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orivera_oucc_in_gov/Documents/"/>
    </mc:Choice>
  </mc:AlternateContent>
  <xr:revisionPtr revIDLastSave="21" documentId="8_{69969BAA-10E9-4328-A5B9-25212ECD5F58}" xr6:coauthVersionLast="47" xr6:coauthVersionMax="47" xr10:uidLastSave="{CD86D326-F35D-4367-BC0E-7434F28F2D5E}"/>
  <bookViews>
    <workbookView xWindow="-120" yWindow="-120" windowWidth="29040" windowHeight="15840" firstSheet="1" activeTab="7" xr2:uid="{2650FC95-AB44-4CDA-9C87-1C85E0044EF1}"/>
  </bookViews>
  <sheets>
    <sheet name="AES Indiana - Pt. 1" sheetId="4" r:id="rId1"/>
    <sheet name="AES Indiana - Pt. 2" sheetId="5" r:id="rId2"/>
    <sheet name="CenterPoint North" sheetId="8" r:id="rId3"/>
    <sheet name="CenterPoint South" sheetId="7" r:id="rId4"/>
    <sheet name="CenterPoint LIHEAP" sheetId="6" r:id="rId5"/>
    <sheet name="Duke Energy" sheetId="3" r:id="rId6"/>
    <sheet name="Indiana Michigan Power" sheetId="9" r:id="rId7"/>
    <sheet name="NIPSCO" sheetId="2" r:id="rId8"/>
  </sheets>
  <externalReferences>
    <externalReference r:id="rId9"/>
  </externalReferences>
  <definedNames>
    <definedName name="Utilities">[1]!UtilityNames[Utility Names]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8" l="1"/>
  <c r="H4" i="7"/>
</calcChain>
</file>

<file path=xl/sharedStrings.xml><?xml version="1.0" encoding="utf-8"?>
<sst xmlns="http://schemas.openxmlformats.org/spreadsheetml/2006/main" count="138" uniqueCount="96">
  <si>
    <t xml:space="preserve">NIPSCO Residential Account Data </t>
  </si>
  <si>
    <t>Year</t>
  </si>
  <si>
    <t>Month</t>
  </si>
  <si>
    <t>Number of Accounts-Gas</t>
  </si>
  <si>
    <t>Number of Accounts-Electric</t>
  </si>
  <si>
    <t>60+ Day Arrears Amount</t>
  </si>
  <si>
    <t>Number of Accounts with 60+ Day Arrears</t>
  </si>
  <si>
    <t>Number of Accounts on Pay Arrangements-Combo</t>
  </si>
  <si>
    <t>Number of Accounts on Pay Arrangements-Electric</t>
  </si>
  <si>
    <t>Number of Accounts on Pay Arrangements-Gas</t>
  </si>
  <si>
    <t xml:space="preserve">Total Balance on Pay Arrangements-Combo </t>
  </si>
  <si>
    <t>Total Balance on Pay Arrangements-Electric</t>
  </si>
  <si>
    <t xml:space="preserve">Total Balance on Pay Arrangements </t>
  </si>
  <si>
    <t>Number of Disconnections from Non-Payment</t>
  </si>
  <si>
    <t>Number of  Reconnections from Non-Payment Disconnections</t>
  </si>
  <si>
    <t>Number of Disconnection Notices Sent for Non-Payment</t>
  </si>
  <si>
    <t xml:space="preserve">Number of LIHEAP Customers Disconnected if Applicable </t>
  </si>
  <si>
    <t>Number of Accounts Certified as Eligible for LIHEAP*</t>
  </si>
  <si>
    <t>Number of Accounts Eligible for LIHEAP and Past Due</t>
  </si>
  <si>
    <t>Total Revenues Owed on Accounts Eligible for LIHEAP and Past Due</t>
  </si>
  <si>
    <t xml:space="preserve">Data not yet </t>
  </si>
  <si>
    <t>available</t>
  </si>
  <si>
    <t>n/a</t>
  </si>
  <si>
    <t>$</t>
  </si>
  <si>
    <t xml:space="preserve">*New Energy Assistance Enrollments per month.  The number "resets" each October for the subsequent program year. </t>
  </si>
  <si>
    <t>LIHEAP past due data is not available for August 2022</t>
  </si>
  <si>
    <t>Duke Energy Indiana Residential &amp; Low Income Eligible Customer Report</t>
  </si>
  <si>
    <t>General Residential Customers</t>
  </si>
  <si>
    <t>Sep 2022</t>
  </si>
  <si>
    <t>Oct 2022</t>
  </si>
  <si>
    <t>Nov 2022</t>
  </si>
  <si>
    <t>Dec 2022</t>
  </si>
  <si>
    <t>Total Number of Accounts</t>
  </si>
  <si>
    <t>Number of Accounts Sent Notice of Disconnection for Nonpayment</t>
  </si>
  <si>
    <t>Number of Service Disconnections for Nonpayment</t>
  </si>
  <si>
    <t>Number of Service Restorations after Disconnection for Nonpayment</t>
  </si>
  <si>
    <t>Number of unpaid accounts - 60 or greater days</t>
  </si>
  <si>
    <t>Dollar value of unpaid accounts - 60 or greater days</t>
  </si>
  <si>
    <t>Number of Payment Agreements (deferred payment arrangements)</t>
  </si>
  <si>
    <t>Dollar value of unpaid Payment Agreements (deferred payment arrangements) accounts</t>
  </si>
  <si>
    <t xml:space="preserve">Indiana Energy Assistance Program (IEAP) Customers </t>
  </si>
  <si>
    <t>AES Indiana Residential Account Data</t>
  </si>
  <si>
    <t>Number of Accounts (1)</t>
  </si>
  <si>
    <t>Accounts with 60 Day Arrears (2)</t>
  </si>
  <si>
    <t>60 Day Arrears Amount (3)</t>
  </si>
  <si>
    <t>Number of Accounts on Pay Extensions (4)</t>
  </si>
  <si>
    <t>Pay Extension Account Balances (5)</t>
  </si>
  <si>
    <t>Count of Disconnect Notices</t>
  </si>
  <si>
    <t>Count of Disconnections Due to Nonpayment (6)</t>
  </si>
  <si>
    <t>Count of Reconnections After Disconnection Due to Nonpayment (7)</t>
  </si>
  <si>
    <t>Number of Disconnection Noitces Sent Due to Nonpayment (8)</t>
  </si>
  <si>
    <t>AES Indiana Residential with LIHEAP Account Data</t>
  </si>
  <si>
    <t>Number of Accounts (9)</t>
  </si>
  <si>
    <t>Accounts with 30 Day Arrears (10)</t>
  </si>
  <si>
    <t>30 Day Arrears Amount (11)</t>
  </si>
  <si>
    <t>Total Centerpoint Energy Indiana LIHEAP Account Data as of 09/30/2022</t>
  </si>
  <si>
    <t>(9)</t>
  </si>
  <si>
    <t>(10)</t>
  </si>
  <si>
    <t>(11)</t>
  </si>
  <si>
    <t>Number of Accounts</t>
  </si>
  <si>
    <t>Number of Accounts Past Due</t>
  </si>
  <si>
    <t>Total Balance with 1+ Days Arrears</t>
  </si>
  <si>
    <t>Southern Indiana Gas and Electric Company Company d/b/a CenterPoint Energy Indiana South</t>
  </si>
  <si>
    <t>(1)</t>
  </si>
  <si>
    <t>(2)</t>
  </si>
  <si>
    <t>(3)</t>
  </si>
  <si>
    <t>(4)</t>
  </si>
  <si>
    <t>(5)</t>
  </si>
  <si>
    <t>(6)</t>
  </si>
  <si>
    <t>(7)</t>
  </si>
  <si>
    <t>(8)</t>
  </si>
  <si>
    <t>Number of Residential Gas Accounts</t>
  </si>
  <si>
    <t>Number of Residential Electric Accounts</t>
  </si>
  <si>
    <t># Accounts with 60+ Days Arrears</t>
  </si>
  <si>
    <t>Total Balance with 60+ Days Arrears</t>
  </si>
  <si>
    <t>Number of Accounts on Active Payment Arrangements</t>
  </si>
  <si>
    <t>Total Balance of Active Payment Arrangements</t>
  </si>
  <si>
    <t>Number of Disconnections</t>
  </si>
  <si>
    <t xml:space="preserve">Number of Reconnections </t>
  </si>
  <si>
    <t>Number of Disconnect Notices</t>
  </si>
  <si>
    <t>Indiana Gas Company, Inc. d/b/a CenterPoint Energy Indiana North</t>
  </si>
  <si>
    <t>Number of Residential Accounts</t>
  </si>
  <si>
    <t># Accounts with 60+ Day Arrears</t>
  </si>
  <si>
    <t xml:space="preserve">Currently Unavailable </t>
  </si>
  <si>
    <t xml:space="preserve">c. Total dollars owed </t>
  </si>
  <si>
    <t xml:space="preserve">b. Number of accounts that are disconnected due to nonpayment </t>
  </si>
  <si>
    <t xml:space="preserve">a. Number of accounts past due </t>
  </si>
  <si>
    <t xml:space="preserve">Number of residential accounts receiving assistance under the LIHEAP program </t>
  </si>
  <si>
    <t xml:space="preserve">Number of residential disconnection notices sent due to nonpayment </t>
  </si>
  <si>
    <t xml:space="preserve">Number of residential reconnections after disconnection due to nonpayment </t>
  </si>
  <si>
    <t xml:space="preserve">Number of residential disconnections due to nonpayment </t>
  </si>
  <si>
    <t>a. Total dollars of arrears</t>
  </si>
  <si>
    <t>Number of residential accounts on active payment arrangements</t>
  </si>
  <si>
    <t xml:space="preserve">Number of residential accounts in arrears by 60 or more days </t>
  </si>
  <si>
    <t xml:space="preserve">Total number of residential accounts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</si>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</sst>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44" fontId="0" fillId="3" borderId="2" xfId="2" applyFont="1" applyFill="1" applyBorder="1" applyAlignment="1">
      <alignment horizontal="center"/>
    </xf>
    <xf numFmtId="165" fontId="0" fillId="3" borderId="2" xfId="1" applyNumberFormat="1" applyFont="1" applyFill="1" applyBorder="1" applyAlignment="1"/>
    <xf numFmtId="0" fontId="0" fillId="0" borderId="2" xfId="0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2" xfId="2" applyFont="1" applyBorder="1" applyAlignment="1">
      <alignment horizontal="center"/>
    </xf>
    <xf numFmtId="165" fontId="0" fillId="4" borderId="2" xfId="1" applyNumberFormat="1" applyFont="1" applyFill="1" applyBorder="1" applyAlignment="1"/>
    <xf numFmtId="164" fontId="0" fillId="5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0" fillId="4" borderId="2" xfId="0" applyFill="1" applyBorder="1"/>
    <xf numFmtId="0" fontId="0" fillId="4" borderId="2" xfId="0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49" fontId="7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left" vertical="center" wrapText="1"/>
    </xf>
    <xf numFmtId="3" fontId="0" fillId="4" borderId="2" xfId="0" applyNumberFormat="1" applyFill="1" applyBorder="1"/>
    <xf numFmtId="0" fontId="0" fillId="4" borderId="2" xfId="0" applyFill="1" applyBorder="1" applyAlignment="1">
      <alignment vertical="center" wrapText="1"/>
    </xf>
    <xf numFmtId="3" fontId="0" fillId="4" borderId="2" xfId="0" applyNumberFormat="1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164" fontId="0" fillId="4" borderId="2" xfId="0" applyNumberFormat="1" applyFill="1" applyBorder="1"/>
    <xf numFmtId="0" fontId="0" fillId="4" borderId="2" xfId="0" applyFill="1" applyBorder="1" applyAlignment="1">
      <alignment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0" fillId="6" borderId="0" xfId="0" applyFill="1" applyAlignment="1">
      <alignment horizontal="center"/>
    </xf>
    <xf numFmtId="3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4" fillId="2" borderId="0" xfId="0" applyNumberFormat="1" applyFont="1" applyFill="1" applyAlignment="1">
      <alignment horizontal="center" wrapText="1"/>
    </xf>
    <xf numFmtId="164" fontId="2" fillId="2" borderId="0" xfId="0" quotePrefix="1" applyNumberFormat="1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/>
    <xf numFmtId="3" fontId="0" fillId="0" borderId="5" xfId="0" applyNumberFormat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/>
    </xf>
    <xf numFmtId="0" fontId="0" fillId="8" borderId="2" xfId="0" applyFill="1" applyBorder="1"/>
    <xf numFmtId="0" fontId="9" fillId="8" borderId="2" xfId="0" applyFont="1" applyFill="1" applyBorder="1" applyAlignment="1">
      <alignment vertical="center"/>
    </xf>
    <xf numFmtId="0" fontId="10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/>
    </xf>
    <xf numFmtId="6" fontId="8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3263900</xdr:colOff>
      <xdr:row>0</xdr:row>
      <xdr:rowOff>101600</xdr:rowOff>
    </xdr:from>
    <xdr:to>
      <xdr:col>6</xdr:col>
      <xdr:colOff>5067300</xdr:colOff>
      <xdr:row>6</xdr:row>
      <xdr:rowOff>0</xdr:rowOff>
    </xdr:to>
    <xdr:pic>
      <xdr:nvPicPr>
        <xdr:cNvPr id="2" name="Picture 1" descr="I&amp;M_2C_RG">
          <a:extLst>
            <a:ext uri="{FF2B5EF4-FFF2-40B4-BE49-F238E27FC236}">
              <a16:creationId xmlns:a16="http://schemas.microsoft.com/office/drawing/2014/main" id="{7A564E79-46EB-491A-B2B0-66DBFAD0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4025" y="101600"/>
          <a:ext cx="3175" cy="104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82550</xdr:colOff>
      <xdr:row>1</xdr:row>
      <xdr:rowOff>0</xdr:rowOff>
    </xdr:from>
    <xdr:to>
      <xdr:col>5</xdr:col>
      <xdr:colOff>1333500</xdr:colOff>
      <xdr:row>9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2CB036C-D0AD-460B-B5BD-AE65AB8CECF8}"/>
            </a:ext>
          </a:extLst>
        </xdr:cNvPr>
        <xdr:cNvSpPr txBox="1"/>
      </xdr:nvSpPr>
      <xdr:spPr>
        <a:xfrm>
          <a:off x="82550" y="190500"/>
          <a:ext cx="3575050" cy="161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1">
              <a:latin typeface="Arial" panose="020B0604020202020204" pitchFamily="34" charset="0"/>
              <a:cs typeface="Arial" panose="020B0604020202020204" pitchFamily="34" charset="0"/>
            </a:rPr>
            <a:t>Indiana Michigan Power Company </a:t>
          </a:r>
        </a:p>
        <a:p>
          <a:r>
            <a:rPr lang="en-US" sz="1500" b="1">
              <a:latin typeface="Arial" panose="020B0604020202020204" pitchFamily="34" charset="0"/>
              <a:cs typeface="Arial" panose="020B0604020202020204" pitchFamily="34" charset="0"/>
            </a:rPr>
            <a:t>Cause</a:t>
          </a:r>
          <a:r>
            <a:rPr lang="en-US" sz="1500" b="1" baseline="0">
              <a:latin typeface="Arial" panose="020B0604020202020204" pitchFamily="34" charset="0"/>
              <a:cs typeface="Arial" panose="020B0604020202020204" pitchFamily="34" charset="0"/>
            </a:rPr>
            <a:t> No. 45736</a:t>
          </a:r>
        </a:p>
        <a:p>
          <a:r>
            <a:rPr lang="en-US" sz="1500" b="1" baseline="0">
              <a:latin typeface="Arial" panose="020B0604020202020204" pitchFamily="34" charset="0"/>
              <a:cs typeface="Arial" panose="020B0604020202020204" pitchFamily="34" charset="0"/>
            </a:rPr>
            <a:t>September 2022 Report </a:t>
          </a:r>
          <a:endParaRPr lang="en-US" sz="15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308615\Documents\U-20757_Reporting_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ata Clarification"/>
      <sheetName val="NormalizedData"/>
      <sheetName val="SourceData"/>
      <sheetName val="U-20757_Reporting_September 20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B058-82C7-4866-BCCF-52CAFE5190E6}">
  <sheetPr>
    <pageSetUpPr fitToPage="1"/>
  </sheetPr>
  <dimension ref="A1:K13"/>
  <sheetViews>
    <sheetView zoomScaleNormal="100" workbookViewId="0">
      <pane ySplit="2" topLeftCell="A3" activePane="bottomLeft" state="frozen"/>
      <selection pane="bottomLeft" activeCell="K4" sqref="K4"/>
    </sheetView>
  </sheetViews>
  <sheetFormatPr defaultRowHeight="15" x14ac:dyDescent="0.25"/>
  <cols>
    <col min="1" max="1" width="5" bestFit="1" customWidth="1"/>
    <col min="2" max="2" width="7" bestFit="1" customWidth="1"/>
    <col min="3" max="3" width="11.7109375" style="42" customWidth="1"/>
    <col min="4" max="4" width="11.7109375" style="41" customWidth="1"/>
    <col min="5" max="5" width="11.7109375" customWidth="1"/>
    <col min="6" max="6" width="11.7109375" style="41" customWidth="1"/>
    <col min="7" max="7" width="11.7109375" customWidth="1"/>
    <col min="8" max="8" width="10.7109375" hidden="1" customWidth="1"/>
    <col min="9" max="9" width="14.5703125" bestFit="1" customWidth="1"/>
    <col min="10" max="10" width="14.140625" bestFit="1" customWidth="1"/>
    <col min="11" max="11" width="14" customWidth="1"/>
  </cols>
  <sheetData>
    <row r="1" spans="1:11" ht="18.75" customHeight="1" x14ac:dyDescent="0.3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05" x14ac:dyDescent="0.25">
      <c r="A2" s="31" t="s">
        <v>1</v>
      </c>
      <c r="B2" s="31" t="s">
        <v>2</v>
      </c>
      <c r="C2" s="32" t="s">
        <v>42</v>
      </c>
      <c r="D2" s="33" t="s">
        <v>43</v>
      </c>
      <c r="E2" s="33" t="s">
        <v>44</v>
      </c>
      <c r="F2" s="33" t="s">
        <v>45</v>
      </c>
      <c r="G2" s="33" t="s">
        <v>46</v>
      </c>
      <c r="H2" s="33" t="s">
        <v>47</v>
      </c>
      <c r="I2" s="33" t="s">
        <v>48</v>
      </c>
      <c r="J2" s="33" t="s">
        <v>49</v>
      </c>
      <c r="K2" s="33" t="s">
        <v>50</v>
      </c>
    </row>
    <row r="3" spans="1:11" x14ac:dyDescent="0.25">
      <c r="A3">
        <v>2022</v>
      </c>
      <c r="B3" s="34">
        <v>9</v>
      </c>
      <c r="C3" s="35">
        <v>420149</v>
      </c>
      <c r="D3" s="35">
        <v>38756</v>
      </c>
      <c r="E3" s="36">
        <v>3930584.69</v>
      </c>
      <c r="F3" s="35">
        <v>17312</v>
      </c>
      <c r="G3" s="36">
        <v>7117300.5199999996</v>
      </c>
      <c r="H3" s="37"/>
      <c r="I3" s="35">
        <v>5937</v>
      </c>
      <c r="J3" s="35">
        <v>5066</v>
      </c>
      <c r="K3" s="35">
        <v>65727</v>
      </c>
    </row>
    <row r="4" spans="1:11" x14ac:dyDescent="0.25">
      <c r="C4" s="38"/>
      <c r="D4" s="38"/>
      <c r="E4" s="39"/>
      <c r="F4" s="38"/>
      <c r="G4" s="39"/>
      <c r="H4" s="40"/>
      <c r="I4" s="40"/>
      <c r="J4" s="40"/>
    </row>
    <row r="5" spans="1:11" x14ac:dyDescent="0.25">
      <c r="C5" s="38"/>
      <c r="D5" s="38"/>
      <c r="E5" s="39"/>
      <c r="F5" s="38"/>
      <c r="G5" s="39"/>
      <c r="H5" s="40"/>
      <c r="I5" s="40"/>
      <c r="J5" s="40"/>
    </row>
    <row r="6" spans="1:11" x14ac:dyDescent="0.25">
      <c r="C6" s="41"/>
      <c r="E6" s="42"/>
      <c r="G6" s="42"/>
    </row>
    <row r="7" spans="1:11" x14ac:dyDescent="0.25">
      <c r="C7" s="41"/>
      <c r="E7" s="42"/>
      <c r="G7" s="42"/>
    </row>
    <row r="8" spans="1:11" x14ac:dyDescent="0.25">
      <c r="C8" s="41"/>
      <c r="E8" s="42"/>
      <c r="G8" s="42"/>
    </row>
    <row r="9" spans="1:11" x14ac:dyDescent="0.25">
      <c r="C9" s="41"/>
      <c r="E9" s="41"/>
    </row>
    <row r="10" spans="1:11" x14ac:dyDescent="0.25">
      <c r="C10" s="41"/>
      <c r="E10" s="41"/>
    </row>
    <row r="11" spans="1:11" x14ac:dyDescent="0.25">
      <c r="C11" s="41"/>
      <c r="E11" s="41"/>
    </row>
    <row r="12" spans="1:11" x14ac:dyDescent="0.25">
      <c r="C12" s="41"/>
    </row>
    <row r="13" spans="1:11" x14ac:dyDescent="0.25">
      <c r="C13" s="41"/>
    </row>
  </sheetData>
  <mergeCells count="1">
    <mergeCell ref="A1:K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B45F-1990-409F-B9E6-7172E5E26C8D}">
  <dimension ref="A1:E9"/>
  <sheetViews>
    <sheetView workbookViewId="0">
      <pane ySplit="2" topLeftCell="A3" activePane="bottomLeft" state="frozen"/>
      <selection pane="bottomLeft" activeCell="I24" sqref="I24"/>
    </sheetView>
  </sheetViews>
  <sheetFormatPr defaultRowHeight="15" x14ac:dyDescent="0.25"/>
  <cols>
    <col min="1" max="1" width="5" bestFit="1" customWidth="1"/>
    <col min="2" max="2" width="7" bestFit="1" customWidth="1"/>
    <col min="3" max="3" width="11.7109375" style="42" customWidth="1"/>
    <col min="4" max="4" width="11.7109375" style="41" customWidth="1"/>
    <col min="5" max="5" width="11.7109375" style="42" customWidth="1"/>
  </cols>
  <sheetData>
    <row r="1" spans="1:5" ht="18.600000000000001" customHeight="1" x14ac:dyDescent="0.3">
      <c r="A1" s="51" t="s">
        <v>51</v>
      </c>
      <c r="B1" s="51"/>
      <c r="C1" s="51"/>
      <c r="D1" s="51"/>
      <c r="E1" s="51"/>
    </row>
    <row r="2" spans="1:5" ht="60" x14ac:dyDescent="0.25">
      <c r="A2" s="31" t="s">
        <v>1</v>
      </c>
      <c r="B2" s="31" t="s">
        <v>2</v>
      </c>
      <c r="C2" s="32" t="s">
        <v>52</v>
      </c>
      <c r="D2" s="33" t="s">
        <v>53</v>
      </c>
      <c r="E2" s="32" t="s">
        <v>54</v>
      </c>
    </row>
    <row r="3" spans="1:5" x14ac:dyDescent="0.25">
      <c r="A3">
        <v>2022</v>
      </c>
      <c r="B3" s="37">
        <v>9</v>
      </c>
      <c r="C3" s="35">
        <v>14970</v>
      </c>
      <c r="D3" s="35">
        <v>4988</v>
      </c>
      <c r="E3" s="36">
        <v>684972.38</v>
      </c>
    </row>
    <row r="4" spans="1:5" x14ac:dyDescent="0.25">
      <c r="C4" s="41"/>
    </row>
    <row r="5" spans="1:5" x14ac:dyDescent="0.25">
      <c r="C5" s="41"/>
    </row>
    <row r="6" spans="1:5" x14ac:dyDescent="0.25">
      <c r="C6" s="41"/>
    </row>
    <row r="7" spans="1:5" x14ac:dyDescent="0.25">
      <c r="C7" s="41"/>
    </row>
    <row r="8" spans="1:5" x14ac:dyDescent="0.25">
      <c r="C8" s="41"/>
    </row>
    <row r="9" spans="1:5" x14ac:dyDescent="0.25">
      <c r="C9" s="41"/>
    </row>
  </sheetData>
  <mergeCells count="1">
    <mergeCell ref="A1:E1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D575-638A-40F7-B4C7-81384F1CE2BE}">
  <sheetPr>
    <pageSetUpPr fitToPage="1"/>
  </sheetPr>
  <dimension ref="A1:J4"/>
  <sheetViews>
    <sheetView zoomScaleNormal="100" workbookViewId="0">
      <pane xSplit="2" ySplit="3" topLeftCell="C4" activePane="bottomRight" state="frozen"/>
      <selection activeCell="C4" sqref="C4:G10"/>
      <selection pane="topRight" activeCell="C4" sqref="C4:G10"/>
      <selection pane="bottomLeft" activeCell="C4" sqref="C4:G10"/>
      <selection pane="bottomRight" activeCell="C4" sqref="C4"/>
    </sheetView>
  </sheetViews>
  <sheetFormatPr defaultRowHeight="15" x14ac:dyDescent="0.25"/>
  <cols>
    <col min="1" max="1" width="4.85546875" bestFit="1" customWidth="1"/>
    <col min="2" max="2" width="6.5703125" bestFit="1" customWidth="1"/>
    <col min="3" max="3" width="13.5703125" style="42" customWidth="1"/>
    <col min="4" max="4" width="13.5703125" customWidth="1"/>
    <col min="5" max="6" width="13.5703125" style="41" customWidth="1"/>
    <col min="7" max="10" width="13.5703125" customWidth="1"/>
  </cols>
  <sheetData>
    <row r="1" spans="1:10" ht="18.75" customHeight="1" x14ac:dyDescent="0.3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48" customFormat="1" ht="18.75" customHeight="1" x14ac:dyDescent="0.3">
      <c r="A2" s="43"/>
      <c r="B2" s="43"/>
      <c r="C2" s="44" t="s">
        <v>63</v>
      </c>
      <c r="D2" s="44" t="s">
        <v>64</v>
      </c>
      <c r="E2" s="44" t="s">
        <v>65</v>
      </c>
      <c r="F2" s="44" t="s">
        <v>66</v>
      </c>
      <c r="G2" s="44" t="s">
        <v>67</v>
      </c>
      <c r="H2" s="44" t="s">
        <v>68</v>
      </c>
      <c r="I2" s="44" t="s">
        <v>69</v>
      </c>
      <c r="J2" s="44" t="s">
        <v>70</v>
      </c>
    </row>
    <row r="3" spans="1:10" s="48" customFormat="1" ht="78.75" customHeight="1" x14ac:dyDescent="0.25">
      <c r="A3" s="31" t="s">
        <v>1</v>
      </c>
      <c r="B3" s="31" t="s">
        <v>2</v>
      </c>
      <c r="C3" s="32" t="s">
        <v>81</v>
      </c>
      <c r="D3" s="33" t="s">
        <v>82</v>
      </c>
      <c r="E3" s="33" t="s">
        <v>74</v>
      </c>
      <c r="F3" s="33" t="s">
        <v>75</v>
      </c>
      <c r="G3" s="33" t="s">
        <v>76</v>
      </c>
      <c r="H3" s="33" t="s">
        <v>77</v>
      </c>
      <c r="I3" s="33" t="s">
        <v>78</v>
      </c>
      <c r="J3" s="33" t="s">
        <v>79</v>
      </c>
    </row>
    <row r="4" spans="1:10" x14ac:dyDescent="0.25">
      <c r="A4" s="45">
        <v>2022</v>
      </c>
      <c r="B4" s="45">
        <v>9</v>
      </c>
      <c r="C4" s="49">
        <v>578991</v>
      </c>
      <c r="D4" s="49">
        <v>22660</v>
      </c>
      <c r="E4" s="50">
        <v>4112835.2394007146</v>
      </c>
      <c r="F4" s="49">
        <v>858</v>
      </c>
      <c r="G4" s="50">
        <f>F4*306</f>
        <v>262548</v>
      </c>
      <c r="H4" s="49">
        <v>2679</v>
      </c>
      <c r="I4" s="49">
        <v>1370</v>
      </c>
      <c r="J4" s="49">
        <v>19300</v>
      </c>
    </row>
  </sheetData>
  <mergeCells count="1">
    <mergeCell ref="A1:J1"/>
  </mergeCells>
  <pageMargins left="0.7" right="0.7" top="1" bottom="0.75" header="0.3" footer="0.3"/>
  <pageSetup paperSize="5" orientation="landscape" r:id="rId1"/>
  <headerFooter>
    <oddHeader>&amp;R&amp;10Vectren Energy Delivery of Indiana, Inc.
Cause No. 45380
Attachment 1
Page 1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90D2-CC6A-4441-B01B-F3AA70BD997C}">
  <sheetPr>
    <pageSetUpPr fitToPage="1"/>
  </sheetPr>
  <dimension ref="A1:K12"/>
  <sheetViews>
    <sheetView zoomScaleNormal="100" workbookViewId="0">
      <pane xSplit="2" ySplit="3" topLeftCell="C4" activePane="bottomRight" state="frozen"/>
      <selection activeCell="C4" sqref="C4:G10"/>
      <selection pane="topRight" activeCell="C4" sqref="C4:G10"/>
      <selection pane="bottomLeft" activeCell="C4" sqref="C4:G10"/>
      <selection pane="bottomRight" activeCell="E4" sqref="E4:K4"/>
    </sheetView>
  </sheetViews>
  <sheetFormatPr defaultRowHeight="15" x14ac:dyDescent="0.25"/>
  <cols>
    <col min="1" max="1" width="4.85546875" bestFit="1" customWidth="1"/>
    <col min="2" max="2" width="6.5703125" bestFit="1" customWidth="1"/>
    <col min="3" max="5" width="13.5703125" style="42" customWidth="1"/>
    <col min="6" max="6" width="13.5703125" customWidth="1"/>
    <col min="7" max="8" width="13.5703125" style="41" customWidth="1"/>
    <col min="9" max="11" width="13.5703125" customWidth="1"/>
  </cols>
  <sheetData>
    <row r="1" spans="1:11" ht="18.75" customHeight="1" x14ac:dyDescent="0.3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48" customFormat="1" ht="18.75" customHeight="1" x14ac:dyDescent="0.3">
      <c r="A2" s="43"/>
      <c r="B2" s="43"/>
      <c r="C2" s="44" t="s">
        <v>63</v>
      </c>
      <c r="D2" s="44" t="s">
        <v>63</v>
      </c>
      <c r="E2" s="44" t="s">
        <v>64</v>
      </c>
      <c r="F2" s="44" t="s">
        <v>65</v>
      </c>
      <c r="G2" s="44" t="s">
        <v>66</v>
      </c>
      <c r="H2" s="44" t="s">
        <v>67</v>
      </c>
      <c r="I2" s="44" t="s">
        <v>68</v>
      </c>
      <c r="J2" s="44" t="s">
        <v>69</v>
      </c>
      <c r="K2" s="44" t="s">
        <v>70</v>
      </c>
    </row>
    <row r="3" spans="1:11" s="48" customFormat="1" ht="90" x14ac:dyDescent="0.25">
      <c r="A3" s="31" t="s">
        <v>1</v>
      </c>
      <c r="B3" s="31" t="s">
        <v>2</v>
      </c>
      <c r="C3" s="32" t="s">
        <v>71</v>
      </c>
      <c r="D3" s="32" t="s">
        <v>72</v>
      </c>
      <c r="E3" s="33" t="s">
        <v>73</v>
      </c>
      <c r="F3" s="33" t="s">
        <v>74</v>
      </c>
      <c r="G3" s="33" t="s">
        <v>75</v>
      </c>
      <c r="H3" s="33" t="s">
        <v>76</v>
      </c>
      <c r="I3" s="33" t="s">
        <v>77</v>
      </c>
      <c r="J3" s="33" t="s">
        <v>78</v>
      </c>
      <c r="K3" s="33" t="s">
        <v>79</v>
      </c>
    </row>
    <row r="4" spans="1:11" x14ac:dyDescent="0.25">
      <c r="A4" s="45">
        <v>2022</v>
      </c>
      <c r="B4" s="45">
        <v>9</v>
      </c>
      <c r="C4" s="49">
        <v>103238</v>
      </c>
      <c r="D4" s="49">
        <v>131780</v>
      </c>
      <c r="E4" s="49">
        <v>5877</v>
      </c>
      <c r="F4" s="50">
        <v>2731743.2695651241</v>
      </c>
      <c r="G4" s="49">
        <v>1173</v>
      </c>
      <c r="H4" s="50">
        <f>G4*758</f>
        <v>889134</v>
      </c>
      <c r="I4" s="49">
        <v>263</v>
      </c>
      <c r="J4" s="49">
        <v>187</v>
      </c>
      <c r="K4" s="49">
        <v>18598</v>
      </c>
    </row>
    <row r="5" spans="1:11" x14ac:dyDescent="0.25">
      <c r="A5" s="40"/>
      <c r="B5" s="40"/>
      <c r="C5" s="38"/>
      <c r="D5" s="38"/>
      <c r="E5" s="38"/>
      <c r="F5" s="39"/>
      <c r="G5" s="38"/>
      <c r="H5" s="38"/>
      <c r="I5" s="39"/>
      <c r="J5" s="38"/>
      <c r="K5" s="39"/>
    </row>
    <row r="12" spans="1:11" x14ac:dyDescent="0.25">
      <c r="H12" s="45"/>
      <c r="I12" s="45"/>
    </row>
  </sheetData>
  <mergeCells count="1">
    <mergeCell ref="A1:K1"/>
  </mergeCells>
  <pageMargins left="0.7" right="0.7" top="1" bottom="0.75" header="0.3" footer="0.3"/>
  <pageSetup paperSize="5" orientation="landscape" r:id="rId1"/>
  <headerFooter>
    <oddHeader>&amp;RVectren Energy Delivery of Indiana, Inc.
Cause No. 45380
Attachment 1
Page 3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347D-0095-4376-B211-53D36C591B46}">
  <dimension ref="A1:E4"/>
  <sheetViews>
    <sheetView workbookViewId="0">
      <selection activeCell="D6" sqref="D6"/>
    </sheetView>
  </sheetViews>
  <sheetFormatPr defaultColWidth="9.140625" defaultRowHeight="15" x14ac:dyDescent="0.25"/>
  <cols>
    <col min="1" max="1" width="4.85546875" bestFit="1" customWidth="1"/>
    <col min="2" max="2" width="6.5703125" bestFit="1" customWidth="1"/>
    <col min="3" max="5" width="25.7109375" customWidth="1"/>
  </cols>
  <sheetData>
    <row r="1" spans="1:5" ht="18.75" x14ac:dyDescent="0.3">
      <c r="A1" s="51" t="s">
        <v>55</v>
      </c>
      <c r="B1" s="51"/>
      <c r="C1" s="51"/>
      <c r="D1" s="51"/>
      <c r="E1" s="51"/>
    </row>
    <row r="2" spans="1:5" ht="18.75" x14ac:dyDescent="0.3">
      <c r="A2" s="43"/>
      <c r="B2" s="43"/>
      <c r="C2" s="44" t="s">
        <v>56</v>
      </c>
      <c r="D2" s="44" t="s">
        <v>57</v>
      </c>
      <c r="E2" s="44" t="s">
        <v>58</v>
      </c>
    </row>
    <row r="3" spans="1:5" ht="30" x14ac:dyDescent="0.25">
      <c r="A3" s="32" t="s">
        <v>1</v>
      </c>
      <c r="B3" s="32" t="s">
        <v>2</v>
      </c>
      <c r="C3" s="32" t="s">
        <v>59</v>
      </c>
      <c r="D3" s="32" t="s">
        <v>60</v>
      </c>
      <c r="E3" s="32" t="s">
        <v>61</v>
      </c>
    </row>
    <row r="4" spans="1:5" x14ac:dyDescent="0.25">
      <c r="A4" s="45">
        <v>2022</v>
      </c>
      <c r="B4" s="45">
        <v>9</v>
      </c>
      <c r="C4" s="46">
        <v>22893</v>
      </c>
      <c r="D4" s="46">
        <v>2399</v>
      </c>
      <c r="E4" s="47">
        <v>755642.46</v>
      </c>
    </row>
  </sheetData>
  <mergeCells count="1">
    <mergeCell ref="A1:E1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63D0-833A-4582-9D21-85159E31678E}">
  <dimension ref="A1:E16"/>
  <sheetViews>
    <sheetView workbookViewId="0">
      <selection activeCell="A16" sqref="A16"/>
    </sheetView>
  </sheetViews>
  <sheetFormatPr defaultColWidth="8.7109375" defaultRowHeight="15" x14ac:dyDescent="0.25"/>
  <cols>
    <col min="1" max="1" width="93.42578125" style="30" bestFit="1" customWidth="1"/>
    <col min="2" max="2" width="11.140625" style="20" bestFit="1" customWidth="1"/>
    <col min="3" max="3" width="9.5703125" style="20" bestFit="1" customWidth="1"/>
    <col min="4" max="4" width="10.140625" style="20" bestFit="1" customWidth="1"/>
    <col min="5" max="5" width="9.7109375" style="20" bestFit="1" customWidth="1"/>
    <col min="6" max="16384" width="8.7109375" style="20"/>
  </cols>
  <sheetData>
    <row r="1" spans="1:5" ht="52.5" x14ac:dyDescent="0.4">
      <c r="A1" s="19" t="s">
        <v>26</v>
      </c>
    </row>
    <row r="2" spans="1:5" x14ac:dyDescent="0.25">
      <c r="A2" s="21"/>
    </row>
    <row r="3" spans="1:5" ht="18.75" x14ac:dyDescent="0.3">
      <c r="A3" s="22" t="s">
        <v>27</v>
      </c>
      <c r="B3" s="23" t="s">
        <v>28</v>
      </c>
      <c r="C3" s="23" t="s">
        <v>29</v>
      </c>
      <c r="D3" s="23" t="s">
        <v>30</v>
      </c>
      <c r="E3" s="23" t="s">
        <v>31</v>
      </c>
    </row>
    <row r="4" spans="1:5" x14ac:dyDescent="0.25">
      <c r="A4" s="24" t="s">
        <v>32</v>
      </c>
      <c r="B4" s="25">
        <v>882803</v>
      </c>
    </row>
    <row r="5" spans="1:5" x14ac:dyDescent="0.25">
      <c r="A5" s="26" t="s">
        <v>33</v>
      </c>
      <c r="B5" s="25">
        <v>48560</v>
      </c>
    </row>
    <row r="6" spans="1:5" x14ac:dyDescent="0.25">
      <c r="A6" s="26" t="s">
        <v>34</v>
      </c>
      <c r="B6" s="25">
        <v>4218</v>
      </c>
    </row>
    <row r="7" spans="1:5" x14ac:dyDescent="0.25">
      <c r="A7" s="26" t="s">
        <v>35</v>
      </c>
      <c r="B7" s="25">
        <v>2366</v>
      </c>
    </row>
    <row r="8" spans="1:5" x14ac:dyDescent="0.25">
      <c r="A8" s="26" t="s">
        <v>36</v>
      </c>
      <c r="B8" s="27">
        <v>48316</v>
      </c>
    </row>
    <row r="9" spans="1:5" x14ac:dyDescent="0.25">
      <c r="A9" s="26" t="s">
        <v>37</v>
      </c>
      <c r="B9" s="28">
        <v>38766511</v>
      </c>
    </row>
    <row r="10" spans="1:5" x14ac:dyDescent="0.25">
      <c r="A10" s="26" t="s">
        <v>38</v>
      </c>
      <c r="B10" s="25">
        <v>127289</v>
      </c>
    </row>
    <row r="11" spans="1:5" x14ac:dyDescent="0.25">
      <c r="A11" s="26" t="s">
        <v>39</v>
      </c>
      <c r="B11" s="29">
        <v>11247462.039999999</v>
      </c>
    </row>
    <row r="13" spans="1:5" ht="18.75" x14ac:dyDescent="0.3">
      <c r="A13" s="22" t="s">
        <v>40</v>
      </c>
      <c r="B13" s="23" t="s">
        <v>28</v>
      </c>
      <c r="C13" s="23" t="s">
        <v>29</v>
      </c>
      <c r="D13" s="23" t="s">
        <v>30</v>
      </c>
      <c r="E13" s="23" t="s">
        <v>31</v>
      </c>
    </row>
    <row r="14" spans="1:5" x14ac:dyDescent="0.25">
      <c r="A14" s="21" t="s">
        <v>32</v>
      </c>
      <c r="B14" s="25">
        <v>1860</v>
      </c>
    </row>
    <row r="15" spans="1:5" x14ac:dyDescent="0.25">
      <c r="A15" s="30" t="s">
        <v>36</v>
      </c>
      <c r="B15" s="25">
        <v>333</v>
      </c>
    </row>
    <row r="16" spans="1:5" x14ac:dyDescent="0.25">
      <c r="A16" s="26" t="s">
        <v>37</v>
      </c>
      <c r="B16" s="28">
        <v>162378</v>
      </c>
    </row>
  </sheetData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CF38A-09A9-4DAC-902B-A624ED5331A8}">
  <dimension ref="A1:L23"/>
  <sheetViews>
    <sheetView showGridLines="0" workbookViewId="0">
      <selection activeCell="I14" sqref="I14"/>
    </sheetView>
  </sheetViews>
  <sheetFormatPr defaultRowHeight="15" x14ac:dyDescent="0.25"/>
  <cols>
    <col min="3" max="3" width="8.7109375" customWidth="1"/>
    <col min="5" max="5" width="8.7109375" customWidth="1"/>
    <col min="6" max="6" width="45.7109375" customWidth="1"/>
    <col min="7" max="7" width="76.42578125" customWidth="1"/>
  </cols>
  <sheetData>
    <row r="1" spans="1:12" x14ac:dyDescent="0.25">
      <c r="A1" s="68"/>
      <c r="B1" s="68"/>
      <c r="C1" s="68"/>
      <c r="D1" s="68"/>
      <c r="E1" s="68"/>
      <c r="F1" s="68"/>
      <c r="G1" s="68"/>
      <c r="H1" s="67"/>
      <c r="I1" s="67"/>
      <c r="J1" s="67"/>
      <c r="K1" s="67"/>
      <c r="L1" s="67"/>
    </row>
    <row r="2" spans="1:12" x14ac:dyDescent="0.25">
      <c r="A2" s="68"/>
      <c r="B2" s="68"/>
      <c r="C2" s="68"/>
      <c r="D2" s="68"/>
      <c r="E2" s="68"/>
      <c r="F2" s="68"/>
      <c r="G2" s="68"/>
      <c r="H2" s="67"/>
      <c r="I2" s="67"/>
      <c r="J2" s="67"/>
      <c r="K2" s="67"/>
      <c r="L2" s="67"/>
    </row>
    <row r="3" spans="1:12" x14ac:dyDescent="0.25">
      <c r="A3" s="68"/>
      <c r="B3" s="68"/>
      <c r="C3" s="68"/>
      <c r="D3" s="68"/>
      <c r="E3" s="68"/>
      <c r="F3" s="68"/>
      <c r="G3" s="68"/>
      <c r="H3" s="67"/>
      <c r="I3" s="67"/>
      <c r="J3" s="67"/>
      <c r="K3" s="67"/>
      <c r="L3" s="67"/>
    </row>
    <row r="4" spans="1:12" x14ac:dyDescent="0.25">
      <c r="A4" s="68"/>
      <c r="B4" s="68"/>
      <c r="C4" s="68"/>
      <c r="D4" s="68"/>
      <c r="E4" s="68"/>
      <c r="F4" s="68"/>
      <c r="G4" s="68"/>
      <c r="H4" s="67"/>
      <c r="I4" s="67"/>
      <c r="J4" s="67"/>
      <c r="K4" s="67"/>
      <c r="L4" s="67"/>
    </row>
    <row r="5" spans="1:12" x14ac:dyDescent="0.25">
      <c r="A5" s="68"/>
      <c r="B5" s="68"/>
      <c r="C5" s="68"/>
      <c r="D5" s="68"/>
      <c r="E5" s="68"/>
      <c r="F5" s="68"/>
      <c r="G5" s="68"/>
      <c r="H5" s="67"/>
      <c r="I5" s="67"/>
      <c r="J5" s="67"/>
      <c r="K5" s="67"/>
      <c r="L5" s="67"/>
    </row>
    <row r="6" spans="1:12" x14ac:dyDescent="0.25">
      <c r="A6" s="68"/>
      <c r="B6" s="68"/>
      <c r="C6" s="68"/>
      <c r="D6" s="68"/>
      <c r="E6" s="68"/>
      <c r="F6" s="68"/>
      <c r="G6" s="68"/>
      <c r="H6" s="67"/>
      <c r="I6" s="67"/>
      <c r="J6" s="67"/>
      <c r="K6" s="67"/>
      <c r="L6" s="67"/>
    </row>
    <row r="7" spans="1:12" x14ac:dyDescent="0.25">
      <c r="A7" s="68"/>
      <c r="B7" s="68"/>
      <c r="C7" s="68"/>
      <c r="D7" s="68"/>
      <c r="E7" s="68"/>
      <c r="F7" s="68"/>
      <c r="G7" s="68"/>
      <c r="H7" s="67"/>
      <c r="I7" s="67"/>
      <c r="J7" s="67"/>
      <c r="K7" s="67"/>
      <c r="L7" s="67"/>
    </row>
    <row r="8" spans="1:12" x14ac:dyDescent="0.25">
      <c r="A8" s="68"/>
      <c r="B8" s="68"/>
      <c r="C8" s="68"/>
      <c r="D8" s="68"/>
      <c r="E8" s="68"/>
      <c r="F8" s="68"/>
      <c r="G8" s="68"/>
      <c r="H8" s="67"/>
      <c r="I8" s="67"/>
      <c r="J8" s="67"/>
      <c r="K8" s="67"/>
      <c r="L8" s="67"/>
    </row>
    <row r="9" spans="1:12" x14ac:dyDescent="0.25">
      <c r="A9" s="68"/>
      <c r="B9" s="68"/>
      <c r="C9" s="68"/>
      <c r="D9" s="68"/>
      <c r="E9" s="68"/>
      <c r="F9" s="68"/>
      <c r="G9" s="68"/>
      <c r="H9" s="67"/>
      <c r="I9" s="67"/>
      <c r="J9" s="67"/>
      <c r="K9" s="67"/>
      <c r="L9" s="67"/>
    </row>
    <row r="10" spans="1:12" ht="14.1" customHeight="1" x14ac:dyDescent="0.25">
      <c r="A10" s="68"/>
      <c r="B10" s="68"/>
      <c r="C10" s="68"/>
      <c r="D10" s="68"/>
      <c r="E10" s="68"/>
      <c r="F10" s="68"/>
      <c r="G10" s="68"/>
      <c r="H10" s="67"/>
      <c r="I10" s="67"/>
      <c r="J10" s="67"/>
      <c r="K10" s="67"/>
      <c r="L10" s="67"/>
    </row>
    <row r="11" spans="1:12" ht="24.95" customHeight="1" x14ac:dyDescent="0.25">
      <c r="A11" s="66"/>
      <c r="B11" s="66"/>
      <c r="C11" s="66"/>
      <c r="D11" s="66"/>
      <c r="E11" s="66"/>
      <c r="F11" s="66"/>
      <c r="G11" s="65" t="s">
        <v>95</v>
      </c>
    </row>
    <row r="12" spans="1:12" ht="24.95" customHeight="1" x14ac:dyDescent="0.25">
      <c r="A12" s="61">
        <v>1</v>
      </c>
      <c r="B12" s="62" t="s">
        <v>94</v>
      </c>
      <c r="C12" s="62"/>
      <c r="D12" s="62"/>
      <c r="E12" s="62"/>
      <c r="F12" s="62"/>
      <c r="G12" s="58">
        <v>416485</v>
      </c>
    </row>
    <row r="13" spans="1:12" ht="24.95" customHeight="1" x14ac:dyDescent="0.25">
      <c r="A13" s="61">
        <v>2</v>
      </c>
      <c r="B13" s="60" t="s">
        <v>93</v>
      </c>
      <c r="C13" s="59"/>
      <c r="D13" s="59"/>
      <c r="E13" s="59"/>
      <c r="F13" s="59"/>
      <c r="G13" s="58">
        <v>13018</v>
      </c>
    </row>
    <row r="14" spans="1:12" ht="24.95" customHeight="1" x14ac:dyDescent="0.25">
      <c r="A14" s="64"/>
      <c r="B14" s="54" t="s">
        <v>91</v>
      </c>
      <c r="C14" s="54"/>
      <c r="D14" s="54"/>
      <c r="E14" s="54"/>
      <c r="F14" s="54"/>
      <c r="G14" s="63">
        <v>1314729</v>
      </c>
    </row>
    <row r="15" spans="1:12" ht="24.95" customHeight="1" x14ac:dyDescent="0.25">
      <c r="A15" s="61">
        <v>3</v>
      </c>
      <c r="B15" s="62" t="s">
        <v>92</v>
      </c>
      <c r="C15" s="62"/>
      <c r="D15" s="62"/>
      <c r="E15" s="62"/>
      <c r="F15" s="62"/>
      <c r="G15" s="58">
        <v>3821</v>
      </c>
    </row>
    <row r="16" spans="1:12" ht="24.95" customHeight="1" x14ac:dyDescent="0.25">
      <c r="A16" s="64"/>
      <c r="B16" s="54" t="s">
        <v>91</v>
      </c>
      <c r="C16" s="54"/>
      <c r="D16" s="54"/>
      <c r="E16" s="54"/>
      <c r="F16" s="54"/>
      <c r="G16" s="63">
        <v>1804792</v>
      </c>
    </row>
    <row r="17" spans="1:7" ht="24.95" customHeight="1" x14ac:dyDescent="0.25">
      <c r="A17" s="61">
        <v>4</v>
      </c>
      <c r="B17" s="60" t="s">
        <v>90</v>
      </c>
      <c r="C17" s="59"/>
      <c r="D17" s="59"/>
      <c r="E17" s="59"/>
      <c r="F17" s="59"/>
      <c r="G17" s="58">
        <v>4780</v>
      </c>
    </row>
    <row r="18" spans="1:7" ht="24.95" customHeight="1" x14ac:dyDescent="0.25">
      <c r="A18" s="61">
        <v>5</v>
      </c>
      <c r="B18" s="62" t="s">
        <v>89</v>
      </c>
      <c r="C18" s="62"/>
      <c r="D18" s="62"/>
      <c r="E18" s="62"/>
      <c r="F18" s="62"/>
      <c r="G18" s="58">
        <v>4091</v>
      </c>
    </row>
    <row r="19" spans="1:7" ht="24.95" customHeight="1" x14ac:dyDescent="0.25">
      <c r="A19" s="61">
        <v>6</v>
      </c>
      <c r="B19" s="62" t="s">
        <v>88</v>
      </c>
      <c r="C19" s="62"/>
      <c r="D19" s="62"/>
      <c r="E19" s="62"/>
      <c r="F19" s="62"/>
      <c r="G19" s="58">
        <v>41476</v>
      </c>
    </row>
    <row r="20" spans="1:7" ht="24.95" customHeight="1" x14ac:dyDescent="0.25">
      <c r="A20" s="61">
        <v>7</v>
      </c>
      <c r="B20" s="60" t="s">
        <v>87</v>
      </c>
      <c r="C20" s="59"/>
      <c r="D20" s="59"/>
      <c r="E20" s="59"/>
      <c r="F20" s="59"/>
      <c r="G20" s="58">
        <v>6383</v>
      </c>
    </row>
    <row r="21" spans="1:7" ht="24.95" customHeight="1" x14ac:dyDescent="0.25">
      <c r="A21" s="57"/>
      <c r="B21" s="54" t="s">
        <v>86</v>
      </c>
      <c r="C21" s="54"/>
      <c r="D21" s="54"/>
      <c r="E21" s="54"/>
      <c r="F21" s="54"/>
      <c r="G21" s="53">
        <v>886</v>
      </c>
    </row>
    <row r="22" spans="1:7" ht="24.95" customHeight="1" x14ac:dyDescent="0.25">
      <c r="A22" s="56"/>
      <c r="B22" s="54" t="s">
        <v>85</v>
      </c>
      <c r="C22" s="54"/>
      <c r="D22" s="54"/>
      <c r="E22" s="54"/>
      <c r="F22" s="54"/>
      <c r="G22" s="53">
        <v>135</v>
      </c>
    </row>
    <row r="23" spans="1:7" ht="24.95" customHeight="1" x14ac:dyDescent="0.25">
      <c r="A23" s="55"/>
      <c r="B23" s="54" t="s">
        <v>84</v>
      </c>
      <c r="C23" s="54"/>
      <c r="D23" s="54"/>
      <c r="E23" s="54"/>
      <c r="F23" s="54"/>
      <c r="G23" s="53" t="s">
        <v>83</v>
      </c>
    </row>
  </sheetData>
  <mergeCells count="13">
    <mergeCell ref="B21:F21"/>
    <mergeCell ref="B22:F22"/>
    <mergeCell ref="A1:G10"/>
    <mergeCell ref="B12:F12"/>
    <mergeCell ref="B14:F14"/>
    <mergeCell ref="B23:F23"/>
    <mergeCell ref="A21:A23"/>
    <mergeCell ref="H1:L10"/>
    <mergeCell ref="A11:F11"/>
    <mergeCell ref="B15:F15"/>
    <mergeCell ref="B16:F16"/>
    <mergeCell ref="B18:F18"/>
    <mergeCell ref="B19:F19"/>
  </mergeCells>
  <pageMargins left="0.7" right="0.7" top="0.75" bottom="0.75" header="0.3" footer="0.3"/>
  <pageSetup paperSize="5"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E3F3-C914-4350-B998-FF46A1B6755B}">
  <sheetPr>
    <pageSetUpPr fitToPage="1"/>
  </sheetPr>
  <dimension ref="A1:S17"/>
  <sheetViews>
    <sheetView tabSelected="1" workbookViewId="0">
      <selection activeCell="B18" sqref="B18"/>
    </sheetView>
  </sheetViews>
  <sheetFormatPr defaultColWidth="12.7109375" defaultRowHeight="15" x14ac:dyDescent="0.25"/>
  <cols>
    <col min="1" max="9" width="13.28515625" customWidth="1"/>
    <col min="10" max="10" width="14.28515625" bestFit="1" customWidth="1"/>
    <col min="11" max="12" width="13.28515625" customWidth="1"/>
    <col min="13" max="13" width="14.140625" customWidth="1"/>
    <col min="14" max="14" width="14.28515625" customWidth="1"/>
    <col min="15" max="15" width="15" customWidth="1"/>
    <col min="16" max="16" width="14.5703125" customWidth="1"/>
    <col min="17" max="18" width="15.42578125" customWidth="1"/>
    <col min="19" max="19" width="14.140625" customWidth="1"/>
  </cols>
  <sheetData>
    <row r="1" spans="1:19" ht="18.75" customHeight="1" x14ac:dyDescent="0.3">
      <c r="A1" s="52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05" x14ac:dyDescent="0.25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x14ac:dyDescent="0.25">
      <c r="A3" s="4">
        <v>2022</v>
      </c>
      <c r="B3" s="4">
        <v>1</v>
      </c>
      <c r="C3" s="5">
        <v>785667</v>
      </c>
      <c r="D3" s="5">
        <v>422832</v>
      </c>
      <c r="E3" s="6">
        <v>7687478.4799999995</v>
      </c>
      <c r="F3" s="5">
        <v>93220</v>
      </c>
      <c r="G3" s="5">
        <v>6754</v>
      </c>
      <c r="H3" s="5">
        <v>1139</v>
      </c>
      <c r="I3" s="5">
        <v>2970</v>
      </c>
      <c r="J3" s="7">
        <v>4588130.49</v>
      </c>
      <c r="K3" s="8">
        <v>608145.22</v>
      </c>
      <c r="L3" s="6">
        <v>969103.23</v>
      </c>
      <c r="M3" s="5">
        <v>523</v>
      </c>
      <c r="N3" s="9">
        <v>223</v>
      </c>
      <c r="O3" s="5">
        <v>60621</v>
      </c>
      <c r="P3" s="5" t="s">
        <v>20</v>
      </c>
      <c r="Q3" s="5">
        <v>7091</v>
      </c>
      <c r="R3" s="5">
        <v>9732</v>
      </c>
      <c r="S3" s="8">
        <v>4288631.7699999996</v>
      </c>
    </row>
    <row r="4" spans="1:19" x14ac:dyDescent="0.25">
      <c r="A4" s="10">
        <v>2022</v>
      </c>
      <c r="B4" s="10">
        <v>2</v>
      </c>
      <c r="C4" s="11">
        <v>786253</v>
      </c>
      <c r="D4" s="11">
        <v>423047</v>
      </c>
      <c r="E4" s="12">
        <v>9641170.75</v>
      </c>
      <c r="F4" s="13">
        <v>89973</v>
      </c>
      <c r="G4" s="13">
        <v>6926</v>
      </c>
      <c r="H4" s="13">
        <v>1098</v>
      </c>
      <c r="I4" s="13">
        <v>3630</v>
      </c>
      <c r="J4" s="14">
        <v>5006262.9800000004</v>
      </c>
      <c r="K4" s="15">
        <v>634643.65</v>
      </c>
      <c r="L4" s="12">
        <v>1346281.62</v>
      </c>
      <c r="M4" s="13">
        <v>553</v>
      </c>
      <c r="N4" s="16">
        <v>245</v>
      </c>
      <c r="O4" s="13">
        <v>60458</v>
      </c>
      <c r="P4" s="13" t="s">
        <v>21</v>
      </c>
      <c r="Q4" s="13">
        <v>5827</v>
      </c>
      <c r="R4" s="13">
        <v>12650</v>
      </c>
      <c r="S4" s="15">
        <v>6814626.4199999999</v>
      </c>
    </row>
    <row r="5" spans="1:19" x14ac:dyDescent="0.25">
      <c r="A5" s="4">
        <v>2022</v>
      </c>
      <c r="B5" s="4">
        <v>3</v>
      </c>
      <c r="C5" s="5">
        <v>786462</v>
      </c>
      <c r="D5" s="5">
        <v>423178</v>
      </c>
      <c r="E5" s="6">
        <v>11968195.41</v>
      </c>
      <c r="F5" s="5">
        <v>89517</v>
      </c>
      <c r="G5" s="5">
        <v>7018</v>
      </c>
      <c r="H5" s="5">
        <v>1101</v>
      </c>
      <c r="I5" s="5">
        <v>3873</v>
      </c>
      <c r="J5" s="7">
        <v>5437844.0700000003</v>
      </c>
      <c r="K5" s="8">
        <v>704898.43</v>
      </c>
      <c r="L5" s="17">
        <v>1603122.08</v>
      </c>
      <c r="M5" s="5">
        <v>1623</v>
      </c>
      <c r="N5" s="9">
        <v>692</v>
      </c>
      <c r="O5" s="5">
        <v>60163</v>
      </c>
      <c r="P5" s="5"/>
      <c r="Q5" s="5">
        <v>5855</v>
      </c>
      <c r="R5" s="5">
        <v>12611</v>
      </c>
      <c r="S5" s="8">
        <v>7257095.21</v>
      </c>
    </row>
    <row r="6" spans="1:19" x14ac:dyDescent="0.25">
      <c r="A6" s="10">
        <v>2022</v>
      </c>
      <c r="B6" s="10">
        <v>4</v>
      </c>
      <c r="C6" s="11">
        <v>786793</v>
      </c>
      <c r="D6" s="11">
        <v>423460</v>
      </c>
      <c r="E6" s="12">
        <v>12406209.43</v>
      </c>
      <c r="F6" s="13">
        <v>91747</v>
      </c>
      <c r="G6" s="13">
        <v>7035</v>
      </c>
      <c r="H6" s="13">
        <v>1046</v>
      </c>
      <c r="I6" s="13">
        <v>3967</v>
      </c>
      <c r="J6" s="14">
        <v>5480871.3499999996</v>
      </c>
      <c r="K6" s="15">
        <v>670287.37</v>
      </c>
      <c r="L6" s="12">
        <v>1668577.36</v>
      </c>
      <c r="M6" s="13">
        <v>1421</v>
      </c>
      <c r="N6" s="16">
        <v>568</v>
      </c>
      <c r="O6" s="13">
        <v>57021</v>
      </c>
      <c r="P6" s="13"/>
      <c r="Q6" s="13">
        <v>3245</v>
      </c>
      <c r="R6" s="13">
        <v>11757</v>
      </c>
      <c r="S6" s="15">
        <v>6863167.8499999996</v>
      </c>
    </row>
    <row r="7" spans="1:19" x14ac:dyDescent="0.25">
      <c r="A7" s="4">
        <v>2022</v>
      </c>
      <c r="B7" s="4">
        <v>5</v>
      </c>
      <c r="C7" s="5">
        <v>785943</v>
      </c>
      <c r="D7" s="5">
        <v>423236</v>
      </c>
      <c r="E7" s="6">
        <v>12600505.76</v>
      </c>
      <c r="F7" s="5">
        <v>96539</v>
      </c>
      <c r="G7" s="5">
        <v>8336</v>
      </c>
      <c r="H7" s="5">
        <v>1215</v>
      </c>
      <c r="I7" s="5">
        <v>4359</v>
      </c>
      <c r="J7" s="7">
        <v>6925853.0899999999</v>
      </c>
      <c r="K7" s="8">
        <v>810367.71</v>
      </c>
      <c r="L7" s="17">
        <v>1790777.05</v>
      </c>
      <c r="M7" s="5">
        <v>1825</v>
      </c>
      <c r="N7" s="9">
        <v>524</v>
      </c>
      <c r="O7" s="5">
        <v>63866</v>
      </c>
      <c r="P7" s="5"/>
      <c r="Q7" s="5">
        <v>3200</v>
      </c>
      <c r="R7" s="5">
        <v>12683</v>
      </c>
      <c r="S7" s="8">
        <v>6471935.46</v>
      </c>
    </row>
    <row r="8" spans="1:19" x14ac:dyDescent="0.25">
      <c r="A8" s="10">
        <v>2022</v>
      </c>
      <c r="B8" s="10">
        <v>6</v>
      </c>
      <c r="C8" s="11">
        <v>785108</v>
      </c>
      <c r="D8" s="11">
        <v>423366</v>
      </c>
      <c r="E8" s="12">
        <v>9559617.7600000016</v>
      </c>
      <c r="F8" s="13">
        <v>94704</v>
      </c>
      <c r="G8" s="13">
        <v>8926</v>
      </c>
      <c r="H8" s="13">
        <v>1285</v>
      </c>
      <c r="I8" s="13">
        <v>4399</v>
      </c>
      <c r="J8" s="14">
        <v>7315408.7000000002</v>
      </c>
      <c r="K8" s="15">
        <v>854700.95</v>
      </c>
      <c r="L8" s="12">
        <v>1725529.95</v>
      </c>
      <c r="M8" s="13">
        <v>2029</v>
      </c>
      <c r="N8" s="16">
        <v>497</v>
      </c>
      <c r="O8" s="13">
        <v>57440</v>
      </c>
      <c r="P8" s="13"/>
      <c r="Q8" s="13">
        <v>711</v>
      </c>
      <c r="R8" s="13">
        <v>10724</v>
      </c>
      <c r="S8" s="15">
        <v>3251137.02</v>
      </c>
    </row>
    <row r="9" spans="1:19" x14ac:dyDescent="0.25">
      <c r="A9" s="4">
        <v>2022</v>
      </c>
      <c r="B9" s="4">
        <v>7</v>
      </c>
      <c r="C9" s="5">
        <v>784580</v>
      </c>
      <c r="D9" s="5">
        <v>423262</v>
      </c>
      <c r="E9" s="6">
        <v>7839518.2799999993</v>
      </c>
      <c r="F9" s="5">
        <v>105430</v>
      </c>
      <c r="G9" s="5">
        <v>8524</v>
      </c>
      <c r="H9" s="5">
        <v>1226</v>
      </c>
      <c r="I9" s="5">
        <v>3821</v>
      </c>
      <c r="J9" s="7">
        <v>6716073.2999999998</v>
      </c>
      <c r="K9" s="8">
        <v>782987.69</v>
      </c>
      <c r="L9" s="17">
        <v>1450459.23</v>
      </c>
      <c r="M9" s="5">
        <v>1690</v>
      </c>
      <c r="N9" s="9">
        <v>431</v>
      </c>
      <c r="O9" s="5">
        <v>51795</v>
      </c>
      <c r="P9" s="5"/>
      <c r="Q9" s="5">
        <v>484</v>
      </c>
      <c r="R9" s="5">
        <v>10151</v>
      </c>
      <c r="S9" s="8">
        <v>2839235.7</v>
      </c>
    </row>
    <row r="10" spans="1:19" x14ac:dyDescent="0.25">
      <c r="A10" s="10">
        <v>2022</v>
      </c>
      <c r="B10" s="10">
        <v>8</v>
      </c>
      <c r="C10" s="11">
        <v>784700</v>
      </c>
      <c r="D10" s="11">
        <v>423551</v>
      </c>
      <c r="E10" s="12">
        <v>5902578.5800000001</v>
      </c>
      <c r="F10" s="13">
        <v>98224</v>
      </c>
      <c r="G10" s="13">
        <v>8575</v>
      </c>
      <c r="H10" s="13">
        <v>1295</v>
      </c>
      <c r="I10" s="13">
        <v>3044</v>
      </c>
      <c r="J10" s="14">
        <v>6538095.0999999996</v>
      </c>
      <c r="K10" s="15">
        <v>764801.72</v>
      </c>
      <c r="L10" s="12">
        <v>1152559.24</v>
      </c>
      <c r="M10" s="13">
        <v>1364</v>
      </c>
      <c r="N10" s="16">
        <v>343</v>
      </c>
      <c r="O10" s="13">
        <v>54955</v>
      </c>
      <c r="P10" s="13"/>
      <c r="Q10" s="13">
        <v>44</v>
      </c>
      <c r="R10" s="13" t="s">
        <v>22</v>
      </c>
      <c r="S10" s="15" t="s">
        <v>22</v>
      </c>
    </row>
    <row r="11" spans="1:19" x14ac:dyDescent="0.25">
      <c r="A11" s="4">
        <v>2022</v>
      </c>
      <c r="B11" s="4">
        <v>9</v>
      </c>
      <c r="C11" s="5">
        <v>785173</v>
      </c>
      <c r="D11" s="5">
        <v>423765</v>
      </c>
      <c r="E11" s="6">
        <v>6390977.54</v>
      </c>
      <c r="F11" s="5">
        <v>103681</v>
      </c>
      <c r="G11" s="5">
        <v>8492</v>
      </c>
      <c r="H11" s="5">
        <v>1312</v>
      </c>
      <c r="I11" s="5">
        <v>2348</v>
      </c>
      <c r="J11" s="7">
        <v>6260520.9299999997</v>
      </c>
      <c r="K11" s="8">
        <v>731016.51</v>
      </c>
      <c r="L11" s="17">
        <v>870882.89</v>
      </c>
      <c r="M11" s="5">
        <v>1220</v>
      </c>
      <c r="N11" s="9">
        <v>350</v>
      </c>
      <c r="O11" s="5">
        <v>47742</v>
      </c>
      <c r="P11" s="5"/>
      <c r="Q11" s="5">
        <v>384</v>
      </c>
      <c r="R11" s="5">
        <v>10713</v>
      </c>
      <c r="S11" s="8">
        <v>2575294.4500000002</v>
      </c>
    </row>
    <row r="12" spans="1:19" x14ac:dyDescent="0.25">
      <c r="A12" s="10">
        <v>2022</v>
      </c>
      <c r="B12" s="10">
        <v>10</v>
      </c>
      <c r="C12" s="11"/>
      <c r="D12" s="11"/>
      <c r="E12" s="12" t="s">
        <v>23</v>
      </c>
      <c r="F12" s="13"/>
      <c r="G12" s="13"/>
      <c r="H12" s="13"/>
      <c r="I12" s="13"/>
      <c r="J12" s="13"/>
      <c r="K12" s="13"/>
      <c r="L12" s="12" t="s">
        <v>23</v>
      </c>
      <c r="M12" s="13"/>
      <c r="N12" s="18"/>
      <c r="O12" s="13"/>
      <c r="P12" s="13"/>
      <c r="Q12" s="13"/>
      <c r="R12" s="13"/>
      <c r="S12" s="13" t="s">
        <v>23</v>
      </c>
    </row>
    <row r="13" spans="1:19" x14ac:dyDescent="0.25">
      <c r="A13" s="4">
        <v>2022</v>
      </c>
      <c r="B13" s="4">
        <v>11</v>
      </c>
      <c r="C13" s="5"/>
      <c r="D13" s="5"/>
      <c r="E13" s="6" t="s">
        <v>23</v>
      </c>
      <c r="F13" s="5"/>
      <c r="G13" s="5"/>
      <c r="H13" s="5"/>
      <c r="I13" s="5"/>
      <c r="J13" s="5"/>
      <c r="K13" s="5"/>
      <c r="L13" s="17" t="s">
        <v>23</v>
      </c>
      <c r="M13" s="5"/>
      <c r="N13" s="6"/>
      <c r="O13" s="5"/>
      <c r="P13" s="5"/>
      <c r="Q13" s="5"/>
      <c r="R13" s="5"/>
      <c r="S13" s="5" t="s">
        <v>23</v>
      </c>
    </row>
    <row r="14" spans="1:19" x14ac:dyDescent="0.25">
      <c r="A14" s="10">
        <v>2022</v>
      </c>
      <c r="B14" s="10">
        <v>12</v>
      </c>
      <c r="C14" s="11"/>
      <c r="D14" s="11"/>
      <c r="E14" s="12" t="s">
        <v>23</v>
      </c>
      <c r="F14" s="13"/>
      <c r="G14" s="13"/>
      <c r="H14" s="13"/>
      <c r="I14" s="13"/>
      <c r="J14" s="13"/>
      <c r="K14" s="13"/>
      <c r="L14" s="12" t="s">
        <v>23</v>
      </c>
      <c r="M14" s="13"/>
      <c r="N14" s="18"/>
      <c r="O14" s="13"/>
      <c r="P14" s="13"/>
      <c r="Q14" s="13"/>
      <c r="R14" s="13"/>
      <c r="S14" s="13" t="s">
        <v>23</v>
      </c>
    </row>
    <row r="16" spans="1:19" x14ac:dyDescent="0.25">
      <c r="A16" t="s">
        <v>24</v>
      </c>
    </row>
    <row r="17" spans="1:1" x14ac:dyDescent="0.25">
      <c r="A17" t="s">
        <v>25</v>
      </c>
    </row>
  </sheetData>
  <mergeCells count="1">
    <mergeCell ref="A1:S1"/>
  </mergeCells>
  <pageMargins left="0.7" right="0.7" top="0.75" bottom="0.75" header="0.3" footer="0.3"/>
  <pageSetup paperSize="5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AES Indiana - Pt. 1</vt:lpstr>
      <vt:lpstr>AES Indiana - Pt. 2</vt:lpstr>
      <vt:lpstr>CenterPoint North</vt:lpstr>
      <vt:lpstr>CenterPoint South</vt:lpstr>
      <vt:lpstr>CenterPoint LIHEAP</vt:lpstr>
      <vt:lpstr>Duke Energy</vt:lpstr>
      <vt:lpstr>Indiana Michigan Power</vt:lpstr>
      <vt:lpstr>NIPSCO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Swinger, Anthony</dc:creator>
  <cp:lastModifiedBy>Rivera, Olivia</cp:lastModifiedBy>
  <cp:lastPrinted>2022-11-07T14:16:30Z</cp:lastPrinted>
  <dcterms:created xsi:type="dcterms:W3CDTF">2022-11-02T16:39:15Z</dcterms:created>
  <dcterms:modified xsi:type="dcterms:W3CDTF">2022-11-07T14:16:30Z</dcterms:modified>
</cp:coreProperties>
</file>