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430" windowHeight="8550" activeTab="1"/>
  </bookViews>
  <sheets>
    <sheet name="2012 Rurality Index" sheetId="1" r:id="rId1"/>
    <sheet name="Comparisons" sheetId="2" r:id="rId2"/>
    <sheet name="Sheet3" sheetId="3" r:id="rId3"/>
  </sheets>
  <definedNames>
    <definedName name="_xlnm._FilterDatabase" localSheetId="0" hidden="1">'2012 Rurality Index'!$A$1:$M$1</definedName>
  </definedNames>
  <calcPr calcId="125725"/>
</workbook>
</file>

<file path=xl/calcChain.xml><?xml version="1.0" encoding="utf-8"?>
<calcChain xmlns="http://schemas.openxmlformats.org/spreadsheetml/2006/main">
  <c r="B2" i="1"/>
  <c r="H3"/>
  <c r="K3" s="1"/>
  <c r="D2"/>
  <c r="H8"/>
  <c r="K8" s="1"/>
  <c r="H63"/>
  <c r="K63" s="1"/>
  <c r="H61"/>
  <c r="K61" s="1"/>
  <c r="H29"/>
  <c r="K29" s="1"/>
  <c r="L29" s="1"/>
  <c r="H84"/>
  <c r="K84" s="1"/>
  <c r="H59"/>
  <c r="K59" s="1"/>
  <c r="H27"/>
  <c r="K27" s="1"/>
  <c r="H41"/>
  <c r="K41" s="1"/>
  <c r="H86"/>
  <c r="K86" s="1"/>
  <c r="H81"/>
  <c r="K81" s="1"/>
  <c r="H46"/>
  <c r="K46" s="1"/>
  <c r="H16"/>
  <c r="K16" s="1"/>
  <c r="H58"/>
  <c r="K58" s="1"/>
  <c r="H72"/>
  <c r="K72" s="1"/>
  <c r="H56"/>
  <c r="K56" s="1"/>
  <c r="H45"/>
  <c r="K45" s="1"/>
  <c r="H19"/>
  <c r="K19" s="1"/>
  <c r="H65"/>
  <c r="K65" s="1"/>
  <c r="H75"/>
  <c r="K75" s="1"/>
  <c r="H47"/>
  <c r="K47" s="1"/>
  <c r="L47" s="1"/>
  <c r="J87"/>
  <c r="J52"/>
  <c r="J67"/>
  <c r="J57"/>
  <c r="J14"/>
  <c r="J64"/>
  <c r="J62"/>
  <c r="J71"/>
  <c r="J24"/>
  <c r="J79"/>
  <c r="J82"/>
  <c r="J8"/>
  <c r="J92"/>
  <c r="J78"/>
  <c r="J60"/>
  <c r="J63"/>
  <c r="J74"/>
  <c r="J9"/>
  <c r="J89"/>
  <c r="J26"/>
  <c r="J39"/>
  <c r="J69"/>
  <c r="J38"/>
  <c r="J61"/>
  <c r="J25"/>
  <c r="J29"/>
  <c r="J70"/>
  <c r="J84"/>
  <c r="J66"/>
  <c r="J59"/>
  <c r="J18"/>
  <c r="J27"/>
  <c r="J15"/>
  <c r="J43"/>
  <c r="J12"/>
  <c r="J41"/>
  <c r="J55"/>
  <c r="J91"/>
  <c r="J32"/>
  <c r="J76"/>
  <c r="J68"/>
  <c r="J86"/>
  <c r="J6"/>
  <c r="J37"/>
  <c r="J13"/>
  <c r="J40"/>
  <c r="J10"/>
  <c r="J20"/>
  <c r="J81"/>
  <c r="J93"/>
  <c r="J53"/>
  <c r="J46"/>
  <c r="J36"/>
  <c r="J2"/>
  <c r="J48"/>
  <c r="J51"/>
  <c r="J77"/>
  <c r="J22"/>
  <c r="J16"/>
  <c r="J58"/>
  <c r="J73"/>
  <c r="J34"/>
  <c r="J72"/>
  <c r="J7"/>
  <c r="J44"/>
  <c r="J88"/>
  <c r="J17"/>
  <c r="J28"/>
  <c r="J90"/>
  <c r="J56"/>
  <c r="J45"/>
  <c r="J4"/>
  <c r="J31"/>
  <c r="J85"/>
  <c r="J11"/>
  <c r="J35"/>
  <c r="J49"/>
  <c r="J19"/>
  <c r="J54"/>
  <c r="J80"/>
  <c r="J33"/>
  <c r="J65"/>
  <c r="J42"/>
  <c r="J21"/>
  <c r="J23"/>
  <c r="J3"/>
  <c r="J75"/>
  <c r="L75" s="1"/>
  <c r="J30"/>
  <c r="J83"/>
  <c r="J47"/>
  <c r="J50"/>
  <c r="J5"/>
  <c r="H74"/>
  <c r="K74" s="1"/>
  <c r="L74" s="1"/>
  <c r="H73"/>
  <c r="K73" s="1"/>
  <c r="H18"/>
  <c r="K18" s="1"/>
  <c r="D17"/>
  <c r="D8"/>
  <c r="D12"/>
  <c r="D16"/>
  <c r="D18"/>
  <c r="D19"/>
  <c r="D23"/>
  <c r="D31"/>
  <c r="D39"/>
  <c r="D45"/>
  <c r="D46"/>
  <c r="D47"/>
  <c r="D59"/>
  <c r="D63"/>
  <c r="D71"/>
  <c r="D72"/>
  <c r="D74"/>
  <c r="D75"/>
  <c r="D81"/>
  <c r="H93"/>
  <c r="K93" s="1"/>
  <c r="H92"/>
  <c r="K92" s="1"/>
  <c r="H91"/>
  <c r="K91" s="1"/>
  <c r="L91" s="1"/>
  <c r="H90"/>
  <c r="K90" s="1"/>
  <c r="D89"/>
  <c r="D88"/>
  <c r="H87"/>
  <c r="K87" s="1"/>
  <c r="D86"/>
  <c r="D85"/>
  <c r="D84"/>
  <c r="D83"/>
  <c r="H82"/>
  <c r="K82" s="1"/>
  <c r="D80"/>
  <c r="H79"/>
  <c r="K79" s="1"/>
  <c r="D78"/>
  <c r="D77"/>
  <c r="H77"/>
  <c r="K77" s="1"/>
  <c r="L77" s="1"/>
  <c r="D76"/>
  <c r="H71"/>
  <c r="K71" s="1"/>
  <c r="H70"/>
  <c r="K70" s="1"/>
  <c r="D69"/>
  <c r="H68"/>
  <c r="K68" s="1"/>
  <c r="L68" s="1"/>
  <c r="H67"/>
  <c r="K67" s="1"/>
  <c r="H66"/>
  <c r="K66" s="1"/>
  <c r="D65"/>
  <c r="H64"/>
  <c r="K64" s="1"/>
  <c r="L64" s="1"/>
  <c r="H62"/>
  <c r="K62" s="1"/>
  <c r="D61"/>
  <c r="H60"/>
  <c r="K60" s="1"/>
  <c r="D58"/>
  <c r="H57"/>
  <c r="K57" s="1"/>
  <c r="D56"/>
  <c r="D55"/>
  <c r="H54"/>
  <c r="K54" s="1"/>
  <c r="D53"/>
  <c r="H52"/>
  <c r="K52" s="1"/>
  <c r="L52" s="1"/>
  <c r="D51"/>
  <c r="H50"/>
  <c r="K50" s="1"/>
  <c r="H49"/>
  <c r="K49" s="1"/>
  <c r="L49" s="1"/>
  <c r="H48"/>
  <c r="K48" s="1"/>
  <c r="H44"/>
  <c r="K44" s="1"/>
  <c r="L44" s="1"/>
  <c r="H43"/>
  <c r="K43" s="1"/>
  <c r="L43" s="1"/>
  <c r="H42"/>
  <c r="K42" s="1"/>
  <c r="D41"/>
  <c r="H40"/>
  <c r="K40" s="1"/>
  <c r="L40" s="1"/>
  <c r="H39"/>
  <c r="K39" s="1"/>
  <c r="L39" s="1"/>
  <c r="H38"/>
  <c r="K38" s="1"/>
  <c r="H37"/>
  <c r="K37" s="1"/>
  <c r="H36"/>
  <c r="K36" s="1"/>
  <c r="L36" s="1"/>
  <c r="H35"/>
  <c r="K35" s="1"/>
  <c r="L35" s="1"/>
  <c r="H34"/>
  <c r="K34" s="1"/>
  <c r="D33"/>
  <c r="H32"/>
  <c r="K32" s="1"/>
  <c r="H31"/>
  <c r="K31" s="1"/>
  <c r="L31" s="1"/>
  <c r="D30"/>
  <c r="D29"/>
  <c r="D28"/>
  <c r="D27"/>
  <c r="D26"/>
  <c r="D25"/>
  <c r="H25"/>
  <c r="K25" s="1"/>
  <c r="L25" s="1"/>
  <c r="H24"/>
  <c r="K24" s="1"/>
  <c r="L24" s="1"/>
  <c r="H23"/>
  <c r="K23" s="1"/>
  <c r="D22"/>
  <c r="D21"/>
  <c r="D20"/>
  <c r="H15"/>
  <c r="K15" s="1"/>
  <c r="L15" s="1"/>
  <c r="D14"/>
  <c r="H14"/>
  <c r="K14" s="1"/>
  <c r="H13"/>
  <c r="K13" s="1"/>
  <c r="L13" s="1"/>
  <c r="H12"/>
  <c r="K12" s="1"/>
  <c r="H11"/>
  <c r="K11" s="1"/>
  <c r="D10"/>
  <c r="H10"/>
  <c r="K10" s="1"/>
  <c r="D9"/>
  <c r="D7"/>
  <c r="D6"/>
  <c r="D5"/>
  <c r="D4"/>
  <c r="D3"/>
  <c r="F87"/>
  <c r="F52"/>
  <c r="F67"/>
  <c r="F14"/>
  <c r="F57"/>
  <c r="F64"/>
  <c r="F62"/>
  <c r="F24"/>
  <c r="F71"/>
  <c r="F79"/>
  <c r="F82"/>
  <c r="F8"/>
  <c r="F92"/>
  <c r="F60"/>
  <c r="F78"/>
  <c r="F63"/>
  <c r="F74"/>
  <c r="F9"/>
  <c r="F89"/>
  <c r="F26"/>
  <c r="F39"/>
  <c r="F69"/>
  <c r="F38"/>
  <c r="F61"/>
  <c r="F25"/>
  <c r="F29"/>
  <c r="F70"/>
  <c r="F81"/>
  <c r="F66"/>
  <c r="F84"/>
  <c r="F18"/>
  <c r="F27"/>
  <c r="F59"/>
  <c r="F15"/>
  <c r="F43"/>
  <c r="F12"/>
  <c r="F41"/>
  <c r="F55"/>
  <c r="F32"/>
  <c r="F76"/>
  <c r="F91"/>
  <c r="F68"/>
  <c r="F6"/>
  <c r="F86"/>
  <c r="F13"/>
  <c r="F37"/>
  <c r="F40"/>
  <c r="F10"/>
  <c r="F20"/>
  <c r="F36"/>
  <c r="F93"/>
  <c r="F46"/>
  <c r="F53"/>
  <c r="F2"/>
  <c r="F48"/>
  <c r="F51"/>
  <c r="F73"/>
  <c r="F77"/>
  <c r="F22"/>
  <c r="F16"/>
  <c r="F58"/>
  <c r="F34"/>
  <c r="F72"/>
  <c r="F7"/>
  <c r="F44"/>
  <c r="F88"/>
  <c r="F17"/>
  <c r="F28"/>
  <c r="F90"/>
  <c r="F56"/>
  <c r="F4"/>
  <c r="F45"/>
  <c r="F31"/>
  <c r="F85"/>
  <c r="F11"/>
  <c r="F35"/>
  <c r="F49"/>
  <c r="F19"/>
  <c r="F54"/>
  <c r="F80"/>
  <c r="F33"/>
  <c r="F65"/>
  <c r="F42"/>
  <c r="F21"/>
  <c r="F23"/>
  <c r="F3"/>
  <c r="F75"/>
  <c r="F30"/>
  <c r="F83"/>
  <c r="F47"/>
  <c r="F50"/>
  <c r="F5"/>
  <c r="D91"/>
  <c r="D57"/>
  <c r="D49"/>
  <c r="H30"/>
  <c r="K30" s="1"/>
  <c r="H80"/>
  <c r="K80" s="1"/>
  <c r="H85"/>
  <c r="K85" s="1"/>
  <c r="L85" s="1"/>
  <c r="H22"/>
  <c r="K22" s="1"/>
  <c r="L22" s="1"/>
  <c r="H2"/>
  <c r="K2" s="1"/>
  <c r="H20"/>
  <c r="K20" s="1"/>
  <c r="H76"/>
  <c r="K76" s="1"/>
  <c r="L76" s="1"/>
  <c r="H26"/>
  <c r="K26" s="1"/>
  <c r="H9"/>
  <c r="K9" s="1"/>
  <c r="L9" s="1"/>
  <c r="H78"/>
  <c r="K78" s="1"/>
  <c r="L78" s="1"/>
  <c r="D92"/>
  <c r="D90"/>
  <c r="D82"/>
  <c r="D70"/>
  <c r="D68"/>
  <c r="D66"/>
  <c r="D64"/>
  <c r="D62"/>
  <c r="D60"/>
  <c r="D54"/>
  <c r="D52"/>
  <c r="D48"/>
  <c r="D44"/>
  <c r="D42"/>
  <c r="D40"/>
  <c r="D38"/>
  <c r="D36"/>
  <c r="D34"/>
  <c r="D32"/>
  <c r="D24"/>
  <c r="D13"/>
  <c r="H83"/>
  <c r="K83" s="1"/>
  <c r="L83" s="1"/>
  <c r="H6"/>
  <c r="K6" s="1"/>
  <c r="H55"/>
  <c r="K55" s="1"/>
  <c r="L55" s="1"/>
  <c r="L90" l="1"/>
  <c r="L30"/>
  <c r="L37"/>
  <c r="L48"/>
  <c r="L82"/>
  <c r="L26"/>
  <c r="L12"/>
  <c r="L71"/>
  <c r="L19"/>
  <c r="L86"/>
  <c r="L81"/>
  <c r="L72"/>
  <c r="L18"/>
  <c r="L58"/>
  <c r="L84"/>
  <c r="L8"/>
  <c r="L20"/>
  <c r="L80"/>
  <c r="L34"/>
  <c r="L42"/>
  <c r="L50"/>
  <c r="L79"/>
  <c r="L93"/>
  <c r="L65"/>
  <c r="L59"/>
  <c r="L63"/>
  <c r="L57"/>
  <c r="L2"/>
  <c r="L3"/>
  <c r="L56"/>
  <c r="L27"/>
  <c r="L61"/>
  <c r="L45"/>
  <c r="L16"/>
  <c r="L41"/>
  <c r="L46"/>
  <c r="L23"/>
  <c r="L73"/>
  <c r="L66"/>
  <c r="L92"/>
  <c r="L14"/>
  <c r="L87"/>
  <c r="L54"/>
  <c r="L11"/>
  <c r="L10"/>
  <c r="L6"/>
  <c r="L32"/>
  <c r="L70"/>
  <c r="L38"/>
  <c r="L60"/>
  <c r="L62"/>
  <c r="L67"/>
  <c r="H51"/>
  <c r="K51" s="1"/>
  <c r="L51" s="1"/>
  <c r="H28"/>
  <c r="K28" s="1"/>
  <c r="L28" s="1"/>
  <c r="D79"/>
  <c r="D73"/>
  <c r="D67"/>
  <c r="D43"/>
  <c r="D35"/>
  <c r="H21"/>
  <c r="K21" s="1"/>
  <c r="L21" s="1"/>
  <c r="H88"/>
  <c r="K88" s="1"/>
  <c r="L88" s="1"/>
  <c r="H69"/>
  <c r="K69" s="1"/>
  <c r="L69" s="1"/>
  <c r="H89"/>
  <c r="K89" s="1"/>
  <c r="L89" s="1"/>
  <c r="H17"/>
  <c r="K17" s="1"/>
  <c r="L17" s="1"/>
  <c r="D11"/>
  <c r="D50"/>
  <c r="D87"/>
  <c r="H4"/>
  <c r="K4" s="1"/>
  <c r="L4" s="1"/>
  <c r="H53"/>
  <c r="K53" s="1"/>
  <c r="L53" s="1"/>
  <c r="D37"/>
  <c r="H5"/>
  <c r="K5" s="1"/>
  <c r="L5" s="1"/>
  <c r="H7"/>
  <c r="K7" s="1"/>
  <c r="L7" s="1"/>
  <c r="D15"/>
  <c r="D93"/>
  <c r="H33"/>
  <c r="K33" s="1"/>
  <c r="L33" s="1"/>
</calcChain>
</file>

<file path=xl/comments1.xml><?xml version="1.0" encoding="utf-8"?>
<comments xmlns="http://schemas.openxmlformats.org/spreadsheetml/2006/main">
  <authors>
    <author>Geoff Schomacker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>Geoff Schomacker:</t>
        </r>
        <r>
          <rPr>
            <sz val="8"/>
            <color indexed="81"/>
            <rFont val="Tahoma"/>
            <family val="2"/>
          </rPr>
          <t xml:space="preserve">
Total county population divided by total county square miles.  Ranked 1 (most dense) through 92 (least dense).   Ranking equals 1 point. 
POPULATION DENSITY SCORE 
</t>
        </r>
      </text>
    </comment>
    <comment ref="J1" authorId="0">
      <text>
        <r>
          <rPr>
            <b/>
            <sz val="8"/>
            <color indexed="81"/>
            <rFont val="Tahoma"/>
            <charset val="1"/>
          </rPr>
          <t>Geoff Schomacker:</t>
        </r>
        <r>
          <rPr>
            <sz val="8"/>
            <color indexed="81"/>
            <rFont val="Tahoma"/>
            <charset val="1"/>
          </rPr>
          <t xml:space="preserve">
Percentage of population outside of urban definition (50k or more) 1 point for each percentage.  
NON URBAN POPULATION SCORE </t>
        </r>
      </text>
    </comment>
    <comment ref="K1" authorId="0">
      <text>
        <r>
          <rPr>
            <b/>
            <sz val="8"/>
            <color indexed="81"/>
            <rFont val="Tahoma"/>
            <family val="2"/>
          </rPr>
          <t>Geoff Schomacker:</t>
        </r>
        <r>
          <rPr>
            <sz val="8"/>
            <color indexed="81"/>
            <rFont val="Tahoma"/>
            <family val="2"/>
          </rPr>
          <t xml:space="preserve">
Percentage of county population outside of incorporated cities and towns.  2 points for each percentage.  
UNINCORPORATED POPULATION SCORE</t>
        </r>
      </text>
    </comment>
    <comment ref="L1" authorId="0">
      <text>
        <r>
          <rPr>
            <b/>
            <sz val="8"/>
            <color indexed="81"/>
            <rFont val="Tahoma"/>
            <family val="2"/>
          </rPr>
          <t>Geoff Schomacker:</t>
        </r>
        <r>
          <rPr>
            <sz val="8"/>
            <color indexed="81"/>
            <rFont val="Tahoma"/>
            <family val="2"/>
          </rPr>
          <t xml:space="preserve">
Population Density Score, plus Non-Urban Population Score, plus Unincorporated Population Score.  Most points equals most rural county </t>
        </r>
      </text>
    </comment>
  </commentList>
</comments>
</file>

<file path=xl/sharedStrings.xml><?xml version="1.0" encoding="utf-8"?>
<sst xmlns="http://schemas.openxmlformats.org/spreadsheetml/2006/main" count="216" uniqueCount="124">
  <si>
    <t>Counties</t>
  </si>
  <si>
    <t>Square Miles</t>
  </si>
  <si>
    <t>Allen</t>
  </si>
  <si>
    <t>Adams</t>
  </si>
  <si>
    <t>Bartholomew</t>
  </si>
  <si>
    <t>Benton</t>
  </si>
  <si>
    <t>Blackford</t>
  </si>
  <si>
    <t>Boone</t>
  </si>
  <si>
    <t>Population/Square Mile</t>
  </si>
  <si>
    <t>Brown</t>
  </si>
  <si>
    <t>Carroll</t>
  </si>
  <si>
    <t>Cass</t>
  </si>
  <si>
    <t>Clark</t>
  </si>
  <si>
    <t>Clay</t>
  </si>
  <si>
    <t>Clinton</t>
  </si>
  <si>
    <t>Crawford</t>
  </si>
  <si>
    <t>Davies</t>
  </si>
  <si>
    <t>Dearborn</t>
  </si>
  <si>
    <t>Decatur</t>
  </si>
  <si>
    <t>De Kalb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</si>
  <si>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</si>
  <si>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</si>
  <si>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</si>
  <si>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</si>
  <si>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</si>
  <si>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</si>
  <si>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</si>
  <si>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</si>
  <si>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</si>
  <si>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</si>
  <si>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</si>
  <si>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</si>
  <si>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</si>
  <si>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</si>
  <si>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</si>
  <si>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</si>
  <si>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</si>
  <si>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</si>
  <si>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</si>
  <si>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</si>
  <si>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</si>
  <si>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</si>
  <si>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</si>
  <si>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</si>
  <si>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</si>
  <si>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</si>
  <si>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Lagrange</t>
  </si>
  <si>
    <t>Lake</t>
  </si>
  <si>
    <t>La Porte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</si>
  <si>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</si>
  <si>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</si>
  <si>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</si>
  <si>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</si>
  <si>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</si>
  <si>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</si>
  <si>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</si>
  <si>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</si>
  <si>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</si>
  <si>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</si>
  <si>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</si>
  <si>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</si>
  <si>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</si>
  <si>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</si>
  <si>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</si>
  <si>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</si>
  <si>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</si>
  <si>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</si>
  <si>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</si>
  <si>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</si>
  <si>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</si>
  <si>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</si>
  <si>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</si>
  <si>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</si>
  <si>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St. Joseph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</si>
  <si>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</si>
  <si>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</si>
  <si>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</si>
  <si>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</si>
  <si>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</si>
  <si>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</si>
  <si>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</si>
  <si>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</si>
  <si>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</si>
  <si>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</si>
  <si>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</si>
  <si>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</si>
  <si>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</si>
  <si>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</si>
  <si>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</si>
  <si>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</si>
  <si>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</si>
  <si>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</si>
  <si>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</si>
  <si>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</si>
  <si>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</si>
  <si>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Total Points</t>
  </si>
  <si>
    <t>Rural Rank</t>
  </si>
  <si>
    <t>% Rural Population</t>
  </si>
  <si>
    <t>City/Town Population</t>
  </si>
  <si>
    <t>unicorporated rural pop</t>
  </si>
  <si>
    <t>% Pop Outside City/Town</t>
  </si>
  <si>
    <t>Population Density Score</t>
  </si>
  <si>
    <t>Non-Urban Population Score</t>
  </si>
  <si>
    <t>Unincorporated. Population Score</t>
  </si>
  <si>
    <t>County Rurality Index ranked by three factors</t>
  </si>
  <si>
    <t>Population Density, non-urban population, and unincorporated population</t>
  </si>
  <si>
    <t>Population Density Score:</t>
  </si>
  <si>
    <t>Total county population divided by total county square miles.  Ranked 1 (most dense) through 92 (least dense).   Ranking equals 1 point.</t>
  </si>
  <si>
    <t xml:space="preserve">Non-Urban Population Score </t>
  </si>
  <si>
    <t>Percentage of county population outside of urban definition (cities of 50k or more).  1 point for each percentage</t>
  </si>
  <si>
    <t>Unincorporated Population Score:</t>
  </si>
  <si>
    <t>Percentage of county population outside of incorporated cities and towns.  2 points for each percentage</t>
  </si>
  <si>
    <t>Total Population 2010</t>
  </si>
  <si>
    <t xml:space="preserve">All data  2010 US Census </t>
  </si>
  <si>
    <t xml:space="preserve">2009* Total Population </t>
  </si>
  <si>
    <t xml:space="preserve">2010 Total Population </t>
  </si>
  <si>
    <t>2009* unicorporated rural pop</t>
  </si>
  <si>
    <t>2010 City/Town Population</t>
  </si>
  <si>
    <t>2010 unicorporated rural pop</t>
  </si>
  <si>
    <t>2009 Rurality Rank</t>
  </si>
  <si>
    <t>2010 Rurality Rank</t>
  </si>
  <si>
    <t>DeKalb</t>
  </si>
  <si>
    <t>*2009 City/Town Population</t>
  </si>
  <si>
    <t>* most current estimates as of January 2009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</si>
</sst>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34">
    <xf numFmtId="0" fontId="0" fillId="0" borderId="0" xfId="0"/>
    <xf numFmtId="164" fontId="0" fillId="0" borderId="0" xfId="0" applyNumberFormat="1"/>
    <xf numFmtId="1" fontId="0" fillId="0" borderId="0" xfId="0" applyNumberFormat="1"/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  <xf numFmtId="9" fontId="0" fillId="0" borderId="0" xfId="0" applyNumberFormat="1" applyFill="1"/>
    <xf numFmtId="0" fontId="5" fillId="0" borderId="0" xfId="0" applyFont="1" applyFill="1"/>
    <xf numFmtId="0" fontId="0" fillId="2" borderId="1" xfId="0" applyFill="1" applyBorder="1"/>
    <xf numFmtId="1" fontId="0" fillId="2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/>
    <xf numFmtId="1" fontId="5" fillId="2" borderId="0" xfId="0" applyNumberFormat="1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center" wrapText="1"/>
    </xf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wrapText="1"/>
    </xf>
    <xf numFmtId="3" fontId="0" fillId="0" borderId="0" xfId="0" applyNumberFormat="1"/>
    <xf numFmtId="0" fontId="5" fillId="0" borderId="0" xfId="0" applyFont="1" applyFill="1" applyBorder="1" applyAlignment="1">
      <alignment horizontal="center" wrapText="1"/>
    </xf>
    <xf numFmtId="0" fontId="0" fillId="0" borderId="0" xfId="0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3" borderId="0" xfId="0" applyFill="1"/>
    <xf numFmtId="0" fontId="0" fillId="3" borderId="0" xfId="0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92" sqref="P92"/>
    </sheetView>
  </sheetViews>
  <sheetFormatPr defaultRowHeight="15"/>
  <cols>
    <col min="1" max="1" width="14.42578125" bestFit="1" customWidth="1"/>
    <col min="2" max="2" width="20.7109375" hidden="1" customWidth="1"/>
    <col min="3" max="3" width="16.28515625" style="5" hidden="1" customWidth="1"/>
    <col min="4" max="4" width="22.5703125" hidden="1" customWidth="1"/>
    <col min="5" max="5" width="12.7109375" style="1" hidden="1" customWidth="1"/>
    <col min="6" max="6" width="22.85546875" hidden="1" customWidth="1"/>
    <col min="7" max="7" width="18" hidden="1" customWidth="1"/>
    <col min="8" max="8" width="29.42578125" hidden="1" customWidth="1"/>
    <col min="9" max="9" width="17.5703125" style="2" customWidth="1"/>
    <col min="10" max="10" width="18.28515625" customWidth="1"/>
    <col min="11" max="11" width="18.140625" customWidth="1"/>
    <col min="12" max="12" width="13.5703125" customWidth="1"/>
    <col min="13" max="13" width="16.42578125" customWidth="1"/>
  </cols>
  <sheetData>
    <row r="1" spans="1:13" ht="30">
      <c r="A1" s="3" t="s">
        <v>0</v>
      </c>
      <c r="B1" s="23" t="s">
        <v>98</v>
      </c>
      <c r="C1" s="18" t="s">
        <v>112</v>
      </c>
      <c r="D1" s="25" t="s">
        <v>99</v>
      </c>
      <c r="E1" s="3" t="s">
        <v>1</v>
      </c>
      <c r="F1" s="4" t="s">
        <v>8</v>
      </c>
      <c r="G1" s="3" t="s">
        <v>97</v>
      </c>
      <c r="H1" s="3" t="s">
        <v>100</v>
      </c>
      <c r="I1" s="15" t="s">
        <v>101</v>
      </c>
      <c r="J1" s="14" t="s">
        <v>102</v>
      </c>
      <c r="K1" s="14" t="s">
        <v>103</v>
      </c>
      <c r="L1" s="9" t="s">
        <v>95</v>
      </c>
      <c r="M1" s="9" t="s">
        <v>96</v>
      </c>
    </row>
    <row r="2" spans="1:13">
      <c r="A2" s="5" t="s">
        <v>3</v>
      </c>
      <c r="B2" s="6">
        <f>+SUM(3999+9405+1293+842)</f>
        <v>15539</v>
      </c>
      <c r="C2" s="21">
        <v>34387</v>
      </c>
      <c r="D2" s="6">
        <f>(C2-B2)</f>
        <v>18848</v>
      </c>
      <c r="E2" s="5">
        <v>339</v>
      </c>
      <c r="F2" s="7">
        <f>C2/E2</f>
        <v>101.43657817109144</v>
      </c>
      <c r="G2" s="8">
        <v>1</v>
      </c>
      <c r="H2" s="8">
        <f>1-(B2/C2)</f>
        <v>0.54811411289149969</v>
      </c>
      <c r="I2" s="10">
        <v>38</v>
      </c>
      <c r="J2" s="11">
        <f>G2*100</f>
        <v>100</v>
      </c>
      <c r="K2" s="11">
        <f>H2*200</f>
        <v>109.62282257829995</v>
      </c>
      <c r="L2" s="12">
        <f>I2+J2+K2</f>
        <v>247.62282257829995</v>
      </c>
      <c r="M2" s="13">
        <v>40</v>
      </c>
    </row>
    <row r="3" spans="1:13">
      <c r="A3" s="5" t="s">
        <v>2</v>
      </c>
      <c r="B3" s="6">
        <v>280706</v>
      </c>
      <c r="C3" s="21">
        <v>355329</v>
      </c>
      <c r="D3" s="6">
        <f>(C3-B3)</f>
        <v>74623</v>
      </c>
      <c r="E3" s="5">
        <v>657</v>
      </c>
      <c r="F3" s="7">
        <f>C3/E3</f>
        <v>540.83561643835617</v>
      </c>
      <c r="G3" s="8">
        <v>0.28000000000000003</v>
      </c>
      <c r="H3" s="8">
        <f>1-(B3/C3)</f>
        <v>0.21001100388653893</v>
      </c>
      <c r="I3" s="10">
        <v>6</v>
      </c>
      <c r="J3" s="11">
        <f>G3*100</f>
        <v>28.000000000000004</v>
      </c>
      <c r="K3" s="11">
        <f>H3*200</f>
        <v>42.002200777307785</v>
      </c>
      <c r="L3" s="12">
        <f>I3+J3+K3</f>
        <v>76.002200777307792</v>
      </c>
      <c r="M3" s="13">
        <v>2</v>
      </c>
    </row>
    <row r="4" spans="1:13">
      <c r="A4" s="5" t="s">
        <v>4</v>
      </c>
      <c r="B4" s="6">
        <v>52838</v>
      </c>
      <c r="C4" s="21">
        <v>76794</v>
      </c>
      <c r="D4" s="6">
        <f>(C4-B4)</f>
        <v>23956</v>
      </c>
      <c r="E4" s="5">
        <v>407</v>
      </c>
      <c r="F4" s="7">
        <f>C4/E4</f>
        <v>188.68304668304668</v>
      </c>
      <c r="G4" s="8">
        <v>1</v>
      </c>
      <c r="H4" s="8">
        <f>1-(B4/C4)</f>
        <v>0.31195145454071938</v>
      </c>
      <c r="I4" s="10">
        <v>20</v>
      </c>
      <c r="J4" s="11">
        <f>G4*100</f>
        <v>100</v>
      </c>
      <c r="K4" s="11">
        <f>H4*200</f>
        <v>62.390290908143875</v>
      </c>
      <c r="L4" s="12">
        <f>I4+J4+K4</f>
        <v>182.39029090814387</v>
      </c>
      <c r="M4" s="13">
        <v>21</v>
      </c>
    </row>
    <row r="5" spans="1:13">
      <c r="A5" s="5" t="s">
        <v>5</v>
      </c>
      <c r="B5" s="6">
        <v>6106</v>
      </c>
      <c r="C5" s="21">
        <v>8854</v>
      </c>
      <c r="D5" s="6">
        <f>(C5-B5)</f>
        <v>2748</v>
      </c>
      <c r="E5" s="5">
        <v>406</v>
      </c>
      <c r="F5" s="7">
        <f>C5/E5</f>
        <v>21.807881773399014</v>
      </c>
      <c r="G5" s="8">
        <v>1</v>
      </c>
      <c r="H5" s="8">
        <f>1-(B5/C5)</f>
        <v>0.31036819516602665</v>
      </c>
      <c r="I5" s="10">
        <v>92</v>
      </c>
      <c r="J5" s="11">
        <f>G5*100</f>
        <v>100</v>
      </c>
      <c r="K5" s="11">
        <f>H5*200</f>
        <v>62.073639033205332</v>
      </c>
      <c r="L5" s="12">
        <f>I5+J5+K5</f>
        <v>254.07363903320532</v>
      </c>
      <c r="M5" s="13">
        <v>54</v>
      </c>
    </row>
    <row r="6" spans="1:13">
      <c r="A6" s="5" t="s">
        <v>6</v>
      </c>
      <c r="B6" s="6">
        <v>8256</v>
      </c>
      <c r="C6" s="21">
        <v>12766</v>
      </c>
      <c r="D6" s="6">
        <f>(C6-B6)</f>
        <v>4510</v>
      </c>
      <c r="E6" s="5">
        <v>165</v>
      </c>
      <c r="F6" s="7">
        <f>C6/E6</f>
        <v>77.369696969696975</v>
      </c>
      <c r="G6" s="8">
        <v>1</v>
      </c>
      <c r="H6" s="8">
        <f>1-(B6/C6)</f>
        <v>0.35328215572614763</v>
      </c>
      <c r="I6" s="10">
        <v>49</v>
      </c>
      <c r="J6" s="11">
        <f>G6*100</f>
        <v>100</v>
      </c>
      <c r="K6" s="11">
        <f>H6*200</f>
        <v>70.656431145229533</v>
      </c>
      <c r="L6" s="12">
        <f>I6+J6+K6</f>
        <v>219.65643114522953</v>
      </c>
      <c r="M6" s="13">
        <v>28</v>
      </c>
    </row>
    <row r="7" spans="1:13">
      <c r="A7" s="5" t="s">
        <v>7</v>
      </c>
      <c r="B7" s="6">
        <v>35891</v>
      </c>
      <c r="C7" s="21">
        <v>56640</v>
      </c>
      <c r="D7" s="6">
        <f>(C7-B7)</f>
        <v>20749</v>
      </c>
      <c r="E7" s="5">
        <v>423</v>
      </c>
      <c r="F7" s="7">
        <f>C7/E7</f>
        <v>133.90070921985816</v>
      </c>
      <c r="G7" s="8">
        <v>1</v>
      </c>
      <c r="H7" s="8">
        <f>1-(B7/C7)</f>
        <v>0.36633121468926555</v>
      </c>
      <c r="I7" s="10">
        <v>28</v>
      </c>
      <c r="J7" s="11">
        <f>G7*100</f>
        <v>100</v>
      </c>
      <c r="K7" s="11">
        <f>H7*200</f>
        <v>73.266242937853107</v>
      </c>
      <c r="L7" s="12">
        <f>I7+J7+K7</f>
        <v>201.26624293785312</v>
      </c>
      <c r="M7" s="13">
        <v>23</v>
      </c>
    </row>
    <row r="8" spans="1:13">
      <c r="A8" s="5" t="s">
        <v>9</v>
      </c>
      <c r="B8" s="6">
        <v>803</v>
      </c>
      <c r="C8" s="21">
        <v>15242</v>
      </c>
      <c r="D8" s="6">
        <f>(C8-B8)</f>
        <v>14439</v>
      </c>
      <c r="E8" s="5">
        <v>312</v>
      </c>
      <c r="F8" s="7">
        <f>C8/E8</f>
        <v>48.852564102564102</v>
      </c>
      <c r="G8" s="8">
        <v>1</v>
      </c>
      <c r="H8" s="8">
        <f>1-(B8/C8)</f>
        <v>0.94731662511481429</v>
      </c>
      <c r="I8" s="10">
        <v>80</v>
      </c>
      <c r="J8" s="11">
        <f>G8*100</f>
        <v>100</v>
      </c>
      <c r="K8" s="11">
        <f>H8*200</f>
        <v>189.46332502296286</v>
      </c>
      <c r="L8" s="12">
        <f>I8+J8+K8</f>
        <v>369.46332502296286</v>
      </c>
      <c r="M8" s="13">
        <v>92</v>
      </c>
    </row>
    <row r="9" spans="1:13">
      <c r="A9" s="5" t="s">
        <v>10</v>
      </c>
      <c r="B9" s="6">
        <v>6282</v>
      </c>
      <c r="C9" s="21">
        <v>20155</v>
      </c>
      <c r="D9" s="6">
        <f>(C9-B9)</f>
        <v>13873</v>
      </c>
      <c r="E9" s="5">
        <v>372</v>
      </c>
      <c r="F9" s="7">
        <f>C9/E9</f>
        <v>54.18010752688172</v>
      </c>
      <c r="G9" s="8">
        <v>1</v>
      </c>
      <c r="H9" s="8">
        <f>1-(B9/C9)</f>
        <v>0.68831555445298931</v>
      </c>
      <c r="I9" s="10">
        <v>74</v>
      </c>
      <c r="J9" s="11">
        <f>G9*100</f>
        <v>100</v>
      </c>
      <c r="K9" s="11">
        <f>H9*200</f>
        <v>137.66311089059786</v>
      </c>
      <c r="L9" s="12">
        <f>I9+J9+K9</f>
        <v>311.66311089059786</v>
      </c>
      <c r="M9" s="13">
        <v>80</v>
      </c>
    </row>
    <row r="10" spans="1:13">
      <c r="A10" s="5" t="s">
        <v>11</v>
      </c>
      <c r="B10" s="6">
        <v>21717</v>
      </c>
      <c r="C10" s="21">
        <v>38966</v>
      </c>
      <c r="D10" s="6">
        <f>(C10-B10)</f>
        <v>17249</v>
      </c>
      <c r="E10" s="5">
        <v>413</v>
      </c>
      <c r="F10" s="7">
        <f>C10/E10</f>
        <v>94.348668280871664</v>
      </c>
      <c r="G10" s="8">
        <v>1</v>
      </c>
      <c r="H10" s="8">
        <f>1-(B10/C10)</f>
        <v>0.44266796694554222</v>
      </c>
      <c r="I10" s="10">
        <v>45</v>
      </c>
      <c r="J10" s="11">
        <f>G10*100</f>
        <v>100</v>
      </c>
      <c r="K10" s="11">
        <f>H10*200</f>
        <v>88.533593389108447</v>
      </c>
      <c r="L10" s="12">
        <f>I10+J10+K10</f>
        <v>233.53359338910843</v>
      </c>
      <c r="M10" s="13">
        <v>34</v>
      </c>
    </row>
    <row r="11" spans="1:13">
      <c r="A11" s="5" t="s">
        <v>12</v>
      </c>
      <c r="B11" s="6">
        <v>81974</v>
      </c>
      <c r="C11" s="21">
        <v>110232</v>
      </c>
      <c r="D11" s="6">
        <f>(C11-B11)</f>
        <v>28258</v>
      </c>
      <c r="E11" s="5">
        <v>375</v>
      </c>
      <c r="F11" s="7">
        <f>C11/E11</f>
        <v>293.952</v>
      </c>
      <c r="G11" s="8">
        <v>1</v>
      </c>
      <c r="H11" s="8">
        <f>1-(B11/C11)</f>
        <v>0.25635024312359389</v>
      </c>
      <c r="I11" s="10">
        <v>17</v>
      </c>
      <c r="J11" s="11">
        <f>G11*100</f>
        <v>100</v>
      </c>
      <c r="K11" s="11">
        <f>H11*200</f>
        <v>51.270048624718775</v>
      </c>
      <c r="L11" s="12">
        <f>I11+J11+K11</f>
        <v>168.27004862471878</v>
      </c>
      <c r="M11" s="13">
        <v>16</v>
      </c>
    </row>
    <row r="12" spans="1:13">
      <c r="A12" s="5" t="s">
        <v>13</v>
      </c>
      <c r="B12" s="20">
        <v>11474</v>
      </c>
      <c r="C12" s="21">
        <v>26890</v>
      </c>
      <c r="D12" s="6">
        <f>(C12-B12)</f>
        <v>15416</v>
      </c>
      <c r="E12" s="5">
        <v>358</v>
      </c>
      <c r="F12" s="7">
        <f>C12/E12</f>
        <v>75.111731843575413</v>
      </c>
      <c r="G12" s="8">
        <v>1</v>
      </c>
      <c r="H12" s="8">
        <f>1-(B12/C12)</f>
        <v>0.57329862402380072</v>
      </c>
      <c r="I12" s="10">
        <v>57</v>
      </c>
      <c r="J12" s="11">
        <f>G12*100</f>
        <v>100</v>
      </c>
      <c r="K12" s="11">
        <f>H12*200</f>
        <v>114.65972480476015</v>
      </c>
      <c r="L12" s="12">
        <f>I12+J12+K12</f>
        <v>271.65972480476012</v>
      </c>
      <c r="M12" s="13">
        <v>59</v>
      </c>
    </row>
    <row r="13" spans="1:13">
      <c r="A13" s="5" t="s">
        <v>14</v>
      </c>
      <c r="B13" s="20">
        <v>21275</v>
      </c>
      <c r="C13" s="21">
        <v>33224</v>
      </c>
      <c r="D13" s="6">
        <f>(C13-B13)</f>
        <v>11949</v>
      </c>
      <c r="E13" s="5">
        <v>405</v>
      </c>
      <c r="F13" s="7">
        <f>C13/E13</f>
        <v>82.034567901234567</v>
      </c>
      <c r="G13" s="8">
        <v>1</v>
      </c>
      <c r="H13" s="8">
        <f>1-(B13/C13)</f>
        <v>0.35964965085480372</v>
      </c>
      <c r="I13" s="10">
        <v>47</v>
      </c>
      <c r="J13" s="11">
        <f>G13*100</f>
        <v>100</v>
      </c>
      <c r="K13" s="11">
        <f>H13*200</f>
        <v>71.929930170960745</v>
      </c>
      <c r="L13" s="12">
        <f>I13+J13+K13</f>
        <v>218.92993017096074</v>
      </c>
      <c r="M13" s="13">
        <v>29</v>
      </c>
    </row>
    <row r="14" spans="1:13">
      <c r="A14" s="5" t="s">
        <v>15</v>
      </c>
      <c r="B14" s="20">
        <v>2584</v>
      </c>
      <c r="C14" s="21">
        <v>10713</v>
      </c>
      <c r="D14" s="6">
        <f>(C14-B14)</f>
        <v>8129</v>
      </c>
      <c r="E14" s="5">
        <v>306</v>
      </c>
      <c r="F14" s="7">
        <f>C14/E14</f>
        <v>35.009803921568626</v>
      </c>
      <c r="G14" s="8">
        <v>1</v>
      </c>
      <c r="H14" s="8">
        <f>1-(B14/C14)</f>
        <v>0.75879772239335386</v>
      </c>
      <c r="I14" s="10">
        <v>87</v>
      </c>
      <c r="J14" s="11">
        <f>G14*100</f>
        <v>100</v>
      </c>
      <c r="K14" s="11">
        <f>H14*200</f>
        <v>151.75954447867076</v>
      </c>
      <c r="L14" s="12">
        <f>I14+J14+K14</f>
        <v>338.75954447867076</v>
      </c>
      <c r="M14" s="13">
        <v>90</v>
      </c>
    </row>
    <row r="15" spans="1:13">
      <c r="A15" s="5" t="s">
        <v>16</v>
      </c>
      <c r="B15" s="20">
        <v>14558</v>
      </c>
      <c r="C15" s="21">
        <v>31648</v>
      </c>
      <c r="D15" s="6">
        <f>(C15-B15)</f>
        <v>17090</v>
      </c>
      <c r="E15" s="5">
        <v>431</v>
      </c>
      <c r="F15" s="7">
        <f>C15/E15</f>
        <v>73.429234338747094</v>
      </c>
      <c r="G15" s="8">
        <v>1</v>
      </c>
      <c r="H15" s="8">
        <f>1-(B15/C15)</f>
        <v>0.54000252780586444</v>
      </c>
      <c r="I15" s="10">
        <v>59</v>
      </c>
      <c r="J15" s="11">
        <f>G15*100</f>
        <v>100</v>
      </c>
      <c r="K15" s="11">
        <f>H15*200</f>
        <v>108.00050556117289</v>
      </c>
      <c r="L15" s="12">
        <f>I15+J15+K15</f>
        <v>267.00050556117287</v>
      </c>
      <c r="M15" s="13">
        <v>53</v>
      </c>
    </row>
    <row r="16" spans="1:13">
      <c r="A16" s="24" t="s">
        <v>121</v>
      </c>
      <c r="B16" s="20">
        <v>27369</v>
      </c>
      <c r="C16" s="21">
        <v>42223</v>
      </c>
      <c r="D16" s="6">
        <f>(C16-B16)</f>
        <v>14854</v>
      </c>
      <c r="E16" s="5">
        <v>363</v>
      </c>
      <c r="F16" s="7">
        <f>C16/E16</f>
        <v>116.31680440771351</v>
      </c>
      <c r="G16" s="8">
        <v>1</v>
      </c>
      <c r="H16" s="8">
        <f>1-(B16/C16)</f>
        <v>0.35179878265400377</v>
      </c>
      <c r="I16" s="10">
        <v>33</v>
      </c>
      <c r="J16" s="11">
        <f>G16*100</f>
        <v>100</v>
      </c>
      <c r="K16" s="11">
        <f>H16*200</f>
        <v>70.359756530800752</v>
      </c>
      <c r="L16" s="12">
        <f>I16+J16+K16</f>
        <v>203.35975653080075</v>
      </c>
      <c r="M16" s="13">
        <v>24</v>
      </c>
    </row>
    <row r="17" spans="1:13" s="24" customFormat="1">
      <c r="A17" s="24" t="s">
        <v>17</v>
      </c>
      <c r="B17" s="22">
        <v>27283</v>
      </c>
      <c r="C17" s="24">
        <v>50047</v>
      </c>
      <c r="D17" s="22">
        <f>(C17-B17)</f>
        <v>22764</v>
      </c>
      <c r="E17" s="24">
        <v>305</v>
      </c>
      <c r="F17" s="7">
        <f>C17/E17</f>
        <v>164.08852459016393</v>
      </c>
      <c r="G17" s="8">
        <v>1</v>
      </c>
      <c r="H17" s="8">
        <f>1-(B17/C17)</f>
        <v>0.45485243870761483</v>
      </c>
      <c r="I17" s="10">
        <v>25</v>
      </c>
      <c r="J17" s="11">
        <f>G17*100</f>
        <v>100</v>
      </c>
      <c r="K17" s="11">
        <f>H17*200</f>
        <v>90.970487741522959</v>
      </c>
      <c r="L17" s="12">
        <f>I17+J17+K17</f>
        <v>215.97048774152296</v>
      </c>
      <c r="M17" s="13">
        <v>52</v>
      </c>
    </row>
    <row r="18" spans="1:13">
      <c r="A18" s="5" t="s">
        <v>18</v>
      </c>
      <c r="B18" s="20">
        <v>16071</v>
      </c>
      <c r="C18" s="21">
        <v>25740</v>
      </c>
      <c r="D18" s="6">
        <f>(C18-B18)</f>
        <v>9669</v>
      </c>
      <c r="E18" s="5">
        <v>373</v>
      </c>
      <c r="F18" s="7">
        <f>C18/E18</f>
        <v>69.008042895442358</v>
      </c>
      <c r="G18" s="8">
        <v>1</v>
      </c>
      <c r="H18" s="8">
        <f>1-(B18/C18)</f>
        <v>0.37564102564102564</v>
      </c>
      <c r="I18" s="10">
        <v>61</v>
      </c>
      <c r="J18" s="11">
        <f>G18*100</f>
        <v>100</v>
      </c>
      <c r="K18" s="11">
        <f>H18*200</f>
        <v>75.128205128205124</v>
      </c>
      <c r="L18" s="12">
        <f>I18+J18+K18</f>
        <v>236.12820512820514</v>
      </c>
      <c r="M18" s="13">
        <v>50</v>
      </c>
    </row>
    <row r="19" spans="1:13">
      <c r="A19" s="5" t="s">
        <v>20</v>
      </c>
      <c r="B19" s="20">
        <v>86844</v>
      </c>
      <c r="C19" s="21">
        <v>117671</v>
      </c>
      <c r="D19" s="6">
        <f>(C19-B19)</f>
        <v>30827</v>
      </c>
      <c r="E19" s="5">
        <v>393</v>
      </c>
      <c r="F19" s="7">
        <f>C19/E19</f>
        <v>299.41730279898218</v>
      </c>
      <c r="G19" s="8">
        <v>0.43</v>
      </c>
      <c r="H19" s="8">
        <f>1-(B19/C19)</f>
        <v>0.26197618784577337</v>
      </c>
      <c r="I19" s="10">
        <v>14</v>
      </c>
      <c r="J19" s="11">
        <f>G19*100</f>
        <v>43</v>
      </c>
      <c r="K19" s="11">
        <f>H19*200</f>
        <v>52.395237569154673</v>
      </c>
      <c r="L19" s="12">
        <f>I19+J19+K19</f>
        <v>109.39523756915467</v>
      </c>
      <c r="M19" s="13">
        <v>6</v>
      </c>
    </row>
    <row r="20" spans="1:13">
      <c r="A20" s="5" t="s">
        <v>21</v>
      </c>
      <c r="B20" s="20">
        <v>24294</v>
      </c>
      <c r="C20" s="21">
        <v>41889</v>
      </c>
      <c r="D20" s="6">
        <f>(C20-B20)</f>
        <v>17595</v>
      </c>
      <c r="E20" s="5">
        <v>430</v>
      </c>
      <c r="F20" s="7">
        <f>C20/E20</f>
        <v>97.416279069767441</v>
      </c>
      <c r="G20" s="8">
        <v>1</v>
      </c>
      <c r="H20" s="8">
        <f>1-(B20/C20)</f>
        <v>0.42003867363747049</v>
      </c>
      <c r="I20" s="10">
        <v>44</v>
      </c>
      <c r="J20" s="11">
        <f>G20*100</f>
        <v>100</v>
      </c>
      <c r="K20" s="11">
        <f>H20*200</f>
        <v>84.007734727494096</v>
      </c>
      <c r="L20" s="12">
        <f>I20+J20+K20</f>
        <v>228.0077347274941</v>
      </c>
      <c r="M20" s="13">
        <v>31</v>
      </c>
    </row>
    <row r="21" spans="1:13">
      <c r="A21" s="5" t="s">
        <v>22</v>
      </c>
      <c r="B21" s="20">
        <v>109406</v>
      </c>
      <c r="C21" s="21">
        <v>197559</v>
      </c>
      <c r="D21" s="6">
        <f>(C21-B21)</f>
        <v>88153</v>
      </c>
      <c r="E21" s="5">
        <v>464</v>
      </c>
      <c r="F21" s="7">
        <f>C21/E21</f>
        <v>425.77370689655174</v>
      </c>
      <c r="G21" s="8">
        <v>0.73</v>
      </c>
      <c r="H21" s="8">
        <f>1-(B21/C21)</f>
        <v>0.44621100531992974</v>
      </c>
      <c r="I21" s="10">
        <v>8</v>
      </c>
      <c r="J21" s="11">
        <f>G21*100</f>
        <v>73</v>
      </c>
      <c r="K21" s="11">
        <f>H21*200</f>
        <v>89.242201063985945</v>
      </c>
      <c r="L21" s="12">
        <f>I21+J21+K21</f>
        <v>170.24220106398593</v>
      </c>
      <c r="M21" s="13">
        <v>13</v>
      </c>
    </row>
    <row r="22" spans="1:13">
      <c r="A22" s="5" t="s">
        <v>23</v>
      </c>
      <c r="B22" s="20">
        <v>13731</v>
      </c>
      <c r="C22" s="21">
        <v>24277</v>
      </c>
      <c r="D22" s="6">
        <f>(C22-B22)</f>
        <v>10546</v>
      </c>
      <c r="E22" s="5">
        <v>215</v>
      </c>
      <c r="F22" s="7">
        <f>C22/E22</f>
        <v>112.91627906976744</v>
      </c>
      <c r="G22" s="8">
        <v>1</v>
      </c>
      <c r="H22" s="8">
        <f>1-(B22/C22)</f>
        <v>0.43440293281706965</v>
      </c>
      <c r="I22" s="10">
        <v>34</v>
      </c>
      <c r="J22" s="11">
        <f>G22*100</f>
        <v>100</v>
      </c>
      <c r="K22" s="11">
        <f>H22*200</f>
        <v>86.880586563413928</v>
      </c>
      <c r="L22" s="12">
        <f>I22+J22+K22</f>
        <v>220.88058656341394</v>
      </c>
      <c r="M22" s="13">
        <v>27</v>
      </c>
    </row>
    <row r="23" spans="1:13">
      <c r="A23" s="5" t="s">
        <v>24</v>
      </c>
      <c r="B23" s="20">
        <v>41661</v>
      </c>
      <c r="C23" s="21">
        <v>74578</v>
      </c>
      <c r="D23" s="6">
        <f>(C23-B23)</f>
        <v>32917</v>
      </c>
      <c r="E23" s="5">
        <v>148</v>
      </c>
      <c r="F23" s="7">
        <f>C23/E23</f>
        <v>503.90540540540542</v>
      </c>
      <c r="G23" s="8">
        <v>1</v>
      </c>
      <c r="H23" s="8">
        <f>1-(B23/C23)</f>
        <v>0.44137681353750435</v>
      </c>
      <c r="I23" s="10">
        <v>7</v>
      </c>
      <c r="J23" s="11">
        <f>G23*100</f>
        <v>100</v>
      </c>
      <c r="K23" s="11">
        <f>H23*200</f>
        <v>88.275362707500875</v>
      </c>
      <c r="L23" s="12">
        <f>I23+J23+K23</f>
        <v>195.27536270750088</v>
      </c>
      <c r="M23" s="13">
        <v>18</v>
      </c>
    </row>
    <row r="24" spans="1:13">
      <c r="A24" s="5" t="s">
        <v>25</v>
      </c>
      <c r="B24" s="20">
        <v>9677</v>
      </c>
      <c r="C24" s="21">
        <v>17240</v>
      </c>
      <c r="D24" s="6">
        <f>(C24-B24)</f>
        <v>7563</v>
      </c>
      <c r="E24" s="5">
        <v>396</v>
      </c>
      <c r="F24" s="7">
        <f>C24/E24</f>
        <v>43.535353535353536</v>
      </c>
      <c r="G24" s="8">
        <v>1</v>
      </c>
      <c r="H24" s="8">
        <f>1-(B24/C24)</f>
        <v>0.43868909512761023</v>
      </c>
      <c r="I24" s="10">
        <v>83</v>
      </c>
      <c r="J24" s="11">
        <f>G24*100</f>
        <v>100</v>
      </c>
      <c r="K24" s="11">
        <f>H24*200</f>
        <v>87.737819025522043</v>
      </c>
      <c r="L24" s="12">
        <f>I24+J24+K24</f>
        <v>270.73781902552207</v>
      </c>
      <c r="M24" s="13">
        <v>61</v>
      </c>
    </row>
    <row r="25" spans="1:13">
      <c r="A25" s="5" t="s">
        <v>26</v>
      </c>
      <c r="B25" s="20">
        <v>4024</v>
      </c>
      <c r="C25" s="21">
        <v>23087</v>
      </c>
      <c r="D25" s="6">
        <f>(C25-B25)</f>
        <v>19063</v>
      </c>
      <c r="E25" s="5">
        <v>386</v>
      </c>
      <c r="F25" s="7">
        <f>C25/E25</f>
        <v>59.810880829015545</v>
      </c>
      <c r="G25" s="8">
        <v>1</v>
      </c>
      <c r="H25" s="8">
        <f>1-(B25/C25)</f>
        <v>0.82570277645428169</v>
      </c>
      <c r="I25" s="10">
        <v>67</v>
      </c>
      <c r="J25" s="11">
        <f>G25*100</f>
        <v>100</v>
      </c>
      <c r="K25" s="11">
        <f>H25*200</f>
        <v>165.14055529085633</v>
      </c>
      <c r="L25" s="12">
        <f>I25+J25+K25</f>
        <v>332.14055529085635</v>
      </c>
      <c r="M25" s="13">
        <v>81</v>
      </c>
    </row>
    <row r="26" spans="1:13">
      <c r="A26" s="5" t="s">
        <v>27</v>
      </c>
      <c r="B26" s="20">
        <v>8331</v>
      </c>
      <c r="C26" s="21">
        <v>20836</v>
      </c>
      <c r="D26" s="6">
        <f>(C26-B26)</f>
        <v>12505</v>
      </c>
      <c r="E26" s="5">
        <v>369</v>
      </c>
      <c r="F26" s="7">
        <f>C26/E26</f>
        <v>56.46612466124661</v>
      </c>
      <c r="G26" s="8">
        <v>1</v>
      </c>
      <c r="H26" s="8">
        <f>1-(B26/C26)</f>
        <v>0.60016317911307349</v>
      </c>
      <c r="I26" s="10">
        <v>72</v>
      </c>
      <c r="J26" s="11">
        <f>G26*100</f>
        <v>100</v>
      </c>
      <c r="K26" s="11">
        <f>H26*200</f>
        <v>120.03263582261469</v>
      </c>
      <c r="L26" s="12">
        <f>I26+J26+K26</f>
        <v>292.03263582261468</v>
      </c>
      <c r="M26" s="13">
        <v>71</v>
      </c>
    </row>
    <row r="27" spans="1:13">
      <c r="A27" s="5" t="s">
        <v>28</v>
      </c>
      <c r="B27" s="20">
        <v>18571</v>
      </c>
      <c r="C27" s="21">
        <v>33503</v>
      </c>
      <c r="D27" s="6">
        <f>(C27-B27)</f>
        <v>14932</v>
      </c>
      <c r="E27" s="5">
        <v>489</v>
      </c>
      <c r="F27" s="7">
        <f>C27/E27</f>
        <v>68.513292433537828</v>
      </c>
      <c r="G27" s="8">
        <v>1</v>
      </c>
      <c r="H27" s="8">
        <f>1-(B27/C27)</f>
        <v>0.44569143061815364</v>
      </c>
      <c r="I27" s="10">
        <v>60</v>
      </c>
      <c r="J27" s="11">
        <f>G27*100</f>
        <v>100</v>
      </c>
      <c r="K27" s="11">
        <f>H27*200</f>
        <v>89.138286123630735</v>
      </c>
      <c r="L27" s="12">
        <f>I27+J27+K27</f>
        <v>249.13828612363073</v>
      </c>
      <c r="M27" s="13">
        <v>46</v>
      </c>
    </row>
    <row r="28" spans="1:13">
      <c r="A28" s="5" t="s">
        <v>29</v>
      </c>
      <c r="B28" s="20">
        <v>48399</v>
      </c>
      <c r="C28" s="21">
        <v>70061</v>
      </c>
      <c r="D28" s="6">
        <f>(C28-B28)</f>
        <v>21662</v>
      </c>
      <c r="E28" s="5">
        <v>414</v>
      </c>
      <c r="F28" s="7">
        <f>C28/E28</f>
        <v>169.22946859903382</v>
      </c>
      <c r="G28" s="8">
        <v>1</v>
      </c>
      <c r="H28" s="8">
        <f>1-(B28/C28)</f>
        <v>0.30918770785458383</v>
      </c>
      <c r="I28" s="10">
        <v>24</v>
      </c>
      <c r="J28" s="11">
        <f>G28*100</f>
        <v>100</v>
      </c>
      <c r="K28" s="11">
        <f>H28*200</f>
        <v>61.837541570916763</v>
      </c>
      <c r="L28" s="12">
        <f>I28+J28+K28</f>
        <v>185.83754157091676</v>
      </c>
      <c r="M28" s="13">
        <v>14</v>
      </c>
    </row>
    <row r="29" spans="1:13">
      <c r="A29" s="5" t="s">
        <v>30</v>
      </c>
      <c r="B29" s="20">
        <v>12731</v>
      </c>
      <c r="C29" s="21">
        <v>33165</v>
      </c>
      <c r="D29" s="6">
        <f>(C29-B29)</f>
        <v>20434</v>
      </c>
      <c r="E29" s="5">
        <v>542</v>
      </c>
      <c r="F29" s="7">
        <f>C29/E29</f>
        <v>61.190036900369002</v>
      </c>
      <c r="G29" s="8">
        <v>1</v>
      </c>
      <c r="H29" s="8">
        <f>1-(B29/C29)</f>
        <v>0.61613146389265794</v>
      </c>
      <c r="I29" s="10">
        <v>66</v>
      </c>
      <c r="J29" s="11">
        <f>G29*100</f>
        <v>100</v>
      </c>
      <c r="K29" s="11">
        <f>H29*200</f>
        <v>123.22629277853159</v>
      </c>
      <c r="L29" s="12">
        <f>I29+J29+K29</f>
        <v>289.22629277853162</v>
      </c>
      <c r="M29" s="13">
        <v>66</v>
      </c>
    </row>
    <row r="30" spans="1:13">
      <c r="A30" s="5" t="s">
        <v>31</v>
      </c>
      <c r="B30" s="20">
        <v>247890</v>
      </c>
      <c r="C30" s="21">
        <v>274569</v>
      </c>
      <c r="D30" s="6">
        <f>(C30-B30)</f>
        <v>26679</v>
      </c>
      <c r="E30" s="5">
        <v>398</v>
      </c>
      <c r="F30" s="7">
        <f>C30/E30</f>
        <v>689.8718592964824</v>
      </c>
      <c r="G30" s="8">
        <v>0.5</v>
      </c>
      <c r="H30" s="8">
        <f>1-(B30/C30)</f>
        <v>9.71668323809316E-2</v>
      </c>
      <c r="I30" s="10">
        <v>4</v>
      </c>
      <c r="J30" s="11">
        <f>G30*100</f>
        <v>50</v>
      </c>
      <c r="K30" s="11">
        <f>H30*200</f>
        <v>19.433366476186322</v>
      </c>
      <c r="L30" s="12">
        <f>I30+J30+K30</f>
        <v>73.433366476186322</v>
      </c>
      <c r="M30" s="13">
        <v>4</v>
      </c>
    </row>
    <row r="31" spans="1:13">
      <c r="A31" s="5" t="s">
        <v>32</v>
      </c>
      <c r="B31" s="20">
        <v>32880</v>
      </c>
      <c r="C31" s="21">
        <v>70002</v>
      </c>
      <c r="D31" s="6">
        <f>(C31-B31)</f>
        <v>37122</v>
      </c>
      <c r="E31" s="5">
        <v>306</v>
      </c>
      <c r="F31" s="7">
        <f>C31/E31</f>
        <v>228.76470588235293</v>
      </c>
      <c r="G31" s="8">
        <v>1</v>
      </c>
      <c r="H31" s="8">
        <f>1-(B31/C31)</f>
        <v>0.53029913431044828</v>
      </c>
      <c r="I31" s="10">
        <v>19</v>
      </c>
      <c r="J31" s="11">
        <f>G31*100</f>
        <v>100</v>
      </c>
      <c r="K31" s="11">
        <f>H31*200</f>
        <v>106.05982686208965</v>
      </c>
      <c r="L31" s="12">
        <f>I31+J31+K31</f>
        <v>225.05982686208966</v>
      </c>
      <c r="M31" s="13">
        <v>33</v>
      </c>
    </row>
    <row r="32" spans="1:13">
      <c r="A32" s="5" t="s">
        <v>33</v>
      </c>
      <c r="B32" s="20">
        <v>6221</v>
      </c>
      <c r="C32" s="21">
        <v>39364</v>
      </c>
      <c r="D32" s="6">
        <f>(C32-B32)</f>
        <v>33143</v>
      </c>
      <c r="E32" s="5">
        <v>485</v>
      </c>
      <c r="F32" s="7">
        <f>C32/E32</f>
        <v>81.16288659793814</v>
      </c>
      <c r="G32" s="8">
        <v>1</v>
      </c>
      <c r="H32" s="8">
        <f>1-(B32/C32)</f>
        <v>0.84196219896351998</v>
      </c>
      <c r="I32" s="10">
        <v>53</v>
      </c>
      <c r="J32" s="11">
        <f>G32*100</f>
        <v>100</v>
      </c>
      <c r="K32" s="11">
        <f>H32*200</f>
        <v>168.39243979270401</v>
      </c>
      <c r="L32" s="12">
        <f>I32+J32+K32</f>
        <v>321.39243979270401</v>
      </c>
      <c r="M32" s="13">
        <v>86</v>
      </c>
    </row>
    <row r="33" spans="1:13">
      <c r="A33" s="5" t="s">
        <v>34</v>
      </c>
      <c r="B33" s="20">
        <v>76391</v>
      </c>
      <c r="C33" s="21">
        <v>145448</v>
      </c>
      <c r="D33" s="6">
        <f>(C33-B33)</f>
        <v>69057</v>
      </c>
      <c r="E33" s="5">
        <v>408</v>
      </c>
      <c r="F33" s="7">
        <f>C33/E33</f>
        <v>356.49019607843138</v>
      </c>
      <c r="G33" s="8">
        <v>1</v>
      </c>
      <c r="H33" s="8">
        <f>1-(B33/C33)</f>
        <v>0.47478824047082113</v>
      </c>
      <c r="I33" s="10">
        <v>11</v>
      </c>
      <c r="J33" s="11">
        <f>G33*100</f>
        <v>100</v>
      </c>
      <c r="K33" s="11">
        <f>H33*200</f>
        <v>94.957648094164227</v>
      </c>
      <c r="L33" s="12">
        <f>I33+J33+K33</f>
        <v>205.95764809416423</v>
      </c>
      <c r="M33" s="13">
        <v>22</v>
      </c>
    </row>
    <row r="34" spans="1:13">
      <c r="A34" s="5" t="s">
        <v>35</v>
      </c>
      <c r="B34" s="20">
        <v>27439</v>
      </c>
      <c r="C34" s="21">
        <v>49462</v>
      </c>
      <c r="D34" s="6">
        <f>(C34-B34)</f>
        <v>22023</v>
      </c>
      <c r="E34" s="5">
        <v>393</v>
      </c>
      <c r="F34" s="7">
        <f>C34/E34</f>
        <v>125.85750636132316</v>
      </c>
      <c r="G34" s="8">
        <v>1</v>
      </c>
      <c r="H34" s="8">
        <f>1-(B34/C34)</f>
        <v>0.44525089968056286</v>
      </c>
      <c r="I34" s="10">
        <v>30</v>
      </c>
      <c r="J34" s="11">
        <f>G34*100</f>
        <v>100</v>
      </c>
      <c r="K34" s="11">
        <f>H34*200</f>
        <v>89.050179936112571</v>
      </c>
      <c r="L34" s="12">
        <f>I34+J34+K34</f>
        <v>219.05017993611256</v>
      </c>
      <c r="M34" s="13">
        <v>26</v>
      </c>
    </row>
    <row r="35" spans="1:13">
      <c r="A35" s="5" t="s">
        <v>36</v>
      </c>
      <c r="B35" s="20">
        <v>51988</v>
      </c>
      <c r="C35" s="21">
        <v>82752</v>
      </c>
      <c r="D35" s="6">
        <f>(C35-B35)</f>
        <v>30764</v>
      </c>
      <c r="E35" s="5">
        <v>293</v>
      </c>
      <c r="F35" s="7">
        <f>C35/E35</f>
        <v>282.43003412969284</v>
      </c>
      <c r="G35" s="8">
        <v>1</v>
      </c>
      <c r="H35" s="8">
        <f>1-(B35/C35)</f>
        <v>0.37176140757927301</v>
      </c>
      <c r="I35" s="10">
        <v>16</v>
      </c>
      <c r="J35" s="11">
        <f>G35*100</f>
        <v>100</v>
      </c>
      <c r="K35" s="11">
        <f>H35*200</f>
        <v>74.3522815158546</v>
      </c>
      <c r="L35" s="12">
        <f>I35+J35+K35</f>
        <v>190.3522815158546</v>
      </c>
      <c r="M35" s="13">
        <v>19</v>
      </c>
    </row>
    <row r="36" spans="1:13">
      <c r="A36" s="5" t="s">
        <v>37</v>
      </c>
      <c r="B36" s="20">
        <v>22690</v>
      </c>
      <c r="C36" s="21">
        <v>37124</v>
      </c>
      <c r="D36" s="6">
        <f>(C36-B36)</f>
        <v>14434</v>
      </c>
      <c r="E36" s="5">
        <v>383</v>
      </c>
      <c r="F36" s="7">
        <f>C36/E36</f>
        <v>96.929503916449093</v>
      </c>
      <c r="G36" s="8">
        <v>1</v>
      </c>
      <c r="H36" s="8">
        <f>1-(B36/C36)</f>
        <v>0.38880508565887295</v>
      </c>
      <c r="I36" s="10">
        <v>39</v>
      </c>
      <c r="J36" s="11">
        <f>G36*100</f>
        <v>100</v>
      </c>
      <c r="K36" s="11">
        <f>H36*200</f>
        <v>77.761017131774594</v>
      </c>
      <c r="L36" s="12">
        <f>I36+J36+K36</f>
        <v>216.76101713177459</v>
      </c>
      <c r="M36" s="13">
        <v>30</v>
      </c>
    </row>
    <row r="37" spans="1:13">
      <c r="A37" s="5" t="s">
        <v>38</v>
      </c>
      <c r="B37" s="20">
        <v>23070</v>
      </c>
      <c r="C37" s="21">
        <v>42376</v>
      </c>
      <c r="D37" s="6">
        <f>(C37-B37)</f>
        <v>19306</v>
      </c>
      <c r="E37" s="5">
        <v>509</v>
      </c>
      <c r="F37" s="7">
        <f>C37/E37</f>
        <v>83.253438113948917</v>
      </c>
      <c r="G37" s="8">
        <v>1</v>
      </c>
      <c r="H37" s="8">
        <f>1-(B37/C37)</f>
        <v>0.45558806871814239</v>
      </c>
      <c r="I37" s="10">
        <v>48</v>
      </c>
      <c r="J37" s="11">
        <f>G37*100</f>
        <v>100</v>
      </c>
      <c r="K37" s="11">
        <f>H37*200</f>
        <v>91.117613743628482</v>
      </c>
      <c r="L37" s="12">
        <f>I37+J37+K37</f>
        <v>239.11761374362848</v>
      </c>
      <c r="M37" s="13">
        <v>35</v>
      </c>
    </row>
    <row r="38" spans="1:13">
      <c r="A38" s="5" t="s">
        <v>39</v>
      </c>
      <c r="B38" s="20">
        <v>16172</v>
      </c>
      <c r="C38" s="21">
        <v>33478</v>
      </c>
      <c r="D38" s="6">
        <f>(C38-B38)</f>
        <v>17306</v>
      </c>
      <c r="E38" s="5">
        <v>560</v>
      </c>
      <c r="F38" s="7">
        <f>C38/E38</f>
        <v>59.782142857142858</v>
      </c>
      <c r="G38" s="8">
        <v>1</v>
      </c>
      <c r="H38" s="8">
        <f>1-(B38/C38)</f>
        <v>0.51693649560905675</v>
      </c>
      <c r="I38" s="10">
        <v>69</v>
      </c>
      <c r="J38" s="11">
        <f>G38*100</f>
        <v>100</v>
      </c>
      <c r="K38" s="11">
        <f>H38*200</f>
        <v>103.38729912181135</v>
      </c>
      <c r="L38" s="12">
        <f>I38+J38+K38</f>
        <v>272.38729912181134</v>
      </c>
      <c r="M38" s="13">
        <v>72</v>
      </c>
    </row>
    <row r="39" spans="1:13">
      <c r="A39" s="5" t="s">
        <v>40</v>
      </c>
      <c r="B39" s="20">
        <v>11048</v>
      </c>
      <c r="C39" s="21">
        <v>21253</v>
      </c>
      <c r="D39" s="6">
        <f>(C39-B39)</f>
        <v>10205</v>
      </c>
      <c r="E39" s="5">
        <v>384</v>
      </c>
      <c r="F39" s="7">
        <f>C39/E39</f>
        <v>55.346354166666664</v>
      </c>
      <c r="G39" s="8">
        <v>1</v>
      </c>
      <c r="H39" s="8">
        <f>1-(B39/C39)</f>
        <v>0.48016750576389211</v>
      </c>
      <c r="I39" s="10">
        <v>71</v>
      </c>
      <c r="J39" s="11">
        <f>G39*100</f>
        <v>100</v>
      </c>
      <c r="K39" s="11">
        <f>H39*200</f>
        <v>96.033501152778427</v>
      </c>
      <c r="L39" s="12">
        <f>I39+J39+K39</f>
        <v>267.0335011527784</v>
      </c>
      <c r="M39" s="13">
        <v>56</v>
      </c>
    </row>
    <row r="40" spans="1:13">
      <c r="A40" s="5" t="s">
        <v>41</v>
      </c>
      <c r="B40" s="20">
        <v>15933</v>
      </c>
      <c r="C40" s="21">
        <v>32428</v>
      </c>
      <c r="D40" s="6">
        <f>(C40-B40)</f>
        <v>16495</v>
      </c>
      <c r="E40" s="5">
        <v>361</v>
      </c>
      <c r="F40" s="7">
        <f>C40/E40</f>
        <v>89.828254847645425</v>
      </c>
      <c r="G40" s="8">
        <v>1</v>
      </c>
      <c r="H40" s="8">
        <f>1-(B40/C40)</f>
        <v>0.50866535093129395</v>
      </c>
      <c r="I40" s="10">
        <v>46</v>
      </c>
      <c r="J40" s="11">
        <f>G40*100</f>
        <v>100</v>
      </c>
      <c r="K40" s="11">
        <f>H40*200</f>
        <v>101.73307018625879</v>
      </c>
      <c r="L40" s="12">
        <f>I40+J40+K40</f>
        <v>247.73307018625877</v>
      </c>
      <c r="M40" s="13">
        <v>39</v>
      </c>
    </row>
    <row r="41" spans="1:13">
      <c r="A41" s="5" t="s">
        <v>42</v>
      </c>
      <c r="B41" s="20">
        <v>7046</v>
      </c>
      <c r="C41" s="21">
        <v>28525</v>
      </c>
      <c r="D41" s="6">
        <f>(C41-B41)</f>
        <v>21479</v>
      </c>
      <c r="E41" s="5">
        <v>377</v>
      </c>
      <c r="F41" s="7">
        <f>C41/E41</f>
        <v>75.663129973474796</v>
      </c>
      <c r="G41" s="8">
        <v>1</v>
      </c>
      <c r="H41" s="8">
        <f>1-(B41/C41)</f>
        <v>0.752988606485539</v>
      </c>
      <c r="I41" s="10">
        <v>56</v>
      </c>
      <c r="J41" s="11">
        <f>G41*100</f>
        <v>100</v>
      </c>
      <c r="K41" s="11">
        <f>H41*200</f>
        <v>150.5977212971078</v>
      </c>
      <c r="L41" s="12">
        <f>I41+J41+K41</f>
        <v>306.5977212971078</v>
      </c>
      <c r="M41" s="13">
        <v>77</v>
      </c>
    </row>
    <row r="42" spans="1:13">
      <c r="A42" s="5" t="s">
        <v>43</v>
      </c>
      <c r="B42" s="20">
        <v>94050</v>
      </c>
      <c r="C42" s="21">
        <v>139654</v>
      </c>
      <c r="D42" s="6">
        <f>(C42-B42)</f>
        <v>45604</v>
      </c>
      <c r="E42" s="5">
        <v>320</v>
      </c>
      <c r="F42" s="7">
        <f>C42/E42</f>
        <v>436.41874999999999</v>
      </c>
      <c r="G42" s="8">
        <v>1</v>
      </c>
      <c r="H42" s="8">
        <f>1-(B42/C42)</f>
        <v>0.326549901900411</v>
      </c>
      <c r="I42" s="10">
        <v>9</v>
      </c>
      <c r="J42" s="11">
        <f>G42*100</f>
        <v>100</v>
      </c>
      <c r="K42" s="11">
        <f>H42*200</f>
        <v>65.309980380082195</v>
      </c>
      <c r="L42" s="12">
        <f>I42+J42+K42</f>
        <v>174.30998038008221</v>
      </c>
      <c r="M42" s="13">
        <v>12</v>
      </c>
    </row>
    <row r="43" spans="1:13">
      <c r="A43" s="5" t="s">
        <v>44</v>
      </c>
      <c r="B43" s="20">
        <v>25261</v>
      </c>
      <c r="C43" s="21">
        <v>38440</v>
      </c>
      <c r="D43" s="6">
        <f>(C43-B43)</f>
        <v>13179</v>
      </c>
      <c r="E43" s="5">
        <v>516</v>
      </c>
      <c r="F43" s="7">
        <f>C43/E43</f>
        <v>74.496124031007753</v>
      </c>
      <c r="G43" s="8">
        <v>1</v>
      </c>
      <c r="H43" s="8">
        <f>1-(B43/C43)</f>
        <v>0.3428459937565036</v>
      </c>
      <c r="I43" s="10">
        <v>58</v>
      </c>
      <c r="J43" s="11">
        <f>G43*100</f>
        <v>100</v>
      </c>
      <c r="K43" s="11">
        <f>H43*200</f>
        <v>68.569198751300718</v>
      </c>
      <c r="L43" s="12">
        <f>I43+J43+K43</f>
        <v>226.56919875130072</v>
      </c>
      <c r="M43" s="13">
        <v>32</v>
      </c>
    </row>
    <row r="44" spans="1:13" s="24" customFormat="1">
      <c r="A44" s="24" t="s">
        <v>45</v>
      </c>
      <c r="B44" s="22">
        <v>28766</v>
      </c>
      <c r="C44" s="24">
        <v>77358</v>
      </c>
      <c r="D44" s="22">
        <f>(C44-B44)</f>
        <v>48592</v>
      </c>
      <c r="E44" s="24">
        <v>538</v>
      </c>
      <c r="F44" s="7">
        <f>C44/E44</f>
        <v>143.78810408921933</v>
      </c>
      <c r="G44" s="8">
        <v>1</v>
      </c>
      <c r="H44" s="8">
        <f>1-(B44/C44)</f>
        <v>0.628144471160061</v>
      </c>
      <c r="I44" s="10">
        <v>27</v>
      </c>
      <c r="J44" s="11">
        <f>G44*100</f>
        <v>100</v>
      </c>
      <c r="K44" s="11">
        <f>H44*200</f>
        <v>125.6288942320122</v>
      </c>
      <c r="L44" s="12">
        <f>I44+J44+K44</f>
        <v>252.62889423201221</v>
      </c>
      <c r="M44" s="13">
        <v>47</v>
      </c>
    </row>
    <row r="45" spans="1:13" s="24" customFormat="1">
      <c r="A45" s="24" t="s">
        <v>48</v>
      </c>
      <c r="B45" s="22">
        <v>66440</v>
      </c>
      <c r="C45" s="24">
        <v>111467</v>
      </c>
      <c r="D45" s="22">
        <f>(C45-B45)</f>
        <v>45027</v>
      </c>
      <c r="E45" s="24">
        <v>598</v>
      </c>
      <c r="F45" s="7">
        <f>C45/E45</f>
        <v>186.39966555183946</v>
      </c>
      <c r="G45" s="8">
        <v>1</v>
      </c>
      <c r="H45" s="8">
        <f>1-(B45/C45)</f>
        <v>0.40394915086976413</v>
      </c>
      <c r="I45" s="10">
        <v>21</v>
      </c>
      <c r="J45" s="11">
        <f>G45*100</f>
        <v>100</v>
      </c>
      <c r="K45" s="11">
        <f>H45*200</f>
        <v>80.789830173952822</v>
      </c>
      <c r="L45" s="12">
        <f>I45+J45+K45</f>
        <v>201.78983017395282</v>
      </c>
      <c r="M45" s="13">
        <v>20</v>
      </c>
    </row>
    <row r="46" spans="1:13" s="24" customFormat="1">
      <c r="A46" s="24" t="s">
        <v>46</v>
      </c>
      <c r="B46" s="22">
        <v>4436</v>
      </c>
      <c r="C46" s="24">
        <v>37128</v>
      </c>
      <c r="D46" s="22">
        <f>(C46-B46)</f>
        <v>32692</v>
      </c>
      <c r="E46" s="24">
        <v>380</v>
      </c>
      <c r="F46" s="7">
        <f>C46/E46</f>
        <v>97.705263157894734</v>
      </c>
      <c r="G46" s="8">
        <v>1</v>
      </c>
      <c r="H46" s="8">
        <f>1-(B46/C46)</f>
        <v>0.88052143934496874</v>
      </c>
      <c r="I46" s="10">
        <v>40</v>
      </c>
      <c r="J46" s="11">
        <f>G46*100</f>
        <v>100</v>
      </c>
      <c r="K46" s="11">
        <f>H46*200</f>
        <v>176.10428786899374</v>
      </c>
      <c r="L46" s="12">
        <f>I46+J46+K46</f>
        <v>316.10428786899377</v>
      </c>
      <c r="M46" s="13">
        <v>79</v>
      </c>
    </row>
    <row r="47" spans="1:13" s="24" customFormat="1">
      <c r="A47" s="24" t="s">
        <v>47</v>
      </c>
      <c r="B47" s="22">
        <v>433012</v>
      </c>
      <c r="C47" s="24">
        <v>496005</v>
      </c>
      <c r="D47" s="22">
        <f>(C47-B47)</f>
        <v>62993</v>
      </c>
      <c r="E47" s="24">
        <v>497</v>
      </c>
      <c r="F47" s="7">
        <f>C47/E47</f>
        <v>997.99798792756542</v>
      </c>
      <c r="G47" s="8">
        <v>0.64</v>
      </c>
      <c r="H47" s="8">
        <f>1-(B47/C47)</f>
        <v>0.12700073587967864</v>
      </c>
      <c r="I47" s="10">
        <v>2</v>
      </c>
      <c r="J47" s="11">
        <f>G47*100</f>
        <v>64</v>
      </c>
      <c r="K47" s="11">
        <f>H47*200</f>
        <v>25.400147175935729</v>
      </c>
      <c r="L47" s="12">
        <f>I47+J47+K47</f>
        <v>91.400147175935729</v>
      </c>
      <c r="M47" s="13">
        <v>3</v>
      </c>
    </row>
    <row r="48" spans="1:13" s="24" customFormat="1">
      <c r="A48" s="24" t="s">
        <v>49</v>
      </c>
      <c r="B48" s="22">
        <v>18947</v>
      </c>
      <c r="C48" s="24">
        <v>46134</v>
      </c>
      <c r="D48" s="22">
        <f>(C48-B48)</f>
        <v>27187</v>
      </c>
      <c r="E48" s="24">
        <v>449</v>
      </c>
      <c r="F48" s="7">
        <f>C48/E48</f>
        <v>102.74832962138085</v>
      </c>
      <c r="G48" s="8">
        <v>1</v>
      </c>
      <c r="H48" s="8">
        <f>1-(B48/C48)</f>
        <v>0.58930506784584036</v>
      </c>
      <c r="I48" s="10">
        <v>37</v>
      </c>
      <c r="J48" s="11">
        <f>G48*100</f>
        <v>100</v>
      </c>
      <c r="K48" s="11">
        <f>H48*200</f>
        <v>117.86101356916807</v>
      </c>
      <c r="L48" s="12">
        <f>I48+J48+K48</f>
        <v>254.86101356916805</v>
      </c>
      <c r="M48" s="13">
        <v>48</v>
      </c>
    </row>
    <row r="49" spans="1:13">
      <c r="A49" s="5" t="s">
        <v>50</v>
      </c>
      <c r="B49" s="20">
        <v>87014</v>
      </c>
      <c r="C49" s="21">
        <v>131636</v>
      </c>
      <c r="D49" s="6">
        <f>(C49-B49)</f>
        <v>44622</v>
      </c>
      <c r="E49" s="5">
        <v>452</v>
      </c>
      <c r="F49" s="7">
        <f>C49/E49</f>
        <v>291.23008849557522</v>
      </c>
      <c r="G49" s="8">
        <v>0.56000000000000005</v>
      </c>
      <c r="H49" s="8">
        <f>1-(B49/C49)</f>
        <v>0.33898021817739832</v>
      </c>
      <c r="I49" s="10">
        <v>15</v>
      </c>
      <c r="J49" s="11">
        <f>G49*100</f>
        <v>56.000000000000007</v>
      </c>
      <c r="K49" s="11">
        <f>H49*200</f>
        <v>67.796043635479663</v>
      </c>
      <c r="L49" s="12">
        <f>I49+J49+K49</f>
        <v>138.79604363547966</v>
      </c>
      <c r="M49" s="13">
        <v>8</v>
      </c>
    </row>
    <row r="50" spans="1:13">
      <c r="A50" s="5" t="s">
        <v>51</v>
      </c>
      <c r="B50" s="20">
        <v>900796</v>
      </c>
      <c r="C50" s="21">
        <v>903393</v>
      </c>
      <c r="D50" s="6">
        <f>(C50-B50)</f>
        <v>2597</v>
      </c>
      <c r="E50" s="5">
        <v>396</v>
      </c>
      <c r="F50" s="7">
        <f>C50/E50</f>
        <v>2281.2954545454545</v>
      </c>
      <c r="G50" s="8">
        <v>0</v>
      </c>
      <c r="H50" s="8">
        <f>1-(B50/C50)</f>
        <v>2.8747178691886921E-3</v>
      </c>
      <c r="I50" s="10">
        <v>1</v>
      </c>
      <c r="J50" s="11">
        <f>G50*100</f>
        <v>0</v>
      </c>
      <c r="K50" s="11">
        <f>H50*200</f>
        <v>0.57494357383773842</v>
      </c>
      <c r="L50" s="12">
        <f>I50+J50+K50</f>
        <v>1.5749435738377384</v>
      </c>
      <c r="M50" s="13">
        <v>1</v>
      </c>
    </row>
    <row r="51" spans="1:13">
      <c r="A51" s="5" t="s">
        <v>52</v>
      </c>
      <c r="B51" s="6">
        <v>20036</v>
      </c>
      <c r="C51" s="21">
        <v>47051</v>
      </c>
      <c r="D51" s="6">
        <f>(C51-B51)</f>
        <v>27015</v>
      </c>
      <c r="E51" s="5">
        <v>444</v>
      </c>
      <c r="F51" s="7">
        <f>C51/E51</f>
        <v>105.97072072072072</v>
      </c>
      <c r="G51" s="8">
        <v>1</v>
      </c>
      <c r="H51" s="8">
        <f>1-(B51/C51)</f>
        <v>0.57416420479904784</v>
      </c>
      <c r="I51" s="10">
        <v>36</v>
      </c>
      <c r="J51" s="11">
        <f>G51*100</f>
        <v>100</v>
      </c>
      <c r="K51" s="11">
        <f>H51*200</f>
        <v>114.83284095980957</v>
      </c>
      <c r="L51" s="12">
        <f>I51+J51+K51</f>
        <v>250.83284095980957</v>
      </c>
      <c r="M51" s="13">
        <v>42</v>
      </c>
    </row>
    <row r="52" spans="1:13">
      <c r="A52" s="5" t="s">
        <v>53</v>
      </c>
      <c r="B52" s="6">
        <v>3691</v>
      </c>
      <c r="C52" s="21">
        <v>10334</v>
      </c>
      <c r="D52" s="6">
        <f>(C52-B52)</f>
        <v>6643</v>
      </c>
      <c r="E52" s="5">
        <v>336</v>
      </c>
      <c r="F52" s="7">
        <f>C52/E52</f>
        <v>30.75595238095238</v>
      </c>
      <c r="G52" s="8">
        <v>1</v>
      </c>
      <c r="H52" s="8">
        <f>1-(B52/C52)</f>
        <v>0.6428294948712987</v>
      </c>
      <c r="I52" s="10">
        <v>90</v>
      </c>
      <c r="J52" s="11">
        <f>G52*100</f>
        <v>100</v>
      </c>
      <c r="K52" s="11">
        <f>H52*200</f>
        <v>128.56589897425974</v>
      </c>
      <c r="L52" s="12">
        <f>I52+J52+K52</f>
        <v>318.56589897425977</v>
      </c>
      <c r="M52" s="13">
        <v>83</v>
      </c>
    </row>
    <row r="53" spans="1:13">
      <c r="A53" s="5" t="s">
        <v>54</v>
      </c>
      <c r="B53" s="6">
        <v>15481</v>
      </c>
      <c r="C53" s="21">
        <v>36903</v>
      </c>
      <c r="D53" s="6">
        <f>(C53-B53)</f>
        <v>21422</v>
      </c>
      <c r="E53" s="5">
        <v>376</v>
      </c>
      <c r="F53" s="7">
        <f>C53/E53</f>
        <v>98.146276595744681</v>
      </c>
      <c r="G53" s="8">
        <v>1</v>
      </c>
      <c r="H53" s="8">
        <f>1-(B53/C53)</f>
        <v>0.58049481071999565</v>
      </c>
      <c r="I53" s="10">
        <v>41</v>
      </c>
      <c r="J53" s="11">
        <f>G53*100</f>
        <v>100</v>
      </c>
      <c r="K53" s="11">
        <f>H53*200</f>
        <v>116.09896214399913</v>
      </c>
      <c r="L53" s="12">
        <f>I53+J53+K53</f>
        <v>257.09896214399913</v>
      </c>
      <c r="M53" s="13">
        <v>51</v>
      </c>
    </row>
    <row r="54" spans="1:13">
      <c r="A54" s="5" t="s">
        <v>55</v>
      </c>
      <c r="B54" s="6">
        <v>90165</v>
      </c>
      <c r="C54" s="21">
        <v>137974</v>
      </c>
      <c r="D54" s="6">
        <f>(C54-B54)</f>
        <v>47809</v>
      </c>
      <c r="E54" s="5">
        <v>394</v>
      </c>
      <c r="F54" s="7">
        <f>C54/E54</f>
        <v>350.18781725888323</v>
      </c>
      <c r="G54" s="8">
        <v>0.44</v>
      </c>
      <c r="H54" s="8">
        <f>1-(B54/C54)</f>
        <v>0.34650731297200921</v>
      </c>
      <c r="I54" s="10">
        <v>13</v>
      </c>
      <c r="J54" s="11">
        <f>G54*100</f>
        <v>44</v>
      </c>
      <c r="K54" s="11">
        <f>H54*200</f>
        <v>69.301462594401841</v>
      </c>
      <c r="L54" s="12">
        <f>I54+J54+K54</f>
        <v>126.30146259440184</v>
      </c>
      <c r="M54" s="13">
        <v>7</v>
      </c>
    </row>
    <row r="55" spans="1:13">
      <c r="A55" s="5" t="s">
        <v>56</v>
      </c>
      <c r="B55" s="6">
        <v>21525</v>
      </c>
      <c r="C55" s="21">
        <v>38124</v>
      </c>
      <c r="D55" s="6">
        <f>(C55-B55)</f>
        <v>16599</v>
      </c>
      <c r="E55" s="5">
        <v>505</v>
      </c>
      <c r="F55" s="7">
        <f>C55/E55</f>
        <v>75.493069306930693</v>
      </c>
      <c r="G55" s="8">
        <v>1</v>
      </c>
      <c r="H55" s="8">
        <f>1-(B55/C55)</f>
        <v>0.43539502675480013</v>
      </c>
      <c r="I55" s="10">
        <v>55</v>
      </c>
      <c r="J55" s="11">
        <f>G55*100</f>
        <v>100</v>
      </c>
      <c r="K55" s="11">
        <f>H55*200</f>
        <v>87.079005350960031</v>
      </c>
      <c r="L55" s="12">
        <f>I55+J55+K55</f>
        <v>242.07900535096002</v>
      </c>
      <c r="M55" s="13">
        <v>43</v>
      </c>
    </row>
    <row r="56" spans="1:13">
      <c r="A56" s="5" t="s">
        <v>57</v>
      </c>
      <c r="B56" s="6">
        <v>25541</v>
      </c>
      <c r="C56" s="21">
        <v>68894</v>
      </c>
      <c r="D56" s="6">
        <f>(C56-B56)</f>
        <v>43353</v>
      </c>
      <c r="E56" s="5">
        <v>407</v>
      </c>
      <c r="F56" s="7">
        <f>C56/E56</f>
        <v>169.27272727272728</v>
      </c>
      <c r="G56" s="8">
        <v>1</v>
      </c>
      <c r="H56" s="8">
        <f>1-(B56/C56)</f>
        <v>0.62927105408308415</v>
      </c>
      <c r="I56" s="10">
        <v>22</v>
      </c>
      <c r="J56" s="11">
        <f>G56*100</f>
        <v>100</v>
      </c>
      <c r="K56" s="11">
        <f>H56*200</f>
        <v>125.85421081661683</v>
      </c>
      <c r="L56" s="12">
        <f>I56+J56+K56</f>
        <v>247.85421081661684</v>
      </c>
      <c r="M56" s="13">
        <v>41</v>
      </c>
    </row>
    <row r="57" spans="1:13">
      <c r="A57" s="5" t="s">
        <v>58</v>
      </c>
      <c r="B57" s="6">
        <v>5039</v>
      </c>
      <c r="C57" s="21">
        <v>14244</v>
      </c>
      <c r="D57" s="6">
        <f>(C57-B57)</f>
        <v>9205</v>
      </c>
      <c r="E57" s="5">
        <v>402</v>
      </c>
      <c r="F57" s="7">
        <f>C57/E57</f>
        <v>35.432835820895519</v>
      </c>
      <c r="G57" s="8">
        <v>1</v>
      </c>
      <c r="H57" s="8">
        <f>1-(B57/C57)</f>
        <v>0.64623701207525974</v>
      </c>
      <c r="I57" s="10">
        <v>88</v>
      </c>
      <c r="J57" s="11">
        <f>G57*100</f>
        <v>100</v>
      </c>
      <c r="K57" s="11">
        <f>H57*200</f>
        <v>129.24740241505194</v>
      </c>
      <c r="L57" s="12">
        <f>I57+J57+K57</f>
        <v>317.24740241505197</v>
      </c>
      <c r="M57" s="13">
        <v>82</v>
      </c>
    </row>
    <row r="58" spans="1:13">
      <c r="A58" s="5" t="s">
        <v>59</v>
      </c>
      <c r="B58" s="6">
        <v>21888</v>
      </c>
      <c r="C58" s="21">
        <v>47536</v>
      </c>
      <c r="D58" s="6">
        <f>(C58-B58)</f>
        <v>25648</v>
      </c>
      <c r="E58" s="5">
        <v>411</v>
      </c>
      <c r="F58" s="7">
        <f>C58/E58</f>
        <v>115.65936739659368</v>
      </c>
      <c r="G58" s="8">
        <v>1</v>
      </c>
      <c r="H58" s="8">
        <f>1-(B58/C58)</f>
        <v>0.53954897340962638</v>
      </c>
      <c r="I58" s="10">
        <v>32</v>
      </c>
      <c r="J58" s="11">
        <f>G58*100</f>
        <v>100</v>
      </c>
      <c r="K58" s="11">
        <f>H58*200</f>
        <v>107.90979468192528</v>
      </c>
      <c r="L58" s="12">
        <f>I58+J58+K58</f>
        <v>239.90979468192529</v>
      </c>
      <c r="M58" s="13">
        <v>37</v>
      </c>
    </row>
    <row r="59" spans="1:13">
      <c r="A59" s="5" t="s">
        <v>60</v>
      </c>
      <c r="B59" s="6">
        <v>2304</v>
      </c>
      <c r="C59" s="21">
        <v>6128</v>
      </c>
      <c r="D59" s="6">
        <f>(C59-B59)</f>
        <v>3824</v>
      </c>
      <c r="E59" s="5">
        <v>87</v>
      </c>
      <c r="F59" s="7">
        <f>C59/E59</f>
        <v>70.436781609195407</v>
      </c>
      <c r="G59" s="8">
        <v>1</v>
      </c>
      <c r="H59" s="8">
        <f>1-(B59/C59)</f>
        <v>0.62402088772845954</v>
      </c>
      <c r="I59" s="10">
        <v>62</v>
      </c>
      <c r="J59" s="11">
        <f>G59*100</f>
        <v>100</v>
      </c>
      <c r="K59" s="11">
        <f>H59*200</f>
        <v>124.80417754569191</v>
      </c>
      <c r="L59" s="12">
        <f>I59+J59+K59</f>
        <v>286.80417754569191</v>
      </c>
      <c r="M59" s="13">
        <v>64</v>
      </c>
    </row>
    <row r="60" spans="1:13">
      <c r="A60" s="5" t="s">
        <v>61</v>
      </c>
      <c r="B60" s="6">
        <v>8200</v>
      </c>
      <c r="C60" s="21">
        <v>19840</v>
      </c>
      <c r="D60" s="6">
        <f>(C60-B60)</f>
        <v>11640</v>
      </c>
      <c r="E60" s="5">
        <v>400</v>
      </c>
      <c r="F60" s="7">
        <f>C60/E60</f>
        <v>49.6</v>
      </c>
      <c r="G60" s="8">
        <v>1</v>
      </c>
      <c r="H60" s="8">
        <f>1-(B60/C60)</f>
        <v>0.58669354838709675</v>
      </c>
      <c r="I60" s="10">
        <v>77</v>
      </c>
      <c r="J60" s="11">
        <f>G60*100</f>
        <v>100</v>
      </c>
      <c r="K60" s="11">
        <f>H60*200</f>
        <v>117.33870967741935</v>
      </c>
      <c r="L60" s="12">
        <f>I60+J60+K60</f>
        <v>294.33870967741933</v>
      </c>
      <c r="M60" s="13">
        <v>67</v>
      </c>
    </row>
    <row r="61" spans="1:13">
      <c r="A61" s="5" t="s">
        <v>62</v>
      </c>
      <c r="B61" s="6">
        <v>3043</v>
      </c>
      <c r="C61" s="21">
        <v>21575</v>
      </c>
      <c r="D61" s="6">
        <f>(C61-B61)</f>
        <v>18532</v>
      </c>
      <c r="E61" s="5">
        <v>385</v>
      </c>
      <c r="F61" s="7">
        <f>C61/E61</f>
        <v>56.038961038961041</v>
      </c>
      <c r="G61" s="8">
        <v>1</v>
      </c>
      <c r="H61" s="8">
        <f>1-(B61/C61)</f>
        <v>0.85895712630359211</v>
      </c>
      <c r="I61" s="10">
        <v>68</v>
      </c>
      <c r="J61" s="11">
        <f>G61*100</f>
        <v>100</v>
      </c>
      <c r="K61" s="11">
        <f>H61*200</f>
        <v>171.79142526071843</v>
      </c>
      <c r="L61" s="12">
        <f>I61+J61+K61</f>
        <v>339.79142526071843</v>
      </c>
      <c r="M61" s="13">
        <v>89</v>
      </c>
    </row>
    <row r="62" spans="1:13">
      <c r="A62" s="5" t="s">
        <v>63</v>
      </c>
      <c r="B62" s="6">
        <v>5348</v>
      </c>
      <c r="C62" s="21">
        <v>17339</v>
      </c>
      <c r="D62" s="6">
        <f>(C62-B62)</f>
        <v>11991</v>
      </c>
      <c r="E62" s="5">
        <v>445</v>
      </c>
      <c r="F62" s="7">
        <f>C62/E62</f>
        <v>38.964044943820227</v>
      </c>
      <c r="G62" s="8">
        <v>1</v>
      </c>
      <c r="H62" s="8">
        <f>1-(B62/C62)</f>
        <v>0.69156237383932173</v>
      </c>
      <c r="I62" s="10">
        <v>85</v>
      </c>
      <c r="J62" s="11">
        <f>G62*100</f>
        <v>100</v>
      </c>
      <c r="K62" s="11">
        <f>H62*200</f>
        <v>138.31247476786436</v>
      </c>
      <c r="L62" s="12">
        <f>I62+J62+K62</f>
        <v>323.31247476786439</v>
      </c>
      <c r="M62" s="13">
        <v>85</v>
      </c>
    </row>
    <row r="63" spans="1:13">
      <c r="A63" s="5" t="s">
        <v>64</v>
      </c>
      <c r="B63" s="6">
        <v>9220</v>
      </c>
      <c r="C63" s="21">
        <v>19338</v>
      </c>
      <c r="D63" s="6">
        <f>(C63-B63)</f>
        <v>10118</v>
      </c>
      <c r="E63" s="5">
        <v>381</v>
      </c>
      <c r="F63" s="7">
        <f>C63/E63</f>
        <v>50.755905511811022</v>
      </c>
      <c r="G63" s="8">
        <v>1</v>
      </c>
      <c r="H63" s="8">
        <f>1-(B63/C63)</f>
        <v>0.52321853345744129</v>
      </c>
      <c r="I63" s="10">
        <v>76</v>
      </c>
      <c r="J63" s="11">
        <f>G63*100</f>
        <v>100</v>
      </c>
      <c r="K63" s="11">
        <f>H63*200</f>
        <v>104.64370669148826</v>
      </c>
      <c r="L63" s="12">
        <f>I63+J63+K63</f>
        <v>280.64370669148826</v>
      </c>
      <c r="M63" s="13">
        <v>63</v>
      </c>
    </row>
    <row r="64" spans="1:13">
      <c r="A64" s="5" t="s">
        <v>65</v>
      </c>
      <c r="B64" s="6">
        <v>3454</v>
      </c>
      <c r="C64" s="21">
        <v>12845</v>
      </c>
      <c r="D64" s="6">
        <f>(C64-B64)</f>
        <v>9391</v>
      </c>
      <c r="E64" s="5">
        <v>336</v>
      </c>
      <c r="F64" s="7">
        <f>C64/E64</f>
        <v>38.229166666666664</v>
      </c>
      <c r="G64" s="8">
        <v>1</v>
      </c>
      <c r="H64" s="8">
        <f>1-(B64/C64)</f>
        <v>0.73110159595173219</v>
      </c>
      <c r="I64" s="10">
        <v>86</v>
      </c>
      <c r="J64" s="11">
        <f>G64*100</f>
        <v>100</v>
      </c>
      <c r="K64" s="11">
        <f>H64*200</f>
        <v>146.22031919034643</v>
      </c>
      <c r="L64" s="12">
        <f>I64+J64+K64</f>
        <v>332.22031919034646</v>
      </c>
      <c r="M64" s="13">
        <v>88</v>
      </c>
    </row>
    <row r="65" spans="1:13">
      <c r="A65" s="5" t="s">
        <v>66</v>
      </c>
      <c r="B65" s="6">
        <v>95856</v>
      </c>
      <c r="C65" s="21">
        <v>164343</v>
      </c>
      <c r="D65" s="6">
        <f>(C65-B65)</f>
        <v>68487</v>
      </c>
      <c r="E65" s="5">
        <v>418</v>
      </c>
      <c r="F65" s="7">
        <f>C65/E65</f>
        <v>393.16507177033492</v>
      </c>
      <c r="G65" s="8">
        <v>1</v>
      </c>
      <c r="H65" s="8">
        <f>1-(B65/C65)</f>
        <v>0.41673207864040451</v>
      </c>
      <c r="I65" s="10">
        <v>10</v>
      </c>
      <c r="J65" s="11">
        <f>G65*100</f>
        <v>100</v>
      </c>
      <c r="K65" s="11">
        <f>H65*200</f>
        <v>83.346415728080899</v>
      </c>
      <c r="L65" s="12">
        <f>I65+J65+K65</f>
        <v>193.3464157280809</v>
      </c>
      <c r="M65" s="13">
        <v>17</v>
      </c>
    </row>
    <row r="66" spans="1:13">
      <c r="A66" s="5" t="s">
        <v>67</v>
      </c>
      <c r="B66" s="6">
        <v>9238</v>
      </c>
      <c r="C66" s="21">
        <v>25910</v>
      </c>
      <c r="D66" s="6">
        <f>(C66-B66)</f>
        <v>16672</v>
      </c>
      <c r="E66" s="5">
        <v>409</v>
      </c>
      <c r="F66" s="7">
        <f>C66/E66</f>
        <v>63.349633251833744</v>
      </c>
      <c r="G66" s="8">
        <v>1</v>
      </c>
      <c r="H66" s="8">
        <f>1-(B66/C66)</f>
        <v>0.64345812427634119</v>
      </c>
      <c r="I66" s="10">
        <v>63</v>
      </c>
      <c r="J66" s="11">
        <f>G66*100</f>
        <v>100</v>
      </c>
      <c r="K66" s="11">
        <f>H66*200</f>
        <v>128.69162485526823</v>
      </c>
      <c r="L66" s="12">
        <f>I66+J66+K66</f>
        <v>291.69162485526823</v>
      </c>
      <c r="M66" s="13">
        <v>69</v>
      </c>
    </row>
    <row r="67" spans="1:13">
      <c r="A67" s="5" t="s">
        <v>68</v>
      </c>
      <c r="B67" s="6">
        <v>4201</v>
      </c>
      <c r="C67" s="21">
        <v>13402</v>
      </c>
      <c r="D67" s="6">
        <f>(C67-B67)</f>
        <v>9201</v>
      </c>
      <c r="E67" s="5">
        <v>434</v>
      </c>
      <c r="F67" s="7">
        <f>C67/E67</f>
        <v>30.880184331797235</v>
      </c>
      <c r="G67" s="8">
        <v>1</v>
      </c>
      <c r="H67" s="8">
        <f>1-(B67/C67)</f>
        <v>0.6865393224891807</v>
      </c>
      <c r="I67" s="10">
        <v>89</v>
      </c>
      <c r="J67" s="11">
        <f>G67*100</f>
        <v>100</v>
      </c>
      <c r="K67" s="11">
        <f>H67*200</f>
        <v>137.30786449783614</v>
      </c>
      <c r="L67" s="12">
        <f>I67+J67+K67</f>
        <v>326.30786449783614</v>
      </c>
      <c r="M67" s="13">
        <v>87</v>
      </c>
    </row>
    <row r="68" spans="1:13">
      <c r="A68" s="5" t="s">
        <v>69</v>
      </c>
      <c r="B68" s="6">
        <v>18512</v>
      </c>
      <c r="C68" s="21">
        <v>37963</v>
      </c>
      <c r="D68" s="6">
        <f>(C68-B68)</f>
        <v>19451</v>
      </c>
      <c r="E68" s="5">
        <v>480</v>
      </c>
      <c r="F68" s="7">
        <f>C68/E68</f>
        <v>79.089583333333337</v>
      </c>
      <c r="G68" s="8">
        <v>1</v>
      </c>
      <c r="H68" s="8">
        <f>1-(B68/C68)</f>
        <v>0.51236730500750727</v>
      </c>
      <c r="I68" s="10">
        <v>51</v>
      </c>
      <c r="J68" s="11">
        <f>G68*100</f>
        <v>100</v>
      </c>
      <c r="K68" s="11">
        <f>H68*200</f>
        <v>102.47346100150145</v>
      </c>
      <c r="L68" s="12">
        <f>I68+J68+K68</f>
        <v>253.47346100150145</v>
      </c>
      <c r="M68" s="13">
        <v>60</v>
      </c>
    </row>
    <row r="69" spans="1:13">
      <c r="A69" s="5" t="s">
        <v>70</v>
      </c>
      <c r="B69" s="6">
        <v>13858</v>
      </c>
      <c r="C69" s="21">
        <v>26171</v>
      </c>
      <c r="D69" s="6">
        <f>(C69-B69)</f>
        <v>12313</v>
      </c>
      <c r="E69" s="5">
        <v>453</v>
      </c>
      <c r="F69" s="7">
        <f>C69/E69</f>
        <v>57.772626931567331</v>
      </c>
      <c r="G69" s="8">
        <v>1</v>
      </c>
      <c r="H69" s="8">
        <f>1-(B69/C69)</f>
        <v>0.47048259523900504</v>
      </c>
      <c r="I69" s="10">
        <v>70</v>
      </c>
      <c r="J69" s="11">
        <f>G69*100</f>
        <v>100</v>
      </c>
      <c r="K69" s="11">
        <f>H69*200</f>
        <v>94.09651904780101</v>
      </c>
      <c r="L69" s="12">
        <f>I69+J69+K69</f>
        <v>264.096519047801</v>
      </c>
      <c r="M69" s="13">
        <v>55</v>
      </c>
    </row>
    <row r="70" spans="1:13">
      <c r="A70" s="5" t="s">
        <v>71</v>
      </c>
      <c r="B70" s="6">
        <v>13919</v>
      </c>
      <c r="C70" s="21">
        <v>28818</v>
      </c>
      <c r="D70" s="6">
        <f>(C70-B70)</f>
        <v>14899</v>
      </c>
      <c r="E70" s="5">
        <v>446</v>
      </c>
      <c r="F70" s="7">
        <f>C70/E70</f>
        <v>64.61434977578476</v>
      </c>
      <c r="G70" s="8">
        <v>1</v>
      </c>
      <c r="H70" s="8">
        <f>1-(B70/C70)</f>
        <v>0.51700326185023249</v>
      </c>
      <c r="I70" s="10">
        <v>65</v>
      </c>
      <c r="J70" s="11">
        <f>G70*100</f>
        <v>100</v>
      </c>
      <c r="K70" s="11">
        <f>H70*200</f>
        <v>103.4006523700465</v>
      </c>
      <c r="L70" s="12">
        <f>I70+J70+K70</f>
        <v>268.40065237004649</v>
      </c>
      <c r="M70" s="13">
        <v>65</v>
      </c>
    </row>
    <row r="71" spans="1:13">
      <c r="A71" s="5" t="s">
        <v>72</v>
      </c>
      <c r="B71" s="6">
        <v>7268</v>
      </c>
      <c r="C71" s="21">
        <v>17392</v>
      </c>
      <c r="D71" s="6">
        <f>(C71-B71)</f>
        <v>10124</v>
      </c>
      <c r="E71" s="5">
        <v>408</v>
      </c>
      <c r="F71" s="7">
        <f>C71/E71</f>
        <v>42.627450980392155</v>
      </c>
      <c r="G71" s="8">
        <v>1</v>
      </c>
      <c r="H71" s="8">
        <f>1-(B71/C71)</f>
        <v>0.58210671573137074</v>
      </c>
      <c r="I71" s="10">
        <v>84</v>
      </c>
      <c r="J71" s="11">
        <f>G71*100</f>
        <v>100</v>
      </c>
      <c r="K71" s="11">
        <f>H71*200</f>
        <v>116.42134314627415</v>
      </c>
      <c r="L71" s="12">
        <f>I71+J71+K71</f>
        <v>300.42134314627413</v>
      </c>
      <c r="M71" s="13">
        <v>74</v>
      </c>
    </row>
    <row r="72" spans="1:13">
      <c r="A72" s="5" t="s">
        <v>74</v>
      </c>
      <c r="B72" s="6">
        <v>11042</v>
      </c>
      <c r="C72" s="32">
        <v>24181</v>
      </c>
      <c r="D72" s="6">
        <f>(C72-B72)</f>
        <v>13139</v>
      </c>
      <c r="E72" s="5">
        <v>190</v>
      </c>
      <c r="F72" s="7">
        <f>C72/E72</f>
        <v>127.26842105263158</v>
      </c>
      <c r="G72" s="8">
        <v>1</v>
      </c>
      <c r="H72" s="8">
        <f>1-(B72/C72)</f>
        <v>0.543360489640627</v>
      </c>
      <c r="I72" s="10">
        <v>29</v>
      </c>
      <c r="J72" s="11">
        <f>G72*100</f>
        <v>100</v>
      </c>
      <c r="K72" s="11">
        <f>H72*200</f>
        <v>108.6720979281254</v>
      </c>
      <c r="L72" s="12">
        <f>I72+J72+K72</f>
        <v>237.6720979281254</v>
      </c>
      <c r="M72" s="13">
        <v>38</v>
      </c>
    </row>
    <row r="73" spans="1:13">
      <c r="A73" s="5" t="s">
        <v>75</v>
      </c>
      <c r="B73" s="6">
        <v>26235</v>
      </c>
      <c r="C73" s="21">
        <v>44436</v>
      </c>
      <c r="D73" s="6">
        <f>(C73-B73)</f>
        <v>18201</v>
      </c>
      <c r="E73" s="5">
        <v>413</v>
      </c>
      <c r="F73" s="7">
        <f>C73/E73</f>
        <v>107.59322033898304</v>
      </c>
      <c r="G73" s="8">
        <v>1</v>
      </c>
      <c r="H73" s="8">
        <f>1-(B73/C73)</f>
        <v>0.40960032406157165</v>
      </c>
      <c r="I73" s="10">
        <v>31</v>
      </c>
      <c r="J73" s="11">
        <f>G73*100</f>
        <v>100</v>
      </c>
      <c r="K73" s="11">
        <f>H73*200</f>
        <v>81.920064812314337</v>
      </c>
      <c r="L73" s="12">
        <f>I73+J73+K73</f>
        <v>212.92006481231434</v>
      </c>
      <c r="M73" s="13">
        <v>45</v>
      </c>
    </row>
    <row r="74" spans="1:13">
      <c r="A74" s="5" t="s">
        <v>76</v>
      </c>
      <c r="B74" s="6">
        <v>8267</v>
      </c>
      <c r="C74" s="21">
        <v>20952</v>
      </c>
      <c r="D74" s="6">
        <f>(C74-B74)</f>
        <v>12685</v>
      </c>
      <c r="E74" s="5">
        <v>399</v>
      </c>
      <c r="F74" s="7">
        <f>C74/E74</f>
        <v>52.511278195488721</v>
      </c>
      <c r="G74" s="8">
        <v>1</v>
      </c>
      <c r="H74" s="8">
        <f>1-(B74/C74)</f>
        <v>0.60543146239022527</v>
      </c>
      <c r="I74" s="10">
        <v>75</v>
      </c>
      <c r="J74" s="11">
        <f>G74*100</f>
        <v>100</v>
      </c>
      <c r="K74" s="11">
        <f>H74*200</f>
        <v>121.08629247804505</v>
      </c>
      <c r="L74" s="12">
        <f>I74+J74+K74</f>
        <v>296.08629247804504</v>
      </c>
      <c r="M74" s="13">
        <v>75</v>
      </c>
    </row>
    <row r="75" spans="1:13">
      <c r="A75" s="5" t="s">
        <v>73</v>
      </c>
      <c r="B75" s="6">
        <v>189798</v>
      </c>
      <c r="C75" s="21">
        <v>266931</v>
      </c>
      <c r="D75" s="6">
        <f>(C75-B75)</f>
        <v>77133</v>
      </c>
      <c r="E75" s="5">
        <v>457</v>
      </c>
      <c r="F75" s="7">
        <f>C75/E75</f>
        <v>584.09409190371991</v>
      </c>
      <c r="G75" s="8">
        <v>0.61</v>
      </c>
      <c r="H75" s="8">
        <f>1-(B75/C75)</f>
        <v>0.28896231610416179</v>
      </c>
      <c r="I75" s="10">
        <v>5</v>
      </c>
      <c r="J75" s="11">
        <f>G75*100</f>
        <v>61</v>
      </c>
      <c r="K75" s="11">
        <f>H75*200</f>
        <v>57.79246322083236</v>
      </c>
      <c r="L75" s="12">
        <f>I75+J75+K75</f>
        <v>123.79246322083236</v>
      </c>
      <c r="M75" s="13">
        <v>10</v>
      </c>
    </row>
    <row r="76" spans="1:13">
      <c r="A76" s="5" t="s">
        <v>77</v>
      </c>
      <c r="B76" s="6">
        <v>6276</v>
      </c>
      <c r="C76" s="21">
        <v>23363</v>
      </c>
      <c r="D76" s="6">
        <f>(C76-B76)</f>
        <v>17087</v>
      </c>
      <c r="E76" s="5">
        <v>309</v>
      </c>
      <c r="F76" s="7">
        <f>C76/E76</f>
        <v>75.608414239482201</v>
      </c>
      <c r="G76" s="8">
        <v>1</v>
      </c>
      <c r="H76" s="8">
        <f>1-(B76/C76)</f>
        <v>0.73137011513932282</v>
      </c>
      <c r="I76" s="10">
        <v>52</v>
      </c>
      <c r="J76" s="11">
        <f>G76*100</f>
        <v>100</v>
      </c>
      <c r="K76" s="11">
        <f>H76*200</f>
        <v>146.27402302786456</v>
      </c>
      <c r="L76" s="12">
        <f>I76+J76+K76</f>
        <v>298.27402302786459</v>
      </c>
      <c r="M76" s="13">
        <v>73</v>
      </c>
    </row>
    <row r="77" spans="1:13">
      <c r="A77" s="5" t="s">
        <v>78</v>
      </c>
      <c r="B77" s="6">
        <v>11869</v>
      </c>
      <c r="C77" s="21">
        <v>34185</v>
      </c>
      <c r="D77" s="6">
        <f>(C77-B77)</f>
        <v>22316</v>
      </c>
      <c r="E77" s="5">
        <v>309</v>
      </c>
      <c r="F77" s="7">
        <f>C77/E77</f>
        <v>110.63106796116504</v>
      </c>
      <c r="G77" s="8">
        <v>1</v>
      </c>
      <c r="H77" s="8">
        <f>1-(B77/C77)</f>
        <v>0.65280093608307732</v>
      </c>
      <c r="I77" s="10">
        <v>35</v>
      </c>
      <c r="J77" s="11">
        <f>G77*100</f>
        <v>100</v>
      </c>
      <c r="K77" s="11">
        <f>H77*200</f>
        <v>130.56018721661547</v>
      </c>
      <c r="L77" s="12">
        <f>I77+J77+K77</f>
        <v>265.56018721661547</v>
      </c>
      <c r="M77" s="13">
        <v>58</v>
      </c>
    </row>
    <row r="78" spans="1:13">
      <c r="A78" s="5" t="s">
        <v>79</v>
      </c>
      <c r="B78" s="6">
        <v>9260</v>
      </c>
      <c r="C78" s="21">
        <v>21475</v>
      </c>
      <c r="D78" s="6">
        <f>(C78-B78)</f>
        <v>12215</v>
      </c>
      <c r="E78" s="5">
        <v>447</v>
      </c>
      <c r="F78" s="7">
        <f>C78/E78</f>
        <v>48.042505592841167</v>
      </c>
      <c r="G78" s="8">
        <v>1</v>
      </c>
      <c r="H78" s="8">
        <f>1-(B78/C78)</f>
        <v>0.56880093131548315</v>
      </c>
      <c r="I78" s="10">
        <v>78</v>
      </c>
      <c r="J78" s="11">
        <f>G78*100</f>
        <v>100</v>
      </c>
      <c r="K78" s="11">
        <f>H78*200</f>
        <v>113.76018626309663</v>
      </c>
      <c r="L78" s="12">
        <f>I78+J78+K78</f>
        <v>291.76018626309661</v>
      </c>
      <c r="M78" s="13">
        <v>68</v>
      </c>
    </row>
    <row r="79" spans="1:13">
      <c r="A79" s="5" t="s">
        <v>80</v>
      </c>
      <c r="B79" s="6">
        <v>1892</v>
      </c>
      <c r="C79" s="21">
        <v>10613</v>
      </c>
      <c r="D79" s="6">
        <f>(C79-B79)</f>
        <v>8721</v>
      </c>
      <c r="E79" s="5">
        <v>221</v>
      </c>
      <c r="F79" s="7">
        <f>C79/E79</f>
        <v>48.022624434389144</v>
      </c>
      <c r="G79" s="8">
        <v>1</v>
      </c>
      <c r="H79" s="8">
        <f>1-(B79/C79)</f>
        <v>0.82172806934891174</v>
      </c>
      <c r="I79" s="10">
        <v>82</v>
      </c>
      <c r="J79" s="11">
        <f>G79*100</f>
        <v>100</v>
      </c>
      <c r="K79" s="11">
        <f>H79*200</f>
        <v>164.34561386978234</v>
      </c>
      <c r="L79" s="12">
        <f>I79+J79+K79</f>
        <v>346.34561386978237</v>
      </c>
      <c r="M79" s="13">
        <v>91</v>
      </c>
    </row>
    <row r="80" spans="1:13">
      <c r="A80" s="5" t="s">
        <v>81</v>
      </c>
      <c r="B80" s="6">
        <v>102973</v>
      </c>
      <c r="C80" s="21">
        <v>172780</v>
      </c>
      <c r="D80" s="6">
        <f>(C80-B80)</f>
        <v>69807</v>
      </c>
      <c r="E80" s="5">
        <v>500</v>
      </c>
      <c r="F80" s="7">
        <f>C80/E80</f>
        <v>345.56</v>
      </c>
      <c r="G80" s="8">
        <v>0.61</v>
      </c>
      <c r="H80" s="8">
        <f>1-(B80/C80)</f>
        <v>0.40402245630281286</v>
      </c>
      <c r="I80" s="10">
        <v>12</v>
      </c>
      <c r="J80" s="11">
        <f>G80*100</f>
        <v>61</v>
      </c>
      <c r="K80" s="11">
        <f>H80*200</f>
        <v>80.804491260562571</v>
      </c>
      <c r="L80" s="12">
        <f>I80+J80+K80</f>
        <v>153.80449126056257</v>
      </c>
      <c r="M80" s="13">
        <v>11</v>
      </c>
    </row>
    <row r="81" spans="1:13">
      <c r="A81" s="5" t="s">
        <v>82</v>
      </c>
      <c r="B81" s="6">
        <v>6756</v>
      </c>
      <c r="C81" s="21">
        <v>15936</v>
      </c>
      <c r="D81" s="6">
        <f>(C81-B81)</f>
        <v>9180</v>
      </c>
      <c r="E81" s="5">
        <v>260</v>
      </c>
      <c r="F81" s="7">
        <f>C81/E81</f>
        <v>61.292307692307695</v>
      </c>
      <c r="G81" s="8">
        <v>1</v>
      </c>
      <c r="H81" s="8">
        <f>1-(B81/C81)</f>
        <v>0.57605421686746983</v>
      </c>
      <c r="I81" s="10">
        <v>43</v>
      </c>
      <c r="J81" s="11">
        <f>G81*100</f>
        <v>100</v>
      </c>
      <c r="K81" s="11">
        <f>H81*200</f>
        <v>115.21084337349396</v>
      </c>
      <c r="L81" s="12">
        <f>I81+J81+K81</f>
        <v>258.21084337349396</v>
      </c>
      <c r="M81" s="13">
        <v>25</v>
      </c>
    </row>
    <row r="82" spans="1:13">
      <c r="A82" s="5" t="s">
        <v>83</v>
      </c>
      <c r="B82" s="6">
        <v>2809</v>
      </c>
      <c r="C82" s="21">
        <v>7516</v>
      </c>
      <c r="D82" s="6">
        <f>(C82-B82)</f>
        <v>4707</v>
      </c>
      <c r="E82" s="5">
        <v>162</v>
      </c>
      <c r="F82" s="7">
        <f>C82/E82</f>
        <v>46.395061728395063</v>
      </c>
      <c r="G82" s="8">
        <v>1</v>
      </c>
      <c r="H82" s="8">
        <f>1-(B82/C82)</f>
        <v>0.62626397019691327</v>
      </c>
      <c r="I82" s="10">
        <v>81</v>
      </c>
      <c r="J82" s="11">
        <f>G82*100</f>
        <v>100</v>
      </c>
      <c r="K82" s="11">
        <f>H82*200</f>
        <v>125.25279403938265</v>
      </c>
      <c r="L82" s="12">
        <f>I82+J82+K82</f>
        <v>306.25279403938265</v>
      </c>
      <c r="M82" s="13">
        <v>78</v>
      </c>
    </row>
    <row r="83" spans="1:13">
      <c r="A83" s="5" t="s">
        <v>84</v>
      </c>
      <c r="B83" s="6">
        <v>118836</v>
      </c>
      <c r="C83" s="21">
        <v>179703</v>
      </c>
      <c r="D83" s="6">
        <f>(C83-B83)</f>
        <v>60867</v>
      </c>
      <c r="E83" s="5">
        <v>235</v>
      </c>
      <c r="F83" s="7">
        <f>C83/E83</f>
        <v>764.69361702127662</v>
      </c>
      <c r="G83" s="8">
        <v>0.33</v>
      </c>
      <c r="H83" s="8">
        <f>1-(B83/C83)</f>
        <v>0.33870886963489755</v>
      </c>
      <c r="I83" s="10">
        <v>3</v>
      </c>
      <c r="J83" s="11">
        <f>G83*100</f>
        <v>33</v>
      </c>
      <c r="K83" s="11">
        <f>H83*200</f>
        <v>67.741773926979505</v>
      </c>
      <c r="L83" s="12">
        <f>I83+J83+K83</f>
        <v>103.7417739269795</v>
      </c>
      <c r="M83" s="13">
        <v>5</v>
      </c>
    </row>
    <row r="84" spans="1:13">
      <c r="A84" s="5" t="s">
        <v>85</v>
      </c>
      <c r="B84" s="6">
        <v>9382</v>
      </c>
      <c r="C84" s="21">
        <v>16212</v>
      </c>
      <c r="D84" s="6">
        <f>(C84-B84)</f>
        <v>6830</v>
      </c>
      <c r="E84" s="5">
        <v>257</v>
      </c>
      <c r="F84" s="7">
        <f>C84/E84</f>
        <v>63.081712062256813</v>
      </c>
      <c r="G84" s="8">
        <v>1</v>
      </c>
      <c r="H84" s="8">
        <f>1-(B84/C84)</f>
        <v>0.42129286947939792</v>
      </c>
      <c r="I84" s="10">
        <v>64</v>
      </c>
      <c r="J84" s="11">
        <f>G84*100</f>
        <v>100</v>
      </c>
      <c r="K84" s="11">
        <f>H84*200</f>
        <v>84.258573895879579</v>
      </c>
      <c r="L84" s="12">
        <f>I84+J84+K84</f>
        <v>248.25857389587958</v>
      </c>
      <c r="M84" s="13">
        <v>44</v>
      </c>
    </row>
    <row r="85" spans="1:13">
      <c r="A85" s="5" t="s">
        <v>86</v>
      </c>
      <c r="B85" s="6">
        <v>64271</v>
      </c>
      <c r="C85" s="21">
        <v>107848</v>
      </c>
      <c r="D85" s="6">
        <f>(C85-B85)</f>
        <v>43577</v>
      </c>
      <c r="E85" s="5">
        <v>403</v>
      </c>
      <c r="F85" s="7">
        <f>C85/E85</f>
        <v>267.61290322580646</v>
      </c>
      <c r="G85" s="8">
        <v>0.44</v>
      </c>
      <c r="H85" s="8">
        <f>1-(B85/C85)</f>
        <v>0.40405941695719905</v>
      </c>
      <c r="I85" s="10">
        <v>18</v>
      </c>
      <c r="J85" s="11">
        <f>G85*100</f>
        <v>44</v>
      </c>
      <c r="K85" s="11">
        <f>H85*200</f>
        <v>80.811883391439807</v>
      </c>
      <c r="L85" s="12">
        <f>I85+J85+K85</f>
        <v>142.81188339143981</v>
      </c>
      <c r="M85" s="13">
        <v>9</v>
      </c>
    </row>
    <row r="86" spans="1:13">
      <c r="A86" s="5" t="s">
        <v>87</v>
      </c>
      <c r="B86" s="6">
        <v>18547</v>
      </c>
      <c r="C86" s="21">
        <v>32888</v>
      </c>
      <c r="D86" s="6">
        <f>(C86-B86)</f>
        <v>14341</v>
      </c>
      <c r="E86" s="5">
        <v>413</v>
      </c>
      <c r="F86" s="7">
        <f>C86/E86</f>
        <v>79.631961259079901</v>
      </c>
      <c r="G86" s="8">
        <v>1</v>
      </c>
      <c r="H86" s="8">
        <f>1-(B86/C86)</f>
        <v>0.43605570420822182</v>
      </c>
      <c r="I86" s="10">
        <v>50</v>
      </c>
      <c r="J86" s="11">
        <f>G86*100</f>
        <v>100</v>
      </c>
      <c r="K86" s="11">
        <f>H86*200</f>
        <v>87.211140841644365</v>
      </c>
      <c r="L86" s="12">
        <f>I86+J86+K86</f>
        <v>237.21114084164435</v>
      </c>
      <c r="M86" s="13">
        <v>36</v>
      </c>
    </row>
    <row r="87" spans="1:13">
      <c r="A87" s="5" t="s">
        <v>88</v>
      </c>
      <c r="B87" s="6">
        <v>2981</v>
      </c>
      <c r="C87" s="21">
        <v>8508</v>
      </c>
      <c r="D87" s="6">
        <f>(C87-B87)</f>
        <v>5527</v>
      </c>
      <c r="E87" s="5">
        <v>365</v>
      </c>
      <c r="F87" s="7">
        <f>C87/E87</f>
        <v>23.30958904109589</v>
      </c>
      <c r="G87" s="8">
        <v>1</v>
      </c>
      <c r="H87" s="8">
        <f>1-(B87/C87)</f>
        <v>0.64962388340385524</v>
      </c>
      <c r="I87" s="10">
        <v>91</v>
      </c>
      <c r="J87" s="11">
        <f>G87*100</f>
        <v>100</v>
      </c>
      <c r="K87" s="11">
        <f>H87*200</f>
        <v>129.92477668077106</v>
      </c>
      <c r="L87" s="12">
        <f>I87+J87+K87</f>
        <v>320.92477668077106</v>
      </c>
      <c r="M87" s="13">
        <v>84</v>
      </c>
    </row>
    <row r="88" spans="1:13">
      <c r="A88" s="5" t="s">
        <v>89</v>
      </c>
      <c r="B88" s="6">
        <v>14250</v>
      </c>
      <c r="C88" s="21">
        <v>59689</v>
      </c>
      <c r="D88" s="6">
        <f>(C88-B88)</f>
        <v>45439</v>
      </c>
      <c r="E88" s="5">
        <v>384</v>
      </c>
      <c r="F88" s="7">
        <f>C88/E88</f>
        <v>155.44010416666666</v>
      </c>
      <c r="G88" s="8">
        <v>1</v>
      </c>
      <c r="H88" s="8">
        <f>1-(B88/C88)</f>
        <v>0.76126254418737127</v>
      </c>
      <c r="I88" s="10">
        <v>26</v>
      </c>
      <c r="J88" s="11">
        <f>G88*100</f>
        <v>100</v>
      </c>
      <c r="K88" s="11">
        <f>H88*200</f>
        <v>152.25250883747427</v>
      </c>
      <c r="L88" s="12">
        <f>I88+J88+K88</f>
        <v>278.25250883747424</v>
      </c>
      <c r="M88" s="13">
        <v>62</v>
      </c>
    </row>
    <row r="89" spans="1:13">
      <c r="A89" s="5" t="s">
        <v>90</v>
      </c>
      <c r="B89" s="6">
        <v>9050</v>
      </c>
      <c r="C89" s="21">
        <v>28262</v>
      </c>
      <c r="D89" s="6">
        <f>(C89-B89)</f>
        <v>19212</v>
      </c>
      <c r="E89" s="5">
        <v>514</v>
      </c>
      <c r="F89" s="7">
        <f>C89/E89</f>
        <v>54.98443579766537</v>
      </c>
      <c r="G89" s="8">
        <v>1</v>
      </c>
      <c r="H89" s="8">
        <f>1-(B89/C89)</f>
        <v>0.67978203948765126</v>
      </c>
      <c r="I89" s="10">
        <v>73</v>
      </c>
      <c r="J89" s="11">
        <f>G89*100</f>
        <v>100</v>
      </c>
      <c r="K89" s="11">
        <f>H89*200</f>
        <v>135.95640789753026</v>
      </c>
      <c r="L89" s="12">
        <f>I89+J89+K89</f>
        <v>308.95640789753026</v>
      </c>
      <c r="M89" s="13">
        <v>76</v>
      </c>
    </row>
    <row r="90" spans="1:13">
      <c r="A90" s="5" t="s">
        <v>91</v>
      </c>
      <c r="B90" s="6">
        <v>46799</v>
      </c>
      <c r="C90" s="21">
        <v>68917</v>
      </c>
      <c r="D90" s="6">
        <f>(C90-B90)</f>
        <v>22118</v>
      </c>
      <c r="E90" s="5">
        <v>404</v>
      </c>
      <c r="F90" s="7">
        <f>C90/E90</f>
        <v>170.58663366336634</v>
      </c>
      <c r="G90" s="8">
        <v>1</v>
      </c>
      <c r="H90" s="8">
        <f>1-(B90/C90)</f>
        <v>0.32093677902404338</v>
      </c>
      <c r="I90" s="10">
        <v>23</v>
      </c>
      <c r="J90" s="11">
        <f>G90*100</f>
        <v>100</v>
      </c>
      <c r="K90" s="11">
        <f>H90*200</f>
        <v>64.187355804808675</v>
      </c>
      <c r="L90" s="12">
        <f>I90+J90+K90</f>
        <v>187.18735580480867</v>
      </c>
      <c r="M90" s="13">
        <v>15</v>
      </c>
    </row>
    <row r="91" spans="1:13">
      <c r="A91" s="5" t="s">
        <v>92</v>
      </c>
      <c r="B91" s="6">
        <v>15437</v>
      </c>
      <c r="C91" s="21">
        <v>27636</v>
      </c>
      <c r="D91" s="6">
        <f>(C91-B91)</f>
        <v>12199</v>
      </c>
      <c r="E91" s="5">
        <v>370</v>
      </c>
      <c r="F91" s="7">
        <f>C91/E91</f>
        <v>74.691891891891885</v>
      </c>
      <c r="G91" s="8">
        <v>1</v>
      </c>
      <c r="H91" s="8">
        <f>1-(B91/C91)</f>
        <v>0.44141699232884646</v>
      </c>
      <c r="I91" s="10">
        <v>54</v>
      </c>
      <c r="J91" s="11">
        <f>G91*100</f>
        <v>100</v>
      </c>
      <c r="K91" s="11">
        <f>H91*200</f>
        <v>88.283398465769295</v>
      </c>
      <c r="L91" s="12">
        <f>I91+J91+K91</f>
        <v>242.2833984657693</v>
      </c>
      <c r="M91" s="13">
        <v>49</v>
      </c>
    </row>
    <row r="92" spans="1:13">
      <c r="A92" s="5" t="s">
        <v>93</v>
      </c>
      <c r="B92" s="6">
        <v>12175</v>
      </c>
      <c r="C92" s="21">
        <v>24643</v>
      </c>
      <c r="D92" s="6">
        <f>(C92-B92)</f>
        <v>12468</v>
      </c>
      <c r="E92" s="5">
        <v>505</v>
      </c>
      <c r="F92" s="7">
        <f>C92/E92</f>
        <v>48.798019801980196</v>
      </c>
      <c r="G92" s="8">
        <v>1</v>
      </c>
      <c r="H92" s="8">
        <f>1-(B92/C92)</f>
        <v>0.50594489307308366</v>
      </c>
      <c r="I92" s="10">
        <v>79</v>
      </c>
      <c r="J92" s="11">
        <f>G92*100</f>
        <v>100</v>
      </c>
      <c r="K92" s="11">
        <f>H92*200</f>
        <v>101.18897861461673</v>
      </c>
      <c r="L92" s="12">
        <f>I92+J92+K92</f>
        <v>280.18897861461676</v>
      </c>
      <c r="M92" s="13">
        <v>70</v>
      </c>
    </row>
    <row r="93" spans="1:13">
      <c r="A93" s="5" t="s">
        <v>94</v>
      </c>
      <c r="B93" s="6">
        <v>12580</v>
      </c>
      <c r="C93" s="21">
        <v>33292</v>
      </c>
      <c r="D93" s="6">
        <f>(C93-B93)</f>
        <v>20712</v>
      </c>
      <c r="E93" s="5">
        <v>336</v>
      </c>
      <c r="F93" s="7">
        <f>C93/E93</f>
        <v>99.083333333333329</v>
      </c>
      <c r="G93" s="8">
        <v>1</v>
      </c>
      <c r="H93" s="8">
        <f>1-(B93/C93)</f>
        <v>0.62213144298930678</v>
      </c>
      <c r="I93" s="10">
        <v>42</v>
      </c>
      <c r="J93" s="11">
        <f>G93*100</f>
        <v>100</v>
      </c>
      <c r="K93" s="11">
        <f>H93*200</f>
        <v>124.42628859786136</v>
      </c>
      <c r="L93" s="12">
        <f>I93+J93+K93</f>
        <v>266.42628859786134</v>
      </c>
      <c r="M93" s="13">
        <v>57</v>
      </c>
    </row>
    <row r="95" spans="1:13">
      <c r="I95" s="16" t="s">
        <v>104</v>
      </c>
    </row>
    <row r="96" spans="1:13">
      <c r="I96" s="16" t="s">
        <v>105</v>
      </c>
    </row>
    <row r="97" spans="9:9">
      <c r="I97" s="16"/>
    </row>
    <row r="98" spans="9:9">
      <c r="I98" s="16" t="s">
        <v>106</v>
      </c>
    </row>
    <row r="99" spans="9:9">
      <c r="I99" t="s">
        <v>107</v>
      </c>
    </row>
    <row r="100" spans="9:9">
      <c r="I100" s="16"/>
    </row>
    <row r="101" spans="9:9">
      <c r="I101" s="16" t="s">
        <v>108</v>
      </c>
    </row>
    <row r="102" spans="9:9">
      <c r="I102" t="s">
        <v>109</v>
      </c>
    </row>
    <row r="103" spans="9:9">
      <c r="I103"/>
    </row>
    <row r="104" spans="9:9">
      <c r="I104" s="16" t="s">
        <v>110</v>
      </c>
    </row>
    <row r="105" spans="9:9">
      <c r="I105" t="s">
        <v>111</v>
      </c>
    </row>
    <row r="106" spans="9:9">
      <c r="I106"/>
    </row>
    <row r="107" spans="9:9">
      <c r="I107" s="19" t="s">
        <v>113</v>
      </c>
    </row>
    <row r="108" spans="9:9">
      <c r="I108" s="17"/>
    </row>
    <row r="109" spans="9:9">
      <c r="I109"/>
    </row>
  </sheetData>
  <autoFilter ref="A1:M1">
    <sortState ref="A2:M93">
      <sortCondition ref="A1"/>
    </sortState>
  </autoFilter>
  <sortState ref="A2:M109">
    <sortCondition ref="A1"/>
  </sortState>
  <printOptions horizontalCentered="1" gridLines="1"/>
  <pageMargins left="0.7" right="0.7" top="0.75" bottom="0.75" header="0.3" footer="0.3"/>
  <pageSetup orientation="landscape" r:id="rId1"/>
  <headerFooter>
    <oddHeader>&amp;C&amp;"-,Bold"&amp;14Rurality Index
2009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tabSelected="1" workbookViewId="0">
      <selection activeCell="K53" sqref="K53"/>
    </sheetView>
  </sheetViews>
  <sheetFormatPr defaultRowHeight="15"/>
  <cols>
    <col min="1" max="1" width="13.140625" bestFit="1" customWidth="1"/>
    <col min="2" max="2" width="10.5703125" customWidth="1"/>
    <col min="3" max="3" width="11.85546875" customWidth="1"/>
    <col min="4" max="4" width="11.5703125" customWidth="1"/>
    <col min="5" max="5" width="10.42578125" customWidth="1"/>
    <col min="6" max="6" width="14.140625" customWidth="1"/>
    <col min="7" max="7" width="13.85546875" style="21" customWidth="1"/>
    <col min="9" max="9" width="9.140625" style="28"/>
    <col min="11" max="12" width="14.7109375" customWidth="1"/>
  </cols>
  <sheetData>
    <row r="1" spans="1:11" ht="60">
      <c r="A1" s="23" t="s">
        <v>0</v>
      </c>
      <c r="B1" s="25" t="s">
        <v>122</v>
      </c>
      <c r="C1" s="25" t="s">
        <v>117</v>
      </c>
      <c r="D1" s="25" t="s">
        <v>114</v>
      </c>
      <c r="E1" s="27" t="s">
        <v>115</v>
      </c>
      <c r="F1" s="25" t="s">
        <v>116</v>
      </c>
      <c r="G1" s="25" t="s">
        <v>118</v>
      </c>
      <c r="H1" s="27" t="s">
        <v>119</v>
      </c>
      <c r="I1" s="29" t="s">
        <v>120</v>
      </c>
      <c r="K1" s="27" t="s">
        <v>123</v>
      </c>
    </row>
    <row r="2" spans="1:11">
      <c r="A2" s="24" t="s">
        <v>3</v>
      </c>
      <c r="B2" s="22">
        <v>15812</v>
      </c>
      <c r="C2" s="22">
        <v>15539</v>
      </c>
      <c r="D2" s="22">
        <v>33644</v>
      </c>
      <c r="E2" s="21">
        <v>34387</v>
      </c>
      <c r="F2" s="22">
        <v>17832</v>
      </c>
      <c r="G2">
        <v>18848</v>
      </c>
      <c r="H2" s="30">
        <v>40</v>
      </c>
      <c r="I2" s="30">
        <v>40</v>
      </c>
    </row>
    <row r="3" spans="1:11">
      <c r="A3" s="24" t="s">
        <v>2</v>
      </c>
      <c r="B3" s="22">
        <v>274159</v>
      </c>
      <c r="C3" s="22">
        <v>280706</v>
      </c>
      <c r="D3" s="22">
        <v>349488</v>
      </c>
      <c r="E3" s="21">
        <v>355329</v>
      </c>
      <c r="F3" s="22">
        <v>75329</v>
      </c>
      <c r="G3">
        <v>74623</v>
      </c>
      <c r="H3" s="30">
        <v>2</v>
      </c>
      <c r="I3" s="30">
        <v>2</v>
      </c>
    </row>
    <row r="4" spans="1:11">
      <c r="A4" s="24" t="s">
        <v>4</v>
      </c>
      <c r="B4" s="22">
        <v>43757</v>
      </c>
      <c r="C4" s="22">
        <v>52838</v>
      </c>
      <c r="D4" s="22">
        <v>74750</v>
      </c>
      <c r="E4" s="21">
        <v>76794</v>
      </c>
      <c r="F4" s="22">
        <v>30993</v>
      </c>
      <c r="G4">
        <v>23956</v>
      </c>
      <c r="H4" s="30">
        <v>21</v>
      </c>
      <c r="I4" s="30">
        <v>21</v>
      </c>
    </row>
    <row r="5" spans="1:11">
      <c r="A5" s="24" t="s">
        <v>5</v>
      </c>
      <c r="B5" s="22">
        <v>5653</v>
      </c>
      <c r="C5" s="22">
        <v>6106</v>
      </c>
      <c r="D5" s="22">
        <v>8810</v>
      </c>
      <c r="E5" s="21">
        <v>8854</v>
      </c>
      <c r="F5" s="22">
        <v>3157</v>
      </c>
      <c r="G5">
        <v>2748</v>
      </c>
      <c r="H5" s="30">
        <v>54</v>
      </c>
      <c r="I5" s="30">
        <v>54</v>
      </c>
    </row>
    <row r="6" spans="1:11">
      <c r="A6" s="24" t="s">
        <v>6</v>
      </c>
      <c r="B6" s="22">
        <v>8410</v>
      </c>
      <c r="C6" s="22">
        <v>8256</v>
      </c>
      <c r="D6" s="22">
        <v>13189</v>
      </c>
      <c r="E6" s="21">
        <v>12766</v>
      </c>
      <c r="F6" s="22">
        <v>4779</v>
      </c>
      <c r="G6">
        <v>4510</v>
      </c>
      <c r="H6" s="30">
        <v>28</v>
      </c>
      <c r="I6" s="30">
        <v>28</v>
      </c>
    </row>
    <row r="7" spans="1:11">
      <c r="A7" s="24" t="s">
        <v>7</v>
      </c>
      <c r="B7" s="22">
        <v>31904</v>
      </c>
      <c r="C7" s="22">
        <v>35891</v>
      </c>
      <c r="D7" s="22">
        <v>54137</v>
      </c>
      <c r="E7" s="21">
        <v>56640</v>
      </c>
      <c r="F7" s="22">
        <v>22233</v>
      </c>
      <c r="G7">
        <v>20749</v>
      </c>
      <c r="H7" s="30">
        <v>23</v>
      </c>
      <c r="I7" s="30">
        <v>23</v>
      </c>
    </row>
    <row r="8" spans="1:11">
      <c r="A8" s="24" t="s">
        <v>9</v>
      </c>
      <c r="B8" s="22">
        <v>774</v>
      </c>
      <c r="C8" s="22">
        <v>803</v>
      </c>
      <c r="D8" s="22">
        <v>14670</v>
      </c>
      <c r="E8" s="21">
        <v>15242</v>
      </c>
      <c r="F8" s="22">
        <v>13896</v>
      </c>
      <c r="G8">
        <v>14439</v>
      </c>
      <c r="H8" s="30">
        <v>92</v>
      </c>
      <c r="I8" s="30">
        <v>92</v>
      </c>
    </row>
    <row r="9" spans="1:11">
      <c r="A9" s="24" t="s">
        <v>10</v>
      </c>
      <c r="B9" s="22">
        <v>6069</v>
      </c>
      <c r="C9" s="22">
        <v>6282</v>
      </c>
      <c r="D9" s="22">
        <v>19987</v>
      </c>
      <c r="E9" s="21">
        <v>20155</v>
      </c>
      <c r="F9" s="22">
        <v>13918</v>
      </c>
      <c r="G9">
        <v>13873</v>
      </c>
      <c r="H9" s="30">
        <v>80</v>
      </c>
      <c r="I9" s="30">
        <v>80</v>
      </c>
    </row>
    <row r="10" spans="1:11">
      <c r="A10" s="24" t="s">
        <v>11</v>
      </c>
      <c r="B10" s="22">
        <v>22029</v>
      </c>
      <c r="C10" s="22">
        <v>21717</v>
      </c>
      <c r="D10" s="22">
        <v>39193</v>
      </c>
      <c r="E10" s="21">
        <v>38966</v>
      </c>
      <c r="F10" s="22">
        <v>17164</v>
      </c>
      <c r="G10">
        <v>17249</v>
      </c>
      <c r="H10" s="30">
        <v>34</v>
      </c>
      <c r="I10" s="30">
        <v>34</v>
      </c>
    </row>
    <row r="11" spans="1:11">
      <c r="A11" s="24" t="s">
        <v>12</v>
      </c>
      <c r="B11" s="22">
        <v>66353</v>
      </c>
      <c r="C11" s="22">
        <v>81974</v>
      </c>
      <c r="D11" s="22">
        <v>105035</v>
      </c>
      <c r="E11" s="21">
        <v>110232</v>
      </c>
      <c r="F11" s="22">
        <v>38682</v>
      </c>
      <c r="G11">
        <v>28258</v>
      </c>
      <c r="H11" s="30">
        <v>16</v>
      </c>
      <c r="I11" s="30">
        <v>16</v>
      </c>
    </row>
    <row r="12" spans="1:11">
      <c r="A12" s="24" t="s">
        <v>13</v>
      </c>
      <c r="B12" s="22">
        <v>11608</v>
      </c>
      <c r="C12" s="26">
        <v>11474</v>
      </c>
      <c r="D12" s="22">
        <v>26648</v>
      </c>
      <c r="E12" s="21">
        <v>26890</v>
      </c>
      <c r="F12" s="22">
        <v>15040</v>
      </c>
      <c r="G12">
        <v>15416</v>
      </c>
      <c r="H12" s="30">
        <v>59</v>
      </c>
      <c r="I12" s="30">
        <v>59</v>
      </c>
    </row>
    <row r="13" spans="1:11">
      <c r="A13" s="24" t="s">
        <v>14</v>
      </c>
      <c r="B13" s="22">
        <v>21131</v>
      </c>
      <c r="C13" s="26">
        <v>21275</v>
      </c>
      <c r="D13" s="22">
        <v>33795</v>
      </c>
      <c r="E13" s="21">
        <v>33224</v>
      </c>
      <c r="F13" s="22">
        <v>12664</v>
      </c>
      <c r="G13">
        <v>11949</v>
      </c>
      <c r="H13" s="30">
        <v>29</v>
      </c>
      <c r="I13" s="30">
        <v>29</v>
      </c>
    </row>
    <row r="14" spans="1:11">
      <c r="A14" s="24" t="s">
        <v>15</v>
      </c>
      <c r="B14" s="22">
        <v>2390</v>
      </c>
      <c r="C14" s="26">
        <v>2584</v>
      </c>
      <c r="D14" s="22">
        <v>10782</v>
      </c>
      <c r="E14" s="21">
        <v>10713</v>
      </c>
      <c r="F14" s="22">
        <v>8392</v>
      </c>
      <c r="G14">
        <v>8129</v>
      </c>
      <c r="H14" s="30">
        <v>90</v>
      </c>
      <c r="I14" s="30">
        <v>90</v>
      </c>
    </row>
    <row r="15" spans="1:11">
      <c r="A15" s="24" t="s">
        <v>16</v>
      </c>
      <c r="B15" s="22">
        <v>14634</v>
      </c>
      <c r="C15" s="26">
        <v>14558</v>
      </c>
      <c r="D15" s="22">
        <v>30035</v>
      </c>
      <c r="E15" s="21">
        <v>31648</v>
      </c>
      <c r="F15" s="22">
        <v>15401</v>
      </c>
      <c r="G15">
        <v>17090</v>
      </c>
      <c r="H15" s="30">
        <v>53</v>
      </c>
      <c r="I15" s="30">
        <v>53</v>
      </c>
    </row>
    <row r="16" spans="1:11">
      <c r="A16" s="24" t="s">
        <v>19</v>
      </c>
      <c r="B16" s="22">
        <v>25004</v>
      </c>
      <c r="C16" s="26">
        <v>27369</v>
      </c>
      <c r="D16" s="22">
        <v>41796</v>
      </c>
      <c r="E16" s="21">
        <v>42223</v>
      </c>
      <c r="F16" s="22">
        <v>16792</v>
      </c>
      <c r="G16">
        <v>14854</v>
      </c>
      <c r="H16" s="30">
        <v>24</v>
      </c>
      <c r="I16" s="30">
        <v>24</v>
      </c>
    </row>
    <row r="17" spans="1:9">
      <c r="A17" s="24" t="s">
        <v>17</v>
      </c>
      <c r="B17" s="22">
        <v>16214</v>
      </c>
      <c r="C17" s="26">
        <v>27283</v>
      </c>
      <c r="D17" s="22">
        <v>49759</v>
      </c>
      <c r="E17" s="32">
        <v>50047</v>
      </c>
      <c r="F17" s="22">
        <v>33545</v>
      </c>
      <c r="G17">
        <v>22764</v>
      </c>
      <c r="H17" s="30">
        <v>52</v>
      </c>
      <c r="I17" s="33">
        <v>52</v>
      </c>
    </row>
    <row r="18" spans="1:9">
      <c r="A18" s="24" t="s">
        <v>18</v>
      </c>
      <c r="B18" s="22">
        <v>13108</v>
      </c>
      <c r="C18" s="26">
        <v>16071</v>
      </c>
      <c r="D18" s="22">
        <v>24959</v>
      </c>
      <c r="E18" s="21">
        <v>25740</v>
      </c>
      <c r="F18" s="22">
        <v>11851</v>
      </c>
      <c r="G18">
        <v>9669</v>
      </c>
      <c r="H18" s="30">
        <v>50</v>
      </c>
      <c r="I18" s="30">
        <v>50</v>
      </c>
    </row>
    <row r="19" spans="1:9">
      <c r="A19" s="24" t="s">
        <v>20</v>
      </c>
      <c r="B19" s="22">
        <v>80921</v>
      </c>
      <c r="C19" s="26">
        <v>86844</v>
      </c>
      <c r="D19" s="22">
        <v>115419</v>
      </c>
      <c r="E19" s="21">
        <v>117671</v>
      </c>
      <c r="F19" s="22">
        <v>34498</v>
      </c>
      <c r="G19">
        <v>30827</v>
      </c>
      <c r="H19" s="30">
        <v>6</v>
      </c>
      <c r="I19" s="30">
        <v>6</v>
      </c>
    </row>
    <row r="20" spans="1:9">
      <c r="A20" s="24" t="s">
        <v>21</v>
      </c>
      <c r="B20" s="22">
        <v>23524</v>
      </c>
      <c r="C20" s="26">
        <v>24294</v>
      </c>
      <c r="D20" s="22">
        <v>41225</v>
      </c>
      <c r="E20" s="21">
        <v>41889</v>
      </c>
      <c r="F20" s="22">
        <v>17701</v>
      </c>
      <c r="G20">
        <v>17595</v>
      </c>
      <c r="H20" s="30">
        <v>31</v>
      </c>
      <c r="I20" s="30">
        <v>31</v>
      </c>
    </row>
    <row r="21" spans="1:9">
      <c r="A21" s="24" t="s">
        <v>22</v>
      </c>
      <c r="B21" s="22">
        <v>98721</v>
      </c>
      <c r="C21" s="26">
        <v>109406</v>
      </c>
      <c r="D21" s="22">
        <v>197942</v>
      </c>
      <c r="E21" s="21">
        <v>197559</v>
      </c>
      <c r="F21" s="22">
        <v>99221</v>
      </c>
      <c r="G21">
        <v>88153</v>
      </c>
      <c r="H21" s="30">
        <v>13</v>
      </c>
      <c r="I21" s="30">
        <v>13</v>
      </c>
    </row>
    <row r="22" spans="1:9">
      <c r="A22" s="24" t="s">
        <v>23</v>
      </c>
      <c r="B22" s="22">
        <v>14045</v>
      </c>
      <c r="C22" s="26">
        <v>13731</v>
      </c>
      <c r="D22" s="22">
        <v>24273</v>
      </c>
      <c r="E22" s="21">
        <v>24277</v>
      </c>
      <c r="F22" s="22">
        <v>10228</v>
      </c>
      <c r="G22">
        <v>10546</v>
      </c>
      <c r="H22" s="30">
        <v>27</v>
      </c>
      <c r="I22" s="30">
        <v>27</v>
      </c>
    </row>
    <row r="23" spans="1:9">
      <c r="A23" s="24" t="s">
        <v>24</v>
      </c>
      <c r="B23" s="22">
        <v>40548</v>
      </c>
      <c r="C23" s="26">
        <v>41661</v>
      </c>
      <c r="D23" s="22">
        <v>73064</v>
      </c>
      <c r="E23" s="21">
        <v>74578</v>
      </c>
      <c r="F23" s="22">
        <v>32516</v>
      </c>
      <c r="G23">
        <v>32917</v>
      </c>
      <c r="H23" s="30">
        <v>18</v>
      </c>
      <c r="I23" s="30">
        <v>18</v>
      </c>
    </row>
    <row r="24" spans="1:9">
      <c r="A24" s="24" t="s">
        <v>25</v>
      </c>
      <c r="B24" s="22">
        <v>9393</v>
      </c>
      <c r="C24" s="26">
        <v>9677</v>
      </c>
      <c r="D24" s="22">
        <v>17143</v>
      </c>
      <c r="E24" s="21">
        <v>17240</v>
      </c>
      <c r="F24" s="22">
        <v>7750</v>
      </c>
      <c r="G24">
        <v>7563</v>
      </c>
      <c r="H24" s="30">
        <v>61</v>
      </c>
      <c r="I24" s="30">
        <v>61</v>
      </c>
    </row>
    <row r="25" spans="1:9">
      <c r="A25" s="24" t="s">
        <v>26</v>
      </c>
      <c r="B25" s="22">
        <v>5892</v>
      </c>
      <c r="C25" s="26">
        <v>4024</v>
      </c>
      <c r="D25" s="22">
        <v>23234</v>
      </c>
      <c r="E25" s="21">
        <v>23087</v>
      </c>
      <c r="F25" s="22">
        <v>17342</v>
      </c>
      <c r="G25">
        <v>19063</v>
      </c>
      <c r="H25" s="30">
        <v>81</v>
      </c>
      <c r="I25" s="30">
        <v>81</v>
      </c>
    </row>
    <row r="26" spans="1:9">
      <c r="A26" s="24" t="s">
        <v>27</v>
      </c>
      <c r="B26" s="22">
        <v>8377</v>
      </c>
      <c r="C26" s="26">
        <v>8331</v>
      </c>
      <c r="D26" s="22">
        <v>20308</v>
      </c>
      <c r="E26" s="21">
        <v>20836</v>
      </c>
      <c r="F26" s="22">
        <v>11931</v>
      </c>
      <c r="G26">
        <v>12505</v>
      </c>
      <c r="H26" s="30">
        <v>71</v>
      </c>
      <c r="I26" s="30">
        <v>71</v>
      </c>
    </row>
    <row r="27" spans="1:9">
      <c r="A27" s="24" t="s">
        <v>28</v>
      </c>
      <c r="B27" s="22">
        <v>18081</v>
      </c>
      <c r="C27" s="26">
        <v>18571</v>
      </c>
      <c r="D27" s="22">
        <v>32754</v>
      </c>
      <c r="E27" s="21">
        <v>33503</v>
      </c>
      <c r="F27" s="22">
        <v>14673</v>
      </c>
      <c r="G27">
        <v>14932</v>
      </c>
      <c r="H27" s="30">
        <v>46</v>
      </c>
      <c r="I27" s="30">
        <v>46</v>
      </c>
    </row>
    <row r="28" spans="1:9">
      <c r="A28" s="24" t="s">
        <v>29</v>
      </c>
      <c r="B28" s="22">
        <v>47778</v>
      </c>
      <c r="C28" s="26">
        <v>48399</v>
      </c>
      <c r="D28" s="22">
        <v>68847</v>
      </c>
      <c r="E28" s="21">
        <v>70061</v>
      </c>
      <c r="F28" s="22">
        <v>21069</v>
      </c>
      <c r="G28">
        <v>21662</v>
      </c>
      <c r="H28" s="30">
        <v>14</v>
      </c>
      <c r="I28" s="30">
        <v>14</v>
      </c>
    </row>
    <row r="29" spans="1:9">
      <c r="A29" s="24" t="s">
        <v>30</v>
      </c>
      <c r="B29" s="22">
        <v>13300</v>
      </c>
      <c r="C29" s="26">
        <v>12731</v>
      </c>
      <c r="D29" s="22">
        <v>32692</v>
      </c>
      <c r="E29" s="21">
        <v>33165</v>
      </c>
      <c r="F29" s="22">
        <v>19392</v>
      </c>
      <c r="G29">
        <v>20434</v>
      </c>
      <c r="H29" s="30">
        <v>66</v>
      </c>
      <c r="I29" s="30">
        <v>66</v>
      </c>
    </row>
    <row r="30" spans="1:9">
      <c r="A30" s="24" t="s">
        <v>31</v>
      </c>
      <c r="B30" s="22">
        <v>202607</v>
      </c>
      <c r="C30" s="26">
        <v>247890</v>
      </c>
      <c r="D30" s="22">
        <v>261661</v>
      </c>
      <c r="E30" s="21">
        <v>274569</v>
      </c>
      <c r="F30" s="22">
        <v>59054</v>
      </c>
      <c r="G30">
        <v>26679</v>
      </c>
      <c r="H30" s="30">
        <v>4</v>
      </c>
      <c r="I30" s="30">
        <v>4</v>
      </c>
    </row>
    <row r="31" spans="1:9">
      <c r="A31" s="24" t="s">
        <v>32</v>
      </c>
      <c r="B31" s="22">
        <v>29530</v>
      </c>
      <c r="C31" s="26">
        <v>32880</v>
      </c>
      <c r="D31" s="22">
        <v>66305</v>
      </c>
      <c r="E31" s="21">
        <v>70002</v>
      </c>
      <c r="F31" s="22">
        <v>36775</v>
      </c>
      <c r="G31">
        <v>37122</v>
      </c>
      <c r="H31" s="30">
        <v>33</v>
      </c>
      <c r="I31" s="30">
        <v>33</v>
      </c>
    </row>
    <row r="32" spans="1:9">
      <c r="A32" s="24" t="s">
        <v>33</v>
      </c>
      <c r="B32" s="22">
        <v>4964</v>
      </c>
      <c r="C32" s="26">
        <v>6221</v>
      </c>
      <c r="D32" s="22">
        <v>36810</v>
      </c>
      <c r="E32" s="21">
        <v>39364</v>
      </c>
      <c r="F32" s="22">
        <v>31846</v>
      </c>
      <c r="G32">
        <v>33143</v>
      </c>
      <c r="H32" s="30">
        <v>86</v>
      </c>
      <c r="I32" s="30">
        <v>86</v>
      </c>
    </row>
    <row r="33" spans="1:9">
      <c r="A33" s="24" t="s">
        <v>34</v>
      </c>
      <c r="B33" s="22">
        <v>70266</v>
      </c>
      <c r="C33" s="26">
        <v>76391</v>
      </c>
      <c r="D33" s="22">
        <v>134558</v>
      </c>
      <c r="E33" s="21">
        <v>145448</v>
      </c>
      <c r="F33" s="22">
        <v>64292</v>
      </c>
      <c r="G33">
        <v>69057</v>
      </c>
      <c r="H33" s="30">
        <v>22</v>
      </c>
      <c r="I33" s="30">
        <v>22</v>
      </c>
    </row>
    <row r="34" spans="1:9">
      <c r="A34" s="24" t="s">
        <v>35</v>
      </c>
      <c r="B34" s="22">
        <v>26510</v>
      </c>
      <c r="C34" s="26">
        <v>27439</v>
      </c>
      <c r="D34" s="22">
        <v>47181</v>
      </c>
      <c r="E34" s="21">
        <v>49462</v>
      </c>
      <c r="F34" s="22">
        <v>20671</v>
      </c>
      <c r="G34">
        <v>22023</v>
      </c>
      <c r="H34" s="30">
        <v>26</v>
      </c>
      <c r="I34" s="30">
        <v>26</v>
      </c>
    </row>
    <row r="35" spans="1:9">
      <c r="A35" s="24" t="s">
        <v>36</v>
      </c>
      <c r="B35" s="22">
        <v>49591</v>
      </c>
      <c r="C35" s="26">
        <v>51988</v>
      </c>
      <c r="D35" s="22">
        <v>83776</v>
      </c>
      <c r="E35" s="21">
        <v>82752</v>
      </c>
      <c r="F35" s="22">
        <v>34185</v>
      </c>
      <c r="G35">
        <v>30764</v>
      </c>
      <c r="H35" s="30">
        <v>19</v>
      </c>
      <c r="I35" s="30">
        <v>19</v>
      </c>
    </row>
    <row r="36" spans="1:9">
      <c r="A36" s="24" t="s">
        <v>37</v>
      </c>
      <c r="B36" s="22">
        <v>21440</v>
      </c>
      <c r="C36" s="26">
        <v>22690</v>
      </c>
      <c r="D36" s="22">
        <v>37743</v>
      </c>
      <c r="E36" s="21">
        <v>37124</v>
      </c>
      <c r="F36" s="22">
        <v>16303</v>
      </c>
      <c r="G36">
        <v>14434</v>
      </c>
      <c r="H36" s="30">
        <v>30</v>
      </c>
      <c r="I36" s="30">
        <v>30</v>
      </c>
    </row>
    <row r="37" spans="1:9">
      <c r="A37" s="24" t="s">
        <v>38</v>
      </c>
      <c r="B37" s="22">
        <v>24204</v>
      </c>
      <c r="C37" s="26">
        <v>23070</v>
      </c>
      <c r="D37" s="22">
        <v>42184</v>
      </c>
      <c r="E37" s="21">
        <v>42376</v>
      </c>
      <c r="F37" s="22">
        <v>17980</v>
      </c>
      <c r="G37">
        <v>19306</v>
      </c>
      <c r="H37" s="30">
        <v>35</v>
      </c>
      <c r="I37" s="30">
        <v>35</v>
      </c>
    </row>
    <row r="38" spans="1:9">
      <c r="A38" s="24" t="s">
        <v>39</v>
      </c>
      <c r="B38" s="22">
        <v>12515</v>
      </c>
      <c r="C38" s="26">
        <v>16172</v>
      </c>
      <c r="D38" s="22">
        <v>32275</v>
      </c>
      <c r="E38" s="21">
        <v>33478</v>
      </c>
      <c r="F38" s="22">
        <v>19760</v>
      </c>
      <c r="G38">
        <v>17306</v>
      </c>
      <c r="H38" s="30">
        <v>72</v>
      </c>
      <c r="I38" s="30">
        <v>72</v>
      </c>
    </row>
    <row r="39" spans="1:9">
      <c r="A39" s="24" t="s">
        <v>40</v>
      </c>
      <c r="B39" s="22">
        <v>11189</v>
      </c>
      <c r="C39" s="26">
        <v>11048</v>
      </c>
      <c r="D39" s="22">
        <v>21514</v>
      </c>
      <c r="E39" s="21">
        <v>21253</v>
      </c>
      <c r="F39" s="22">
        <v>10325</v>
      </c>
      <c r="G39">
        <v>10205</v>
      </c>
      <c r="H39" s="30">
        <v>56</v>
      </c>
      <c r="I39" s="30">
        <v>56</v>
      </c>
    </row>
    <row r="40" spans="1:9">
      <c r="A40" s="24" t="s">
        <v>41</v>
      </c>
      <c r="B40" s="22">
        <v>17027</v>
      </c>
      <c r="C40" s="26">
        <v>15933</v>
      </c>
      <c r="D40" s="22">
        <v>32704</v>
      </c>
      <c r="E40" s="21">
        <v>32428</v>
      </c>
      <c r="F40" s="22">
        <v>15677</v>
      </c>
      <c r="G40">
        <v>16495</v>
      </c>
      <c r="H40" s="30">
        <v>39</v>
      </c>
      <c r="I40" s="30">
        <v>39</v>
      </c>
    </row>
    <row r="41" spans="1:9">
      <c r="A41" s="24" t="s">
        <v>42</v>
      </c>
      <c r="B41" s="22">
        <v>6639</v>
      </c>
      <c r="C41" s="26">
        <v>7046</v>
      </c>
      <c r="D41" s="22">
        <v>28106</v>
      </c>
      <c r="E41" s="21">
        <v>28525</v>
      </c>
      <c r="F41" s="22">
        <v>21467</v>
      </c>
      <c r="G41">
        <v>21479</v>
      </c>
      <c r="H41" s="30">
        <v>77</v>
      </c>
      <c r="I41" s="30">
        <v>77</v>
      </c>
    </row>
    <row r="42" spans="1:9">
      <c r="A42" s="24" t="s">
        <v>43</v>
      </c>
      <c r="B42" s="22">
        <v>88708</v>
      </c>
      <c r="C42" s="26">
        <v>94050</v>
      </c>
      <c r="D42" s="22">
        <v>135951</v>
      </c>
      <c r="E42" s="21">
        <v>139654</v>
      </c>
      <c r="F42" s="22">
        <v>47243</v>
      </c>
      <c r="G42">
        <v>45604</v>
      </c>
      <c r="H42" s="30">
        <v>12</v>
      </c>
      <c r="I42" s="30">
        <v>12</v>
      </c>
    </row>
    <row r="43" spans="1:9">
      <c r="A43" s="24" t="s">
        <v>44</v>
      </c>
      <c r="B43" s="22">
        <v>24306</v>
      </c>
      <c r="C43" s="26">
        <v>25261</v>
      </c>
      <c r="D43" s="22">
        <v>37949</v>
      </c>
      <c r="E43" s="21">
        <v>38440</v>
      </c>
      <c r="F43" s="22">
        <v>13643</v>
      </c>
      <c r="G43">
        <v>13179</v>
      </c>
      <c r="H43" s="30">
        <v>32</v>
      </c>
      <c r="I43" s="30">
        <v>32</v>
      </c>
    </row>
    <row r="44" spans="1:9">
      <c r="A44" s="24" t="s">
        <v>45</v>
      </c>
      <c r="B44" s="22">
        <v>27976</v>
      </c>
      <c r="C44" s="26">
        <v>28766</v>
      </c>
      <c r="D44" s="22">
        <v>76115</v>
      </c>
      <c r="E44" s="21">
        <v>77358</v>
      </c>
      <c r="F44" s="22">
        <v>48139</v>
      </c>
      <c r="G44">
        <v>48592</v>
      </c>
      <c r="H44" s="30">
        <v>47</v>
      </c>
      <c r="I44" s="30">
        <v>47</v>
      </c>
    </row>
    <row r="45" spans="1:9">
      <c r="A45" s="24" t="s">
        <v>48</v>
      </c>
      <c r="B45" s="22">
        <v>65193</v>
      </c>
      <c r="C45" s="26">
        <v>66440</v>
      </c>
      <c r="D45" s="22">
        <v>109787</v>
      </c>
      <c r="E45" s="21">
        <v>111467</v>
      </c>
      <c r="F45" s="22">
        <v>44594</v>
      </c>
      <c r="G45">
        <v>45027</v>
      </c>
      <c r="H45" s="30">
        <v>20</v>
      </c>
      <c r="I45" s="33">
        <v>20</v>
      </c>
    </row>
    <row r="46" spans="1:9">
      <c r="A46" s="24" t="s">
        <v>46</v>
      </c>
      <c r="B46" s="22">
        <v>5109</v>
      </c>
      <c r="C46" s="26">
        <v>4436</v>
      </c>
      <c r="D46" s="22">
        <v>37032</v>
      </c>
      <c r="E46" s="21">
        <v>37128</v>
      </c>
      <c r="F46" s="22">
        <v>31923</v>
      </c>
      <c r="G46">
        <v>32692</v>
      </c>
      <c r="H46" s="30">
        <v>79</v>
      </c>
      <c r="I46" s="30">
        <v>79</v>
      </c>
    </row>
    <row r="47" spans="1:9">
      <c r="A47" s="24" t="s">
        <v>47</v>
      </c>
      <c r="B47" s="22">
        <v>449106</v>
      </c>
      <c r="C47" s="26">
        <v>433012</v>
      </c>
      <c r="D47" s="22">
        <v>492104</v>
      </c>
      <c r="E47" s="21">
        <v>496005</v>
      </c>
      <c r="F47" s="22">
        <v>42998</v>
      </c>
      <c r="G47">
        <v>62993</v>
      </c>
      <c r="H47" s="30">
        <v>3</v>
      </c>
      <c r="I47" s="33">
        <v>3</v>
      </c>
    </row>
    <row r="48" spans="1:9">
      <c r="A48" s="24" t="s">
        <v>49</v>
      </c>
      <c r="B48" s="22">
        <v>19195</v>
      </c>
      <c r="C48" s="26">
        <v>18947</v>
      </c>
      <c r="D48" s="22">
        <v>46033</v>
      </c>
      <c r="E48" s="21">
        <v>46134</v>
      </c>
      <c r="F48" s="22">
        <v>26838</v>
      </c>
      <c r="G48">
        <v>27187</v>
      </c>
      <c r="H48" s="30">
        <v>48</v>
      </c>
      <c r="I48" s="30">
        <v>48</v>
      </c>
    </row>
    <row r="49" spans="1:9">
      <c r="A49" s="24" t="s">
        <v>50</v>
      </c>
      <c r="B49" s="22">
        <v>88139</v>
      </c>
      <c r="C49" s="26">
        <v>87014</v>
      </c>
      <c r="D49" s="22">
        <v>131312</v>
      </c>
      <c r="E49" s="21">
        <v>131636</v>
      </c>
      <c r="F49" s="22">
        <v>43173</v>
      </c>
      <c r="G49">
        <v>44622</v>
      </c>
      <c r="H49" s="30">
        <v>8</v>
      </c>
      <c r="I49" s="30">
        <v>8</v>
      </c>
    </row>
    <row r="50" spans="1:9">
      <c r="A50" s="24" t="s">
        <v>51</v>
      </c>
      <c r="B50" s="22">
        <v>876804</v>
      </c>
      <c r="C50" s="26">
        <v>900796</v>
      </c>
      <c r="D50" s="22">
        <v>876804</v>
      </c>
      <c r="E50" s="21">
        <v>903393</v>
      </c>
      <c r="F50" s="22">
        <v>0</v>
      </c>
      <c r="G50" s="24">
        <v>2597</v>
      </c>
      <c r="H50" s="30">
        <v>1</v>
      </c>
      <c r="I50" s="30">
        <v>1</v>
      </c>
    </row>
    <row r="51" spans="1:9">
      <c r="A51" s="24" t="s">
        <v>52</v>
      </c>
      <c r="B51" s="22">
        <v>21174</v>
      </c>
      <c r="C51" s="22">
        <v>20036</v>
      </c>
      <c r="D51" s="22">
        <v>46698</v>
      </c>
      <c r="E51" s="21">
        <v>47051</v>
      </c>
      <c r="F51" s="22">
        <v>25524</v>
      </c>
      <c r="G51">
        <v>27015</v>
      </c>
      <c r="H51" s="30">
        <v>42</v>
      </c>
      <c r="I51" s="30">
        <v>42</v>
      </c>
    </row>
    <row r="52" spans="1:9">
      <c r="A52" s="24" t="s">
        <v>53</v>
      </c>
      <c r="B52" s="22">
        <v>3592</v>
      </c>
      <c r="C52" s="22">
        <v>3691</v>
      </c>
      <c r="D52" s="22">
        <v>10058</v>
      </c>
      <c r="E52" s="21">
        <v>10334</v>
      </c>
      <c r="F52" s="22">
        <v>6466</v>
      </c>
      <c r="G52">
        <v>6643</v>
      </c>
      <c r="H52" s="30">
        <v>83</v>
      </c>
      <c r="I52" s="30">
        <v>83</v>
      </c>
    </row>
    <row r="53" spans="1:9">
      <c r="A53" s="24" t="s">
        <v>54</v>
      </c>
      <c r="B53" s="22">
        <v>15441</v>
      </c>
      <c r="C53" s="22">
        <v>15481</v>
      </c>
      <c r="D53" s="22">
        <v>36641</v>
      </c>
      <c r="E53" s="21">
        <v>36903</v>
      </c>
      <c r="F53" s="22">
        <v>21200</v>
      </c>
      <c r="G53">
        <v>21422</v>
      </c>
      <c r="H53" s="30">
        <v>51</v>
      </c>
      <c r="I53" s="30">
        <v>51</v>
      </c>
    </row>
    <row r="54" spans="1:9">
      <c r="A54" s="24" t="s">
        <v>55</v>
      </c>
      <c r="B54" s="22">
        <v>78464</v>
      </c>
      <c r="C54" s="22">
        <v>90165</v>
      </c>
      <c r="D54" s="22">
        <v>128643</v>
      </c>
      <c r="E54" s="21">
        <v>137974</v>
      </c>
      <c r="F54" s="22">
        <v>50179</v>
      </c>
      <c r="G54">
        <v>47809</v>
      </c>
      <c r="H54" s="30">
        <v>7</v>
      </c>
      <c r="I54" s="30">
        <v>7</v>
      </c>
    </row>
    <row r="55" spans="1:9">
      <c r="A55" s="24" t="s">
        <v>56</v>
      </c>
      <c r="B55" s="22">
        <v>20628</v>
      </c>
      <c r="C55" s="22">
        <v>21525</v>
      </c>
      <c r="D55" s="22">
        <v>37881</v>
      </c>
      <c r="E55" s="21">
        <v>38124</v>
      </c>
      <c r="F55" s="22">
        <v>17253</v>
      </c>
      <c r="G55">
        <v>16599</v>
      </c>
      <c r="H55" s="30">
        <v>43</v>
      </c>
      <c r="I55" s="30">
        <v>43</v>
      </c>
    </row>
    <row r="56" spans="1:9">
      <c r="A56" s="24" t="s">
        <v>57</v>
      </c>
      <c r="B56" s="22">
        <v>27038</v>
      </c>
      <c r="C56" s="22">
        <v>25541</v>
      </c>
      <c r="D56" s="22">
        <v>69874</v>
      </c>
      <c r="E56" s="21">
        <v>68894</v>
      </c>
      <c r="F56" s="22">
        <v>42836</v>
      </c>
      <c r="G56">
        <v>43353</v>
      </c>
      <c r="H56" s="30">
        <v>41</v>
      </c>
      <c r="I56" s="30">
        <v>41</v>
      </c>
    </row>
    <row r="57" spans="1:9">
      <c r="A57" s="24" t="s">
        <v>58</v>
      </c>
      <c r="B57" s="22">
        <v>4919</v>
      </c>
      <c r="C57" s="22">
        <v>5039</v>
      </c>
      <c r="D57" s="22">
        <v>14014</v>
      </c>
      <c r="E57" s="21">
        <v>14244</v>
      </c>
      <c r="F57" s="22">
        <v>9095</v>
      </c>
      <c r="G57">
        <v>9205</v>
      </c>
      <c r="H57" s="30">
        <v>82</v>
      </c>
      <c r="I57" s="30">
        <v>82</v>
      </c>
    </row>
    <row r="58" spans="1:9">
      <c r="A58" s="24" t="s">
        <v>59</v>
      </c>
      <c r="B58" s="22">
        <v>22178</v>
      </c>
      <c r="C58" s="22">
        <v>21888</v>
      </c>
      <c r="D58" s="22">
        <v>47526</v>
      </c>
      <c r="E58" s="21">
        <v>47536</v>
      </c>
      <c r="F58" s="22">
        <v>25348</v>
      </c>
      <c r="G58">
        <v>25648</v>
      </c>
      <c r="H58" s="30">
        <v>37</v>
      </c>
      <c r="I58" s="30">
        <v>37</v>
      </c>
    </row>
    <row r="59" spans="1:9">
      <c r="A59" s="24" t="s">
        <v>60</v>
      </c>
      <c r="B59" s="22">
        <v>2348</v>
      </c>
      <c r="C59" s="22">
        <v>2304</v>
      </c>
      <c r="D59" s="22">
        <v>5772</v>
      </c>
      <c r="E59" s="21">
        <v>6128</v>
      </c>
      <c r="F59" s="22">
        <v>3424</v>
      </c>
      <c r="G59">
        <v>3824</v>
      </c>
      <c r="H59" s="30">
        <v>64</v>
      </c>
      <c r="I59" s="30">
        <v>64</v>
      </c>
    </row>
    <row r="60" spans="1:9">
      <c r="A60" s="24" t="s">
        <v>61</v>
      </c>
      <c r="B60" s="22">
        <v>8760</v>
      </c>
      <c r="C60" s="22">
        <v>8200</v>
      </c>
      <c r="D60" s="22">
        <v>19607</v>
      </c>
      <c r="E60" s="21">
        <v>19840</v>
      </c>
      <c r="F60" s="22">
        <v>10847</v>
      </c>
      <c r="G60">
        <v>11640</v>
      </c>
      <c r="H60" s="30">
        <v>67</v>
      </c>
      <c r="I60" s="30">
        <v>67</v>
      </c>
    </row>
    <row r="61" spans="1:9">
      <c r="A61" s="24" t="s">
        <v>62</v>
      </c>
      <c r="B61" s="22">
        <v>3207</v>
      </c>
      <c r="C61" s="22">
        <v>3043</v>
      </c>
      <c r="D61" s="22">
        <v>22398</v>
      </c>
      <c r="E61" s="21">
        <v>21575</v>
      </c>
      <c r="F61" s="22">
        <v>19191</v>
      </c>
      <c r="G61">
        <v>18532</v>
      </c>
      <c r="H61" s="30">
        <v>89</v>
      </c>
      <c r="I61" s="30">
        <v>89</v>
      </c>
    </row>
    <row r="62" spans="1:9">
      <c r="A62" s="24" t="s">
        <v>63</v>
      </c>
      <c r="B62" s="22">
        <v>5457</v>
      </c>
      <c r="C62" s="22">
        <v>5348</v>
      </c>
      <c r="D62" s="22">
        <v>17169</v>
      </c>
      <c r="E62" s="21">
        <v>17339</v>
      </c>
      <c r="F62" s="22">
        <v>11712</v>
      </c>
      <c r="G62">
        <v>11991</v>
      </c>
      <c r="H62" s="30">
        <v>85</v>
      </c>
      <c r="I62" s="30">
        <v>85</v>
      </c>
    </row>
    <row r="63" spans="1:9">
      <c r="A63" s="24" t="s">
        <v>64</v>
      </c>
      <c r="B63" s="22">
        <v>9082</v>
      </c>
      <c r="C63" s="22">
        <v>9220</v>
      </c>
      <c r="D63" s="22">
        <v>18916</v>
      </c>
      <c r="E63" s="21">
        <v>19338</v>
      </c>
      <c r="F63" s="22">
        <v>9834</v>
      </c>
      <c r="G63">
        <v>10118</v>
      </c>
      <c r="H63" s="30">
        <v>63</v>
      </c>
      <c r="I63" s="30">
        <v>63</v>
      </c>
    </row>
    <row r="64" spans="1:9">
      <c r="A64" s="24" t="s">
        <v>65</v>
      </c>
      <c r="B64" s="22">
        <v>3509</v>
      </c>
      <c r="C64" s="22">
        <v>3454</v>
      </c>
      <c r="D64" s="22">
        <v>12605</v>
      </c>
      <c r="E64" s="21">
        <v>12845</v>
      </c>
      <c r="F64" s="22">
        <v>9096</v>
      </c>
      <c r="G64">
        <v>9391</v>
      </c>
      <c r="H64" s="30">
        <v>88</v>
      </c>
      <c r="I64" s="30">
        <v>88</v>
      </c>
    </row>
    <row r="65" spans="1:9">
      <c r="A65" s="24" t="s">
        <v>66</v>
      </c>
      <c r="B65" s="22">
        <v>93902</v>
      </c>
      <c r="C65" s="22">
        <v>95856</v>
      </c>
      <c r="D65" s="22">
        <v>160578</v>
      </c>
      <c r="E65" s="21">
        <v>164343</v>
      </c>
      <c r="F65" s="22">
        <v>66676</v>
      </c>
      <c r="G65">
        <v>68487</v>
      </c>
      <c r="H65" s="30">
        <v>17</v>
      </c>
      <c r="I65" s="30">
        <v>17</v>
      </c>
    </row>
    <row r="66" spans="1:9">
      <c r="A66" s="24" t="s">
        <v>67</v>
      </c>
      <c r="B66" s="22">
        <v>9836</v>
      </c>
      <c r="C66" s="22">
        <v>9238</v>
      </c>
      <c r="D66" s="22">
        <v>26262</v>
      </c>
      <c r="E66" s="21">
        <v>25910</v>
      </c>
      <c r="F66" s="22">
        <v>16426</v>
      </c>
      <c r="G66">
        <v>16672</v>
      </c>
      <c r="H66" s="30">
        <v>69</v>
      </c>
      <c r="I66" s="30">
        <v>69</v>
      </c>
    </row>
    <row r="67" spans="1:9">
      <c r="A67" s="24" t="s">
        <v>68</v>
      </c>
      <c r="B67" s="22">
        <v>4136</v>
      </c>
      <c r="C67" s="22">
        <v>4201</v>
      </c>
      <c r="D67" s="22">
        <v>13778</v>
      </c>
      <c r="E67" s="21">
        <v>13402</v>
      </c>
      <c r="F67" s="22">
        <v>9642</v>
      </c>
      <c r="G67">
        <v>9201</v>
      </c>
      <c r="H67" s="30">
        <v>87</v>
      </c>
      <c r="I67" s="30">
        <v>87</v>
      </c>
    </row>
    <row r="68" spans="1:9">
      <c r="A68" s="24" t="s">
        <v>69</v>
      </c>
      <c r="B68" s="22">
        <v>14834</v>
      </c>
      <c r="C68" s="22">
        <v>18512</v>
      </c>
      <c r="D68" s="22">
        <v>37014</v>
      </c>
      <c r="E68" s="21">
        <v>37963</v>
      </c>
      <c r="F68" s="22">
        <v>22180</v>
      </c>
      <c r="G68">
        <v>19451</v>
      </c>
      <c r="H68" s="30">
        <v>60</v>
      </c>
      <c r="I68" s="30">
        <v>60</v>
      </c>
    </row>
    <row r="69" spans="1:9">
      <c r="A69" s="24" t="s">
        <v>70</v>
      </c>
      <c r="B69" s="22">
        <v>13396</v>
      </c>
      <c r="C69" s="22">
        <v>13858</v>
      </c>
      <c r="D69" s="22">
        <v>25859</v>
      </c>
      <c r="E69" s="21">
        <v>26171</v>
      </c>
      <c r="F69" s="22">
        <v>12463</v>
      </c>
      <c r="G69">
        <v>12313</v>
      </c>
      <c r="H69" s="30">
        <v>55</v>
      </c>
      <c r="I69" s="30">
        <v>55</v>
      </c>
    </row>
    <row r="70" spans="1:9">
      <c r="A70" s="24" t="s">
        <v>71</v>
      </c>
      <c r="B70" s="22">
        <v>11397</v>
      </c>
      <c r="C70" s="22">
        <v>13919</v>
      </c>
      <c r="D70" s="22">
        <v>27350</v>
      </c>
      <c r="E70" s="21">
        <v>28818</v>
      </c>
      <c r="F70" s="22">
        <v>15953</v>
      </c>
      <c r="G70">
        <v>14899</v>
      </c>
      <c r="H70" s="30">
        <v>65</v>
      </c>
      <c r="I70" s="30">
        <v>65</v>
      </c>
    </row>
    <row r="71" spans="1:9">
      <c r="A71" s="24" t="s">
        <v>72</v>
      </c>
      <c r="B71" s="22">
        <v>7207</v>
      </c>
      <c r="C71" s="22">
        <v>7268</v>
      </c>
      <c r="D71" s="22">
        <v>17494</v>
      </c>
      <c r="E71" s="21">
        <v>17392</v>
      </c>
      <c r="F71" s="22">
        <v>10287</v>
      </c>
      <c r="G71">
        <v>10124</v>
      </c>
      <c r="H71" s="30">
        <v>74</v>
      </c>
      <c r="I71" s="30">
        <v>74</v>
      </c>
    </row>
    <row r="72" spans="1:9">
      <c r="A72" s="24" t="s">
        <v>74</v>
      </c>
      <c r="B72" s="22">
        <v>10587</v>
      </c>
      <c r="C72" s="22">
        <v>11042</v>
      </c>
      <c r="D72" s="22">
        <v>23679</v>
      </c>
      <c r="E72" s="24">
        <v>24181</v>
      </c>
      <c r="F72" s="22">
        <v>13092</v>
      </c>
      <c r="G72">
        <v>13139</v>
      </c>
      <c r="H72" s="30">
        <v>38</v>
      </c>
      <c r="I72" s="30">
        <v>38</v>
      </c>
    </row>
    <row r="73" spans="1:9">
      <c r="A73" s="24" t="s">
        <v>75</v>
      </c>
      <c r="B73" s="22">
        <v>20210</v>
      </c>
      <c r="C73" s="22">
        <v>26235</v>
      </c>
      <c r="D73" s="22">
        <v>48524</v>
      </c>
      <c r="E73" s="21">
        <v>44436</v>
      </c>
      <c r="F73" s="22">
        <v>28314</v>
      </c>
      <c r="G73">
        <v>18201</v>
      </c>
      <c r="H73" s="30">
        <v>45</v>
      </c>
      <c r="I73" s="30">
        <v>45</v>
      </c>
    </row>
    <row r="74" spans="1:9">
      <c r="A74" s="24" t="s">
        <v>76</v>
      </c>
      <c r="B74" s="22">
        <v>7346</v>
      </c>
      <c r="C74" s="22">
        <v>8267</v>
      </c>
      <c r="D74" s="22">
        <v>20334</v>
      </c>
      <c r="E74" s="21">
        <v>20952</v>
      </c>
      <c r="F74" s="22">
        <v>12988</v>
      </c>
      <c r="G74">
        <v>12685</v>
      </c>
      <c r="H74" s="30">
        <v>75</v>
      </c>
      <c r="I74" s="30">
        <v>75</v>
      </c>
    </row>
    <row r="75" spans="1:9">
      <c r="A75" s="24" t="s">
        <v>73</v>
      </c>
      <c r="B75" s="22">
        <v>161803</v>
      </c>
      <c r="C75" s="22">
        <v>189798</v>
      </c>
      <c r="D75" s="22">
        <v>266088</v>
      </c>
      <c r="E75" s="21">
        <v>266931</v>
      </c>
      <c r="F75" s="22">
        <v>104285</v>
      </c>
      <c r="G75">
        <v>77133</v>
      </c>
      <c r="H75" s="30">
        <v>10</v>
      </c>
      <c r="I75" s="30">
        <v>10</v>
      </c>
    </row>
    <row r="76" spans="1:9">
      <c r="A76" s="24" t="s">
        <v>77</v>
      </c>
      <c r="B76" s="22">
        <v>6473</v>
      </c>
      <c r="C76" s="22">
        <v>6276</v>
      </c>
      <c r="D76" s="22">
        <v>23542</v>
      </c>
      <c r="E76" s="21">
        <v>23363</v>
      </c>
      <c r="F76" s="22">
        <v>17069</v>
      </c>
      <c r="G76">
        <v>17087</v>
      </c>
      <c r="H76" s="30">
        <v>73</v>
      </c>
      <c r="I76" s="30">
        <v>73</v>
      </c>
    </row>
    <row r="77" spans="1:9">
      <c r="A77" s="24" t="s">
        <v>78</v>
      </c>
      <c r="B77" s="22">
        <v>10974</v>
      </c>
      <c r="C77" s="22">
        <v>11869</v>
      </c>
      <c r="D77" s="22">
        <v>33450</v>
      </c>
      <c r="E77" s="21">
        <v>34185</v>
      </c>
      <c r="F77" s="22">
        <v>22476</v>
      </c>
      <c r="G77">
        <v>22316</v>
      </c>
      <c r="H77" s="30">
        <v>58</v>
      </c>
      <c r="I77" s="30">
        <v>58</v>
      </c>
    </row>
    <row r="78" spans="1:9">
      <c r="A78" s="24" t="s">
        <v>79</v>
      </c>
      <c r="B78" s="22">
        <v>9612</v>
      </c>
      <c r="C78" s="22">
        <v>9260</v>
      </c>
      <c r="D78" s="22">
        <v>21366</v>
      </c>
      <c r="E78" s="21">
        <v>21475</v>
      </c>
      <c r="F78" s="22">
        <v>11754</v>
      </c>
      <c r="G78">
        <v>12215</v>
      </c>
      <c r="H78" s="30">
        <v>68</v>
      </c>
      <c r="I78" s="30">
        <v>68</v>
      </c>
    </row>
    <row r="79" spans="1:9">
      <c r="A79" s="24" t="s">
        <v>80</v>
      </c>
      <c r="B79" s="22">
        <v>1812</v>
      </c>
      <c r="C79" s="22">
        <v>1892</v>
      </c>
      <c r="D79" s="22">
        <v>9684</v>
      </c>
      <c r="E79" s="21">
        <v>10613</v>
      </c>
      <c r="F79" s="22">
        <v>7872</v>
      </c>
      <c r="G79">
        <v>8721</v>
      </c>
      <c r="H79" s="30">
        <v>91</v>
      </c>
      <c r="I79" s="30">
        <v>91</v>
      </c>
    </row>
    <row r="80" spans="1:9">
      <c r="A80" s="24" t="s">
        <v>81</v>
      </c>
      <c r="B80" s="22">
        <v>100174</v>
      </c>
      <c r="C80" s="22">
        <v>102973</v>
      </c>
      <c r="D80" s="22">
        <v>163364</v>
      </c>
      <c r="E80" s="21">
        <v>172780</v>
      </c>
      <c r="F80" s="22">
        <v>63190</v>
      </c>
      <c r="G80">
        <v>69807</v>
      </c>
      <c r="H80" s="30">
        <v>11</v>
      </c>
      <c r="I80" s="30">
        <v>11</v>
      </c>
    </row>
    <row r="81" spans="1:9">
      <c r="A81" s="24" t="s">
        <v>82</v>
      </c>
      <c r="B81" s="22">
        <v>16082</v>
      </c>
      <c r="C81" s="22">
        <v>6756</v>
      </c>
      <c r="D81" s="22">
        <v>25109</v>
      </c>
      <c r="E81" s="21">
        <v>15936</v>
      </c>
      <c r="F81" s="22">
        <v>9027</v>
      </c>
      <c r="G81">
        <v>9180</v>
      </c>
      <c r="H81" s="30">
        <v>25</v>
      </c>
      <c r="I81" s="30">
        <v>25</v>
      </c>
    </row>
    <row r="82" spans="1:9">
      <c r="A82" s="24" t="s">
        <v>83</v>
      </c>
      <c r="B82" s="22">
        <v>2527</v>
      </c>
      <c r="C82" s="22">
        <v>2809</v>
      </c>
      <c r="D82" s="22">
        <v>7203</v>
      </c>
      <c r="E82" s="21">
        <v>7516</v>
      </c>
      <c r="F82" s="22">
        <v>4676</v>
      </c>
      <c r="G82">
        <v>4707</v>
      </c>
      <c r="H82" s="30">
        <v>78</v>
      </c>
      <c r="I82" s="30">
        <v>78</v>
      </c>
    </row>
    <row r="83" spans="1:9">
      <c r="A83" s="24" t="s">
        <v>84</v>
      </c>
      <c r="B83" s="22">
        <v>117753</v>
      </c>
      <c r="C83" s="22">
        <v>118836</v>
      </c>
      <c r="D83" s="22">
        <v>174425</v>
      </c>
      <c r="E83" s="21">
        <v>179703</v>
      </c>
      <c r="F83" s="22">
        <v>56672</v>
      </c>
      <c r="G83">
        <v>60867</v>
      </c>
      <c r="H83" s="30">
        <v>5</v>
      </c>
      <c r="I83" s="30">
        <v>5</v>
      </c>
    </row>
    <row r="84" spans="1:9">
      <c r="A84" s="24" t="s">
        <v>85</v>
      </c>
      <c r="B84" s="22">
        <v>9564</v>
      </c>
      <c r="C84" s="22">
        <v>9382</v>
      </c>
      <c r="D84" s="22">
        <v>16417</v>
      </c>
      <c r="E84" s="21">
        <v>16212</v>
      </c>
      <c r="F84" s="22">
        <v>6853</v>
      </c>
      <c r="G84">
        <v>6830</v>
      </c>
      <c r="H84" s="30">
        <v>44</v>
      </c>
      <c r="I84" s="30">
        <v>44</v>
      </c>
    </row>
    <row r="85" spans="1:9">
      <c r="A85" s="24" t="s">
        <v>86</v>
      </c>
      <c r="B85" s="22">
        <v>62479</v>
      </c>
      <c r="C85" s="22">
        <v>64271</v>
      </c>
      <c r="D85" s="22">
        <v>104915</v>
      </c>
      <c r="E85" s="21">
        <v>107848</v>
      </c>
      <c r="F85" s="22">
        <v>42436</v>
      </c>
      <c r="G85">
        <v>43577</v>
      </c>
      <c r="H85" s="30">
        <v>9</v>
      </c>
      <c r="I85" s="30">
        <v>9</v>
      </c>
    </row>
    <row r="86" spans="1:9">
      <c r="A86" s="24" t="s">
        <v>87</v>
      </c>
      <c r="B86" s="22">
        <v>18390</v>
      </c>
      <c r="C86" s="22">
        <v>18547</v>
      </c>
      <c r="D86" s="22">
        <v>32918</v>
      </c>
      <c r="E86" s="21">
        <v>32888</v>
      </c>
      <c r="F86" s="22">
        <v>14528</v>
      </c>
      <c r="G86">
        <v>14341</v>
      </c>
      <c r="H86" s="30">
        <v>36</v>
      </c>
      <c r="I86" s="30">
        <v>36</v>
      </c>
    </row>
    <row r="87" spans="1:9">
      <c r="A87" s="24" t="s">
        <v>88</v>
      </c>
      <c r="B87" s="22">
        <v>2972</v>
      </c>
      <c r="C87" s="22">
        <v>2981</v>
      </c>
      <c r="D87" s="22">
        <v>8482</v>
      </c>
      <c r="E87" s="21">
        <v>8508</v>
      </c>
      <c r="F87" s="22">
        <v>5510</v>
      </c>
      <c r="G87">
        <v>5527</v>
      </c>
      <c r="H87" s="30">
        <v>84</v>
      </c>
      <c r="I87" s="30">
        <v>84</v>
      </c>
    </row>
    <row r="88" spans="1:9">
      <c r="A88" s="24" t="s">
        <v>89</v>
      </c>
      <c r="B88" s="22">
        <v>14852</v>
      </c>
      <c r="C88" s="22">
        <v>14250</v>
      </c>
      <c r="D88" s="22">
        <v>57090</v>
      </c>
      <c r="E88" s="21">
        <v>59689</v>
      </c>
      <c r="F88" s="22">
        <v>42238</v>
      </c>
      <c r="G88">
        <v>45439</v>
      </c>
      <c r="H88" s="30">
        <v>62</v>
      </c>
      <c r="I88" s="30">
        <v>62</v>
      </c>
    </row>
    <row r="89" spans="1:9">
      <c r="A89" s="24" t="s">
        <v>90</v>
      </c>
      <c r="B89" s="22">
        <v>9174</v>
      </c>
      <c r="C89" s="22">
        <v>9050</v>
      </c>
      <c r="D89" s="22">
        <v>27920</v>
      </c>
      <c r="E89" s="21">
        <v>28262</v>
      </c>
      <c r="F89" s="22">
        <v>18746</v>
      </c>
      <c r="G89">
        <v>19212</v>
      </c>
      <c r="H89" s="30">
        <v>76</v>
      </c>
      <c r="I89" s="30">
        <v>76</v>
      </c>
    </row>
    <row r="90" spans="1:9">
      <c r="A90" s="24" t="s">
        <v>91</v>
      </c>
      <c r="B90" s="22">
        <v>46614</v>
      </c>
      <c r="C90" s="22">
        <v>46799</v>
      </c>
      <c r="D90" s="22">
        <v>68260</v>
      </c>
      <c r="E90" s="21">
        <v>68917</v>
      </c>
      <c r="F90" s="22">
        <v>21646</v>
      </c>
      <c r="G90">
        <v>22118</v>
      </c>
      <c r="H90" s="30">
        <v>15</v>
      </c>
      <c r="I90" s="30">
        <v>15</v>
      </c>
    </row>
    <row r="91" spans="1:9">
      <c r="A91" s="24" t="s">
        <v>92</v>
      </c>
      <c r="B91" s="22">
        <v>13728</v>
      </c>
      <c r="C91" s="22">
        <v>15437</v>
      </c>
      <c r="D91" s="22">
        <v>27927</v>
      </c>
      <c r="E91" s="21">
        <v>27636</v>
      </c>
      <c r="F91" s="22">
        <v>14199</v>
      </c>
      <c r="G91">
        <v>12199</v>
      </c>
      <c r="H91" s="30">
        <v>49</v>
      </c>
      <c r="I91" s="30">
        <v>49</v>
      </c>
    </row>
    <row r="92" spans="1:9">
      <c r="A92" s="24" t="s">
        <v>93</v>
      </c>
      <c r="B92" s="22">
        <v>10705</v>
      </c>
      <c r="C92" s="22">
        <v>12175</v>
      </c>
      <c r="D92" s="22">
        <v>23819</v>
      </c>
      <c r="E92" s="21">
        <v>24643</v>
      </c>
      <c r="F92" s="22">
        <v>13114</v>
      </c>
      <c r="G92">
        <v>12468</v>
      </c>
      <c r="H92" s="30">
        <v>70</v>
      </c>
      <c r="I92" s="30">
        <v>70</v>
      </c>
    </row>
    <row r="93" spans="1:9">
      <c r="A93" s="24" t="s">
        <v>94</v>
      </c>
      <c r="B93" s="22">
        <v>12120</v>
      </c>
      <c r="C93" s="22">
        <v>12580</v>
      </c>
      <c r="D93" s="22">
        <v>32655</v>
      </c>
      <c r="E93" s="21">
        <v>33292</v>
      </c>
      <c r="F93" s="22">
        <v>20535</v>
      </c>
      <c r="G93">
        <v>20712</v>
      </c>
      <c r="H93" s="30">
        <v>57</v>
      </c>
      <c r="I93" s="30">
        <v>57</v>
      </c>
    </row>
    <row r="94" spans="1:9">
      <c r="A94" s="21"/>
      <c r="B94" s="21"/>
      <c r="C94" s="21"/>
      <c r="D94" s="21"/>
      <c r="E94" s="21"/>
      <c r="F94" s="21"/>
      <c r="H94" s="21"/>
      <c r="I94" s="31"/>
    </row>
    <row r="95" spans="1:9">
      <c r="A95" s="21"/>
      <c r="B95" s="21"/>
      <c r="C95" s="21"/>
      <c r="D95" s="21"/>
      <c r="E95" s="21"/>
      <c r="F95" s="21"/>
      <c r="H95" s="21"/>
      <c r="I95" s="31"/>
    </row>
    <row r="96" spans="1:9">
      <c r="A96" s="21"/>
      <c r="B96" s="21"/>
      <c r="C96" s="21"/>
      <c r="D96" s="21"/>
      <c r="E96" s="21"/>
      <c r="F96" s="21"/>
      <c r="H96" s="21"/>
      <c r="I96" s="31"/>
    </row>
    <row r="97" spans="9:9">
      <c r="I97" s="31"/>
    </row>
    <row r="98" spans="9:9">
      <c r="I98" s="31"/>
    </row>
    <row r="99" spans="9:9">
      <c r="I99" s="31"/>
    </row>
    <row r="100" spans="9:9">
      <c r="I100" s="31"/>
    </row>
    <row r="101" spans="9:9">
      <c r="I101" s="31"/>
    </row>
    <row r="102" spans="9:9">
      <c r="I102" s="31"/>
    </row>
    <row r="103" spans="9:9">
      <c r="I103" s="31"/>
    </row>
    <row r="104" spans="9:9">
      <c r="I104" s="31"/>
    </row>
    <row r="105" spans="9:9">
      <c r="I105" s="31"/>
    </row>
    <row r="106" spans="9:9">
      <c r="I106" s="31"/>
    </row>
    <row r="107" spans="9:9">
      <c r="I107" s="31"/>
    </row>
    <row r="108" spans="9:9">
      <c r="I108" s="31"/>
    </row>
    <row r="109" spans="9:9">
      <c r="I109" s="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92"/>
    </sheetView>
  </sheetViews>
  <sheetFormatPr defaultRowHeight="15"/>
  <cols>
    <col min="1" max="1" width="20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 Rurality Index</vt:lpstr>
      <vt:lpstr>Comparisons</vt:lpstr>
      <vt:lpstr>Sheet3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tcarr</dc:creator>
  <cp:lastModifiedBy>Geoff Schomacker</cp:lastModifiedBy>
  <cp:lastPrinted>2009-01-27T15:23:17Z</cp:lastPrinted>
  <dcterms:created xsi:type="dcterms:W3CDTF">2009-01-05T20:29:23Z</dcterms:created>
  <dcterms:modified xsi:type="dcterms:W3CDTF">2012-08-17T21:27:10Z</dcterms:modified>
</cp:coreProperties>
</file>