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42" activeTab="2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<sst xmlns="http://schemas.openxmlformats.org/spreadsheetml/2006/main" count="1171" uniqueCount="409">
  <si>
    <t xml:space="preserve">Library </t>
  </si>
  <si>
    <t>County</t>
  </si>
  <si>
    <t>Budget Category 1 - Personal Services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</si>
  <si>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</si>
  <si>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</si>
  <si>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</si>
  <si>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</si>
  <si>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</si>
  <si>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</si>
  <si>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</si>
  <si>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Rental</t>
  </si>
  <si>
    <t>Debt Service</t>
  </si>
  <si>
    <t>Lease Rental</t>
  </si>
  <si>
    <t>Budget Category 4 - Capital Outlays</t>
  </si>
  <si>
    <t>Land</t>
  </si>
  <si>
    <t>Buildings</t>
  </si>
  <si>
    <t>Periodicals and Newspapers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</si>
  <si>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</si>
  <si>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</si>
  <si>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</si>
  <si>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</si>
  <si>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</si>
  <si>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</si>
  <si>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</si>
  <si>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</si>
  <si>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</si>
  <si>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</si>
  <si>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</si>
  <si>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</si>
  <si>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</si>
  <si>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</si>
  <si>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</si>
  <si>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</si>
  <si>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</si>
  <si>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</si>
  <si>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</si>
  <si>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</si>
  <si>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</si>
  <si>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</si>
  <si>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</si>
  <si>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</si>
  <si>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</si>
  <si>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</si>
  <si>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</si>
  <si>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</si>
  <si>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</si>
  <si>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</si>
  <si>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</si>
  <si>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</si>
  <si>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</si>
  <si>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</si>
  <si>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</si>
  <si>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</si>
  <si>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</si>
  <si>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</si>
  <si>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</si>
  <si>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</si>
  <si>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</si>
  <si>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</si>
  <si>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</si>
  <si>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</si>
  <si>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</si>
  <si>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</si>
  <si>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</si>
  <si>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</si>
  <si>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</si>
  <si>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</si>
  <si>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</si>
  <si>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</si>
  <si>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</si>
  <si>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</si>
  <si>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</si>
  <si>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</si>
  <si>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</si>
  <si>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</si>
  <si>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</si>
  <si>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</si>
  <si>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</si>
  <si>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</si>
  <si>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</si>
  <si>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</si>
  <si>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</si>
  <si>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</si>
  <si>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</si>
  <si>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</si>
  <si>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</si>
  <si>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</si>
  <si>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</si>
  <si>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</si>
  <si>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</si>
  <si>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</si>
  <si>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</si>
  <si>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</si>
  <si>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</si>
  <si>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</si>
  <si>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</si>
  <si>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</si>
  <si>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</si>
  <si>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</si>
  <si>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</si>
  <si>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</si>
  <si>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</si>
  <si>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</si>
  <si>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</si>
  <si>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</si>
  <si>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</si>
  <si>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</si>
  <si>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</si>
  <si>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</si>
  <si>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</si>
  <si>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</si>
  <si>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</si>
  <si>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</si>
  <si>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</si>
  <si>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</si>
  <si>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</si>
  <si>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</si>
  <si>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</si>
  <si>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</si>
  <si>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</si>
  <si>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</si>
  <si>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</si>
  <si>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</si>
  <si>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</si>
  <si>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</si>
  <si>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</si>
  <si>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</si>
  <si>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</si>
  <si>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</si>
  <si>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</si>
  <si>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</si>
  <si>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</si>
  <si>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</si>
  <si>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</si>
  <si>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</si>
  <si>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</si>
  <si>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</si>
  <si>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</si>
  <si>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</si>
  <si>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</si>
  <si>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</si>
  <si>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</si>
  <si>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</si>
  <si>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</si>
  <si>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</si>
  <si>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</si>
  <si>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</si>
  <si>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</si>
  <si>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</si>
  <si>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</si>
  <si>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</si>
  <si>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</si>
  <si>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</si>
  <si>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</si>
  <si>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</si>
  <si>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</si>
  <si>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</si>
  <si>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</si>
  <si>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</si>
  <si>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</si>
  <si>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</si>
  <si>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</si>
  <si>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</si>
  <si>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</si>
  <si>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</si>
  <si>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</si>
  <si>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</si>
  <si>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</si>
  <si>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</si>
  <si>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</si>
  <si>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</si>
  <si>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</si>
  <si>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</si>
  <si>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</si>
  <si>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</si>
  <si>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</si>
  <si>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</si>
  <si>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</si>
  <si>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</si>
  <si>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</si>
  <si>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</si>
  <si>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</si>
  <si>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</si>
  <si>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</si>
  <si>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</si>
  <si>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</si>
  <si>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</si>
  <si>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</si>
  <si>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</si>
  <si>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</si>
  <si>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</si>
  <si>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</si>
  <si>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</si>
  <si>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</si>
  <si>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</si>
  <si>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</si>
  <si>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</si>
  <si>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</si>
  <si>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</si>
  <si>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</si>
  <si>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</si>
  <si>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</si>
  <si>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</si>
  <si>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</si>
  <si>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</si>
  <si>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</si>
  <si>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</si>
  <si>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</si>
  <si>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</si>
  <si>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</si>
  <si>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</si>
  <si>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</si>
  <si>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</si>
  <si>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</si>
  <si>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</si>
  <si>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</si>
  <si>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</si>
  <si>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</si>
  <si>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</si>
  <si>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</si>
  <si>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</si>
  <si>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</si>
  <si>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</si>
  <si>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</si>
  <si>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</si>
  <si>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</si>
  <si>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</si>
  <si>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</si>
  <si>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</si>
  <si>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</si>
  <si>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</si>
  <si>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</si>
  <si>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</si>
  <si>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</si>
  <si>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</si>
  <si>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</si>
  <si>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</si>
  <si>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</si>
  <si>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</si>
  <si>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</si>
  <si>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</si>
  <si>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</si>
  <si>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</si>
  <si>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</si>
  <si>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</si>
  <si>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</si>
  <si>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</si>
  <si>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</si>
  <si>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</si>
  <si>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</si>
  <si>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</si>
  <si>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</si>
  <si>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</si>
  <si>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</si>
  <si>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</si>
  <si>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</si>
  <si>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</si>
  <si>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</si>
  <si>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</si>
  <si>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</si>
  <si>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</si>
  <si>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</si>
  <si>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</si>
  <si>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</si>
  <si>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</si>
  <si>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</si>
  <si>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</si>
  <si>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</si>
  <si>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</si>
  <si>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</si>
  <si>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</si>
  <si>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</si>
  <si>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</si>
  <si>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</si>
  <si>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</si>
  <si>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</si>
  <si>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</si>
  <si>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</si>
  <si>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</si>
  <si>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</si>
  <si>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</si>
  <si>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</si>
  <si>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</si>
  <si>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</si>
  <si>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</si>
  <si>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</si>
  <si>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</si>
  <si>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</si>
  <si>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</si>
  <si>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</si>
  <si>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</si>
  <si>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</si>
  <si>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</si>
  <si>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</si>
  <si>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</si>
  <si>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</si>
  <si>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</si>
  <si>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</si>
  <si>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</si>
  <si>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</si>
  <si>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</si>
  <si>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</si>
  <si>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</si>
  <si>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</si>
  <si>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</si>
  <si>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</si>
  <si>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</si>
  <si>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</si>
  <si>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</si>
  <si>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</si>
  <si>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</si>
  <si>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</si>
  <si>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</si>
  <si>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</si>
  <si>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</si>
  <si>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</si>
  <si>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</si>
  <si>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</si>
  <si>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</si>
  <si>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</si>
  <si>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</si>
  <si>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</si>
  <si>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</si>
  <si>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</si>
  <si>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</si>
  <si>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</si>
  <si>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</si>
  <si>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</si>
  <si>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</si>
  <si>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</si>
  <si>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</si>
  <si>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</si>
  <si>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</si>
  <si>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</si>
  <si>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</si>
  <si>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</si>
  <si>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</si>
  <si>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</si>
  <si>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</si>
  <si>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</si>
  <si>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</si>
  <si>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</si>
  <si>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</si>
  <si>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</si>
  <si>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</si>
  <si>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</si>
  <si>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</si>
  <si>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</si>
  <si>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</si>
  <si>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</si>
  <si>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</si>
  <si>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</si>
  <si>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>Total Other</t>
  </si>
  <si>
    <t>Public Access Computers</t>
  </si>
  <si>
    <t>Furniture and Equipment</t>
  </si>
  <si>
    <t>Non-Operating Fund Library Materials Expenditure Data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</si>
  <si>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</si>
  <si>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</si>
  <si>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</si>
  <si>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</si>
  <si>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</si>
  <si>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</si>
  <si>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</si>
  <si>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</si>
  <si>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</si>
  <si>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</si>
  <si>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</si>
  <si>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</si>
  <si>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</si>
  <si>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</si>
  <si>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</si>
  <si>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</si>
  <si>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</si>
  <si>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</si>
  <si>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</si>
  <si>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</si>
  <si>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</si>
  <si>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</si>
  <si>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</si>
  <si>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</si>
  <si>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</si>
  <si>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</si>
  <si>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</si>
  <si>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</si>
  <si>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N=236</t>
  </si>
  <si>
    <t>N=78</t>
  </si>
  <si>
    <t>NEWBURGH CHANDLER PUBLIC LIBRARY</t>
  </si>
  <si>
    <t>PARKE COUNTY PUBLIC LIBRARY</t>
  </si>
  <si>
    <t>Utlility Services</t>
  </si>
  <si>
    <t>Repairs and Maintenance</t>
  </si>
  <si>
    <t>N/A</t>
  </si>
  <si>
    <t>2021 Indiana Public Library Statistics 
Library Operating Expenditures</t>
  </si>
  <si>
    <t>0,</t>
  </si>
  <si>
    <t>Non-Operating Fund Expenditures for Collection Development</t>
  </si>
  <si>
    <t>2021 Indiana Public Library Statistics
Summary of Library Operating Expenditures</t>
  </si>
  <si>
    <t>Communication and Transportation</t>
  </si>
  <si>
    <t>Salaries/ Wages</t>
  </si>
  <si>
    <t>Utility Services</t>
  </si>
  <si>
    <t>Other (Exclude LIRF)</t>
  </si>
  <si>
    <t xml:space="preserve"> Improvements Other Than Buildings</t>
  </si>
  <si>
    <t>Books (Include Book Lease)</t>
  </si>
  <si>
    <t>Nonprinted (Physical) Materials, Microforms &amp; AV, Not Electronic</t>
  </si>
  <si>
    <t>Ebook and Electronic Database Licensing/
Purchase/Lease Expenditures</t>
  </si>
  <si>
    <t>Electronic Physical Format, Including Playaways and Ebook Readers</t>
  </si>
  <si>
    <t>Books (Includes Book Lease)</t>
  </si>
  <si>
    <t>Ebook and Electronic Database Licensing/
Purchase/
Lease Expenditures</t>
  </si>
  <si>
    <t>Public Access Computers, Electronic Reading and Electronic Media Devices From All Funds Except Operating</t>
  </si>
  <si>
    <t>Total Collection Expenditure (PLS) [Does Not Include PCs]</t>
  </si>
  <si>
    <t>2021 Indiana Public Library Statistics 
Library Operating Expenditure Per Capita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</si>
</sst>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  <numFmt numFmtId="169" formatCode="\$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43" fillId="0" borderId="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wrapText="1"/>
    </xf>
    <xf numFmtId="0" fontId="41" fillId="0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3" fontId="3" fillId="0" borderId="0" xfId="63" applyNumberFormat="1" applyFont="1" applyFill="1" applyBorder="1">
      <alignment/>
      <protection/>
    </xf>
    <xf numFmtId="165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63" applyNumberFormat="1" applyFont="1" applyFill="1" applyBorder="1">
      <alignment/>
      <protection/>
    </xf>
    <xf numFmtId="0" fontId="22" fillId="0" borderId="0" xfId="63" applyFont="1" applyBorder="1">
      <alignment/>
      <protection/>
    </xf>
    <xf numFmtId="165" fontId="43" fillId="0" borderId="0" xfId="0" applyNumberFormat="1" applyFont="1" applyFill="1" applyBorder="1" applyAlignment="1">
      <alignment horizontal="left"/>
    </xf>
    <xf numFmtId="165" fontId="41" fillId="0" borderId="0" xfId="0" applyNumberFormat="1" applyFont="1" applyFill="1" applyBorder="1" applyAlignment="1">
      <alignment horizontal="left" wrapText="1"/>
    </xf>
    <xf numFmtId="165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165" fontId="41" fillId="0" borderId="11" xfId="0" applyNumberFormat="1" applyFont="1" applyFill="1" applyBorder="1" applyAlignment="1">
      <alignment horizontal="center" wrapText="1"/>
    </xf>
    <xf numFmtId="165" fontId="41" fillId="0" borderId="2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wrapText="1"/>
    </xf>
    <xf numFmtId="165" fontId="4" fillId="0" borderId="21" xfId="0" applyNumberFormat="1" applyFont="1" applyFill="1" applyBorder="1" applyAlignment="1">
      <alignment horizontal="left" wrapText="1"/>
    </xf>
    <xf numFmtId="165" fontId="4" fillId="0" borderId="22" xfId="0" applyNumberFormat="1" applyFont="1" applyFill="1" applyBorder="1" applyAlignment="1">
      <alignment horizontal="left" wrapText="1"/>
    </xf>
    <xf numFmtId="165" fontId="41" fillId="0" borderId="21" xfId="0" applyNumberFormat="1" applyFont="1" applyFill="1" applyBorder="1" applyAlignment="1">
      <alignment horizontal="left" wrapText="1"/>
    </xf>
    <xf numFmtId="165" fontId="41" fillId="0" borderId="10" xfId="0" applyNumberFormat="1" applyFont="1" applyFill="1" applyBorder="1" applyAlignment="1">
      <alignment horizontal="left" wrapText="1"/>
    </xf>
    <xf numFmtId="165" fontId="41" fillId="0" borderId="22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165" fontId="3" fillId="0" borderId="22" xfId="60" applyNumberFormat="1" applyFont="1" applyFill="1" applyBorder="1" applyAlignment="1">
      <alignment horizontal="right"/>
      <protection/>
    </xf>
    <xf numFmtId="165" fontId="0" fillId="0" borderId="2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0" fillId="0" borderId="21" xfId="0" applyNumberFormat="1" applyFont="1" applyFill="1" applyBorder="1" applyAlignment="1">
      <alignment horizontal="right" wrapText="1"/>
    </xf>
    <xf numFmtId="165" fontId="0" fillId="0" borderId="22" xfId="0" applyNumberFormat="1" applyFont="1" applyBorder="1" applyAlignment="1">
      <alignment horizontal="right" wrapText="1"/>
    </xf>
    <xf numFmtId="165" fontId="0" fillId="0" borderId="21" xfId="0" applyNumberFormat="1" applyFont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165" fontId="3" fillId="0" borderId="10" xfId="60" applyNumberFormat="1" applyFont="1" applyFill="1" applyBorder="1">
      <alignment/>
      <protection/>
    </xf>
    <xf numFmtId="44" fontId="0" fillId="0" borderId="10" xfId="45" applyFont="1" applyFill="1" applyBorder="1" applyAlignment="1">
      <alignment/>
    </xf>
    <xf numFmtId="165" fontId="3" fillId="0" borderId="10" xfId="60" applyNumberFormat="1" applyFont="1" applyFill="1" applyBorder="1" applyAlignment="1">
      <alignment wrapText="1"/>
      <protection/>
    </xf>
    <xf numFmtId="166" fontId="3" fillId="0" borderId="10" xfId="60" applyNumberFormat="1" applyFont="1" applyFill="1" applyBorder="1">
      <alignment/>
      <protection/>
    </xf>
    <xf numFmtId="5" fontId="0" fillId="0" borderId="0" xfId="45" applyNumberFormat="1" applyFont="1" applyFill="1" applyBorder="1" applyAlignment="1">
      <alignment/>
    </xf>
    <xf numFmtId="165" fontId="41" fillId="0" borderId="23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1" fillId="0" borderId="25" xfId="0" applyNumberFormat="1" applyFont="1" applyFill="1" applyBorder="1" applyAlignment="1">
      <alignment horizontal="center"/>
    </xf>
    <xf numFmtId="165" fontId="41" fillId="0" borderId="25" xfId="0" applyNumberFormat="1" applyFont="1" applyFill="1" applyBorder="1" applyAlignment="1">
      <alignment horizontal="center" wrapText="1"/>
    </xf>
    <xf numFmtId="165" fontId="41" fillId="0" borderId="23" xfId="0" applyNumberFormat="1" applyFont="1" applyFill="1" applyBorder="1" applyAlignment="1">
      <alignment horizontal="center" wrapText="1"/>
    </xf>
    <xf numFmtId="165" fontId="41" fillId="0" borderId="24" xfId="0" applyNumberFormat="1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" fillId="0" borderId="0" xfId="63" applyFont="1" applyBorder="1" applyAlignment="1">
      <alignment horizontal="left" wrapText="1"/>
      <protection/>
    </xf>
    <xf numFmtId="0" fontId="4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5" customWidth="1"/>
    <col min="2" max="2" width="14.57421875" style="5" customWidth="1"/>
    <col min="3" max="3" width="12.00390625" style="12" customWidth="1"/>
    <col min="4" max="4" width="12.140625" style="5" customWidth="1"/>
    <col min="5" max="5" width="14.00390625" style="5" customWidth="1"/>
    <col min="6" max="6" width="12.00390625" style="5" customWidth="1"/>
    <col min="7" max="7" width="13.8515625" style="5" customWidth="1"/>
    <col min="8" max="8" width="18.7109375" style="14" customWidth="1"/>
    <col min="9" max="9" width="12.140625" style="5" customWidth="1"/>
    <col min="10" max="10" width="15.00390625" style="5" customWidth="1"/>
    <col min="11" max="11" width="10.8515625" style="5" customWidth="1"/>
    <col min="12" max="12" width="9.8515625" style="5" customWidth="1"/>
    <col min="13" max="13" width="10.00390625" style="5" customWidth="1"/>
    <col min="14" max="14" width="12.421875" style="5" customWidth="1"/>
    <col min="15" max="15" width="8.7109375" style="5" customWidth="1"/>
    <col min="16" max="16" width="12.28125" style="5" customWidth="1"/>
    <col min="17" max="17" width="10.421875" style="5" customWidth="1"/>
    <col min="18" max="18" width="11.28125" style="5" customWidth="1"/>
    <col min="19" max="19" width="11.7109375" style="11" customWidth="1"/>
    <col min="20" max="20" width="8.421875" style="5" customWidth="1"/>
    <col min="21" max="21" width="9.57421875" style="5" customWidth="1"/>
    <col min="22" max="22" width="13.7109375" style="5" customWidth="1"/>
    <col min="23" max="23" width="10.140625" style="5" customWidth="1"/>
    <col min="24" max="24" width="11.7109375" style="5" customWidth="1"/>
    <col min="25" max="25" width="11.140625" style="5" customWidth="1"/>
    <col min="26" max="26" width="11.8515625" style="5" customWidth="1"/>
    <col min="27" max="27" width="13.8515625" style="5" customWidth="1"/>
    <col min="28" max="28" width="15.140625" style="5" customWidth="1"/>
    <col min="29" max="29" width="17.421875" style="5" customWidth="1"/>
    <col min="30" max="30" width="12.7109375" style="11" customWidth="1"/>
    <col min="31" max="31" width="13.00390625" style="5" customWidth="1"/>
    <col min="32" max="32" width="13.8515625" style="5" customWidth="1"/>
    <col min="33" max="33" width="15.7109375" style="5" customWidth="1"/>
    <col min="34" max="34" width="15.421875" style="5" customWidth="1"/>
    <col min="35" max="35" width="15.57421875" style="5" customWidth="1"/>
    <col min="36" max="36" width="18.7109375" style="5" customWidth="1"/>
    <col min="37" max="37" width="16.00390625" style="5" customWidth="1"/>
    <col min="38" max="38" width="19.421875" style="5" customWidth="1"/>
    <col min="39" max="39" width="13.421875" style="10" customWidth="1"/>
    <col min="40" max="40" width="13.8515625" style="5" customWidth="1"/>
    <col min="41" max="41" width="14.28125" style="5" customWidth="1"/>
    <col min="42" max="42" width="13.421875" style="5" customWidth="1"/>
    <col min="43" max="43" width="13.7109375" style="11" customWidth="1"/>
    <col min="44" max="16384" width="9.140625" style="5" customWidth="1"/>
  </cols>
  <sheetData>
    <row r="1" spans="1:44" s="6" customFormat="1" ht="30">
      <c r="A1" s="46" t="s">
        <v>391</v>
      </c>
      <c r="B1" s="47"/>
      <c r="C1" s="48"/>
      <c r="D1" s="83" t="s">
        <v>2</v>
      </c>
      <c r="E1" s="83"/>
      <c r="F1" s="83"/>
      <c r="G1" s="84"/>
      <c r="H1" s="49" t="s">
        <v>5</v>
      </c>
      <c r="I1" s="85" t="s">
        <v>7</v>
      </c>
      <c r="J1" s="83"/>
      <c r="K1" s="83"/>
      <c r="L1" s="83"/>
      <c r="M1" s="83"/>
      <c r="N1" s="83"/>
      <c r="O1" s="83"/>
      <c r="P1" s="83"/>
      <c r="Q1" s="83"/>
      <c r="R1" s="83"/>
      <c r="S1" s="84"/>
      <c r="T1" s="85" t="s">
        <v>13</v>
      </c>
      <c r="U1" s="83"/>
      <c r="V1" s="83"/>
      <c r="W1" s="83"/>
      <c r="X1" s="83"/>
      <c r="Y1" s="83"/>
      <c r="Z1" s="83"/>
      <c r="AA1" s="83"/>
      <c r="AB1" s="83"/>
      <c r="AC1" s="83"/>
      <c r="AD1" s="84"/>
      <c r="AE1" s="86" t="s">
        <v>355</v>
      </c>
      <c r="AF1" s="87"/>
      <c r="AG1" s="87"/>
      <c r="AH1" s="87"/>
      <c r="AI1" s="87"/>
      <c r="AJ1" s="87"/>
      <c r="AK1" s="87"/>
      <c r="AL1" s="88"/>
      <c r="AM1" s="50"/>
      <c r="AN1" s="83" t="s">
        <v>381</v>
      </c>
      <c r="AO1" s="83"/>
      <c r="AP1" s="83"/>
      <c r="AQ1" s="83"/>
      <c r="AR1" s="5"/>
    </row>
    <row r="2" spans="1:43" s="45" customFormat="1" ht="120">
      <c r="A2" s="51" t="s">
        <v>0</v>
      </c>
      <c r="B2" s="51" t="s">
        <v>1</v>
      </c>
      <c r="C2" s="52" t="s">
        <v>17</v>
      </c>
      <c r="D2" s="51" t="s">
        <v>396</v>
      </c>
      <c r="E2" s="51" t="s">
        <v>3</v>
      </c>
      <c r="F2" s="51" t="s">
        <v>4</v>
      </c>
      <c r="G2" s="51" t="s">
        <v>350</v>
      </c>
      <c r="H2" s="53" t="s">
        <v>6</v>
      </c>
      <c r="I2" s="51" t="s">
        <v>351</v>
      </c>
      <c r="J2" s="51" t="s">
        <v>395</v>
      </c>
      <c r="K2" s="51" t="s">
        <v>8</v>
      </c>
      <c r="L2" s="51" t="s">
        <v>9</v>
      </c>
      <c r="M2" s="51" t="s">
        <v>388</v>
      </c>
      <c r="N2" s="51" t="s">
        <v>389</v>
      </c>
      <c r="O2" s="51" t="s">
        <v>10</v>
      </c>
      <c r="P2" s="51" t="s">
        <v>11</v>
      </c>
      <c r="Q2" s="51" t="s">
        <v>12</v>
      </c>
      <c r="R2" s="51" t="s">
        <v>398</v>
      </c>
      <c r="S2" s="54" t="s">
        <v>352</v>
      </c>
      <c r="T2" s="51" t="s">
        <v>14</v>
      </c>
      <c r="U2" s="51" t="s">
        <v>15</v>
      </c>
      <c r="V2" s="51" t="s">
        <v>399</v>
      </c>
      <c r="W2" s="51" t="s">
        <v>354</v>
      </c>
      <c r="X2" s="51" t="s">
        <v>353</v>
      </c>
      <c r="Y2" s="51" t="s">
        <v>400</v>
      </c>
      <c r="Z2" s="51" t="s">
        <v>16</v>
      </c>
      <c r="AA2" s="51" t="s">
        <v>401</v>
      </c>
      <c r="AB2" s="51" t="s">
        <v>402</v>
      </c>
      <c r="AC2" s="51" t="s">
        <v>403</v>
      </c>
      <c r="AD2" s="54" t="s">
        <v>357</v>
      </c>
      <c r="AE2" s="51" t="s">
        <v>404</v>
      </c>
      <c r="AF2" s="51" t="s">
        <v>16</v>
      </c>
      <c r="AG2" s="51" t="s">
        <v>401</v>
      </c>
      <c r="AH2" s="51" t="s">
        <v>405</v>
      </c>
      <c r="AI2" s="51" t="s">
        <v>403</v>
      </c>
      <c r="AJ2" s="51" t="s">
        <v>382</v>
      </c>
      <c r="AK2" s="51" t="s">
        <v>393</v>
      </c>
      <c r="AL2" s="51" t="s">
        <v>406</v>
      </c>
      <c r="AM2" s="55" t="s">
        <v>377</v>
      </c>
      <c r="AN2" s="51" t="s">
        <v>378</v>
      </c>
      <c r="AO2" s="56" t="s">
        <v>407</v>
      </c>
      <c r="AP2" s="56" t="s">
        <v>383</v>
      </c>
      <c r="AQ2" s="57" t="s">
        <v>380</v>
      </c>
    </row>
    <row r="3" spans="1:43" s="7" customFormat="1" ht="15">
      <c r="A3" s="58" t="s">
        <v>18</v>
      </c>
      <c r="B3" s="59" t="s">
        <v>19</v>
      </c>
      <c r="C3" s="60">
        <v>877389</v>
      </c>
      <c r="D3" s="61">
        <v>19200378</v>
      </c>
      <c r="E3" s="61">
        <v>7632499</v>
      </c>
      <c r="F3" s="61" t="s">
        <v>392</v>
      </c>
      <c r="G3" s="61">
        <v>26832877</v>
      </c>
      <c r="H3" s="62">
        <v>644011</v>
      </c>
      <c r="I3" s="61">
        <v>642380</v>
      </c>
      <c r="J3" s="61">
        <v>504917</v>
      </c>
      <c r="K3" s="61">
        <v>67466</v>
      </c>
      <c r="L3" s="61">
        <v>327640</v>
      </c>
      <c r="M3" s="61">
        <v>1754952</v>
      </c>
      <c r="N3" s="61">
        <v>2765039</v>
      </c>
      <c r="O3" s="61">
        <v>343969</v>
      </c>
      <c r="P3" s="61" t="s">
        <v>390</v>
      </c>
      <c r="Q3" s="61" t="s">
        <v>392</v>
      </c>
      <c r="R3" s="61">
        <v>3296262</v>
      </c>
      <c r="S3" s="63">
        <v>9702625</v>
      </c>
      <c r="T3" s="61" t="s">
        <v>392</v>
      </c>
      <c r="U3" s="61">
        <v>1050</v>
      </c>
      <c r="V3" s="61" t="s">
        <v>392</v>
      </c>
      <c r="W3" s="61">
        <v>281449</v>
      </c>
      <c r="X3" s="61">
        <v>138567</v>
      </c>
      <c r="Y3" s="61">
        <v>2259068</v>
      </c>
      <c r="Z3" s="61">
        <v>97603</v>
      </c>
      <c r="AA3" s="61">
        <v>484858</v>
      </c>
      <c r="AB3" s="61">
        <v>3473180</v>
      </c>
      <c r="AC3" s="61" t="s">
        <v>392</v>
      </c>
      <c r="AD3" s="64">
        <v>5768980</v>
      </c>
      <c r="AE3" s="61">
        <v>74776</v>
      </c>
      <c r="AF3" s="61" t="s">
        <v>392</v>
      </c>
      <c r="AG3" s="61">
        <v>2696</v>
      </c>
      <c r="AH3" s="61">
        <v>690143</v>
      </c>
      <c r="AI3" s="61" t="s">
        <v>392</v>
      </c>
      <c r="AJ3" s="61">
        <v>6453276</v>
      </c>
      <c r="AK3" s="61">
        <v>838945</v>
      </c>
      <c r="AL3" s="61">
        <v>71330</v>
      </c>
      <c r="AM3" s="65">
        <v>43915288</v>
      </c>
      <c r="AN3" s="61">
        <v>26832877</v>
      </c>
      <c r="AO3" s="61">
        <v>7082324</v>
      </c>
      <c r="AP3" s="61">
        <v>10839032</v>
      </c>
      <c r="AQ3" s="63">
        <v>44754233</v>
      </c>
    </row>
    <row r="4" spans="1:43" s="8" customFormat="1" ht="15">
      <c r="A4" s="58" t="s">
        <v>20</v>
      </c>
      <c r="B4" s="59" t="s">
        <v>21</v>
      </c>
      <c r="C4" s="60">
        <v>355329</v>
      </c>
      <c r="D4" s="61">
        <v>12357715</v>
      </c>
      <c r="E4" s="61">
        <v>6326114</v>
      </c>
      <c r="F4" s="61">
        <v>0</v>
      </c>
      <c r="G4" s="61">
        <v>18683829</v>
      </c>
      <c r="H4" s="62">
        <v>690253</v>
      </c>
      <c r="I4" s="61">
        <v>825413</v>
      </c>
      <c r="J4" s="61">
        <v>263474</v>
      </c>
      <c r="K4" s="61">
        <v>666</v>
      </c>
      <c r="L4" s="61">
        <v>394615</v>
      </c>
      <c r="M4" s="61">
        <v>1253758</v>
      </c>
      <c r="N4" s="61">
        <v>2935984</v>
      </c>
      <c r="O4" s="61">
        <v>12828</v>
      </c>
      <c r="P4" s="61">
        <v>0</v>
      </c>
      <c r="Q4" s="61">
        <v>0</v>
      </c>
      <c r="R4" s="61">
        <v>483363</v>
      </c>
      <c r="S4" s="63">
        <v>6170101</v>
      </c>
      <c r="T4" s="61">
        <v>0</v>
      </c>
      <c r="U4" s="61">
        <v>0</v>
      </c>
      <c r="V4" s="61">
        <v>0</v>
      </c>
      <c r="W4" s="61">
        <v>1468724</v>
      </c>
      <c r="X4" s="61">
        <v>133306</v>
      </c>
      <c r="Y4" s="61">
        <v>1892148</v>
      </c>
      <c r="Z4" s="61">
        <v>137320</v>
      </c>
      <c r="AA4" s="61">
        <v>373873</v>
      </c>
      <c r="AB4" s="61">
        <v>1201620</v>
      </c>
      <c r="AC4" s="61">
        <v>0</v>
      </c>
      <c r="AD4" s="64">
        <f aca="true" t="shared" si="0" ref="AD4:AD11">SUM(T4:AC4)</f>
        <v>5206991</v>
      </c>
      <c r="AE4" s="61">
        <v>414063</v>
      </c>
      <c r="AF4" s="61">
        <v>0</v>
      </c>
      <c r="AG4" s="61">
        <v>0</v>
      </c>
      <c r="AH4" s="61">
        <v>0</v>
      </c>
      <c r="AI4" s="61">
        <v>0</v>
      </c>
      <c r="AJ4" s="61">
        <v>3738267</v>
      </c>
      <c r="AK4" s="61">
        <v>414063</v>
      </c>
      <c r="AL4" s="61">
        <v>0</v>
      </c>
      <c r="AM4" s="65">
        <v>30751174</v>
      </c>
      <c r="AN4" s="61">
        <v>18683829</v>
      </c>
      <c r="AO4" s="61">
        <v>4019024</v>
      </c>
      <c r="AP4" s="61">
        <v>8462384</v>
      </c>
      <c r="AQ4" s="63">
        <v>31165237</v>
      </c>
    </row>
    <row r="5" spans="1:43" s="8" customFormat="1" ht="15">
      <c r="A5" s="58" t="s">
        <v>22</v>
      </c>
      <c r="B5" s="59" t="s">
        <v>23</v>
      </c>
      <c r="C5" s="60">
        <v>242837</v>
      </c>
      <c r="D5" s="61">
        <v>4658427</v>
      </c>
      <c r="E5" s="61">
        <v>1625242</v>
      </c>
      <c r="F5" s="61">
        <v>0</v>
      </c>
      <c r="G5" s="61">
        <v>6283669</v>
      </c>
      <c r="H5" s="62">
        <v>242334</v>
      </c>
      <c r="I5" s="61">
        <v>680353</v>
      </c>
      <c r="J5" s="61">
        <v>127277</v>
      </c>
      <c r="K5" s="61">
        <v>3431</v>
      </c>
      <c r="L5" s="61">
        <v>138896</v>
      </c>
      <c r="M5" s="61">
        <v>601037</v>
      </c>
      <c r="N5" s="61">
        <v>347869</v>
      </c>
      <c r="O5" s="61">
        <v>1627</v>
      </c>
      <c r="P5" s="61">
        <v>0</v>
      </c>
      <c r="Q5" s="61">
        <v>0</v>
      </c>
      <c r="R5" s="61">
        <v>21093</v>
      </c>
      <c r="S5" s="63">
        <v>1921583</v>
      </c>
      <c r="T5" s="61">
        <v>0</v>
      </c>
      <c r="U5" s="61">
        <v>0</v>
      </c>
      <c r="V5" s="61">
        <v>0</v>
      </c>
      <c r="W5" s="61">
        <v>240437</v>
      </c>
      <c r="X5" s="61">
        <v>20582</v>
      </c>
      <c r="Y5" s="61">
        <v>603692</v>
      </c>
      <c r="Z5" s="61">
        <v>63707</v>
      </c>
      <c r="AA5" s="61">
        <v>308374</v>
      </c>
      <c r="AB5" s="61">
        <v>1300715</v>
      </c>
      <c r="AC5" s="61">
        <v>0</v>
      </c>
      <c r="AD5" s="64">
        <f t="shared" si="0"/>
        <v>2537507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2297070</v>
      </c>
      <c r="AK5" s="61">
        <v>0</v>
      </c>
      <c r="AL5" s="61">
        <v>0</v>
      </c>
      <c r="AM5" s="65">
        <v>10985093</v>
      </c>
      <c r="AN5" s="61">
        <v>6283669</v>
      </c>
      <c r="AO5" s="61">
        <v>2276488</v>
      </c>
      <c r="AP5" s="61">
        <v>2424936</v>
      </c>
      <c r="AQ5" s="63">
        <v>10985093</v>
      </c>
    </row>
    <row r="6" spans="1:43" s="9" customFormat="1" ht="15">
      <c r="A6" s="58" t="s">
        <v>24</v>
      </c>
      <c r="B6" s="59" t="s">
        <v>25</v>
      </c>
      <c r="C6" s="60">
        <v>179703</v>
      </c>
      <c r="D6" s="61">
        <v>5411715</v>
      </c>
      <c r="E6" s="61">
        <v>2692164</v>
      </c>
      <c r="F6" s="61">
        <v>0</v>
      </c>
      <c r="G6" s="61">
        <v>8103879</v>
      </c>
      <c r="H6" s="62">
        <v>342312</v>
      </c>
      <c r="I6" s="61">
        <v>805998</v>
      </c>
      <c r="J6" s="61">
        <v>66913</v>
      </c>
      <c r="K6" s="61">
        <v>136550</v>
      </c>
      <c r="L6" s="61">
        <v>165306</v>
      </c>
      <c r="M6" s="61">
        <v>442473</v>
      </c>
      <c r="N6" s="61">
        <v>301284</v>
      </c>
      <c r="O6" s="61">
        <v>2648</v>
      </c>
      <c r="P6" s="61">
        <v>0</v>
      </c>
      <c r="Q6" s="61">
        <v>0</v>
      </c>
      <c r="R6" s="61">
        <v>114814</v>
      </c>
      <c r="S6" s="63">
        <v>2035986</v>
      </c>
      <c r="T6" s="61">
        <v>0</v>
      </c>
      <c r="U6" s="61">
        <v>0</v>
      </c>
      <c r="V6" s="61">
        <v>0</v>
      </c>
      <c r="W6" s="61">
        <v>286319</v>
      </c>
      <c r="X6" s="61">
        <v>5548</v>
      </c>
      <c r="Y6" s="61">
        <v>423044</v>
      </c>
      <c r="Z6" s="61">
        <v>63355</v>
      </c>
      <c r="AA6" s="61">
        <v>175188</v>
      </c>
      <c r="AB6" s="61">
        <v>922314</v>
      </c>
      <c r="AC6" s="61">
        <v>13969</v>
      </c>
      <c r="AD6" s="64">
        <f t="shared" si="0"/>
        <v>1889737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1603418</v>
      </c>
      <c r="AK6" s="61">
        <v>1117</v>
      </c>
      <c r="AL6" s="61">
        <v>1117</v>
      </c>
      <c r="AM6" s="65">
        <v>12371914</v>
      </c>
      <c r="AN6" s="61">
        <v>8103879</v>
      </c>
      <c r="AO6" s="61">
        <v>1597870</v>
      </c>
      <c r="AP6" s="61">
        <v>2671282</v>
      </c>
      <c r="AQ6" s="63">
        <v>12373031</v>
      </c>
    </row>
    <row r="7" spans="1:43" s="4" customFormat="1" ht="15">
      <c r="A7" s="58" t="s">
        <v>26</v>
      </c>
      <c r="B7" s="59" t="s">
        <v>27</v>
      </c>
      <c r="C7" s="60">
        <v>167606</v>
      </c>
      <c r="D7" s="61">
        <v>5271808</v>
      </c>
      <c r="E7" s="61">
        <v>2121809</v>
      </c>
      <c r="F7" s="61">
        <v>0</v>
      </c>
      <c r="G7" s="61">
        <v>7393617</v>
      </c>
      <c r="H7" s="62">
        <v>150558</v>
      </c>
      <c r="I7" s="61">
        <v>353969</v>
      </c>
      <c r="J7" s="61">
        <v>140026</v>
      </c>
      <c r="K7" s="61">
        <v>33555</v>
      </c>
      <c r="L7" s="61">
        <v>160247</v>
      </c>
      <c r="M7" s="61">
        <v>409897</v>
      </c>
      <c r="N7" s="61">
        <v>544409</v>
      </c>
      <c r="O7" s="61">
        <v>82223</v>
      </c>
      <c r="P7" s="61">
        <v>0</v>
      </c>
      <c r="Q7" s="61">
        <v>0</v>
      </c>
      <c r="R7" s="61">
        <v>753024</v>
      </c>
      <c r="S7" s="63">
        <v>2477350</v>
      </c>
      <c r="T7" s="61">
        <v>0</v>
      </c>
      <c r="U7" s="61">
        <v>1374149</v>
      </c>
      <c r="V7" s="61">
        <v>16246</v>
      </c>
      <c r="W7" s="61">
        <v>336174</v>
      </c>
      <c r="X7" s="61">
        <v>42000</v>
      </c>
      <c r="Y7" s="61">
        <v>1151128</v>
      </c>
      <c r="Z7" s="61">
        <v>144397</v>
      </c>
      <c r="AA7" s="61">
        <v>129466</v>
      </c>
      <c r="AB7" s="61">
        <v>1669283</v>
      </c>
      <c r="AC7" s="61">
        <v>0</v>
      </c>
      <c r="AD7" s="64">
        <f t="shared" si="0"/>
        <v>4862843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3136274</v>
      </c>
      <c r="AK7" s="61">
        <v>0</v>
      </c>
      <c r="AL7" s="61">
        <v>0</v>
      </c>
      <c r="AM7" s="65">
        <v>14884368</v>
      </c>
      <c r="AN7" s="61">
        <v>7393617</v>
      </c>
      <c r="AO7" s="61">
        <v>3094274</v>
      </c>
      <c r="AP7" s="61">
        <v>4396477</v>
      </c>
      <c r="AQ7" s="63">
        <v>14884368</v>
      </c>
    </row>
    <row r="8" spans="1:43" s="4" customFormat="1" ht="15">
      <c r="A8" s="58" t="s">
        <v>28</v>
      </c>
      <c r="B8" s="59" t="s">
        <v>29</v>
      </c>
      <c r="C8" s="60">
        <v>144947</v>
      </c>
      <c r="D8" s="61">
        <v>2521778</v>
      </c>
      <c r="E8" s="61">
        <v>692412</v>
      </c>
      <c r="F8" s="61">
        <v>0</v>
      </c>
      <c r="G8" s="61">
        <v>3214190</v>
      </c>
      <c r="H8" s="62">
        <v>171094</v>
      </c>
      <c r="I8" s="61">
        <v>461466</v>
      </c>
      <c r="J8" s="61">
        <v>17389</v>
      </c>
      <c r="K8" s="61">
        <v>13690</v>
      </c>
      <c r="L8" s="61">
        <v>62335</v>
      </c>
      <c r="M8" s="61">
        <v>323326</v>
      </c>
      <c r="N8" s="61">
        <v>129007</v>
      </c>
      <c r="O8" s="61">
        <v>0</v>
      </c>
      <c r="P8" s="61">
        <v>0</v>
      </c>
      <c r="Q8" s="61">
        <v>0</v>
      </c>
      <c r="R8" s="61">
        <v>3619</v>
      </c>
      <c r="S8" s="63">
        <v>1010832</v>
      </c>
      <c r="T8" s="61">
        <v>0</v>
      </c>
      <c r="U8" s="61">
        <v>0</v>
      </c>
      <c r="V8" s="61">
        <v>0</v>
      </c>
      <c r="W8" s="61">
        <v>70959</v>
      </c>
      <c r="X8" s="61">
        <v>7850</v>
      </c>
      <c r="Y8" s="61">
        <v>812503</v>
      </c>
      <c r="Z8" s="61">
        <v>411147</v>
      </c>
      <c r="AA8" s="61">
        <v>136045</v>
      </c>
      <c r="AB8" s="61">
        <v>509463</v>
      </c>
      <c r="AC8" s="61">
        <v>2973</v>
      </c>
      <c r="AD8" s="64">
        <f t="shared" si="0"/>
        <v>1950940</v>
      </c>
      <c r="AE8" s="61">
        <v>0</v>
      </c>
      <c r="AF8" s="61">
        <v>882</v>
      </c>
      <c r="AG8" s="61">
        <v>0</v>
      </c>
      <c r="AH8" s="61">
        <v>39892</v>
      </c>
      <c r="AI8" s="61">
        <v>0</v>
      </c>
      <c r="AJ8" s="61">
        <v>1879981</v>
      </c>
      <c r="AK8" s="61">
        <v>40774</v>
      </c>
      <c r="AL8" s="61">
        <v>0</v>
      </c>
      <c r="AM8" s="65">
        <v>6347056</v>
      </c>
      <c r="AN8" s="61">
        <v>3214190</v>
      </c>
      <c r="AO8" s="61">
        <v>1912905</v>
      </c>
      <c r="AP8" s="61">
        <v>1260735</v>
      </c>
      <c r="AQ8" s="63">
        <v>6387830</v>
      </c>
    </row>
    <row r="9" spans="1:43" s="4" customFormat="1" ht="15">
      <c r="A9" s="58" t="s">
        <v>30</v>
      </c>
      <c r="B9" s="59" t="s">
        <v>31</v>
      </c>
      <c r="C9" s="60">
        <v>142817</v>
      </c>
      <c r="D9" s="61">
        <v>2117724</v>
      </c>
      <c r="E9" s="61">
        <v>790612</v>
      </c>
      <c r="F9" s="61">
        <v>202424</v>
      </c>
      <c r="G9" s="61">
        <v>3110760</v>
      </c>
      <c r="H9" s="62">
        <v>52468</v>
      </c>
      <c r="I9" s="61">
        <v>65439</v>
      </c>
      <c r="J9" s="61">
        <v>42672</v>
      </c>
      <c r="K9" s="61">
        <v>1764</v>
      </c>
      <c r="L9" s="61">
        <v>56627</v>
      </c>
      <c r="M9" s="61">
        <v>173523</v>
      </c>
      <c r="N9" s="61">
        <v>15933</v>
      </c>
      <c r="O9" s="61">
        <v>1521</v>
      </c>
      <c r="P9" s="61">
        <v>0</v>
      </c>
      <c r="Q9" s="61">
        <v>0</v>
      </c>
      <c r="R9" s="61">
        <v>524041</v>
      </c>
      <c r="S9" s="63">
        <v>881520</v>
      </c>
      <c r="T9" s="61">
        <v>0</v>
      </c>
      <c r="U9" s="61">
        <v>0</v>
      </c>
      <c r="V9" s="61">
        <v>6600</v>
      </c>
      <c r="W9" s="61">
        <v>46307</v>
      </c>
      <c r="X9" s="61">
        <v>0</v>
      </c>
      <c r="Y9" s="61">
        <v>626057</v>
      </c>
      <c r="Z9" s="61">
        <v>29064</v>
      </c>
      <c r="AA9" s="61">
        <v>123266</v>
      </c>
      <c r="AB9" s="61">
        <v>80410</v>
      </c>
      <c r="AC9" s="61">
        <v>0</v>
      </c>
      <c r="AD9" s="64">
        <f t="shared" si="0"/>
        <v>911704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858797</v>
      </c>
      <c r="AK9" s="61">
        <v>0</v>
      </c>
      <c r="AL9" s="61">
        <v>0</v>
      </c>
      <c r="AM9" s="65">
        <v>4956452</v>
      </c>
      <c r="AN9" s="61">
        <v>2908336</v>
      </c>
      <c r="AO9" s="61">
        <v>858797</v>
      </c>
      <c r="AP9" s="61">
        <v>1189319</v>
      </c>
      <c r="AQ9" s="63">
        <v>4956452</v>
      </c>
    </row>
    <row r="10" spans="1:43" s="4" customFormat="1" ht="15">
      <c r="A10" s="58" t="s">
        <v>32</v>
      </c>
      <c r="B10" s="59" t="s">
        <v>33</v>
      </c>
      <c r="C10" s="60">
        <v>140680</v>
      </c>
      <c r="D10" s="61">
        <v>3450933</v>
      </c>
      <c r="E10" s="61">
        <v>1242313</v>
      </c>
      <c r="F10" s="61">
        <v>0</v>
      </c>
      <c r="G10" s="61">
        <v>4693246</v>
      </c>
      <c r="H10" s="62">
        <v>140730</v>
      </c>
      <c r="I10" s="61">
        <v>873829</v>
      </c>
      <c r="J10" s="61">
        <v>100632</v>
      </c>
      <c r="K10" s="61">
        <v>19689</v>
      </c>
      <c r="L10" s="61">
        <v>155517</v>
      </c>
      <c r="M10" s="61">
        <v>324650</v>
      </c>
      <c r="N10" s="61">
        <v>54637</v>
      </c>
      <c r="O10" s="61">
        <v>1712</v>
      </c>
      <c r="P10" s="61">
        <v>0</v>
      </c>
      <c r="Q10" s="61">
        <v>0</v>
      </c>
      <c r="R10" s="61">
        <v>15081</v>
      </c>
      <c r="S10" s="63">
        <v>1545747</v>
      </c>
      <c r="T10" s="61">
        <v>0</v>
      </c>
      <c r="U10" s="61">
        <v>0</v>
      </c>
      <c r="V10" s="61">
        <v>0</v>
      </c>
      <c r="W10" s="61">
        <v>41835</v>
      </c>
      <c r="X10" s="61">
        <v>0</v>
      </c>
      <c r="Y10" s="61">
        <v>496601</v>
      </c>
      <c r="Z10" s="61">
        <v>25058</v>
      </c>
      <c r="AA10" s="61">
        <v>131411</v>
      </c>
      <c r="AB10" s="61">
        <v>807313</v>
      </c>
      <c r="AC10" s="61">
        <v>0</v>
      </c>
      <c r="AD10" s="64">
        <f t="shared" si="0"/>
        <v>1502218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1460383</v>
      </c>
      <c r="AK10" s="61">
        <v>0</v>
      </c>
      <c r="AL10" s="61">
        <v>0</v>
      </c>
      <c r="AM10" s="65">
        <v>7881941</v>
      </c>
      <c r="AN10" s="61">
        <v>4693246</v>
      </c>
      <c r="AO10" s="61">
        <v>1460383</v>
      </c>
      <c r="AP10" s="61">
        <v>1728312</v>
      </c>
      <c r="AQ10" s="63">
        <v>7881941</v>
      </c>
    </row>
    <row r="11" spans="1:43" s="4" customFormat="1" ht="15">
      <c r="A11" s="58" t="s">
        <v>34</v>
      </c>
      <c r="B11" s="59" t="s">
        <v>35</v>
      </c>
      <c r="C11" s="60">
        <v>137974</v>
      </c>
      <c r="D11" s="61">
        <v>4467374</v>
      </c>
      <c r="E11" s="61">
        <v>1518962</v>
      </c>
      <c r="F11" s="61">
        <v>0</v>
      </c>
      <c r="G11" s="61">
        <v>5986336</v>
      </c>
      <c r="H11" s="62">
        <v>106380</v>
      </c>
      <c r="I11" s="61">
        <v>414550</v>
      </c>
      <c r="J11" s="61">
        <v>51447</v>
      </c>
      <c r="K11" s="61">
        <v>24805</v>
      </c>
      <c r="L11" s="61">
        <v>89274</v>
      </c>
      <c r="M11" s="61">
        <v>313696</v>
      </c>
      <c r="N11" s="61">
        <v>26225</v>
      </c>
      <c r="O11" s="61">
        <v>36545</v>
      </c>
      <c r="P11" s="61">
        <v>0</v>
      </c>
      <c r="Q11" s="61">
        <v>0</v>
      </c>
      <c r="R11" s="61">
        <v>6079</v>
      </c>
      <c r="S11" s="63">
        <v>962621</v>
      </c>
      <c r="T11" s="61">
        <v>0</v>
      </c>
      <c r="U11" s="61">
        <v>0</v>
      </c>
      <c r="V11" s="61">
        <v>0</v>
      </c>
      <c r="W11" s="61">
        <v>17778</v>
      </c>
      <c r="X11" s="61">
        <v>0</v>
      </c>
      <c r="Y11" s="61">
        <v>522945</v>
      </c>
      <c r="Z11" s="61">
        <v>33795</v>
      </c>
      <c r="AA11" s="61">
        <v>175768</v>
      </c>
      <c r="AB11" s="61">
        <v>672483</v>
      </c>
      <c r="AC11" s="61">
        <v>40477</v>
      </c>
      <c r="AD11" s="64">
        <f t="shared" si="0"/>
        <v>1463246</v>
      </c>
      <c r="AE11" s="61">
        <v>27784</v>
      </c>
      <c r="AF11" s="61">
        <v>1600</v>
      </c>
      <c r="AG11" s="61">
        <v>4493</v>
      </c>
      <c r="AH11" s="61">
        <v>4000</v>
      </c>
      <c r="AI11" s="61">
        <v>0</v>
      </c>
      <c r="AJ11" s="61">
        <v>1445468</v>
      </c>
      <c r="AK11" s="61">
        <v>77124</v>
      </c>
      <c r="AL11" s="61">
        <v>39247</v>
      </c>
      <c r="AM11" s="65">
        <v>8518583</v>
      </c>
      <c r="AN11" s="61">
        <v>5986336</v>
      </c>
      <c r="AO11" s="61">
        <v>1483345</v>
      </c>
      <c r="AP11" s="61">
        <v>1126026</v>
      </c>
      <c r="AQ11" s="63">
        <v>8595707</v>
      </c>
    </row>
    <row r="12" spans="1:43" s="4" customFormat="1" ht="15">
      <c r="A12" s="58" t="s">
        <v>36</v>
      </c>
      <c r="B12" s="59" t="s">
        <v>25</v>
      </c>
      <c r="C12" s="60">
        <v>117429</v>
      </c>
      <c r="D12" s="61">
        <v>580180</v>
      </c>
      <c r="E12" s="61">
        <v>211997</v>
      </c>
      <c r="F12" s="61">
        <v>0</v>
      </c>
      <c r="G12" s="61">
        <v>792177</v>
      </c>
      <c r="H12" s="62">
        <v>18696</v>
      </c>
      <c r="I12" s="61">
        <v>95250</v>
      </c>
      <c r="J12" s="61">
        <v>5403</v>
      </c>
      <c r="K12" s="61">
        <v>2502</v>
      </c>
      <c r="L12" s="61">
        <v>25641</v>
      </c>
      <c r="M12" s="61">
        <v>35111</v>
      </c>
      <c r="N12" s="61">
        <v>17843</v>
      </c>
      <c r="O12" s="61">
        <v>6361</v>
      </c>
      <c r="P12" s="61">
        <v>0</v>
      </c>
      <c r="Q12" s="61">
        <v>0</v>
      </c>
      <c r="R12" s="61">
        <v>41976</v>
      </c>
      <c r="S12" s="63">
        <v>230087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63108</v>
      </c>
      <c r="Z12" s="61">
        <v>1929</v>
      </c>
      <c r="AA12" s="61">
        <v>544</v>
      </c>
      <c r="AB12" s="61">
        <v>21912</v>
      </c>
      <c r="AC12" s="61">
        <v>0</v>
      </c>
      <c r="AD12" s="64">
        <v>84822</v>
      </c>
      <c r="AE12" s="61">
        <v>216</v>
      </c>
      <c r="AF12" s="61">
        <v>0</v>
      </c>
      <c r="AG12" s="61">
        <v>0</v>
      </c>
      <c r="AH12" s="61">
        <v>0</v>
      </c>
      <c r="AI12" s="61">
        <v>0</v>
      </c>
      <c r="AJ12" s="61">
        <v>87493</v>
      </c>
      <c r="AK12" s="61">
        <v>216</v>
      </c>
      <c r="AL12" s="61">
        <v>0</v>
      </c>
      <c r="AM12" s="65">
        <v>1128453</v>
      </c>
      <c r="AN12" s="61">
        <v>792177</v>
      </c>
      <c r="AO12" s="61">
        <v>87709</v>
      </c>
      <c r="AP12" s="61">
        <v>248783</v>
      </c>
      <c r="AQ12" s="63">
        <v>1128669</v>
      </c>
    </row>
    <row r="13" spans="1:43" s="4" customFormat="1" ht="15">
      <c r="A13" s="58" t="s">
        <v>37</v>
      </c>
      <c r="B13" s="59" t="s">
        <v>38</v>
      </c>
      <c r="C13" s="60">
        <v>107848</v>
      </c>
      <c r="D13" s="61">
        <v>3105406</v>
      </c>
      <c r="E13" s="61">
        <v>1468064</v>
      </c>
      <c r="F13" s="61">
        <v>0</v>
      </c>
      <c r="G13" s="61">
        <v>4573470</v>
      </c>
      <c r="H13" s="62">
        <v>184727</v>
      </c>
      <c r="I13" s="61">
        <v>380581</v>
      </c>
      <c r="J13" s="61">
        <v>62956</v>
      </c>
      <c r="K13" s="61">
        <v>31873</v>
      </c>
      <c r="L13" s="61">
        <v>53177</v>
      </c>
      <c r="M13" s="61">
        <v>184343</v>
      </c>
      <c r="N13" s="61">
        <v>122002</v>
      </c>
      <c r="O13" s="61">
        <v>38588</v>
      </c>
      <c r="P13" s="61">
        <v>0</v>
      </c>
      <c r="Q13" s="61">
        <v>0</v>
      </c>
      <c r="R13" s="61">
        <v>21097</v>
      </c>
      <c r="S13" s="63">
        <v>894617</v>
      </c>
      <c r="T13" s="61">
        <v>0</v>
      </c>
      <c r="U13" s="61">
        <v>0</v>
      </c>
      <c r="V13" s="61">
        <v>0</v>
      </c>
      <c r="W13" s="61">
        <v>220695</v>
      </c>
      <c r="X13" s="61">
        <v>2045</v>
      </c>
      <c r="Y13" s="61">
        <v>155188</v>
      </c>
      <c r="Z13" s="61">
        <v>16150</v>
      </c>
      <c r="AA13" s="61">
        <v>94462</v>
      </c>
      <c r="AB13" s="61">
        <v>275590</v>
      </c>
      <c r="AC13" s="61">
        <v>4718</v>
      </c>
      <c r="AD13" s="64">
        <f aca="true" t="shared" si="1" ref="AD13:AD45">SUM(T13:AC13)</f>
        <v>768848</v>
      </c>
      <c r="AE13" s="61">
        <v>1750</v>
      </c>
      <c r="AF13" s="61">
        <v>0</v>
      </c>
      <c r="AG13" s="61">
        <v>0</v>
      </c>
      <c r="AH13" s="61">
        <v>3400</v>
      </c>
      <c r="AI13" s="61">
        <v>0</v>
      </c>
      <c r="AJ13" s="61">
        <v>548153</v>
      </c>
      <c r="AK13" s="61">
        <v>5150</v>
      </c>
      <c r="AL13" s="61">
        <v>0</v>
      </c>
      <c r="AM13" s="65">
        <v>6421662</v>
      </c>
      <c r="AN13" s="61">
        <v>4573470</v>
      </c>
      <c r="AO13" s="61">
        <v>551258</v>
      </c>
      <c r="AP13" s="61">
        <v>1302084</v>
      </c>
      <c r="AQ13" s="63">
        <v>6426812</v>
      </c>
    </row>
    <row r="14" spans="1:43" s="4" customFormat="1" ht="15">
      <c r="A14" s="58" t="s">
        <v>39</v>
      </c>
      <c r="B14" s="59" t="s">
        <v>40</v>
      </c>
      <c r="C14" s="60">
        <v>103988</v>
      </c>
      <c r="D14" s="61">
        <v>2887557</v>
      </c>
      <c r="E14" s="61">
        <v>1162480</v>
      </c>
      <c r="F14" s="61">
        <v>0</v>
      </c>
      <c r="G14" s="61">
        <v>4050037</v>
      </c>
      <c r="H14" s="62">
        <v>96022</v>
      </c>
      <c r="I14" s="61">
        <v>315297</v>
      </c>
      <c r="J14" s="61">
        <v>42930</v>
      </c>
      <c r="K14" s="61">
        <v>28683</v>
      </c>
      <c r="L14" s="61">
        <v>54234</v>
      </c>
      <c r="M14" s="61">
        <v>167707</v>
      </c>
      <c r="N14" s="61">
        <v>276263</v>
      </c>
      <c r="O14" s="61">
        <v>3961</v>
      </c>
      <c r="P14" s="61">
        <v>0</v>
      </c>
      <c r="Q14" s="61">
        <v>0</v>
      </c>
      <c r="R14" s="61">
        <v>15643</v>
      </c>
      <c r="S14" s="63">
        <v>904718</v>
      </c>
      <c r="T14" s="61">
        <v>0</v>
      </c>
      <c r="U14" s="61">
        <v>0</v>
      </c>
      <c r="V14" s="61">
        <v>11350</v>
      </c>
      <c r="W14" s="61">
        <v>208609</v>
      </c>
      <c r="X14" s="61">
        <v>24654</v>
      </c>
      <c r="Y14" s="61">
        <v>352546</v>
      </c>
      <c r="Z14" s="61">
        <v>25757</v>
      </c>
      <c r="AA14" s="61">
        <v>86840</v>
      </c>
      <c r="AB14" s="61">
        <v>424463</v>
      </c>
      <c r="AC14" s="61">
        <v>6122</v>
      </c>
      <c r="AD14" s="64">
        <f t="shared" si="1"/>
        <v>1140341</v>
      </c>
      <c r="AE14" s="61">
        <v>34946</v>
      </c>
      <c r="AF14" s="61">
        <v>0</v>
      </c>
      <c r="AG14" s="61">
        <v>0</v>
      </c>
      <c r="AH14" s="61">
        <v>0</v>
      </c>
      <c r="AI14" s="61">
        <v>0</v>
      </c>
      <c r="AJ14" s="61">
        <v>920382</v>
      </c>
      <c r="AK14" s="61">
        <v>34946</v>
      </c>
      <c r="AL14" s="61">
        <v>0</v>
      </c>
      <c r="AM14" s="65">
        <v>6191118</v>
      </c>
      <c r="AN14" s="61">
        <v>4050037</v>
      </c>
      <c r="AO14" s="61">
        <v>930674</v>
      </c>
      <c r="AP14" s="61">
        <v>1245353</v>
      </c>
      <c r="AQ14" s="63">
        <v>6226064</v>
      </c>
    </row>
    <row r="15" spans="1:43" s="4" customFormat="1" ht="15">
      <c r="A15" s="58" t="s">
        <v>41</v>
      </c>
      <c r="B15" s="59" t="s">
        <v>42</v>
      </c>
      <c r="C15" s="60">
        <v>92236</v>
      </c>
      <c r="D15" s="61">
        <v>3414015</v>
      </c>
      <c r="E15" s="61">
        <v>1192240</v>
      </c>
      <c r="F15" s="61">
        <v>0</v>
      </c>
      <c r="G15" s="61">
        <v>4606255</v>
      </c>
      <c r="H15" s="62">
        <v>111337</v>
      </c>
      <c r="I15" s="61">
        <v>793729</v>
      </c>
      <c r="J15" s="61">
        <v>59094</v>
      </c>
      <c r="K15" s="61">
        <v>60335</v>
      </c>
      <c r="L15" s="61">
        <v>70503</v>
      </c>
      <c r="M15" s="61">
        <v>130530</v>
      </c>
      <c r="N15" s="61">
        <v>90745</v>
      </c>
      <c r="O15" s="61">
        <v>0</v>
      </c>
      <c r="P15" s="61">
        <v>0</v>
      </c>
      <c r="Q15" s="61">
        <v>15600</v>
      </c>
      <c r="R15" s="61">
        <v>10901</v>
      </c>
      <c r="S15" s="63">
        <v>1231437</v>
      </c>
      <c r="T15" s="61">
        <v>0</v>
      </c>
      <c r="U15" s="61">
        <v>0</v>
      </c>
      <c r="V15" s="61">
        <v>2570</v>
      </c>
      <c r="W15" s="61">
        <v>129941</v>
      </c>
      <c r="X15" s="61">
        <v>1716</v>
      </c>
      <c r="Y15" s="61">
        <v>194996</v>
      </c>
      <c r="Z15" s="61">
        <v>7470</v>
      </c>
      <c r="AA15" s="61">
        <v>38320</v>
      </c>
      <c r="AB15" s="61">
        <v>279512</v>
      </c>
      <c r="AC15" s="61">
        <v>0</v>
      </c>
      <c r="AD15" s="64">
        <f t="shared" si="1"/>
        <v>654525</v>
      </c>
      <c r="AE15" s="61">
        <v>79</v>
      </c>
      <c r="AF15" s="61">
        <v>0</v>
      </c>
      <c r="AG15" s="61">
        <v>0</v>
      </c>
      <c r="AH15" s="61">
        <v>0</v>
      </c>
      <c r="AI15" s="61">
        <v>0</v>
      </c>
      <c r="AJ15" s="61">
        <v>522014</v>
      </c>
      <c r="AK15" s="61">
        <v>79</v>
      </c>
      <c r="AL15" s="61">
        <v>0</v>
      </c>
      <c r="AM15" s="65">
        <v>6603554</v>
      </c>
      <c r="AN15" s="61">
        <v>4606255</v>
      </c>
      <c r="AO15" s="61">
        <v>520377</v>
      </c>
      <c r="AP15" s="61">
        <v>1477001</v>
      </c>
      <c r="AQ15" s="63">
        <v>6603633</v>
      </c>
    </row>
    <row r="16" spans="1:43" s="4" customFormat="1" ht="15">
      <c r="A16" s="58" t="s">
        <v>43</v>
      </c>
      <c r="B16" s="59" t="s">
        <v>27</v>
      </c>
      <c r="C16" s="60">
        <v>89652</v>
      </c>
      <c r="D16" s="61">
        <v>2095594</v>
      </c>
      <c r="E16" s="61">
        <v>472901</v>
      </c>
      <c r="F16" s="61">
        <v>0</v>
      </c>
      <c r="G16" s="61">
        <v>2568495</v>
      </c>
      <c r="H16" s="62">
        <v>126805</v>
      </c>
      <c r="I16" s="61">
        <v>130123</v>
      </c>
      <c r="J16" s="61">
        <v>246816</v>
      </c>
      <c r="K16" s="61">
        <v>17598</v>
      </c>
      <c r="L16" s="61">
        <v>57109</v>
      </c>
      <c r="M16" s="61">
        <v>190580</v>
      </c>
      <c r="N16" s="61">
        <v>276355</v>
      </c>
      <c r="O16" s="61">
        <v>0</v>
      </c>
      <c r="P16" s="61">
        <v>0</v>
      </c>
      <c r="Q16" s="61">
        <v>0</v>
      </c>
      <c r="R16" s="61">
        <v>395718</v>
      </c>
      <c r="S16" s="63">
        <v>1314299</v>
      </c>
      <c r="T16" s="61">
        <v>0</v>
      </c>
      <c r="U16" s="61">
        <v>212739</v>
      </c>
      <c r="V16" s="61">
        <v>15830</v>
      </c>
      <c r="W16" s="61">
        <v>467059</v>
      </c>
      <c r="X16" s="61">
        <v>12756</v>
      </c>
      <c r="Y16" s="61">
        <v>275319</v>
      </c>
      <c r="Z16" s="61">
        <v>32090</v>
      </c>
      <c r="AA16" s="61">
        <v>63422</v>
      </c>
      <c r="AB16" s="61">
        <v>369622</v>
      </c>
      <c r="AC16" s="61">
        <v>0</v>
      </c>
      <c r="AD16" s="64">
        <f t="shared" si="1"/>
        <v>1448837</v>
      </c>
      <c r="AE16" s="61">
        <v>436</v>
      </c>
      <c r="AF16" s="61">
        <v>0</v>
      </c>
      <c r="AG16" s="61">
        <v>0</v>
      </c>
      <c r="AH16" s="61">
        <v>0</v>
      </c>
      <c r="AI16" s="61">
        <v>0</v>
      </c>
      <c r="AJ16" s="61">
        <v>753209</v>
      </c>
      <c r="AK16" s="61">
        <v>436</v>
      </c>
      <c r="AL16" s="61">
        <v>0</v>
      </c>
      <c r="AM16" s="65">
        <v>5458436</v>
      </c>
      <c r="AN16" s="61">
        <v>2568495</v>
      </c>
      <c r="AO16" s="61">
        <v>740889</v>
      </c>
      <c r="AP16" s="61">
        <v>2149488</v>
      </c>
      <c r="AQ16" s="63">
        <v>5458872</v>
      </c>
    </row>
    <row r="17" spans="1:43" s="4" customFormat="1" ht="15">
      <c r="A17" s="58" t="s">
        <v>44</v>
      </c>
      <c r="B17" s="59" t="s">
        <v>33</v>
      </c>
      <c r="C17" s="60">
        <v>83293</v>
      </c>
      <c r="D17" s="61">
        <v>3193876</v>
      </c>
      <c r="E17" s="61">
        <v>920389</v>
      </c>
      <c r="F17" s="61">
        <v>0</v>
      </c>
      <c r="G17" s="61">
        <v>4114265</v>
      </c>
      <c r="H17" s="62">
        <v>127625</v>
      </c>
      <c r="I17" s="61">
        <v>195218</v>
      </c>
      <c r="J17" s="61">
        <v>34783</v>
      </c>
      <c r="K17" s="61">
        <v>1080</v>
      </c>
      <c r="L17" s="61">
        <v>94747</v>
      </c>
      <c r="M17" s="61">
        <v>278198</v>
      </c>
      <c r="N17" s="61">
        <v>349971</v>
      </c>
      <c r="O17" s="61">
        <v>32800</v>
      </c>
      <c r="P17" s="61">
        <v>0</v>
      </c>
      <c r="Q17" s="61">
        <v>0</v>
      </c>
      <c r="R17" s="61">
        <v>5292</v>
      </c>
      <c r="S17" s="63">
        <v>992089</v>
      </c>
      <c r="T17" s="61">
        <v>0</v>
      </c>
      <c r="U17" s="61">
        <v>19815</v>
      </c>
      <c r="V17" s="61">
        <v>0</v>
      </c>
      <c r="W17" s="61">
        <v>205308</v>
      </c>
      <c r="X17" s="61">
        <v>0</v>
      </c>
      <c r="Y17" s="61">
        <v>359306</v>
      </c>
      <c r="Z17" s="61">
        <v>30023</v>
      </c>
      <c r="AA17" s="61">
        <v>66348</v>
      </c>
      <c r="AB17" s="61">
        <v>879325</v>
      </c>
      <c r="AC17" s="61">
        <v>0</v>
      </c>
      <c r="AD17" s="64">
        <f t="shared" si="1"/>
        <v>1560125</v>
      </c>
      <c r="AE17" s="61">
        <v>4989</v>
      </c>
      <c r="AF17" s="61">
        <v>0</v>
      </c>
      <c r="AG17" s="61">
        <v>0</v>
      </c>
      <c r="AH17" s="61">
        <v>27629</v>
      </c>
      <c r="AI17" s="61">
        <v>0</v>
      </c>
      <c r="AJ17" s="61">
        <v>1335002</v>
      </c>
      <c r="AK17" s="61">
        <v>32618</v>
      </c>
      <c r="AL17" s="61">
        <v>0</v>
      </c>
      <c r="AM17" s="65">
        <v>6794104</v>
      </c>
      <c r="AN17" s="61">
        <v>4114265</v>
      </c>
      <c r="AO17" s="61">
        <v>1367620</v>
      </c>
      <c r="AP17" s="61">
        <v>1344837</v>
      </c>
      <c r="AQ17" s="63">
        <v>6826722</v>
      </c>
    </row>
    <row r="18" spans="1:43" s="4" customFormat="1" ht="15">
      <c r="A18" s="58" t="s">
        <v>45</v>
      </c>
      <c r="B18" s="59" t="s">
        <v>23</v>
      </c>
      <c r="C18" s="60">
        <v>80830</v>
      </c>
      <c r="D18" s="61">
        <v>1596384</v>
      </c>
      <c r="E18" s="61">
        <v>574940</v>
      </c>
      <c r="F18" s="61">
        <v>0</v>
      </c>
      <c r="G18" s="61">
        <v>2171324</v>
      </c>
      <c r="H18" s="62">
        <v>63775</v>
      </c>
      <c r="I18" s="61">
        <v>56552</v>
      </c>
      <c r="J18" s="61">
        <v>47833</v>
      </c>
      <c r="K18" s="61">
        <v>4166</v>
      </c>
      <c r="L18" s="61">
        <v>69006</v>
      </c>
      <c r="M18" s="61">
        <v>123150</v>
      </c>
      <c r="N18" s="61">
        <v>247353</v>
      </c>
      <c r="O18" s="61">
        <v>50837</v>
      </c>
      <c r="P18" s="61">
        <v>0</v>
      </c>
      <c r="Q18" s="61">
        <v>0</v>
      </c>
      <c r="R18" s="61">
        <v>76214</v>
      </c>
      <c r="S18" s="63">
        <v>675111</v>
      </c>
      <c r="T18" s="61">
        <v>0</v>
      </c>
      <c r="U18" s="61">
        <v>0</v>
      </c>
      <c r="V18" s="61">
        <v>0</v>
      </c>
      <c r="W18" s="61">
        <v>6214</v>
      </c>
      <c r="X18" s="61">
        <v>0</v>
      </c>
      <c r="Y18" s="61">
        <v>102121</v>
      </c>
      <c r="Z18" s="61">
        <v>23435</v>
      </c>
      <c r="AA18" s="61">
        <v>27220</v>
      </c>
      <c r="AB18" s="61">
        <v>214848</v>
      </c>
      <c r="AC18" s="61">
        <v>0</v>
      </c>
      <c r="AD18" s="64">
        <f t="shared" si="1"/>
        <v>373838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367624</v>
      </c>
      <c r="AK18" s="61">
        <v>0</v>
      </c>
      <c r="AL18" s="61">
        <v>0</v>
      </c>
      <c r="AM18" s="65">
        <v>3284048</v>
      </c>
      <c r="AN18" s="61">
        <v>2171324</v>
      </c>
      <c r="AO18" s="61">
        <v>367624</v>
      </c>
      <c r="AP18" s="61">
        <v>745100</v>
      </c>
      <c r="AQ18" s="63">
        <v>3284048</v>
      </c>
    </row>
    <row r="19" spans="1:43" s="4" customFormat="1" ht="15">
      <c r="A19" s="58" t="s">
        <v>46</v>
      </c>
      <c r="B19" s="59" t="s">
        <v>47</v>
      </c>
      <c r="C19" s="60">
        <v>76418</v>
      </c>
      <c r="D19" s="61">
        <v>1883478</v>
      </c>
      <c r="E19" s="61">
        <v>714535</v>
      </c>
      <c r="F19" s="61">
        <v>0</v>
      </c>
      <c r="G19" s="61">
        <v>2598013</v>
      </c>
      <c r="H19" s="62">
        <v>54120</v>
      </c>
      <c r="I19" s="61">
        <v>302985</v>
      </c>
      <c r="J19" s="61">
        <v>23002</v>
      </c>
      <c r="K19" s="61">
        <v>1607</v>
      </c>
      <c r="L19" s="61">
        <v>59018</v>
      </c>
      <c r="M19" s="61">
        <v>163521</v>
      </c>
      <c r="N19" s="61">
        <v>168296</v>
      </c>
      <c r="O19" s="61">
        <v>6900</v>
      </c>
      <c r="P19" s="61">
        <v>0</v>
      </c>
      <c r="Q19" s="61">
        <v>18191</v>
      </c>
      <c r="R19" s="61">
        <v>1925</v>
      </c>
      <c r="S19" s="63">
        <v>745445</v>
      </c>
      <c r="T19" s="61">
        <v>0</v>
      </c>
      <c r="U19" s="61">
        <v>0</v>
      </c>
      <c r="V19" s="61">
        <v>0</v>
      </c>
      <c r="W19" s="61">
        <v>24452</v>
      </c>
      <c r="X19" s="61">
        <v>14665</v>
      </c>
      <c r="Y19" s="61">
        <v>167330</v>
      </c>
      <c r="Z19" s="61">
        <v>10723</v>
      </c>
      <c r="AA19" s="61">
        <v>20972</v>
      </c>
      <c r="AB19" s="61">
        <v>329642</v>
      </c>
      <c r="AC19" s="61">
        <v>43913</v>
      </c>
      <c r="AD19" s="64">
        <f t="shared" si="1"/>
        <v>611697</v>
      </c>
      <c r="AE19" s="61">
        <v>623</v>
      </c>
      <c r="AF19" s="61">
        <v>0</v>
      </c>
      <c r="AG19" s="61">
        <v>1484</v>
      </c>
      <c r="AH19" s="61">
        <v>5829</v>
      </c>
      <c r="AI19" s="61">
        <v>0</v>
      </c>
      <c r="AJ19" s="61">
        <v>587245</v>
      </c>
      <c r="AK19" s="61">
        <v>7936</v>
      </c>
      <c r="AL19" s="61">
        <v>0</v>
      </c>
      <c r="AM19" s="65">
        <v>4009275</v>
      </c>
      <c r="AN19" s="61">
        <v>2598013</v>
      </c>
      <c r="AO19" s="61">
        <v>580516</v>
      </c>
      <c r="AP19" s="61">
        <v>838682</v>
      </c>
      <c r="AQ19" s="63">
        <v>4017211</v>
      </c>
    </row>
    <row r="20" spans="1:43" s="4" customFormat="1" ht="15">
      <c r="A20" s="58" t="s">
        <v>48</v>
      </c>
      <c r="B20" s="59" t="s">
        <v>49</v>
      </c>
      <c r="C20" s="60">
        <v>76265</v>
      </c>
      <c r="D20" s="61">
        <v>2821761</v>
      </c>
      <c r="E20" s="61">
        <v>946126</v>
      </c>
      <c r="F20" s="61">
        <v>0</v>
      </c>
      <c r="G20" s="61">
        <v>3767887</v>
      </c>
      <c r="H20" s="62">
        <v>354969</v>
      </c>
      <c r="I20" s="61">
        <v>140844</v>
      </c>
      <c r="J20" s="61">
        <v>65961</v>
      </c>
      <c r="K20" s="61">
        <v>26040</v>
      </c>
      <c r="L20" s="61">
        <v>118645</v>
      </c>
      <c r="M20" s="61">
        <v>132568</v>
      </c>
      <c r="N20" s="61">
        <v>121895</v>
      </c>
      <c r="O20" s="61">
        <v>9585</v>
      </c>
      <c r="P20" s="61">
        <v>0</v>
      </c>
      <c r="Q20" s="61">
        <v>0</v>
      </c>
      <c r="R20" s="61">
        <v>3766</v>
      </c>
      <c r="S20" s="63">
        <v>619304</v>
      </c>
      <c r="T20" s="61">
        <v>0</v>
      </c>
      <c r="U20" s="61">
        <v>0</v>
      </c>
      <c r="V20" s="61">
        <v>0</v>
      </c>
      <c r="W20" s="61">
        <v>86858</v>
      </c>
      <c r="X20" s="61">
        <v>131303</v>
      </c>
      <c r="Y20" s="61">
        <v>287457</v>
      </c>
      <c r="Z20" s="61">
        <v>19008</v>
      </c>
      <c r="AA20" s="61">
        <v>131158</v>
      </c>
      <c r="AB20" s="61">
        <v>344000</v>
      </c>
      <c r="AC20" s="61">
        <v>45216</v>
      </c>
      <c r="AD20" s="64">
        <f t="shared" si="1"/>
        <v>1045000</v>
      </c>
      <c r="AE20" s="61">
        <v>7333</v>
      </c>
      <c r="AF20" s="61">
        <v>0</v>
      </c>
      <c r="AG20" s="61">
        <v>0</v>
      </c>
      <c r="AH20" s="61">
        <v>0</v>
      </c>
      <c r="AI20" s="61">
        <v>0</v>
      </c>
      <c r="AJ20" s="61">
        <v>958142</v>
      </c>
      <c r="AK20" s="61">
        <v>7333</v>
      </c>
      <c r="AL20" s="61">
        <v>0</v>
      </c>
      <c r="AM20" s="65">
        <v>5787160</v>
      </c>
      <c r="AN20" s="61">
        <v>3767887</v>
      </c>
      <c r="AO20" s="61">
        <v>834172</v>
      </c>
      <c r="AP20" s="61">
        <v>1192434</v>
      </c>
      <c r="AQ20" s="63">
        <v>5794493</v>
      </c>
    </row>
    <row r="21" spans="1:43" s="4" customFormat="1" ht="15">
      <c r="A21" s="58" t="s">
        <v>50</v>
      </c>
      <c r="B21" s="59" t="s">
        <v>23</v>
      </c>
      <c r="C21" s="60">
        <v>75242</v>
      </c>
      <c r="D21" s="61">
        <v>1065966</v>
      </c>
      <c r="E21" s="61">
        <v>678474</v>
      </c>
      <c r="F21" s="61">
        <v>3998</v>
      </c>
      <c r="G21" s="61">
        <v>1748438</v>
      </c>
      <c r="H21" s="62">
        <v>50878</v>
      </c>
      <c r="I21" s="61">
        <v>186911</v>
      </c>
      <c r="J21" s="61">
        <v>149123</v>
      </c>
      <c r="K21" s="61">
        <v>1436</v>
      </c>
      <c r="L21" s="61">
        <v>94517</v>
      </c>
      <c r="M21" s="61">
        <v>222033</v>
      </c>
      <c r="N21" s="61">
        <v>66505</v>
      </c>
      <c r="O21" s="61">
        <v>53974</v>
      </c>
      <c r="P21" s="61">
        <v>0</v>
      </c>
      <c r="Q21" s="61">
        <v>0</v>
      </c>
      <c r="R21" s="61">
        <v>6933</v>
      </c>
      <c r="S21" s="63">
        <v>781432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168653</v>
      </c>
      <c r="Z21" s="61">
        <v>24894</v>
      </c>
      <c r="AA21" s="61">
        <v>29858</v>
      </c>
      <c r="AB21" s="61">
        <v>153872</v>
      </c>
      <c r="AC21" s="61">
        <v>40798</v>
      </c>
      <c r="AD21" s="64">
        <f t="shared" si="1"/>
        <v>418075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418075</v>
      </c>
      <c r="AK21" s="61">
        <v>0</v>
      </c>
      <c r="AL21" s="61">
        <v>0</v>
      </c>
      <c r="AM21" s="65">
        <v>2998823</v>
      </c>
      <c r="AN21" s="61">
        <v>1744440</v>
      </c>
      <c r="AO21" s="61">
        <v>418075</v>
      </c>
      <c r="AP21" s="61">
        <v>836308</v>
      </c>
      <c r="AQ21" s="63">
        <v>2998823</v>
      </c>
    </row>
    <row r="22" spans="1:43" s="4" customFormat="1" ht="15">
      <c r="A22" s="58" t="s">
        <v>51</v>
      </c>
      <c r="B22" s="59" t="s">
        <v>52</v>
      </c>
      <c r="C22" s="60">
        <v>74578</v>
      </c>
      <c r="D22" s="61">
        <v>1977823</v>
      </c>
      <c r="E22" s="61">
        <v>572123</v>
      </c>
      <c r="F22" s="61">
        <v>0</v>
      </c>
      <c r="G22" s="61">
        <v>2549946</v>
      </c>
      <c r="H22" s="62">
        <v>185898</v>
      </c>
      <c r="I22" s="61">
        <v>116046</v>
      </c>
      <c r="J22" s="61">
        <v>65322</v>
      </c>
      <c r="K22" s="61">
        <v>15294</v>
      </c>
      <c r="L22" s="61">
        <v>62010</v>
      </c>
      <c r="M22" s="61">
        <v>112369</v>
      </c>
      <c r="N22" s="61">
        <v>322276</v>
      </c>
      <c r="O22" s="61">
        <v>384</v>
      </c>
      <c r="P22" s="61">
        <v>0</v>
      </c>
      <c r="Q22" s="61">
        <v>0</v>
      </c>
      <c r="R22" s="61">
        <v>88574</v>
      </c>
      <c r="S22" s="63">
        <v>782275</v>
      </c>
      <c r="T22" s="61">
        <v>0</v>
      </c>
      <c r="U22" s="61">
        <v>0</v>
      </c>
      <c r="V22" s="61">
        <v>0</v>
      </c>
      <c r="W22" s="61">
        <v>209841</v>
      </c>
      <c r="X22" s="61">
        <v>76268</v>
      </c>
      <c r="Y22" s="61">
        <v>138114</v>
      </c>
      <c r="Z22" s="61">
        <v>21280</v>
      </c>
      <c r="AA22" s="61">
        <v>14951</v>
      </c>
      <c r="AB22" s="61">
        <v>204937</v>
      </c>
      <c r="AC22" s="61">
        <v>14503</v>
      </c>
      <c r="AD22" s="64">
        <f t="shared" si="1"/>
        <v>679894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470053</v>
      </c>
      <c r="AK22" s="61">
        <v>0</v>
      </c>
      <c r="AL22" s="61">
        <v>0</v>
      </c>
      <c r="AM22" s="65">
        <v>4198013</v>
      </c>
      <c r="AN22" s="61">
        <v>2549946</v>
      </c>
      <c r="AO22" s="61">
        <v>393785</v>
      </c>
      <c r="AP22" s="61">
        <v>1254282</v>
      </c>
      <c r="AQ22" s="63">
        <v>4198013</v>
      </c>
    </row>
    <row r="23" spans="1:43" s="4" customFormat="1" ht="15">
      <c r="A23" s="58" t="s">
        <v>53</v>
      </c>
      <c r="B23" s="59" t="s">
        <v>54</v>
      </c>
      <c r="C23" s="60">
        <v>72100</v>
      </c>
      <c r="D23" s="61">
        <v>1854068</v>
      </c>
      <c r="E23" s="61">
        <v>511439</v>
      </c>
      <c r="F23" s="61">
        <v>0</v>
      </c>
      <c r="G23" s="61">
        <v>2365507</v>
      </c>
      <c r="H23" s="62">
        <v>73676</v>
      </c>
      <c r="I23" s="61">
        <v>362120</v>
      </c>
      <c r="J23" s="61">
        <v>35852</v>
      </c>
      <c r="K23" s="61">
        <v>794</v>
      </c>
      <c r="L23" s="61">
        <v>61510</v>
      </c>
      <c r="M23" s="61">
        <v>138866</v>
      </c>
      <c r="N23" s="61">
        <v>21131</v>
      </c>
      <c r="O23" s="61">
        <v>0</v>
      </c>
      <c r="P23" s="61">
        <v>0</v>
      </c>
      <c r="Q23" s="61">
        <v>0</v>
      </c>
      <c r="R23" s="61">
        <v>104166</v>
      </c>
      <c r="S23" s="63">
        <v>724439</v>
      </c>
      <c r="T23" s="61">
        <v>0</v>
      </c>
      <c r="U23" s="61">
        <v>0</v>
      </c>
      <c r="V23" s="61">
        <v>0</v>
      </c>
      <c r="W23" s="61">
        <v>53028</v>
      </c>
      <c r="X23" s="61">
        <v>14752</v>
      </c>
      <c r="Y23" s="61">
        <v>126635</v>
      </c>
      <c r="Z23" s="61">
        <v>3667</v>
      </c>
      <c r="AA23" s="61">
        <v>39303</v>
      </c>
      <c r="AB23" s="61">
        <v>187058</v>
      </c>
      <c r="AC23" s="61">
        <v>0</v>
      </c>
      <c r="AD23" s="64">
        <f t="shared" si="1"/>
        <v>424443</v>
      </c>
      <c r="AE23" s="61">
        <v>1069</v>
      </c>
      <c r="AF23" s="61">
        <v>0</v>
      </c>
      <c r="AG23" s="61">
        <v>0</v>
      </c>
      <c r="AH23" s="61">
        <v>0</v>
      </c>
      <c r="AI23" s="61">
        <v>0</v>
      </c>
      <c r="AJ23" s="61">
        <v>371415</v>
      </c>
      <c r="AK23" s="61">
        <v>1069</v>
      </c>
      <c r="AL23" s="61">
        <v>0</v>
      </c>
      <c r="AM23" s="65">
        <v>3588065</v>
      </c>
      <c r="AN23" s="61">
        <v>2365507</v>
      </c>
      <c r="AO23" s="61">
        <v>357732</v>
      </c>
      <c r="AP23" s="61">
        <v>865895</v>
      </c>
      <c r="AQ23" s="63">
        <v>3589134</v>
      </c>
    </row>
    <row r="24" spans="1:43" s="4" customFormat="1" ht="15">
      <c r="A24" s="58" t="s">
        <v>55</v>
      </c>
      <c r="B24" s="59" t="s">
        <v>56</v>
      </c>
      <c r="C24" s="60">
        <v>70954</v>
      </c>
      <c r="D24" s="61">
        <v>1921735</v>
      </c>
      <c r="E24" s="61">
        <v>592159</v>
      </c>
      <c r="F24" s="61" t="s">
        <v>390</v>
      </c>
      <c r="G24" s="61">
        <v>2513894</v>
      </c>
      <c r="H24" s="62">
        <v>59269</v>
      </c>
      <c r="I24" s="61">
        <v>113773</v>
      </c>
      <c r="J24" s="61">
        <v>22251</v>
      </c>
      <c r="K24" s="61">
        <v>954</v>
      </c>
      <c r="L24" s="61">
        <v>81042</v>
      </c>
      <c r="M24" s="61">
        <v>194799</v>
      </c>
      <c r="N24" s="61">
        <v>131127</v>
      </c>
      <c r="O24" s="61">
        <v>0</v>
      </c>
      <c r="P24" s="61">
        <v>0</v>
      </c>
      <c r="Q24" s="61">
        <v>0</v>
      </c>
      <c r="R24" s="61">
        <v>348365</v>
      </c>
      <c r="S24" s="63">
        <v>892311</v>
      </c>
      <c r="T24" s="61">
        <v>0</v>
      </c>
      <c r="U24" s="61">
        <v>38789</v>
      </c>
      <c r="V24" s="61">
        <v>0</v>
      </c>
      <c r="W24" s="61">
        <v>79327</v>
      </c>
      <c r="X24" s="61">
        <v>0</v>
      </c>
      <c r="Y24" s="61">
        <v>229836</v>
      </c>
      <c r="Z24" s="61">
        <v>11321</v>
      </c>
      <c r="AA24" s="61">
        <v>79522</v>
      </c>
      <c r="AB24" s="61">
        <v>447017</v>
      </c>
      <c r="AC24" s="61">
        <v>14959</v>
      </c>
      <c r="AD24" s="64">
        <f t="shared" si="1"/>
        <v>900771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782655</v>
      </c>
      <c r="AK24" s="61">
        <v>16114</v>
      </c>
      <c r="AL24" s="61">
        <v>16114</v>
      </c>
      <c r="AM24" s="65">
        <v>4366245</v>
      </c>
      <c r="AN24" s="61">
        <v>2513894</v>
      </c>
      <c r="AO24" s="61">
        <v>782655</v>
      </c>
      <c r="AP24" s="61">
        <v>1085810</v>
      </c>
      <c r="AQ24" s="63">
        <v>4382359</v>
      </c>
    </row>
    <row r="25" spans="1:43" s="4" customFormat="1" ht="15">
      <c r="A25" s="58" t="s">
        <v>57</v>
      </c>
      <c r="B25" s="59" t="s">
        <v>58</v>
      </c>
      <c r="C25" s="60">
        <v>64696</v>
      </c>
      <c r="D25" s="61">
        <v>1936191</v>
      </c>
      <c r="E25" s="61">
        <v>596765</v>
      </c>
      <c r="F25" s="61">
        <v>0</v>
      </c>
      <c r="G25" s="61">
        <v>2532956</v>
      </c>
      <c r="H25" s="62">
        <v>117741</v>
      </c>
      <c r="I25" s="61">
        <v>151786</v>
      </c>
      <c r="J25" s="61">
        <v>27766</v>
      </c>
      <c r="K25" s="61">
        <v>568</v>
      </c>
      <c r="L25" s="61">
        <v>106326</v>
      </c>
      <c r="M25" s="61">
        <v>210818</v>
      </c>
      <c r="N25" s="61">
        <v>54162</v>
      </c>
      <c r="O25" s="61">
        <v>3524</v>
      </c>
      <c r="P25" s="61">
        <v>0</v>
      </c>
      <c r="Q25" s="61">
        <v>0</v>
      </c>
      <c r="R25" s="61">
        <v>376404</v>
      </c>
      <c r="S25" s="63">
        <v>931354</v>
      </c>
      <c r="T25" s="61">
        <v>0</v>
      </c>
      <c r="U25" s="61">
        <v>603612</v>
      </c>
      <c r="V25" s="61">
        <v>76554</v>
      </c>
      <c r="W25" s="61">
        <v>87204</v>
      </c>
      <c r="X25" s="61">
        <v>188469</v>
      </c>
      <c r="Y25" s="61">
        <v>150994</v>
      </c>
      <c r="Z25" s="61">
        <v>16614</v>
      </c>
      <c r="AA25" s="61">
        <v>96229</v>
      </c>
      <c r="AB25" s="61">
        <v>251273</v>
      </c>
      <c r="AC25" s="61">
        <v>22953</v>
      </c>
      <c r="AD25" s="64">
        <f t="shared" si="1"/>
        <v>1493902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726532</v>
      </c>
      <c r="AK25" s="61">
        <v>0</v>
      </c>
      <c r="AL25" s="61">
        <v>0</v>
      </c>
      <c r="AM25" s="65">
        <v>5075953</v>
      </c>
      <c r="AN25" s="61">
        <v>2532956</v>
      </c>
      <c r="AO25" s="61">
        <v>538063</v>
      </c>
      <c r="AP25" s="61">
        <v>2004934</v>
      </c>
      <c r="AQ25" s="63">
        <v>5075953</v>
      </c>
    </row>
    <row r="26" spans="1:43" s="4" customFormat="1" ht="15">
      <c r="A26" s="58" t="s">
        <v>59</v>
      </c>
      <c r="B26" s="59" t="s">
        <v>60</v>
      </c>
      <c r="C26" s="60">
        <v>59062</v>
      </c>
      <c r="D26" s="66">
        <v>1168236</v>
      </c>
      <c r="E26" s="66">
        <v>343882</v>
      </c>
      <c r="F26" s="66">
        <v>800</v>
      </c>
      <c r="G26" s="66">
        <v>1512918</v>
      </c>
      <c r="H26" s="67">
        <v>36184</v>
      </c>
      <c r="I26" s="66">
        <v>53205</v>
      </c>
      <c r="J26" s="66">
        <v>35235</v>
      </c>
      <c r="K26" s="66">
        <v>8281</v>
      </c>
      <c r="L26" s="66">
        <v>32988</v>
      </c>
      <c r="M26" s="66">
        <v>102011</v>
      </c>
      <c r="N26" s="66">
        <v>117032</v>
      </c>
      <c r="O26" s="66">
        <v>6441</v>
      </c>
      <c r="P26" s="66">
        <v>0</v>
      </c>
      <c r="Q26" s="66">
        <v>1</v>
      </c>
      <c r="R26" s="66">
        <v>3509</v>
      </c>
      <c r="S26" s="68">
        <v>358703</v>
      </c>
      <c r="T26" s="66">
        <v>0</v>
      </c>
      <c r="U26" s="66">
        <v>744</v>
      </c>
      <c r="V26" s="66">
        <v>1378</v>
      </c>
      <c r="W26" s="66">
        <v>27358</v>
      </c>
      <c r="X26" s="66">
        <v>9241</v>
      </c>
      <c r="Y26" s="66">
        <v>71633</v>
      </c>
      <c r="Z26" s="66">
        <v>12211</v>
      </c>
      <c r="AA26" s="66">
        <v>28066</v>
      </c>
      <c r="AB26" s="66">
        <v>108962</v>
      </c>
      <c r="AC26" s="66">
        <v>1439</v>
      </c>
      <c r="AD26" s="64">
        <f t="shared" si="1"/>
        <v>261032</v>
      </c>
      <c r="AE26" s="66">
        <v>3540</v>
      </c>
      <c r="AF26" s="66">
        <v>0</v>
      </c>
      <c r="AG26" s="66">
        <v>0</v>
      </c>
      <c r="AH26" s="66">
        <v>0</v>
      </c>
      <c r="AI26" s="66">
        <v>0</v>
      </c>
      <c r="AJ26" s="66">
        <v>231552</v>
      </c>
      <c r="AK26" s="66">
        <v>3540</v>
      </c>
      <c r="AL26" s="66">
        <v>0</v>
      </c>
      <c r="AM26" s="69">
        <v>2168837</v>
      </c>
      <c r="AN26" s="66">
        <v>1512118</v>
      </c>
      <c r="AO26" s="66">
        <v>225851</v>
      </c>
      <c r="AP26" s="66">
        <v>434408</v>
      </c>
      <c r="AQ26" s="68">
        <v>2172377</v>
      </c>
    </row>
    <row r="27" spans="1:43" s="4" customFormat="1" ht="15">
      <c r="A27" s="58" t="s">
        <v>61</v>
      </c>
      <c r="B27" s="59" t="s">
        <v>62</v>
      </c>
      <c r="C27" s="60">
        <v>58997</v>
      </c>
      <c r="D27" s="61">
        <v>1736842</v>
      </c>
      <c r="E27" s="61">
        <v>672220</v>
      </c>
      <c r="F27" s="61">
        <v>0</v>
      </c>
      <c r="G27" s="61">
        <v>2409062</v>
      </c>
      <c r="H27" s="62">
        <v>62206</v>
      </c>
      <c r="I27" s="61">
        <v>343459</v>
      </c>
      <c r="J27" s="61">
        <v>42158</v>
      </c>
      <c r="K27" s="61">
        <v>15494</v>
      </c>
      <c r="L27" s="61">
        <v>40076</v>
      </c>
      <c r="M27" s="61">
        <v>125393</v>
      </c>
      <c r="N27" s="61">
        <v>169873</v>
      </c>
      <c r="O27" s="61">
        <v>110712</v>
      </c>
      <c r="P27" s="61">
        <v>0</v>
      </c>
      <c r="Q27" s="61">
        <v>0</v>
      </c>
      <c r="R27" s="61">
        <v>19482</v>
      </c>
      <c r="S27" s="63">
        <v>866647</v>
      </c>
      <c r="T27" s="61">
        <v>0</v>
      </c>
      <c r="U27" s="61">
        <v>0</v>
      </c>
      <c r="V27" s="61">
        <v>0</v>
      </c>
      <c r="W27" s="61">
        <v>95500</v>
      </c>
      <c r="X27" s="61">
        <v>40000</v>
      </c>
      <c r="Y27" s="61">
        <v>219437</v>
      </c>
      <c r="Z27" s="61">
        <v>9589</v>
      </c>
      <c r="AA27" s="61">
        <v>104358</v>
      </c>
      <c r="AB27" s="61">
        <v>430356</v>
      </c>
      <c r="AC27" s="61">
        <v>0</v>
      </c>
      <c r="AD27" s="64">
        <f t="shared" si="1"/>
        <v>899240</v>
      </c>
      <c r="AE27" s="61">
        <v>6398</v>
      </c>
      <c r="AF27" s="61">
        <v>0</v>
      </c>
      <c r="AG27" s="61">
        <v>0</v>
      </c>
      <c r="AH27" s="61">
        <v>0</v>
      </c>
      <c r="AI27" s="61">
        <v>0</v>
      </c>
      <c r="AJ27" s="61">
        <v>803740</v>
      </c>
      <c r="AK27" s="61">
        <v>6398</v>
      </c>
      <c r="AL27" s="61">
        <v>0</v>
      </c>
      <c r="AM27" s="65">
        <v>4237155</v>
      </c>
      <c r="AN27" s="61">
        <v>2409062</v>
      </c>
      <c r="AO27" s="61">
        <v>770138</v>
      </c>
      <c r="AP27" s="61">
        <v>1064353</v>
      </c>
      <c r="AQ27" s="63">
        <v>4243553</v>
      </c>
    </row>
    <row r="28" spans="1:43" s="4" customFormat="1" ht="15">
      <c r="A28" s="58" t="s">
        <v>63</v>
      </c>
      <c r="B28" s="59" t="s">
        <v>64</v>
      </c>
      <c r="C28" s="60">
        <v>55921</v>
      </c>
      <c r="D28" s="61">
        <v>878546</v>
      </c>
      <c r="E28" s="61">
        <v>267448</v>
      </c>
      <c r="F28" s="61">
        <v>0</v>
      </c>
      <c r="G28" s="61">
        <v>1145994</v>
      </c>
      <c r="H28" s="62">
        <v>52249</v>
      </c>
      <c r="I28" s="61">
        <v>181971</v>
      </c>
      <c r="J28" s="61">
        <v>31056</v>
      </c>
      <c r="K28" s="61">
        <v>400</v>
      </c>
      <c r="L28" s="61">
        <v>52269</v>
      </c>
      <c r="M28" s="61">
        <v>63939</v>
      </c>
      <c r="N28" s="61">
        <v>3436</v>
      </c>
      <c r="O28" s="61">
        <v>27509</v>
      </c>
      <c r="P28" s="61">
        <v>0</v>
      </c>
      <c r="Q28" s="61">
        <v>0</v>
      </c>
      <c r="R28" s="61">
        <v>6339</v>
      </c>
      <c r="S28" s="63">
        <v>366919</v>
      </c>
      <c r="T28" s="61">
        <v>0</v>
      </c>
      <c r="U28" s="61">
        <v>0</v>
      </c>
      <c r="V28" s="61">
        <v>143352</v>
      </c>
      <c r="W28" s="61">
        <v>16393</v>
      </c>
      <c r="X28" s="61">
        <v>2842</v>
      </c>
      <c r="Y28" s="61">
        <v>117575</v>
      </c>
      <c r="Z28" s="61">
        <v>7602</v>
      </c>
      <c r="AA28" s="61">
        <v>26771</v>
      </c>
      <c r="AB28" s="61">
        <v>36494</v>
      </c>
      <c r="AC28" s="61">
        <v>6612</v>
      </c>
      <c r="AD28" s="64">
        <f t="shared" si="1"/>
        <v>357641</v>
      </c>
      <c r="AE28" s="61">
        <v>450</v>
      </c>
      <c r="AF28" s="61">
        <v>0</v>
      </c>
      <c r="AG28" s="61">
        <v>0</v>
      </c>
      <c r="AH28" s="61">
        <v>0</v>
      </c>
      <c r="AI28" s="61">
        <v>0</v>
      </c>
      <c r="AJ28" s="61">
        <v>197896</v>
      </c>
      <c r="AK28" s="61">
        <v>450</v>
      </c>
      <c r="AL28" s="61">
        <v>0</v>
      </c>
      <c r="AM28" s="65">
        <v>1922803</v>
      </c>
      <c r="AN28" s="61">
        <v>1145994</v>
      </c>
      <c r="AO28" s="61">
        <v>195504</v>
      </c>
      <c r="AP28" s="61">
        <v>581755</v>
      </c>
      <c r="AQ28" s="63">
        <v>1923253</v>
      </c>
    </row>
    <row r="29" spans="1:43" s="4" customFormat="1" ht="15">
      <c r="A29" s="58" t="s">
        <v>65</v>
      </c>
      <c r="B29" s="59" t="s">
        <v>66</v>
      </c>
      <c r="C29" s="60">
        <v>51760</v>
      </c>
      <c r="D29" s="61">
        <v>1177270</v>
      </c>
      <c r="E29" s="61">
        <v>260042</v>
      </c>
      <c r="F29" s="61">
        <v>90710</v>
      </c>
      <c r="G29" s="61">
        <v>1528022</v>
      </c>
      <c r="H29" s="62">
        <v>32675</v>
      </c>
      <c r="I29" s="61">
        <v>97928</v>
      </c>
      <c r="J29" s="61">
        <v>4125</v>
      </c>
      <c r="K29" s="61">
        <v>0</v>
      </c>
      <c r="L29" s="61">
        <v>27177</v>
      </c>
      <c r="M29" s="61">
        <v>86445</v>
      </c>
      <c r="N29" s="61">
        <v>13515</v>
      </c>
      <c r="O29" s="61">
        <v>11141</v>
      </c>
      <c r="P29" s="61">
        <v>0</v>
      </c>
      <c r="Q29" s="61">
        <v>0</v>
      </c>
      <c r="R29" s="61">
        <v>207226</v>
      </c>
      <c r="S29" s="63">
        <v>447557</v>
      </c>
      <c r="T29" s="61">
        <v>0</v>
      </c>
      <c r="U29" s="61">
        <v>0</v>
      </c>
      <c r="V29" s="61">
        <v>0</v>
      </c>
      <c r="W29" s="61">
        <v>62313</v>
      </c>
      <c r="X29" s="61">
        <v>0</v>
      </c>
      <c r="Y29" s="61">
        <v>131198</v>
      </c>
      <c r="Z29" s="61">
        <v>12136</v>
      </c>
      <c r="AA29" s="61">
        <v>39014</v>
      </c>
      <c r="AB29" s="61">
        <v>0</v>
      </c>
      <c r="AC29" s="61">
        <v>0</v>
      </c>
      <c r="AD29" s="64">
        <f t="shared" si="1"/>
        <v>244661</v>
      </c>
      <c r="AE29" s="61">
        <v>20520</v>
      </c>
      <c r="AF29" s="61">
        <v>0</v>
      </c>
      <c r="AG29" s="61">
        <v>0</v>
      </c>
      <c r="AH29" s="61">
        <v>117408</v>
      </c>
      <c r="AI29" s="61">
        <v>0</v>
      </c>
      <c r="AJ29" s="61">
        <v>182348</v>
      </c>
      <c r="AK29" s="61">
        <v>137928</v>
      </c>
      <c r="AL29" s="61">
        <v>0</v>
      </c>
      <c r="AM29" s="65">
        <v>2252915</v>
      </c>
      <c r="AN29" s="61">
        <v>1437312</v>
      </c>
      <c r="AO29" s="61">
        <v>320276</v>
      </c>
      <c r="AP29" s="61">
        <v>633255</v>
      </c>
      <c r="AQ29" s="63">
        <v>2390843</v>
      </c>
    </row>
    <row r="30" spans="1:43" s="4" customFormat="1" ht="15">
      <c r="A30" s="58" t="s">
        <v>67</v>
      </c>
      <c r="B30" s="59" t="s">
        <v>60</v>
      </c>
      <c r="C30" s="60">
        <v>51170</v>
      </c>
      <c r="D30" s="61">
        <v>870535</v>
      </c>
      <c r="E30" s="61">
        <v>180716</v>
      </c>
      <c r="F30" s="61">
        <v>0</v>
      </c>
      <c r="G30" s="61">
        <v>1051251</v>
      </c>
      <c r="H30" s="62">
        <v>26671</v>
      </c>
      <c r="I30" s="61">
        <v>1950</v>
      </c>
      <c r="J30" s="61">
        <v>57414</v>
      </c>
      <c r="K30" s="61">
        <v>41</v>
      </c>
      <c r="L30" s="61">
        <v>16474</v>
      </c>
      <c r="M30" s="61">
        <v>28234</v>
      </c>
      <c r="N30" s="61">
        <v>22250</v>
      </c>
      <c r="O30" s="61">
        <v>0</v>
      </c>
      <c r="P30" s="61">
        <v>0</v>
      </c>
      <c r="Q30" s="61">
        <v>0</v>
      </c>
      <c r="R30" s="61">
        <v>29852</v>
      </c>
      <c r="S30" s="63">
        <v>156215</v>
      </c>
      <c r="T30" s="61">
        <v>0</v>
      </c>
      <c r="U30" s="61">
        <v>0</v>
      </c>
      <c r="V30" s="61">
        <v>0</v>
      </c>
      <c r="W30" s="61">
        <v>12734</v>
      </c>
      <c r="X30" s="61">
        <v>48823</v>
      </c>
      <c r="Y30" s="61">
        <v>115831</v>
      </c>
      <c r="Z30" s="61">
        <v>8155</v>
      </c>
      <c r="AA30" s="61">
        <v>7709</v>
      </c>
      <c r="AB30" s="61">
        <v>168420</v>
      </c>
      <c r="AC30" s="61">
        <v>20110</v>
      </c>
      <c r="AD30" s="64">
        <f t="shared" si="1"/>
        <v>381782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369048</v>
      </c>
      <c r="AK30" s="61">
        <v>0</v>
      </c>
      <c r="AL30" s="61">
        <v>0</v>
      </c>
      <c r="AM30" s="65">
        <v>1615919</v>
      </c>
      <c r="AN30" s="61">
        <v>1051251</v>
      </c>
      <c r="AO30" s="61">
        <v>320225</v>
      </c>
      <c r="AP30" s="61">
        <v>244443</v>
      </c>
      <c r="AQ30" s="63">
        <v>1615919</v>
      </c>
    </row>
    <row r="31" spans="1:43" s="4" customFormat="1" ht="15">
      <c r="A31" s="58" t="s">
        <v>68</v>
      </c>
      <c r="B31" s="59" t="s">
        <v>69</v>
      </c>
      <c r="C31" s="60">
        <v>44764</v>
      </c>
      <c r="D31" s="61">
        <v>757826</v>
      </c>
      <c r="E31" s="61">
        <v>188791</v>
      </c>
      <c r="F31" s="61">
        <v>0</v>
      </c>
      <c r="G31" s="61">
        <v>946617</v>
      </c>
      <c r="H31" s="62">
        <v>18299</v>
      </c>
      <c r="I31" s="61">
        <v>109979</v>
      </c>
      <c r="J31" s="61">
        <v>8917</v>
      </c>
      <c r="K31" s="61">
        <v>0</v>
      </c>
      <c r="L31" s="61">
        <v>20580</v>
      </c>
      <c r="M31" s="61">
        <v>87775</v>
      </c>
      <c r="N31" s="61">
        <v>79052</v>
      </c>
      <c r="O31" s="61">
        <v>7624</v>
      </c>
      <c r="P31" s="61">
        <v>0</v>
      </c>
      <c r="Q31" s="61">
        <v>0</v>
      </c>
      <c r="R31" s="61">
        <v>14364</v>
      </c>
      <c r="S31" s="63">
        <v>328291</v>
      </c>
      <c r="T31" s="61">
        <v>0</v>
      </c>
      <c r="U31" s="61">
        <v>0</v>
      </c>
      <c r="V31" s="61">
        <v>0</v>
      </c>
      <c r="W31" s="61">
        <v>6705</v>
      </c>
      <c r="X31" s="61">
        <v>0</v>
      </c>
      <c r="Y31" s="61">
        <v>90515</v>
      </c>
      <c r="Z31" s="61">
        <v>2503</v>
      </c>
      <c r="AA31" s="61">
        <v>5641</v>
      </c>
      <c r="AB31" s="61">
        <v>54192</v>
      </c>
      <c r="AC31" s="61">
        <v>0</v>
      </c>
      <c r="AD31" s="64">
        <f t="shared" si="1"/>
        <v>159556</v>
      </c>
      <c r="AE31" s="61">
        <v>8790</v>
      </c>
      <c r="AF31" s="61">
        <v>0</v>
      </c>
      <c r="AG31" s="61">
        <v>83</v>
      </c>
      <c r="AH31" s="61">
        <v>0</v>
      </c>
      <c r="AI31" s="61">
        <v>0</v>
      </c>
      <c r="AJ31" s="61">
        <v>152851</v>
      </c>
      <c r="AK31" s="61">
        <v>8873</v>
      </c>
      <c r="AL31" s="61">
        <v>0</v>
      </c>
      <c r="AM31" s="65">
        <v>1452763</v>
      </c>
      <c r="AN31" s="61">
        <v>946617</v>
      </c>
      <c r="AO31" s="61">
        <v>161724</v>
      </c>
      <c r="AP31" s="61">
        <v>353295</v>
      </c>
      <c r="AQ31" s="63">
        <v>1461636</v>
      </c>
    </row>
    <row r="32" spans="1:43" s="4" customFormat="1" ht="15">
      <c r="A32" s="58" t="s">
        <v>70</v>
      </c>
      <c r="B32" s="59" t="s">
        <v>71</v>
      </c>
      <c r="C32" s="60">
        <v>44436</v>
      </c>
      <c r="D32" s="61">
        <v>749806</v>
      </c>
      <c r="E32" s="61">
        <v>197573</v>
      </c>
      <c r="F32" s="61">
        <v>0</v>
      </c>
      <c r="G32" s="61">
        <v>947379</v>
      </c>
      <c r="H32" s="62">
        <v>17302</v>
      </c>
      <c r="I32" s="61">
        <v>21183</v>
      </c>
      <c r="J32" s="61">
        <v>20705</v>
      </c>
      <c r="K32" s="61">
        <v>2247</v>
      </c>
      <c r="L32" s="61">
        <v>15133</v>
      </c>
      <c r="M32" s="61">
        <v>50267</v>
      </c>
      <c r="N32" s="61">
        <v>10701</v>
      </c>
      <c r="O32" s="61">
        <v>43853</v>
      </c>
      <c r="P32" s="61">
        <v>46000</v>
      </c>
      <c r="Q32" s="61">
        <v>17991</v>
      </c>
      <c r="R32" s="61">
        <v>1612</v>
      </c>
      <c r="S32" s="63">
        <v>229692</v>
      </c>
      <c r="T32" s="61">
        <v>0</v>
      </c>
      <c r="U32" s="61">
        <v>0</v>
      </c>
      <c r="V32" s="61">
        <v>0</v>
      </c>
      <c r="W32" s="61">
        <v>1911</v>
      </c>
      <c r="X32" s="61">
        <v>934</v>
      </c>
      <c r="Y32" s="61">
        <v>66212</v>
      </c>
      <c r="Z32" s="61">
        <v>6903</v>
      </c>
      <c r="AA32" s="61">
        <v>6538</v>
      </c>
      <c r="AB32" s="61">
        <v>17990</v>
      </c>
      <c r="AC32" s="61">
        <v>0</v>
      </c>
      <c r="AD32" s="64">
        <f t="shared" si="1"/>
        <v>100488</v>
      </c>
      <c r="AE32" s="61">
        <v>11345</v>
      </c>
      <c r="AF32" s="61">
        <v>0</v>
      </c>
      <c r="AG32" s="61">
        <v>2000</v>
      </c>
      <c r="AH32" s="61">
        <v>0</v>
      </c>
      <c r="AI32" s="61">
        <v>0</v>
      </c>
      <c r="AJ32" s="61">
        <v>98577</v>
      </c>
      <c r="AK32" s="61">
        <v>15345</v>
      </c>
      <c r="AL32" s="61">
        <v>2000</v>
      </c>
      <c r="AM32" s="65">
        <v>1294861</v>
      </c>
      <c r="AN32" s="61">
        <v>947379</v>
      </c>
      <c r="AO32" s="61">
        <v>110988</v>
      </c>
      <c r="AP32" s="61">
        <v>251839</v>
      </c>
      <c r="AQ32" s="63">
        <v>1310206</v>
      </c>
    </row>
    <row r="33" spans="1:43" s="4" customFormat="1" ht="15">
      <c r="A33" s="58" t="s">
        <v>72</v>
      </c>
      <c r="B33" s="59" t="s">
        <v>23</v>
      </c>
      <c r="C33" s="60">
        <v>41810</v>
      </c>
      <c r="D33" s="61">
        <v>900282</v>
      </c>
      <c r="E33" s="61">
        <v>156920</v>
      </c>
      <c r="F33" s="61">
        <v>0</v>
      </c>
      <c r="G33" s="61">
        <v>1057202</v>
      </c>
      <c r="H33" s="62">
        <v>35965</v>
      </c>
      <c r="I33" s="61">
        <v>62501</v>
      </c>
      <c r="J33" s="61">
        <v>16128</v>
      </c>
      <c r="K33" s="61">
        <v>206</v>
      </c>
      <c r="L33" s="61">
        <v>36469</v>
      </c>
      <c r="M33" s="61">
        <v>117980</v>
      </c>
      <c r="N33" s="61">
        <v>0</v>
      </c>
      <c r="O33" s="61">
        <v>93776</v>
      </c>
      <c r="P33" s="61" t="s">
        <v>390</v>
      </c>
      <c r="Q33" s="61" t="s">
        <v>390</v>
      </c>
      <c r="R33" s="61">
        <v>4773</v>
      </c>
      <c r="S33" s="63">
        <v>331833</v>
      </c>
      <c r="T33" s="61">
        <v>0</v>
      </c>
      <c r="U33" s="61">
        <v>0</v>
      </c>
      <c r="V33" s="61">
        <v>0</v>
      </c>
      <c r="W33" s="61">
        <v>5483</v>
      </c>
      <c r="X33" s="61">
        <v>0</v>
      </c>
      <c r="Y33" s="61">
        <v>86856</v>
      </c>
      <c r="Z33" s="61">
        <v>8687</v>
      </c>
      <c r="AA33" s="61">
        <v>16521</v>
      </c>
      <c r="AB33" s="61">
        <v>37815</v>
      </c>
      <c r="AC33" s="61">
        <v>264</v>
      </c>
      <c r="AD33" s="64">
        <f t="shared" si="1"/>
        <v>155626</v>
      </c>
      <c r="AE33" s="61">
        <v>1033</v>
      </c>
      <c r="AF33" s="61">
        <v>0</v>
      </c>
      <c r="AG33" s="61">
        <v>0</v>
      </c>
      <c r="AH33" s="61">
        <v>0</v>
      </c>
      <c r="AI33" s="61">
        <v>3449</v>
      </c>
      <c r="AJ33" s="61">
        <v>150143</v>
      </c>
      <c r="AK33" s="61">
        <v>4482</v>
      </c>
      <c r="AL33" s="61">
        <v>0</v>
      </c>
      <c r="AM33" s="65">
        <v>1580626</v>
      </c>
      <c r="AN33" s="61">
        <v>1057202</v>
      </c>
      <c r="AO33" s="61">
        <v>154625</v>
      </c>
      <c r="AP33" s="61">
        <v>373281</v>
      </c>
      <c r="AQ33" s="63">
        <v>1585108</v>
      </c>
    </row>
    <row r="34" spans="1:43" s="4" customFormat="1" ht="15">
      <c r="A34" s="58" t="s">
        <v>73</v>
      </c>
      <c r="B34" s="59" t="s">
        <v>74</v>
      </c>
      <c r="C34" s="60">
        <v>40389</v>
      </c>
      <c r="D34" s="61">
        <v>841342</v>
      </c>
      <c r="E34" s="61">
        <v>272351</v>
      </c>
      <c r="F34" s="61">
        <v>0</v>
      </c>
      <c r="G34" s="61">
        <v>1113693</v>
      </c>
      <c r="H34" s="62">
        <v>51241</v>
      </c>
      <c r="I34" s="61">
        <v>188150</v>
      </c>
      <c r="J34" s="61">
        <v>29497</v>
      </c>
      <c r="K34" s="61">
        <v>7059</v>
      </c>
      <c r="L34" s="61">
        <v>49805</v>
      </c>
      <c r="M34" s="61">
        <v>105360</v>
      </c>
      <c r="N34" s="61">
        <v>56210</v>
      </c>
      <c r="O34" s="61">
        <v>3317</v>
      </c>
      <c r="P34" s="61">
        <v>0</v>
      </c>
      <c r="Q34" s="61">
        <v>0</v>
      </c>
      <c r="R34" s="61">
        <v>14102</v>
      </c>
      <c r="S34" s="63">
        <v>453500</v>
      </c>
      <c r="T34" s="61">
        <v>0</v>
      </c>
      <c r="U34" s="61">
        <v>0</v>
      </c>
      <c r="V34" s="61">
        <v>0</v>
      </c>
      <c r="W34" s="61">
        <v>60059</v>
      </c>
      <c r="X34" s="61">
        <v>18690</v>
      </c>
      <c r="Y34" s="61">
        <v>135692</v>
      </c>
      <c r="Z34" s="61">
        <v>6524</v>
      </c>
      <c r="AA34" s="61">
        <v>36139</v>
      </c>
      <c r="AB34" s="61">
        <v>45577</v>
      </c>
      <c r="AC34" s="61">
        <v>1684</v>
      </c>
      <c r="AD34" s="64">
        <f t="shared" si="1"/>
        <v>304365</v>
      </c>
      <c r="AE34" s="61">
        <v>1649</v>
      </c>
      <c r="AF34" s="61">
        <v>0</v>
      </c>
      <c r="AG34" s="61">
        <v>0</v>
      </c>
      <c r="AH34" s="61">
        <v>0</v>
      </c>
      <c r="AI34" s="61">
        <v>0</v>
      </c>
      <c r="AJ34" s="61">
        <v>244306</v>
      </c>
      <c r="AK34" s="61">
        <v>1649</v>
      </c>
      <c r="AL34" s="61">
        <v>0</v>
      </c>
      <c r="AM34" s="65">
        <v>1922799</v>
      </c>
      <c r="AN34" s="61">
        <v>1113693</v>
      </c>
      <c r="AO34" s="61">
        <v>227265</v>
      </c>
      <c r="AP34" s="61">
        <v>583490</v>
      </c>
      <c r="AQ34" s="63">
        <v>1924448</v>
      </c>
    </row>
    <row r="35" spans="1:43" s="4" customFormat="1" ht="15">
      <c r="A35" s="58" t="s">
        <v>75</v>
      </c>
      <c r="B35" s="59" t="s">
        <v>69</v>
      </c>
      <c r="C35" s="60">
        <v>40258</v>
      </c>
      <c r="D35" s="61">
        <v>848433</v>
      </c>
      <c r="E35" s="61">
        <v>209122</v>
      </c>
      <c r="F35" s="61">
        <v>281</v>
      </c>
      <c r="G35" s="61">
        <v>1057836</v>
      </c>
      <c r="H35" s="62">
        <v>23263</v>
      </c>
      <c r="I35" s="61">
        <v>122752</v>
      </c>
      <c r="J35" s="61">
        <v>13960</v>
      </c>
      <c r="K35" s="61">
        <v>379</v>
      </c>
      <c r="L35" s="61">
        <v>20642</v>
      </c>
      <c r="M35" s="61">
        <v>122803</v>
      </c>
      <c r="N35" s="61">
        <v>131629</v>
      </c>
      <c r="O35" s="61">
        <v>467</v>
      </c>
      <c r="P35" s="61">
        <v>0</v>
      </c>
      <c r="Q35" s="61">
        <v>0</v>
      </c>
      <c r="R35" s="61">
        <v>4145</v>
      </c>
      <c r="S35" s="63">
        <v>416777</v>
      </c>
      <c r="T35" s="61">
        <v>0</v>
      </c>
      <c r="U35" s="61">
        <v>0</v>
      </c>
      <c r="V35" s="61">
        <v>2654</v>
      </c>
      <c r="W35" s="61">
        <v>23536</v>
      </c>
      <c r="X35" s="61">
        <v>6480</v>
      </c>
      <c r="Y35" s="61">
        <v>105331</v>
      </c>
      <c r="Z35" s="61">
        <v>6143</v>
      </c>
      <c r="AA35" s="61">
        <v>12734</v>
      </c>
      <c r="AB35" s="61">
        <v>59403</v>
      </c>
      <c r="AC35" s="61">
        <v>0</v>
      </c>
      <c r="AD35" s="64">
        <f t="shared" si="1"/>
        <v>216281</v>
      </c>
      <c r="AE35" s="61">
        <v>1589</v>
      </c>
      <c r="AF35" s="61">
        <v>0</v>
      </c>
      <c r="AG35" s="61">
        <v>0</v>
      </c>
      <c r="AH35" s="61">
        <v>0</v>
      </c>
      <c r="AI35" s="61">
        <v>0</v>
      </c>
      <c r="AJ35" s="61">
        <v>190091</v>
      </c>
      <c r="AK35" s="61">
        <v>1589</v>
      </c>
      <c r="AL35" s="61">
        <v>0</v>
      </c>
      <c r="AM35" s="65">
        <v>1714157</v>
      </c>
      <c r="AN35" s="61">
        <v>1057555</v>
      </c>
      <c r="AO35" s="61">
        <v>185200</v>
      </c>
      <c r="AP35" s="61">
        <v>472991</v>
      </c>
      <c r="AQ35" s="63">
        <v>1715746</v>
      </c>
    </row>
    <row r="36" spans="1:43" s="4" customFormat="1" ht="15">
      <c r="A36" s="58" t="s">
        <v>76</v>
      </c>
      <c r="B36" s="59" t="s">
        <v>77</v>
      </c>
      <c r="C36" s="60">
        <v>39364</v>
      </c>
      <c r="D36" s="61">
        <v>1111008</v>
      </c>
      <c r="E36" s="61">
        <v>403713</v>
      </c>
      <c r="F36" s="61">
        <v>0</v>
      </c>
      <c r="G36" s="61">
        <v>1514721</v>
      </c>
      <c r="H36" s="62">
        <v>47677</v>
      </c>
      <c r="I36" s="61">
        <v>183365</v>
      </c>
      <c r="J36" s="61">
        <v>49662</v>
      </c>
      <c r="K36" s="61">
        <v>6691</v>
      </c>
      <c r="L36" s="61">
        <v>54188</v>
      </c>
      <c r="M36" s="61">
        <v>52196</v>
      </c>
      <c r="N36" s="61">
        <v>12475</v>
      </c>
      <c r="O36" s="61">
        <v>26553</v>
      </c>
      <c r="P36" s="61">
        <v>0</v>
      </c>
      <c r="Q36" s="61">
        <v>0</v>
      </c>
      <c r="R36" s="61">
        <v>202499</v>
      </c>
      <c r="S36" s="63">
        <v>587629</v>
      </c>
      <c r="T36" s="61">
        <v>0</v>
      </c>
      <c r="U36" s="61">
        <v>0</v>
      </c>
      <c r="V36" s="61">
        <v>0</v>
      </c>
      <c r="W36" s="61">
        <v>6197</v>
      </c>
      <c r="X36" s="61">
        <v>567</v>
      </c>
      <c r="Y36" s="61">
        <v>89676</v>
      </c>
      <c r="Z36" s="61">
        <v>16013</v>
      </c>
      <c r="AA36" s="61">
        <v>33957</v>
      </c>
      <c r="AB36" s="61">
        <v>82790</v>
      </c>
      <c r="AC36" s="61">
        <v>4064</v>
      </c>
      <c r="AD36" s="64">
        <f t="shared" si="1"/>
        <v>233264</v>
      </c>
      <c r="AE36" s="61">
        <v>0</v>
      </c>
      <c r="AF36" s="61">
        <v>0</v>
      </c>
      <c r="AG36" s="61">
        <v>0</v>
      </c>
      <c r="AH36" s="61">
        <v>0</v>
      </c>
      <c r="AI36" s="61">
        <v>1445</v>
      </c>
      <c r="AJ36" s="61">
        <v>227067</v>
      </c>
      <c r="AK36" s="61">
        <v>1445</v>
      </c>
      <c r="AL36" s="61">
        <v>0</v>
      </c>
      <c r="AM36" s="65">
        <v>2383291</v>
      </c>
      <c r="AN36" s="61">
        <v>1514721</v>
      </c>
      <c r="AO36" s="61">
        <v>227945</v>
      </c>
      <c r="AP36" s="61">
        <v>642070</v>
      </c>
      <c r="AQ36" s="63">
        <v>2384736</v>
      </c>
    </row>
    <row r="37" spans="1:43" s="4" customFormat="1" ht="15">
      <c r="A37" s="58" t="s">
        <v>386</v>
      </c>
      <c r="B37" s="59" t="s">
        <v>78</v>
      </c>
      <c r="C37" s="60">
        <v>37749</v>
      </c>
      <c r="D37" s="70">
        <v>991249</v>
      </c>
      <c r="E37" s="70">
        <v>292385</v>
      </c>
      <c r="F37" s="70">
        <v>0</v>
      </c>
      <c r="G37" s="70">
        <v>1283634</v>
      </c>
      <c r="H37" s="62">
        <v>26103</v>
      </c>
      <c r="I37" s="70">
        <v>212113</v>
      </c>
      <c r="J37" s="70">
        <v>31488</v>
      </c>
      <c r="K37" s="70">
        <v>0</v>
      </c>
      <c r="L37" s="70">
        <v>9767</v>
      </c>
      <c r="M37" s="70">
        <v>92362</v>
      </c>
      <c r="N37" s="70">
        <v>18705</v>
      </c>
      <c r="O37" s="70">
        <v>577</v>
      </c>
      <c r="P37" s="70">
        <v>0</v>
      </c>
      <c r="Q37" s="70">
        <v>0</v>
      </c>
      <c r="R37" s="70">
        <v>3959</v>
      </c>
      <c r="S37" s="71">
        <v>368971</v>
      </c>
      <c r="T37" s="70">
        <v>0</v>
      </c>
      <c r="U37" s="70">
        <v>8678</v>
      </c>
      <c r="V37" s="70">
        <v>0</v>
      </c>
      <c r="W37" s="70">
        <v>3504</v>
      </c>
      <c r="X37" s="70">
        <v>10675</v>
      </c>
      <c r="Y37" s="70">
        <v>74017</v>
      </c>
      <c r="Z37" s="70">
        <v>5781</v>
      </c>
      <c r="AA37" s="70">
        <v>39848</v>
      </c>
      <c r="AB37" s="70">
        <v>95211</v>
      </c>
      <c r="AC37" s="70">
        <v>0</v>
      </c>
      <c r="AD37" s="64">
        <f t="shared" si="1"/>
        <v>237714</v>
      </c>
      <c r="AE37" s="70">
        <v>1234</v>
      </c>
      <c r="AF37" s="70">
        <v>0</v>
      </c>
      <c r="AG37" s="70">
        <v>0</v>
      </c>
      <c r="AH37" s="70">
        <v>0</v>
      </c>
      <c r="AI37" s="70">
        <v>0</v>
      </c>
      <c r="AJ37" s="70">
        <v>225532</v>
      </c>
      <c r="AK37" s="70">
        <v>1234</v>
      </c>
      <c r="AL37" s="70">
        <v>0</v>
      </c>
      <c r="AM37" s="62">
        <v>1916422</v>
      </c>
      <c r="AN37" s="70">
        <v>1283634</v>
      </c>
      <c r="AO37" s="70">
        <v>216091</v>
      </c>
      <c r="AP37" s="70">
        <v>417931</v>
      </c>
      <c r="AQ37" s="71">
        <v>1917656</v>
      </c>
    </row>
    <row r="38" spans="1:43" s="4" customFormat="1" ht="15">
      <c r="A38" s="58" t="s">
        <v>79</v>
      </c>
      <c r="B38" s="59" t="s">
        <v>42</v>
      </c>
      <c r="C38" s="60">
        <v>37608</v>
      </c>
      <c r="D38" s="61">
        <v>1062765</v>
      </c>
      <c r="E38" s="61">
        <v>358081</v>
      </c>
      <c r="F38" s="61">
        <v>0</v>
      </c>
      <c r="G38" s="61">
        <v>1420846</v>
      </c>
      <c r="H38" s="62">
        <v>45305</v>
      </c>
      <c r="I38" s="61">
        <v>88738</v>
      </c>
      <c r="J38" s="61">
        <v>13095</v>
      </c>
      <c r="K38" s="61">
        <v>272</v>
      </c>
      <c r="L38" s="61">
        <v>26201</v>
      </c>
      <c r="M38" s="61">
        <v>118825</v>
      </c>
      <c r="N38" s="61">
        <v>52508</v>
      </c>
      <c r="O38" s="61">
        <v>6984</v>
      </c>
      <c r="P38" s="61">
        <v>0</v>
      </c>
      <c r="Q38" s="61">
        <v>0</v>
      </c>
      <c r="R38" s="61">
        <v>191500</v>
      </c>
      <c r="S38" s="63">
        <v>498123</v>
      </c>
      <c r="T38" s="61">
        <v>0</v>
      </c>
      <c r="U38" s="61">
        <v>0</v>
      </c>
      <c r="V38" s="61">
        <v>0</v>
      </c>
      <c r="W38" s="61">
        <v>1838</v>
      </c>
      <c r="X38" s="61">
        <v>0</v>
      </c>
      <c r="Y38" s="61">
        <v>114592</v>
      </c>
      <c r="Z38" s="61">
        <v>13179</v>
      </c>
      <c r="AA38" s="61">
        <v>37795</v>
      </c>
      <c r="AB38" s="61">
        <v>143988</v>
      </c>
      <c r="AC38" s="61">
        <v>7434</v>
      </c>
      <c r="AD38" s="64">
        <f t="shared" si="1"/>
        <v>318826</v>
      </c>
      <c r="AE38" s="61">
        <v>7420</v>
      </c>
      <c r="AF38" s="61">
        <v>0</v>
      </c>
      <c r="AG38" s="61">
        <v>0</v>
      </c>
      <c r="AH38" s="61">
        <v>0</v>
      </c>
      <c r="AI38" s="61">
        <v>1999</v>
      </c>
      <c r="AJ38" s="61">
        <v>316988</v>
      </c>
      <c r="AK38" s="61">
        <v>9419</v>
      </c>
      <c r="AL38" s="61">
        <v>0</v>
      </c>
      <c r="AM38" s="65">
        <v>2283100</v>
      </c>
      <c r="AN38" s="61">
        <v>1420846</v>
      </c>
      <c r="AO38" s="61">
        <v>326407</v>
      </c>
      <c r="AP38" s="61">
        <v>545266</v>
      </c>
      <c r="AQ38" s="63">
        <v>2292519</v>
      </c>
    </row>
    <row r="39" spans="1:43" s="4" customFormat="1" ht="15">
      <c r="A39" s="58" t="s">
        <v>80</v>
      </c>
      <c r="B39" s="59" t="s">
        <v>81</v>
      </c>
      <c r="C39" s="60">
        <v>37128</v>
      </c>
      <c r="D39" s="61">
        <v>499655</v>
      </c>
      <c r="E39" s="61">
        <v>78477</v>
      </c>
      <c r="F39" s="61">
        <v>39510</v>
      </c>
      <c r="G39" s="61">
        <v>617642</v>
      </c>
      <c r="H39" s="62">
        <v>31627</v>
      </c>
      <c r="I39" s="61">
        <v>24626</v>
      </c>
      <c r="J39" s="61">
        <v>35442</v>
      </c>
      <c r="K39" s="61">
        <v>2578</v>
      </c>
      <c r="L39" s="61">
        <v>12931</v>
      </c>
      <c r="M39" s="61">
        <v>93740</v>
      </c>
      <c r="N39" s="61">
        <v>69744</v>
      </c>
      <c r="O39" s="61">
        <v>0</v>
      </c>
      <c r="P39" s="61">
        <v>0</v>
      </c>
      <c r="Q39" s="61">
        <v>4758</v>
      </c>
      <c r="R39" s="61">
        <v>8010</v>
      </c>
      <c r="S39" s="63">
        <v>251829</v>
      </c>
      <c r="T39" s="61">
        <v>0</v>
      </c>
      <c r="U39" s="61">
        <v>0</v>
      </c>
      <c r="V39" s="61">
        <v>0</v>
      </c>
      <c r="W39" s="61">
        <v>15161</v>
      </c>
      <c r="X39" s="61">
        <v>5000</v>
      </c>
      <c r="Y39" s="61">
        <v>116432</v>
      </c>
      <c r="Z39" s="61">
        <v>8618</v>
      </c>
      <c r="AA39" s="61">
        <v>27319</v>
      </c>
      <c r="AB39" s="61">
        <v>36007</v>
      </c>
      <c r="AC39" s="61">
        <v>1000</v>
      </c>
      <c r="AD39" s="64">
        <f t="shared" si="1"/>
        <v>209537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194376</v>
      </c>
      <c r="AK39" s="61">
        <v>0</v>
      </c>
      <c r="AL39" s="61">
        <v>0</v>
      </c>
      <c r="AM39" s="65">
        <v>1110635</v>
      </c>
      <c r="AN39" s="61">
        <v>578132</v>
      </c>
      <c r="AO39" s="61">
        <v>189376</v>
      </c>
      <c r="AP39" s="61">
        <v>343127</v>
      </c>
      <c r="AQ39" s="63">
        <v>1110635</v>
      </c>
    </row>
    <row r="40" spans="1:43" s="4" customFormat="1" ht="15">
      <c r="A40" s="58" t="s">
        <v>82</v>
      </c>
      <c r="B40" s="59" t="s">
        <v>83</v>
      </c>
      <c r="C40" s="60">
        <v>36273</v>
      </c>
      <c r="D40" s="61">
        <v>539630</v>
      </c>
      <c r="E40" s="61">
        <v>175821</v>
      </c>
      <c r="F40" s="61">
        <v>11500</v>
      </c>
      <c r="G40" s="61">
        <v>726951</v>
      </c>
      <c r="H40" s="62">
        <v>8133</v>
      </c>
      <c r="I40" s="61">
        <v>42839</v>
      </c>
      <c r="J40" s="61">
        <v>11042</v>
      </c>
      <c r="K40" s="61">
        <v>2036</v>
      </c>
      <c r="L40" s="61">
        <v>19036</v>
      </c>
      <c r="M40" s="61">
        <v>50271</v>
      </c>
      <c r="N40" s="61">
        <v>29407</v>
      </c>
      <c r="O40" s="61">
        <v>4876</v>
      </c>
      <c r="P40" s="61">
        <v>0</v>
      </c>
      <c r="Q40" s="61">
        <v>0</v>
      </c>
      <c r="R40" s="61">
        <v>0</v>
      </c>
      <c r="S40" s="63">
        <v>159507</v>
      </c>
      <c r="T40" s="61">
        <v>0</v>
      </c>
      <c r="U40" s="61">
        <v>0</v>
      </c>
      <c r="V40" s="61">
        <v>0</v>
      </c>
      <c r="W40" s="61">
        <v>2873</v>
      </c>
      <c r="X40" s="61">
        <v>9900</v>
      </c>
      <c r="Y40" s="61">
        <v>48943</v>
      </c>
      <c r="Z40" s="61">
        <v>2058</v>
      </c>
      <c r="AA40" s="61">
        <v>11218</v>
      </c>
      <c r="AB40" s="61">
        <v>6297</v>
      </c>
      <c r="AC40" s="61">
        <v>0</v>
      </c>
      <c r="AD40" s="64">
        <f t="shared" si="1"/>
        <v>81289</v>
      </c>
      <c r="AE40" s="61">
        <v>2277</v>
      </c>
      <c r="AF40" s="61">
        <v>354</v>
      </c>
      <c r="AG40" s="61">
        <v>409</v>
      </c>
      <c r="AH40" s="61">
        <v>9682</v>
      </c>
      <c r="AI40" s="61">
        <v>140</v>
      </c>
      <c r="AJ40" s="61">
        <v>78416</v>
      </c>
      <c r="AK40" s="61">
        <v>21026</v>
      </c>
      <c r="AL40" s="61">
        <v>8164</v>
      </c>
      <c r="AM40" s="65">
        <v>975880</v>
      </c>
      <c r="AN40" s="61">
        <v>715451</v>
      </c>
      <c r="AO40" s="61">
        <v>81378</v>
      </c>
      <c r="AP40" s="61">
        <v>200077</v>
      </c>
      <c r="AQ40" s="63">
        <v>996906</v>
      </c>
    </row>
    <row r="41" spans="1:43" s="4" customFormat="1" ht="15">
      <c r="A41" s="58" t="s">
        <v>84</v>
      </c>
      <c r="B41" s="59" t="s">
        <v>85</v>
      </c>
      <c r="C41" s="60">
        <v>35339</v>
      </c>
      <c r="D41" s="61">
        <v>1497454</v>
      </c>
      <c r="E41" s="61">
        <v>497938</v>
      </c>
      <c r="F41" s="61">
        <v>0</v>
      </c>
      <c r="G41" s="61">
        <v>1995392</v>
      </c>
      <c r="H41" s="62">
        <v>62401</v>
      </c>
      <c r="I41" s="61">
        <v>46015</v>
      </c>
      <c r="J41" s="61">
        <v>20957</v>
      </c>
      <c r="K41" s="61">
        <v>4947</v>
      </c>
      <c r="L41" s="61">
        <v>44489</v>
      </c>
      <c r="M41" s="61">
        <v>115221</v>
      </c>
      <c r="N41" s="61">
        <v>254818</v>
      </c>
      <c r="O41" s="61">
        <v>1188</v>
      </c>
      <c r="P41" s="61">
        <v>0</v>
      </c>
      <c r="Q41" s="61">
        <v>0</v>
      </c>
      <c r="R41" s="61">
        <v>3121</v>
      </c>
      <c r="S41" s="63">
        <v>490756</v>
      </c>
      <c r="T41" s="61">
        <v>0</v>
      </c>
      <c r="U41" s="61">
        <v>0</v>
      </c>
      <c r="V41" s="61">
        <v>0</v>
      </c>
      <c r="W41" s="61">
        <v>155710</v>
      </c>
      <c r="X41" s="61">
        <v>0</v>
      </c>
      <c r="Y41" s="61">
        <v>112166</v>
      </c>
      <c r="Z41" s="61">
        <v>47929</v>
      </c>
      <c r="AA41" s="61">
        <v>31952</v>
      </c>
      <c r="AB41" s="61">
        <v>111935</v>
      </c>
      <c r="AC41" s="61">
        <v>12783</v>
      </c>
      <c r="AD41" s="64">
        <f t="shared" si="1"/>
        <v>472475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316765</v>
      </c>
      <c r="AK41" s="61">
        <v>0</v>
      </c>
      <c r="AL41" s="61">
        <v>0</v>
      </c>
      <c r="AM41" s="65">
        <v>3021024</v>
      </c>
      <c r="AN41" s="61">
        <v>1995392</v>
      </c>
      <c r="AO41" s="61">
        <v>316765</v>
      </c>
      <c r="AP41" s="61">
        <v>708867</v>
      </c>
      <c r="AQ41" s="63">
        <v>3021024</v>
      </c>
    </row>
    <row r="42" spans="1:43" s="4" customFormat="1" ht="15">
      <c r="A42" s="58" t="s">
        <v>86</v>
      </c>
      <c r="B42" s="59" t="s">
        <v>87</v>
      </c>
      <c r="C42" s="60">
        <v>35296</v>
      </c>
      <c r="D42" s="66">
        <v>1090598</v>
      </c>
      <c r="E42" s="66">
        <v>327188</v>
      </c>
      <c r="F42" s="66" t="s">
        <v>390</v>
      </c>
      <c r="G42" s="66">
        <v>1417786</v>
      </c>
      <c r="H42" s="67">
        <v>43166</v>
      </c>
      <c r="I42" s="66">
        <v>51851</v>
      </c>
      <c r="J42" s="66">
        <v>18589</v>
      </c>
      <c r="K42" s="66">
        <v>653</v>
      </c>
      <c r="L42" s="66">
        <v>47282</v>
      </c>
      <c r="M42" s="66">
        <v>86228</v>
      </c>
      <c r="N42" s="66">
        <v>34245</v>
      </c>
      <c r="O42" s="66">
        <v>21721</v>
      </c>
      <c r="P42" s="66" t="s">
        <v>390</v>
      </c>
      <c r="Q42" s="66" t="s">
        <v>390</v>
      </c>
      <c r="R42" s="66">
        <v>2692</v>
      </c>
      <c r="S42" s="68">
        <v>263261</v>
      </c>
      <c r="T42" s="66">
        <v>0</v>
      </c>
      <c r="U42" s="66">
        <v>0</v>
      </c>
      <c r="V42" s="66">
        <v>2023</v>
      </c>
      <c r="W42" s="66">
        <v>118955</v>
      </c>
      <c r="X42" s="66">
        <v>0</v>
      </c>
      <c r="Y42" s="66">
        <v>83664</v>
      </c>
      <c r="Z42" s="66">
        <v>4890</v>
      </c>
      <c r="AA42" s="66">
        <v>34146</v>
      </c>
      <c r="AB42" s="66">
        <v>167902</v>
      </c>
      <c r="AC42" s="66">
        <v>7529</v>
      </c>
      <c r="AD42" s="64">
        <f t="shared" si="1"/>
        <v>419109</v>
      </c>
      <c r="AE42" s="66">
        <v>92</v>
      </c>
      <c r="AF42" s="66">
        <v>0</v>
      </c>
      <c r="AG42" s="66">
        <v>0</v>
      </c>
      <c r="AH42" s="66">
        <v>0</v>
      </c>
      <c r="AI42" s="66">
        <v>0</v>
      </c>
      <c r="AJ42" s="66">
        <v>298131</v>
      </c>
      <c r="AK42" s="66">
        <v>92</v>
      </c>
      <c r="AL42" s="66">
        <v>0</v>
      </c>
      <c r="AM42" s="69">
        <v>2143322</v>
      </c>
      <c r="AN42" s="66">
        <v>1417786</v>
      </c>
      <c r="AO42" s="66">
        <v>298223</v>
      </c>
      <c r="AP42" s="66">
        <v>427405</v>
      </c>
      <c r="AQ42" s="68">
        <v>2143414</v>
      </c>
    </row>
    <row r="43" spans="1:43" s="4" customFormat="1" ht="15">
      <c r="A43" s="58" t="s">
        <v>88</v>
      </c>
      <c r="B43" s="59" t="s">
        <v>89</v>
      </c>
      <c r="C43" s="60">
        <v>34992</v>
      </c>
      <c r="D43" s="61">
        <v>531978</v>
      </c>
      <c r="E43" s="61">
        <v>206082</v>
      </c>
      <c r="F43" s="61">
        <v>0</v>
      </c>
      <c r="G43" s="61">
        <v>738060</v>
      </c>
      <c r="H43" s="62">
        <v>32905</v>
      </c>
      <c r="I43" s="61">
        <v>42</v>
      </c>
      <c r="J43" s="61">
        <v>14211</v>
      </c>
      <c r="K43" s="61">
        <v>0</v>
      </c>
      <c r="L43" s="61">
        <v>21271</v>
      </c>
      <c r="M43" s="61">
        <v>52508</v>
      </c>
      <c r="N43" s="61">
        <v>145534</v>
      </c>
      <c r="O43" s="61">
        <v>2847</v>
      </c>
      <c r="P43" s="61">
        <v>0</v>
      </c>
      <c r="Q43" s="61">
        <v>0</v>
      </c>
      <c r="R43" s="61">
        <v>971</v>
      </c>
      <c r="S43" s="63">
        <v>237384</v>
      </c>
      <c r="T43" s="61">
        <v>0</v>
      </c>
      <c r="U43" s="61">
        <v>0</v>
      </c>
      <c r="V43" s="61">
        <v>0</v>
      </c>
      <c r="W43" s="61">
        <v>31246</v>
      </c>
      <c r="X43" s="61">
        <v>0</v>
      </c>
      <c r="Y43" s="61">
        <v>127767</v>
      </c>
      <c r="Z43" s="61">
        <v>13591</v>
      </c>
      <c r="AA43" s="61">
        <v>43088</v>
      </c>
      <c r="AB43" s="61">
        <v>130223</v>
      </c>
      <c r="AC43" s="61">
        <v>0</v>
      </c>
      <c r="AD43" s="64">
        <f t="shared" si="1"/>
        <v>345915</v>
      </c>
      <c r="AE43" s="61" t="s">
        <v>390</v>
      </c>
      <c r="AF43" s="61" t="s">
        <v>390</v>
      </c>
      <c r="AG43" s="61" t="s">
        <v>390</v>
      </c>
      <c r="AH43" s="61" t="s">
        <v>390</v>
      </c>
      <c r="AI43" s="61" t="s">
        <v>390</v>
      </c>
      <c r="AJ43" s="61">
        <v>314669</v>
      </c>
      <c r="AK43" s="61">
        <v>0</v>
      </c>
      <c r="AL43" s="61">
        <v>0</v>
      </c>
      <c r="AM43" s="65">
        <v>1354264</v>
      </c>
      <c r="AN43" s="61">
        <v>738060</v>
      </c>
      <c r="AO43" s="61">
        <v>314669</v>
      </c>
      <c r="AP43" s="61">
        <v>301535</v>
      </c>
      <c r="AQ43" s="63">
        <v>1354264</v>
      </c>
    </row>
    <row r="44" spans="1:43" s="4" customFormat="1" ht="15">
      <c r="A44" s="58" t="s">
        <v>90</v>
      </c>
      <c r="B44" s="59" t="s">
        <v>91</v>
      </c>
      <c r="C44" s="60">
        <v>34125</v>
      </c>
      <c r="D44" s="61">
        <v>902500</v>
      </c>
      <c r="E44" s="61">
        <v>338100</v>
      </c>
      <c r="F44" s="61">
        <v>0</v>
      </c>
      <c r="G44" s="61">
        <v>1240600</v>
      </c>
      <c r="H44" s="62">
        <v>59807</v>
      </c>
      <c r="I44" s="61">
        <v>491781</v>
      </c>
      <c r="J44" s="61">
        <v>13256</v>
      </c>
      <c r="K44" s="61">
        <v>350</v>
      </c>
      <c r="L44" s="61">
        <v>25213</v>
      </c>
      <c r="M44" s="61">
        <v>48829</v>
      </c>
      <c r="N44" s="61">
        <v>47720</v>
      </c>
      <c r="O44" s="61">
        <v>576</v>
      </c>
      <c r="P44" s="61">
        <v>525</v>
      </c>
      <c r="Q44" s="61">
        <v>0</v>
      </c>
      <c r="R44" s="61">
        <v>0</v>
      </c>
      <c r="S44" s="63">
        <v>628250</v>
      </c>
      <c r="T44" s="61">
        <v>0</v>
      </c>
      <c r="U44" s="61">
        <v>0</v>
      </c>
      <c r="V44" s="61">
        <v>0</v>
      </c>
      <c r="W44" s="61">
        <v>14924</v>
      </c>
      <c r="X44" s="61">
        <v>3609</v>
      </c>
      <c r="Y44" s="61">
        <v>41684</v>
      </c>
      <c r="Z44" s="61">
        <v>5944</v>
      </c>
      <c r="AA44" s="61">
        <v>1859</v>
      </c>
      <c r="AB44" s="61">
        <v>185036</v>
      </c>
      <c r="AC44" s="61">
        <v>0</v>
      </c>
      <c r="AD44" s="64">
        <f t="shared" si="1"/>
        <v>253056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238132</v>
      </c>
      <c r="AK44" s="61">
        <v>0</v>
      </c>
      <c r="AL44" s="61">
        <v>0</v>
      </c>
      <c r="AM44" s="65">
        <v>2181713</v>
      </c>
      <c r="AN44" s="61">
        <v>1240600</v>
      </c>
      <c r="AO44" s="61">
        <v>234523</v>
      </c>
      <c r="AP44" s="61">
        <v>706590</v>
      </c>
      <c r="AQ44" s="63">
        <v>2181713</v>
      </c>
    </row>
    <row r="45" spans="1:43" s="4" customFormat="1" ht="15">
      <c r="A45" s="58" t="s">
        <v>92</v>
      </c>
      <c r="B45" s="59" t="s">
        <v>93</v>
      </c>
      <c r="C45" s="60">
        <v>33924</v>
      </c>
      <c r="D45" s="61">
        <v>447999</v>
      </c>
      <c r="E45" s="61">
        <v>124039</v>
      </c>
      <c r="F45" s="61">
        <v>0</v>
      </c>
      <c r="G45" s="61">
        <v>572038</v>
      </c>
      <c r="H45" s="62">
        <v>34784</v>
      </c>
      <c r="I45" s="61">
        <v>196780</v>
      </c>
      <c r="J45" s="61">
        <v>38404</v>
      </c>
      <c r="K45" s="61">
        <v>21054</v>
      </c>
      <c r="L45" s="61">
        <v>35411</v>
      </c>
      <c r="M45" s="61">
        <v>53336</v>
      </c>
      <c r="N45" s="61">
        <v>54731</v>
      </c>
      <c r="O45" s="61">
        <v>1680</v>
      </c>
      <c r="P45" s="61">
        <v>0</v>
      </c>
      <c r="Q45" s="61">
        <v>0</v>
      </c>
      <c r="R45" s="61">
        <v>2189</v>
      </c>
      <c r="S45" s="63">
        <v>403585</v>
      </c>
      <c r="T45" s="61">
        <v>0</v>
      </c>
      <c r="U45" s="61">
        <v>30493</v>
      </c>
      <c r="V45" s="61">
        <v>0</v>
      </c>
      <c r="W45" s="61">
        <v>14064</v>
      </c>
      <c r="X45" s="61">
        <v>195928</v>
      </c>
      <c r="Y45" s="61">
        <v>69881</v>
      </c>
      <c r="Z45" s="61">
        <v>14089</v>
      </c>
      <c r="AA45" s="61">
        <v>0</v>
      </c>
      <c r="AB45" s="61">
        <v>12159</v>
      </c>
      <c r="AC45" s="61">
        <v>0</v>
      </c>
      <c r="AD45" s="64">
        <f t="shared" si="1"/>
        <v>336614</v>
      </c>
      <c r="AE45" s="61">
        <v>1836</v>
      </c>
      <c r="AF45" s="61">
        <v>0</v>
      </c>
      <c r="AG45" s="61">
        <v>0</v>
      </c>
      <c r="AH45" s="61">
        <v>0</v>
      </c>
      <c r="AI45" s="61">
        <v>0</v>
      </c>
      <c r="AJ45" s="61">
        <v>292057</v>
      </c>
      <c r="AK45" s="61">
        <v>1836</v>
      </c>
      <c r="AL45" s="61">
        <v>0</v>
      </c>
      <c r="AM45" s="65">
        <v>1347021</v>
      </c>
      <c r="AN45" s="61">
        <v>572038</v>
      </c>
      <c r="AO45" s="61">
        <v>97965</v>
      </c>
      <c r="AP45" s="61">
        <v>678854</v>
      </c>
      <c r="AQ45" s="63">
        <v>1348857</v>
      </c>
    </row>
    <row r="46" spans="1:43" s="4" customFormat="1" ht="15">
      <c r="A46" s="58" t="s">
        <v>94</v>
      </c>
      <c r="B46" s="59" t="s">
        <v>33</v>
      </c>
      <c r="C46" s="60">
        <v>32884</v>
      </c>
      <c r="D46" s="61">
        <v>663453</v>
      </c>
      <c r="E46" s="61">
        <v>108969</v>
      </c>
      <c r="F46" s="61">
        <v>0</v>
      </c>
      <c r="G46" s="61">
        <v>772422</v>
      </c>
      <c r="H46" s="62">
        <v>11853</v>
      </c>
      <c r="I46" s="61">
        <v>19114</v>
      </c>
      <c r="J46" s="61">
        <v>11341</v>
      </c>
      <c r="K46" s="61">
        <v>1687</v>
      </c>
      <c r="L46" s="61">
        <v>15293</v>
      </c>
      <c r="M46" s="61">
        <v>58343</v>
      </c>
      <c r="N46" s="61">
        <v>90208</v>
      </c>
      <c r="O46" s="61">
        <v>4997</v>
      </c>
      <c r="P46" s="61">
        <v>0</v>
      </c>
      <c r="Q46" s="61">
        <v>0</v>
      </c>
      <c r="R46" s="61">
        <v>5903</v>
      </c>
      <c r="S46" s="63">
        <v>206886</v>
      </c>
      <c r="T46" s="61">
        <v>0</v>
      </c>
      <c r="U46" s="61">
        <v>0</v>
      </c>
      <c r="V46" s="61">
        <v>0</v>
      </c>
      <c r="W46" s="61">
        <v>8766</v>
      </c>
      <c r="X46" s="61">
        <v>0</v>
      </c>
      <c r="Y46" s="61">
        <v>57718</v>
      </c>
      <c r="Z46" s="61">
        <v>4570</v>
      </c>
      <c r="AA46" s="61">
        <v>8151</v>
      </c>
      <c r="AB46" s="61">
        <v>47439</v>
      </c>
      <c r="AC46" s="61">
        <v>0</v>
      </c>
      <c r="AD46" s="64">
        <v>139174</v>
      </c>
      <c r="AE46" s="61">
        <v>64</v>
      </c>
      <c r="AF46" s="61">
        <v>0</v>
      </c>
      <c r="AG46" s="61">
        <v>958</v>
      </c>
      <c r="AH46" s="61">
        <v>0</v>
      </c>
      <c r="AI46" s="61">
        <v>3850</v>
      </c>
      <c r="AJ46" s="61">
        <v>117878</v>
      </c>
      <c r="AK46" s="61">
        <v>4872</v>
      </c>
      <c r="AL46" s="61">
        <v>0</v>
      </c>
      <c r="AM46" s="65">
        <v>1117805</v>
      </c>
      <c r="AN46" s="61">
        <v>772422</v>
      </c>
      <c r="AO46" s="61">
        <v>122750</v>
      </c>
      <c r="AP46" s="61">
        <v>227505</v>
      </c>
      <c r="AQ46" s="63">
        <v>1122677</v>
      </c>
    </row>
    <row r="47" spans="1:43" s="4" customFormat="1" ht="15">
      <c r="A47" s="58" t="s">
        <v>95</v>
      </c>
      <c r="B47" s="59" t="s">
        <v>96</v>
      </c>
      <c r="C47" s="60">
        <v>32807</v>
      </c>
      <c r="D47" s="61">
        <v>841901</v>
      </c>
      <c r="E47" s="61">
        <v>182486</v>
      </c>
      <c r="F47" s="61">
        <v>64935</v>
      </c>
      <c r="G47" s="61">
        <v>1089322</v>
      </c>
      <c r="H47" s="62">
        <v>24687</v>
      </c>
      <c r="I47" s="61">
        <v>157982</v>
      </c>
      <c r="J47" s="61">
        <v>41495</v>
      </c>
      <c r="K47" s="61">
        <v>142</v>
      </c>
      <c r="L47" s="61">
        <v>25875</v>
      </c>
      <c r="M47" s="61">
        <v>97781</v>
      </c>
      <c r="N47" s="61">
        <v>127733</v>
      </c>
      <c r="O47" s="61">
        <v>0</v>
      </c>
      <c r="P47" s="61">
        <v>0</v>
      </c>
      <c r="Q47" s="61">
        <v>10095</v>
      </c>
      <c r="R47" s="61">
        <v>0</v>
      </c>
      <c r="S47" s="63">
        <v>461103</v>
      </c>
      <c r="T47" s="61">
        <v>0</v>
      </c>
      <c r="U47" s="61">
        <v>0</v>
      </c>
      <c r="V47" s="61">
        <v>0</v>
      </c>
      <c r="W47" s="61">
        <v>7399</v>
      </c>
      <c r="X47" s="61">
        <v>10308</v>
      </c>
      <c r="Y47" s="61">
        <v>109803</v>
      </c>
      <c r="Z47" s="61">
        <v>12892</v>
      </c>
      <c r="AA47" s="61">
        <v>13264</v>
      </c>
      <c r="AB47" s="61">
        <v>60361</v>
      </c>
      <c r="AC47" s="61">
        <v>17463</v>
      </c>
      <c r="AD47" s="64">
        <f aca="true" t="shared" si="2" ref="AD47:AD54">SUM(T47:AC47)</f>
        <v>231490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224091</v>
      </c>
      <c r="AK47" s="61">
        <v>0</v>
      </c>
      <c r="AL47" s="61">
        <v>0</v>
      </c>
      <c r="AM47" s="65">
        <v>1806602</v>
      </c>
      <c r="AN47" s="61">
        <v>1024387</v>
      </c>
      <c r="AO47" s="61">
        <v>213783</v>
      </c>
      <c r="AP47" s="61">
        <v>568432</v>
      </c>
      <c r="AQ47" s="63">
        <v>1806602</v>
      </c>
    </row>
    <row r="48" spans="1:43" s="4" customFormat="1" ht="15">
      <c r="A48" s="58" t="s">
        <v>97</v>
      </c>
      <c r="B48" s="59" t="s">
        <v>98</v>
      </c>
      <c r="C48" s="60">
        <v>32428</v>
      </c>
      <c r="D48" s="61">
        <v>664584</v>
      </c>
      <c r="E48" s="61">
        <v>216660</v>
      </c>
      <c r="F48" s="61">
        <v>0</v>
      </c>
      <c r="G48" s="61">
        <v>881244</v>
      </c>
      <c r="H48" s="62">
        <v>20490</v>
      </c>
      <c r="I48" s="61">
        <v>49504</v>
      </c>
      <c r="J48" s="61">
        <v>17051</v>
      </c>
      <c r="K48" s="61">
        <v>1672</v>
      </c>
      <c r="L48" s="61">
        <v>15655</v>
      </c>
      <c r="M48" s="61">
        <v>57919</v>
      </c>
      <c r="N48" s="61">
        <v>96806</v>
      </c>
      <c r="O48" s="61">
        <v>1049</v>
      </c>
      <c r="P48" s="61">
        <v>0</v>
      </c>
      <c r="Q48" s="61">
        <v>0</v>
      </c>
      <c r="R48" s="61">
        <v>2032</v>
      </c>
      <c r="S48" s="63">
        <v>241688</v>
      </c>
      <c r="T48" s="61">
        <v>0</v>
      </c>
      <c r="U48" s="61">
        <v>0</v>
      </c>
      <c r="V48" s="61">
        <v>0</v>
      </c>
      <c r="W48" s="61">
        <v>11394</v>
      </c>
      <c r="X48" s="61">
        <v>8064</v>
      </c>
      <c r="Y48" s="61">
        <v>55098</v>
      </c>
      <c r="Z48" s="61">
        <v>6308</v>
      </c>
      <c r="AA48" s="61">
        <v>17948</v>
      </c>
      <c r="AB48" s="61">
        <v>46867</v>
      </c>
      <c r="AC48" s="61">
        <v>3777</v>
      </c>
      <c r="AD48" s="64">
        <f t="shared" si="2"/>
        <v>149456</v>
      </c>
      <c r="AE48" s="61">
        <v>3090</v>
      </c>
      <c r="AF48" s="61">
        <v>0</v>
      </c>
      <c r="AG48" s="61">
        <v>0</v>
      </c>
      <c r="AH48" s="61">
        <v>0</v>
      </c>
      <c r="AI48" s="61">
        <v>0</v>
      </c>
      <c r="AJ48" s="61">
        <v>138062</v>
      </c>
      <c r="AK48" s="61">
        <v>3090</v>
      </c>
      <c r="AL48" s="61">
        <v>0</v>
      </c>
      <c r="AM48" s="65">
        <v>1292878</v>
      </c>
      <c r="AN48" s="61">
        <v>881244</v>
      </c>
      <c r="AO48" s="61">
        <v>133088</v>
      </c>
      <c r="AP48" s="61">
        <v>281636</v>
      </c>
      <c r="AQ48" s="63">
        <v>1295968</v>
      </c>
    </row>
    <row r="49" spans="1:43" s="4" customFormat="1" ht="30">
      <c r="A49" s="58" t="s">
        <v>99</v>
      </c>
      <c r="B49" s="59" t="s">
        <v>100</v>
      </c>
      <c r="C49" s="60">
        <v>32247</v>
      </c>
      <c r="D49" s="61">
        <v>1007549</v>
      </c>
      <c r="E49" s="61">
        <v>165338</v>
      </c>
      <c r="F49" s="61">
        <v>0</v>
      </c>
      <c r="G49" s="61">
        <v>1172887</v>
      </c>
      <c r="H49" s="62">
        <v>33135</v>
      </c>
      <c r="I49" s="61">
        <v>21767</v>
      </c>
      <c r="J49" s="61">
        <v>42105</v>
      </c>
      <c r="K49" s="61">
        <v>13350</v>
      </c>
      <c r="L49" s="61">
        <v>43597</v>
      </c>
      <c r="M49" s="61">
        <v>78935</v>
      </c>
      <c r="N49" s="61">
        <v>65122</v>
      </c>
      <c r="O49" s="61">
        <v>0</v>
      </c>
      <c r="P49" s="61">
        <v>0</v>
      </c>
      <c r="Q49" s="61">
        <v>0</v>
      </c>
      <c r="R49" s="61">
        <v>78482</v>
      </c>
      <c r="S49" s="63">
        <v>343358</v>
      </c>
      <c r="T49" s="61">
        <v>0</v>
      </c>
      <c r="U49" s="61">
        <v>13505</v>
      </c>
      <c r="V49" s="61">
        <v>4189</v>
      </c>
      <c r="W49" s="61">
        <v>73729</v>
      </c>
      <c r="X49" s="61">
        <v>8926</v>
      </c>
      <c r="Y49" s="61">
        <v>146645</v>
      </c>
      <c r="Z49" s="61">
        <v>12007</v>
      </c>
      <c r="AA49" s="61">
        <v>62240</v>
      </c>
      <c r="AB49" s="61">
        <v>68329</v>
      </c>
      <c r="AC49" s="61">
        <v>0</v>
      </c>
      <c r="AD49" s="64">
        <f t="shared" si="2"/>
        <v>389570</v>
      </c>
      <c r="AE49" s="61">
        <v>831</v>
      </c>
      <c r="AF49" s="61">
        <v>0</v>
      </c>
      <c r="AG49" s="61">
        <v>40</v>
      </c>
      <c r="AH49" s="61">
        <v>7400</v>
      </c>
      <c r="AI49" s="61">
        <v>0</v>
      </c>
      <c r="AJ49" s="61">
        <v>298147</v>
      </c>
      <c r="AK49" s="61">
        <v>8271</v>
      </c>
      <c r="AL49" s="61">
        <v>0</v>
      </c>
      <c r="AM49" s="65">
        <v>1938950</v>
      </c>
      <c r="AN49" s="61">
        <v>1172887</v>
      </c>
      <c r="AO49" s="61">
        <v>297492</v>
      </c>
      <c r="AP49" s="61">
        <v>476842</v>
      </c>
      <c r="AQ49" s="63">
        <v>1947221</v>
      </c>
    </row>
    <row r="50" spans="1:43" s="4" customFormat="1" ht="15">
      <c r="A50" s="58" t="s">
        <v>101</v>
      </c>
      <c r="B50" s="59" t="s">
        <v>40</v>
      </c>
      <c r="C50" s="60">
        <v>31658</v>
      </c>
      <c r="D50" s="61">
        <v>893140</v>
      </c>
      <c r="E50" s="61">
        <v>218360</v>
      </c>
      <c r="F50" s="61">
        <v>0</v>
      </c>
      <c r="G50" s="61">
        <v>1111500</v>
      </c>
      <c r="H50" s="62">
        <v>25803</v>
      </c>
      <c r="I50" s="61">
        <v>180972</v>
      </c>
      <c r="J50" s="61">
        <v>27773</v>
      </c>
      <c r="K50" s="61">
        <v>8366</v>
      </c>
      <c r="L50" s="61">
        <v>34137</v>
      </c>
      <c r="M50" s="61">
        <v>119288</v>
      </c>
      <c r="N50" s="61">
        <v>0</v>
      </c>
      <c r="O50" s="61">
        <v>0</v>
      </c>
      <c r="P50" s="61">
        <v>0</v>
      </c>
      <c r="Q50" s="61">
        <v>14727</v>
      </c>
      <c r="R50" s="61">
        <v>3838</v>
      </c>
      <c r="S50" s="63">
        <v>389101</v>
      </c>
      <c r="T50" s="61">
        <v>0</v>
      </c>
      <c r="U50" s="61">
        <v>0</v>
      </c>
      <c r="V50" s="61">
        <v>2364</v>
      </c>
      <c r="W50" s="61">
        <v>24914</v>
      </c>
      <c r="X50" s="61">
        <v>0</v>
      </c>
      <c r="Y50" s="61">
        <v>101435</v>
      </c>
      <c r="Z50" s="61">
        <v>6570</v>
      </c>
      <c r="AA50" s="61">
        <v>26204</v>
      </c>
      <c r="AB50" s="61">
        <v>96218</v>
      </c>
      <c r="AC50" s="61">
        <v>0</v>
      </c>
      <c r="AD50" s="64">
        <f t="shared" si="2"/>
        <v>257705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230427</v>
      </c>
      <c r="AK50" s="61">
        <v>0</v>
      </c>
      <c r="AL50" s="61">
        <v>0</v>
      </c>
      <c r="AM50" s="65">
        <v>1784109</v>
      </c>
      <c r="AN50" s="61">
        <v>1111500</v>
      </c>
      <c r="AO50" s="61">
        <v>230427</v>
      </c>
      <c r="AP50" s="61">
        <v>442182</v>
      </c>
      <c r="AQ50" s="63">
        <v>1784109</v>
      </c>
    </row>
    <row r="51" spans="1:43" s="4" customFormat="1" ht="15">
      <c r="A51" s="58" t="s">
        <v>102</v>
      </c>
      <c r="B51" s="59" t="s">
        <v>103</v>
      </c>
      <c r="C51" s="60">
        <v>31525</v>
      </c>
      <c r="D51" s="61">
        <v>1341363</v>
      </c>
      <c r="E51" s="61">
        <v>366393</v>
      </c>
      <c r="F51" s="61">
        <v>0</v>
      </c>
      <c r="G51" s="61">
        <v>1707756</v>
      </c>
      <c r="H51" s="62">
        <v>26889</v>
      </c>
      <c r="I51" s="61">
        <v>15020</v>
      </c>
      <c r="J51" s="61">
        <v>41543</v>
      </c>
      <c r="K51" s="61">
        <v>2965</v>
      </c>
      <c r="L51" s="61">
        <v>28976</v>
      </c>
      <c r="M51" s="61">
        <v>120792</v>
      </c>
      <c r="N51" s="61">
        <v>49172</v>
      </c>
      <c r="O51" s="61">
        <v>307</v>
      </c>
      <c r="P51" s="61">
        <v>0</v>
      </c>
      <c r="Q51" s="61">
        <v>0</v>
      </c>
      <c r="R51" s="61">
        <v>120209</v>
      </c>
      <c r="S51" s="63">
        <v>378984</v>
      </c>
      <c r="T51" s="61">
        <v>0</v>
      </c>
      <c r="U51" s="61">
        <v>0</v>
      </c>
      <c r="V51" s="61">
        <v>0</v>
      </c>
      <c r="W51" s="61">
        <v>3370</v>
      </c>
      <c r="X51" s="61">
        <v>0</v>
      </c>
      <c r="Y51" s="61">
        <v>91701</v>
      </c>
      <c r="Z51" s="61">
        <v>16319</v>
      </c>
      <c r="AA51" s="61">
        <v>36580</v>
      </c>
      <c r="AB51" s="61">
        <v>39579</v>
      </c>
      <c r="AC51" s="61">
        <v>7763</v>
      </c>
      <c r="AD51" s="64">
        <f t="shared" si="2"/>
        <v>195312</v>
      </c>
      <c r="AE51" s="61">
        <v>1454</v>
      </c>
      <c r="AF51" s="61">
        <v>0</v>
      </c>
      <c r="AG51" s="61">
        <v>391</v>
      </c>
      <c r="AH51" s="61">
        <v>1928</v>
      </c>
      <c r="AI51" s="61">
        <v>0</v>
      </c>
      <c r="AJ51" s="61">
        <v>191942</v>
      </c>
      <c r="AK51" s="61">
        <v>3773</v>
      </c>
      <c r="AL51" s="61">
        <v>0</v>
      </c>
      <c r="AM51" s="65">
        <v>2308941</v>
      </c>
      <c r="AN51" s="61">
        <v>1707756</v>
      </c>
      <c r="AO51" s="61">
        <v>195715</v>
      </c>
      <c r="AP51" s="61">
        <v>409243</v>
      </c>
      <c r="AQ51" s="63">
        <v>2312714</v>
      </c>
    </row>
    <row r="52" spans="1:43" s="4" customFormat="1" ht="30">
      <c r="A52" s="58" t="s">
        <v>104</v>
      </c>
      <c r="B52" s="59" t="s">
        <v>105</v>
      </c>
      <c r="C52" s="60">
        <v>30385</v>
      </c>
      <c r="D52" s="61">
        <v>1093323</v>
      </c>
      <c r="E52" s="61">
        <v>382799</v>
      </c>
      <c r="F52" s="61">
        <v>0</v>
      </c>
      <c r="G52" s="61">
        <v>1476122</v>
      </c>
      <c r="H52" s="62">
        <v>37375</v>
      </c>
      <c r="I52" s="61">
        <v>38812</v>
      </c>
      <c r="J52" s="61">
        <v>72252</v>
      </c>
      <c r="K52" s="61">
        <v>4281</v>
      </c>
      <c r="L52" s="61">
        <v>28356</v>
      </c>
      <c r="M52" s="61">
        <v>88016</v>
      </c>
      <c r="N52" s="61">
        <v>41719</v>
      </c>
      <c r="O52" s="61">
        <v>9841</v>
      </c>
      <c r="P52" s="61">
        <v>0</v>
      </c>
      <c r="Q52" s="61">
        <v>0</v>
      </c>
      <c r="R52" s="61">
        <v>9591</v>
      </c>
      <c r="S52" s="63">
        <v>292868</v>
      </c>
      <c r="T52" s="61">
        <v>0</v>
      </c>
      <c r="U52" s="61">
        <v>0</v>
      </c>
      <c r="V52" s="61">
        <v>0</v>
      </c>
      <c r="W52" s="61">
        <v>19878</v>
      </c>
      <c r="X52" s="61">
        <v>7199</v>
      </c>
      <c r="Y52" s="61">
        <v>108572</v>
      </c>
      <c r="Z52" s="61">
        <v>13177</v>
      </c>
      <c r="AA52" s="61">
        <v>34503</v>
      </c>
      <c r="AB52" s="61">
        <v>47541</v>
      </c>
      <c r="AC52" s="61">
        <v>0</v>
      </c>
      <c r="AD52" s="64">
        <f t="shared" si="2"/>
        <v>230870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210992</v>
      </c>
      <c r="AK52" s="61">
        <v>0</v>
      </c>
      <c r="AL52" s="61">
        <v>0</v>
      </c>
      <c r="AM52" s="65">
        <v>2037235</v>
      </c>
      <c r="AN52" s="61">
        <v>1476122</v>
      </c>
      <c r="AO52" s="61">
        <v>203793</v>
      </c>
      <c r="AP52" s="61">
        <v>357320</v>
      </c>
      <c r="AQ52" s="63">
        <v>2037235</v>
      </c>
    </row>
    <row r="53" spans="1:43" s="4" customFormat="1" ht="15">
      <c r="A53" s="58" t="s">
        <v>106</v>
      </c>
      <c r="B53" s="59" t="s">
        <v>107</v>
      </c>
      <c r="C53" s="60">
        <v>29817</v>
      </c>
      <c r="D53" s="61">
        <v>734854</v>
      </c>
      <c r="E53" s="61">
        <v>272389</v>
      </c>
      <c r="F53" s="61">
        <v>0</v>
      </c>
      <c r="G53" s="61">
        <v>1007243</v>
      </c>
      <c r="H53" s="62">
        <v>26263</v>
      </c>
      <c r="I53" s="61">
        <v>55742</v>
      </c>
      <c r="J53" s="61">
        <v>16447</v>
      </c>
      <c r="K53" s="61">
        <v>99</v>
      </c>
      <c r="L53" s="61">
        <v>49420</v>
      </c>
      <c r="M53" s="61">
        <v>149540</v>
      </c>
      <c r="N53" s="61">
        <v>41412</v>
      </c>
      <c r="O53" s="61">
        <v>10215</v>
      </c>
      <c r="P53" s="61">
        <v>0</v>
      </c>
      <c r="Q53" s="61">
        <v>0</v>
      </c>
      <c r="R53" s="61">
        <v>11418</v>
      </c>
      <c r="S53" s="63">
        <v>334293</v>
      </c>
      <c r="T53" s="61">
        <v>0</v>
      </c>
      <c r="U53" s="61">
        <v>0</v>
      </c>
      <c r="V53" s="61">
        <v>0</v>
      </c>
      <c r="W53" s="61">
        <v>10259</v>
      </c>
      <c r="X53" s="61">
        <v>3202</v>
      </c>
      <c r="Y53" s="61">
        <v>74353</v>
      </c>
      <c r="Z53" s="61">
        <v>11044</v>
      </c>
      <c r="AA53" s="61">
        <v>20143</v>
      </c>
      <c r="AB53" s="61">
        <v>58390</v>
      </c>
      <c r="AC53" s="61">
        <v>778</v>
      </c>
      <c r="AD53" s="64">
        <f t="shared" si="2"/>
        <v>178169</v>
      </c>
      <c r="AE53" s="61">
        <v>337</v>
      </c>
      <c r="AF53" s="61">
        <v>588</v>
      </c>
      <c r="AG53" s="61">
        <v>0</v>
      </c>
      <c r="AH53" s="61">
        <v>1918</v>
      </c>
      <c r="AI53" s="61">
        <v>0</v>
      </c>
      <c r="AJ53" s="61">
        <v>167910</v>
      </c>
      <c r="AK53" s="61">
        <v>2843</v>
      </c>
      <c r="AL53" s="61">
        <v>0</v>
      </c>
      <c r="AM53" s="65">
        <v>1545968</v>
      </c>
      <c r="AN53" s="61">
        <v>1007243</v>
      </c>
      <c r="AO53" s="61">
        <v>167551</v>
      </c>
      <c r="AP53" s="61">
        <v>374017</v>
      </c>
      <c r="AQ53" s="63">
        <v>1548811</v>
      </c>
    </row>
    <row r="54" spans="1:43" s="4" customFormat="1" ht="15">
      <c r="A54" s="58" t="s">
        <v>108</v>
      </c>
      <c r="B54" s="59" t="s">
        <v>23</v>
      </c>
      <c r="C54" s="60">
        <v>29698</v>
      </c>
      <c r="D54" s="61">
        <v>1429286</v>
      </c>
      <c r="E54" s="61">
        <v>681402</v>
      </c>
      <c r="F54" s="61" t="s">
        <v>390</v>
      </c>
      <c r="G54" s="61">
        <v>2110688</v>
      </c>
      <c r="H54" s="62">
        <v>65253</v>
      </c>
      <c r="I54" s="61">
        <v>302739</v>
      </c>
      <c r="J54" s="61">
        <v>62578</v>
      </c>
      <c r="K54" s="61">
        <v>283</v>
      </c>
      <c r="L54" s="61">
        <v>60153</v>
      </c>
      <c r="M54" s="61">
        <v>163689</v>
      </c>
      <c r="N54" s="61">
        <v>100886</v>
      </c>
      <c r="O54" s="61">
        <v>6800</v>
      </c>
      <c r="P54" s="61">
        <v>0</v>
      </c>
      <c r="Q54" s="61">
        <v>0</v>
      </c>
      <c r="R54" s="61">
        <v>15752</v>
      </c>
      <c r="S54" s="63">
        <v>712880</v>
      </c>
      <c r="T54" s="61" t="s">
        <v>390</v>
      </c>
      <c r="U54" s="61" t="s">
        <v>390</v>
      </c>
      <c r="V54" s="61" t="s">
        <v>390</v>
      </c>
      <c r="W54" s="61">
        <v>113393</v>
      </c>
      <c r="X54" s="61">
        <v>28907</v>
      </c>
      <c r="Y54" s="61">
        <v>123291</v>
      </c>
      <c r="Z54" s="61">
        <v>17534</v>
      </c>
      <c r="AA54" s="61">
        <v>19736</v>
      </c>
      <c r="AB54" s="61">
        <v>125350</v>
      </c>
      <c r="AC54" s="61" t="s">
        <v>390</v>
      </c>
      <c r="AD54" s="64">
        <f t="shared" si="2"/>
        <v>428211</v>
      </c>
      <c r="AE54" s="61">
        <v>0</v>
      </c>
      <c r="AF54" s="61">
        <v>0</v>
      </c>
      <c r="AG54" s="61">
        <v>939</v>
      </c>
      <c r="AH54" s="61">
        <v>0</v>
      </c>
      <c r="AI54" s="61">
        <v>1196</v>
      </c>
      <c r="AJ54" s="61">
        <v>314818</v>
      </c>
      <c r="AK54" s="61">
        <v>2135</v>
      </c>
      <c r="AL54" s="61" t="s">
        <v>390</v>
      </c>
      <c r="AM54" s="65">
        <v>3317032</v>
      </c>
      <c r="AN54" s="61">
        <v>2110688</v>
      </c>
      <c r="AO54" s="61">
        <v>288046</v>
      </c>
      <c r="AP54" s="61">
        <v>920433</v>
      </c>
      <c r="AQ54" s="63">
        <v>3319167</v>
      </c>
    </row>
    <row r="55" spans="1:43" s="4" customFormat="1" ht="15">
      <c r="A55" s="58" t="s">
        <v>109</v>
      </c>
      <c r="B55" s="59" t="s">
        <v>31</v>
      </c>
      <c r="C55" s="60">
        <v>29596</v>
      </c>
      <c r="D55" s="61">
        <v>537249</v>
      </c>
      <c r="E55" s="61">
        <v>133828</v>
      </c>
      <c r="F55" s="61">
        <v>0</v>
      </c>
      <c r="G55" s="61">
        <v>671077</v>
      </c>
      <c r="H55" s="62">
        <v>13819</v>
      </c>
      <c r="I55" s="61">
        <v>37059</v>
      </c>
      <c r="J55" s="61">
        <v>30717</v>
      </c>
      <c r="K55" s="61">
        <v>768</v>
      </c>
      <c r="L55" s="61">
        <v>37464</v>
      </c>
      <c r="M55" s="61">
        <v>98929</v>
      </c>
      <c r="N55" s="61">
        <v>87944</v>
      </c>
      <c r="O55" s="61">
        <v>3523</v>
      </c>
      <c r="P55" s="61">
        <v>0</v>
      </c>
      <c r="Q55" s="61">
        <v>0</v>
      </c>
      <c r="R55" s="61">
        <v>13865</v>
      </c>
      <c r="S55" s="63">
        <v>310269</v>
      </c>
      <c r="T55" s="61">
        <v>0</v>
      </c>
      <c r="U55" s="61">
        <v>0</v>
      </c>
      <c r="V55" s="61">
        <v>0</v>
      </c>
      <c r="W55" s="61">
        <v>2971</v>
      </c>
      <c r="X55" s="61">
        <v>363</v>
      </c>
      <c r="Y55" s="61">
        <v>60351</v>
      </c>
      <c r="Z55" s="61">
        <v>6521</v>
      </c>
      <c r="AA55" s="61">
        <v>17302</v>
      </c>
      <c r="AB55" s="61">
        <v>20889</v>
      </c>
      <c r="AC55" s="61">
        <v>0</v>
      </c>
      <c r="AD55" s="64">
        <v>104931</v>
      </c>
      <c r="AE55" s="61">
        <v>3091</v>
      </c>
      <c r="AF55" s="61">
        <v>99</v>
      </c>
      <c r="AG55" s="61">
        <v>0</v>
      </c>
      <c r="AH55" s="61">
        <v>1390</v>
      </c>
      <c r="AI55" s="61">
        <v>0</v>
      </c>
      <c r="AJ55" s="61">
        <v>105426</v>
      </c>
      <c r="AK55" s="61">
        <v>17023</v>
      </c>
      <c r="AL55" s="61">
        <v>12443</v>
      </c>
      <c r="AM55" s="65">
        <v>1103562</v>
      </c>
      <c r="AN55" s="61">
        <v>671077</v>
      </c>
      <c r="AO55" s="61">
        <v>109643</v>
      </c>
      <c r="AP55" s="61">
        <v>339865</v>
      </c>
      <c r="AQ55" s="63">
        <v>1120585</v>
      </c>
    </row>
    <row r="56" spans="1:43" s="4" customFormat="1" ht="15">
      <c r="A56" s="58" t="s">
        <v>110</v>
      </c>
      <c r="B56" s="59" t="s">
        <v>111</v>
      </c>
      <c r="C56" s="60">
        <v>28525</v>
      </c>
      <c r="D56" s="61">
        <v>343496</v>
      </c>
      <c r="E56" s="61">
        <v>100211</v>
      </c>
      <c r="F56" s="61">
        <v>500</v>
      </c>
      <c r="G56" s="61">
        <v>444207</v>
      </c>
      <c r="H56" s="62">
        <v>15548</v>
      </c>
      <c r="I56" s="61">
        <v>60278</v>
      </c>
      <c r="J56" s="61">
        <v>14287</v>
      </c>
      <c r="K56" s="61">
        <v>0</v>
      </c>
      <c r="L56" s="61">
        <v>7899</v>
      </c>
      <c r="M56" s="61">
        <v>10974</v>
      </c>
      <c r="N56" s="61">
        <v>4588</v>
      </c>
      <c r="O56" s="61">
        <v>0</v>
      </c>
      <c r="P56" s="61">
        <v>65500</v>
      </c>
      <c r="Q56" s="61">
        <v>0</v>
      </c>
      <c r="R56" s="61">
        <v>12289</v>
      </c>
      <c r="S56" s="63">
        <v>175815</v>
      </c>
      <c r="T56" s="61">
        <v>0</v>
      </c>
      <c r="U56" s="61">
        <v>0</v>
      </c>
      <c r="V56" s="61">
        <v>0</v>
      </c>
      <c r="W56" s="61">
        <v>59606</v>
      </c>
      <c r="X56" s="61">
        <v>23374</v>
      </c>
      <c r="Y56" s="61">
        <v>42427</v>
      </c>
      <c r="Z56" s="61">
        <v>2168</v>
      </c>
      <c r="AA56" s="61">
        <v>11531</v>
      </c>
      <c r="AB56" s="61">
        <v>9000</v>
      </c>
      <c r="AC56" s="61">
        <v>0</v>
      </c>
      <c r="AD56" s="64">
        <f>SUM(T56:AC56)</f>
        <v>148106</v>
      </c>
      <c r="AE56" s="61">
        <v>0</v>
      </c>
      <c r="AF56" s="61">
        <v>0</v>
      </c>
      <c r="AG56" s="61">
        <v>389</v>
      </c>
      <c r="AH56" s="61">
        <v>0</v>
      </c>
      <c r="AI56" s="61">
        <v>0</v>
      </c>
      <c r="AJ56" s="61">
        <v>88500</v>
      </c>
      <c r="AK56" s="61">
        <v>389</v>
      </c>
      <c r="AL56" s="61">
        <v>0</v>
      </c>
      <c r="AM56" s="65">
        <v>783676</v>
      </c>
      <c r="AN56" s="61">
        <v>443707</v>
      </c>
      <c r="AO56" s="61">
        <v>65515</v>
      </c>
      <c r="AP56" s="61">
        <v>274843</v>
      </c>
      <c r="AQ56" s="63">
        <v>784065</v>
      </c>
    </row>
    <row r="57" spans="1:43" s="4" customFormat="1" ht="15">
      <c r="A57" s="58" t="s">
        <v>112</v>
      </c>
      <c r="B57" s="59" t="s">
        <v>69</v>
      </c>
      <c r="C57" s="60">
        <v>27844</v>
      </c>
      <c r="D57" s="61">
        <v>1140496</v>
      </c>
      <c r="E57" s="61">
        <v>330923</v>
      </c>
      <c r="F57" s="61">
        <v>0</v>
      </c>
      <c r="G57" s="61">
        <v>1471419</v>
      </c>
      <c r="H57" s="62">
        <v>20287</v>
      </c>
      <c r="I57" s="61">
        <v>36056</v>
      </c>
      <c r="J57" s="61">
        <v>20605</v>
      </c>
      <c r="K57" s="61">
        <v>2372</v>
      </c>
      <c r="L57" s="61">
        <v>26969</v>
      </c>
      <c r="M57" s="61">
        <v>123834</v>
      </c>
      <c r="N57" s="61">
        <v>197539</v>
      </c>
      <c r="O57" s="61">
        <v>0</v>
      </c>
      <c r="P57" s="61">
        <v>0</v>
      </c>
      <c r="Q57" s="61">
        <v>0</v>
      </c>
      <c r="R57" s="61">
        <v>475</v>
      </c>
      <c r="S57" s="63">
        <v>407850</v>
      </c>
      <c r="T57" s="61">
        <v>0</v>
      </c>
      <c r="U57" s="61">
        <v>0</v>
      </c>
      <c r="V57" s="61">
        <v>0</v>
      </c>
      <c r="W57" s="61">
        <v>28969</v>
      </c>
      <c r="X57" s="61">
        <v>5000</v>
      </c>
      <c r="Y57" s="61">
        <v>116841</v>
      </c>
      <c r="Z57" s="61">
        <v>9524</v>
      </c>
      <c r="AA57" s="61">
        <v>38868</v>
      </c>
      <c r="AB57" s="61">
        <v>117092</v>
      </c>
      <c r="AC57" s="61">
        <v>0</v>
      </c>
      <c r="AD57" s="64">
        <f>SUM(T57:AC57)</f>
        <v>316294</v>
      </c>
      <c r="AE57" s="61">
        <v>437</v>
      </c>
      <c r="AF57" s="61">
        <v>0</v>
      </c>
      <c r="AG57" s="61">
        <v>0</v>
      </c>
      <c r="AH57" s="61">
        <v>0</v>
      </c>
      <c r="AI57" s="61">
        <v>0</v>
      </c>
      <c r="AJ57" s="61">
        <v>287325</v>
      </c>
      <c r="AK57" s="61">
        <v>437</v>
      </c>
      <c r="AL57" s="61">
        <v>0</v>
      </c>
      <c r="AM57" s="65">
        <v>2215850</v>
      </c>
      <c r="AN57" s="61">
        <v>1471419</v>
      </c>
      <c r="AO57" s="61">
        <v>282762</v>
      </c>
      <c r="AP57" s="61">
        <v>462106</v>
      </c>
      <c r="AQ57" s="63">
        <v>2216287</v>
      </c>
    </row>
    <row r="58" spans="1:43" s="4" customFormat="1" ht="15">
      <c r="A58" s="58" t="s">
        <v>113</v>
      </c>
      <c r="B58" s="59" t="s">
        <v>114</v>
      </c>
      <c r="C58" s="60">
        <v>27780</v>
      </c>
      <c r="D58" s="61">
        <v>1226430</v>
      </c>
      <c r="E58" s="61">
        <v>439884</v>
      </c>
      <c r="F58" s="61">
        <v>0</v>
      </c>
      <c r="G58" s="61">
        <v>1666314</v>
      </c>
      <c r="H58" s="62">
        <v>29917</v>
      </c>
      <c r="I58" s="61">
        <v>141370</v>
      </c>
      <c r="J58" s="61">
        <v>28260</v>
      </c>
      <c r="K58" s="61">
        <v>91</v>
      </c>
      <c r="L58" s="61">
        <v>4846</v>
      </c>
      <c r="M58" s="61">
        <v>87710</v>
      </c>
      <c r="N58" s="61">
        <v>106132</v>
      </c>
      <c r="O58" s="61">
        <v>2301</v>
      </c>
      <c r="P58" s="61">
        <v>0</v>
      </c>
      <c r="Q58" s="61">
        <v>0</v>
      </c>
      <c r="R58" s="61">
        <v>42387</v>
      </c>
      <c r="S58" s="63">
        <v>413097</v>
      </c>
      <c r="T58" s="61">
        <v>0</v>
      </c>
      <c r="U58" s="61">
        <v>0</v>
      </c>
      <c r="V58" s="61">
        <v>0</v>
      </c>
      <c r="W58" s="61">
        <v>35746</v>
      </c>
      <c r="X58" s="61">
        <v>0</v>
      </c>
      <c r="Y58" s="61">
        <v>115611</v>
      </c>
      <c r="Z58" s="61">
        <v>8642</v>
      </c>
      <c r="AA58" s="61">
        <v>41255</v>
      </c>
      <c r="AB58" s="61">
        <v>294261</v>
      </c>
      <c r="AC58" s="61">
        <v>11761</v>
      </c>
      <c r="AD58" s="64">
        <v>552448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471530</v>
      </c>
      <c r="AK58" s="61">
        <v>0</v>
      </c>
      <c r="AL58" s="61">
        <v>0</v>
      </c>
      <c r="AM58" s="65">
        <v>2616604</v>
      </c>
      <c r="AN58" s="61">
        <v>1666314</v>
      </c>
      <c r="AO58" s="61">
        <v>471530</v>
      </c>
      <c r="AP58" s="61">
        <v>478760</v>
      </c>
      <c r="AQ58" s="63">
        <v>2616604</v>
      </c>
    </row>
    <row r="59" spans="1:43" s="4" customFormat="1" ht="15">
      <c r="A59" s="58" t="s">
        <v>115</v>
      </c>
      <c r="B59" s="59" t="s">
        <v>116</v>
      </c>
      <c r="C59" s="60">
        <v>27188</v>
      </c>
      <c r="D59" s="61">
        <v>1087568</v>
      </c>
      <c r="E59" s="61">
        <v>245370</v>
      </c>
      <c r="F59" s="61">
        <v>121</v>
      </c>
      <c r="G59" s="61">
        <v>1333059</v>
      </c>
      <c r="H59" s="62">
        <v>31710</v>
      </c>
      <c r="I59" s="61">
        <v>148725</v>
      </c>
      <c r="J59" s="61">
        <v>18171</v>
      </c>
      <c r="K59" s="61">
        <v>572</v>
      </c>
      <c r="L59" s="61">
        <v>18181</v>
      </c>
      <c r="M59" s="61">
        <v>66517</v>
      </c>
      <c r="N59" s="61">
        <v>55056</v>
      </c>
      <c r="O59" s="61">
        <v>9445</v>
      </c>
      <c r="P59" s="61">
        <v>0</v>
      </c>
      <c r="Q59" s="61">
        <v>0</v>
      </c>
      <c r="R59" s="61">
        <v>1004</v>
      </c>
      <c r="S59" s="63">
        <v>317671</v>
      </c>
      <c r="T59" s="61">
        <v>0</v>
      </c>
      <c r="U59" s="61">
        <v>0</v>
      </c>
      <c r="V59" s="61">
        <v>0</v>
      </c>
      <c r="W59" s="61">
        <v>45460</v>
      </c>
      <c r="X59" s="61">
        <v>39870</v>
      </c>
      <c r="Y59" s="61">
        <v>129049</v>
      </c>
      <c r="Z59" s="61">
        <v>7124</v>
      </c>
      <c r="AA59" s="61">
        <v>35362</v>
      </c>
      <c r="AB59" s="61">
        <v>82272</v>
      </c>
      <c r="AC59" s="61">
        <v>12044</v>
      </c>
      <c r="AD59" s="64">
        <v>458265</v>
      </c>
      <c r="AE59" s="61">
        <v>4995</v>
      </c>
      <c r="AF59" s="61">
        <v>0</v>
      </c>
      <c r="AG59" s="61">
        <v>0</v>
      </c>
      <c r="AH59" s="61">
        <v>0</v>
      </c>
      <c r="AI59" s="61">
        <v>0</v>
      </c>
      <c r="AJ59" s="61">
        <v>305721</v>
      </c>
      <c r="AK59" s="61">
        <v>4995</v>
      </c>
      <c r="AL59" s="61">
        <v>0</v>
      </c>
      <c r="AM59" s="65">
        <v>2033621</v>
      </c>
      <c r="AN59" s="61">
        <v>1332938</v>
      </c>
      <c r="AO59" s="61">
        <v>270846</v>
      </c>
      <c r="AP59" s="61">
        <v>434832</v>
      </c>
      <c r="AQ59" s="63">
        <v>2038616</v>
      </c>
    </row>
    <row r="60" spans="1:43" s="4" customFormat="1" ht="15">
      <c r="A60" s="58" t="s">
        <v>129</v>
      </c>
      <c r="B60" s="59" t="s">
        <v>56</v>
      </c>
      <c r="C60" s="60">
        <v>26099</v>
      </c>
      <c r="D60" s="61">
        <v>391220</v>
      </c>
      <c r="E60" s="61">
        <v>112254</v>
      </c>
      <c r="F60" s="61">
        <v>0</v>
      </c>
      <c r="G60" s="61">
        <v>503474</v>
      </c>
      <c r="H60" s="62">
        <v>23118</v>
      </c>
      <c r="I60" s="61">
        <v>90841</v>
      </c>
      <c r="J60" s="61">
        <v>8282</v>
      </c>
      <c r="K60" s="61">
        <v>157</v>
      </c>
      <c r="L60" s="61">
        <v>19108</v>
      </c>
      <c r="M60" s="61">
        <v>54795</v>
      </c>
      <c r="N60" s="61">
        <v>12250</v>
      </c>
      <c r="O60" s="61">
        <v>1079</v>
      </c>
      <c r="P60" s="61">
        <v>0</v>
      </c>
      <c r="Q60" s="61">
        <v>0</v>
      </c>
      <c r="R60" s="61">
        <v>368</v>
      </c>
      <c r="S60" s="63">
        <v>186880</v>
      </c>
      <c r="T60" s="61">
        <v>0</v>
      </c>
      <c r="U60" s="61">
        <v>0</v>
      </c>
      <c r="V60" s="61">
        <v>0</v>
      </c>
      <c r="W60" s="61">
        <v>6559</v>
      </c>
      <c r="X60" s="61">
        <v>0</v>
      </c>
      <c r="Y60" s="61">
        <v>57422</v>
      </c>
      <c r="Z60" s="61">
        <v>3829</v>
      </c>
      <c r="AA60" s="61">
        <v>8929</v>
      </c>
      <c r="AB60" s="61">
        <v>49307</v>
      </c>
      <c r="AC60" s="61">
        <v>0</v>
      </c>
      <c r="AD60" s="64">
        <f aca="true" t="shared" si="3" ref="AD60:AD75">SUM(T60:AC60)</f>
        <v>126046</v>
      </c>
      <c r="AE60" s="61">
        <v>35</v>
      </c>
      <c r="AF60" s="61">
        <v>0</v>
      </c>
      <c r="AG60" s="61">
        <v>0</v>
      </c>
      <c r="AH60" s="61">
        <v>0</v>
      </c>
      <c r="AI60" s="61">
        <v>0</v>
      </c>
      <c r="AJ60" s="61">
        <v>119487</v>
      </c>
      <c r="AK60" s="61">
        <v>35</v>
      </c>
      <c r="AL60" s="61">
        <v>0</v>
      </c>
      <c r="AM60" s="65">
        <v>839518</v>
      </c>
      <c r="AN60" s="61">
        <v>503474</v>
      </c>
      <c r="AO60" s="61">
        <v>119522</v>
      </c>
      <c r="AP60" s="61">
        <v>216557</v>
      </c>
      <c r="AQ60" s="63">
        <v>839553</v>
      </c>
    </row>
    <row r="61" spans="1:43" s="4" customFormat="1" ht="30">
      <c r="A61" s="58" t="s">
        <v>117</v>
      </c>
      <c r="B61" s="59" t="s">
        <v>118</v>
      </c>
      <c r="C61" s="60">
        <v>25740</v>
      </c>
      <c r="D61" s="61">
        <v>483512</v>
      </c>
      <c r="E61" s="61">
        <v>49319</v>
      </c>
      <c r="F61" s="61">
        <v>47103</v>
      </c>
      <c r="G61" s="61">
        <v>579934</v>
      </c>
      <c r="H61" s="62">
        <v>30705</v>
      </c>
      <c r="I61" s="61">
        <v>0</v>
      </c>
      <c r="J61" s="61">
        <v>24297</v>
      </c>
      <c r="K61" s="61">
        <v>2155</v>
      </c>
      <c r="L61" s="61">
        <v>15141</v>
      </c>
      <c r="M61" s="61">
        <v>27429</v>
      </c>
      <c r="N61" s="61">
        <v>45666</v>
      </c>
      <c r="O61" s="61">
        <v>0</v>
      </c>
      <c r="P61" s="61">
        <v>0</v>
      </c>
      <c r="Q61" s="61">
        <v>0</v>
      </c>
      <c r="R61" s="61">
        <v>654</v>
      </c>
      <c r="S61" s="63">
        <v>115342</v>
      </c>
      <c r="T61" s="61">
        <v>0</v>
      </c>
      <c r="U61" s="61">
        <v>0</v>
      </c>
      <c r="V61" s="61">
        <v>0</v>
      </c>
      <c r="W61" s="61">
        <v>23934</v>
      </c>
      <c r="X61" s="61">
        <v>6462</v>
      </c>
      <c r="Y61" s="61">
        <v>40539</v>
      </c>
      <c r="Z61" s="61">
        <v>3650</v>
      </c>
      <c r="AA61" s="61">
        <v>18693</v>
      </c>
      <c r="AB61" s="61">
        <v>37844</v>
      </c>
      <c r="AC61" s="61">
        <v>0</v>
      </c>
      <c r="AD61" s="64">
        <f t="shared" si="3"/>
        <v>131122</v>
      </c>
      <c r="AE61" s="61">
        <v>14507</v>
      </c>
      <c r="AF61" s="61">
        <v>0</v>
      </c>
      <c r="AG61" s="61">
        <v>0</v>
      </c>
      <c r="AH61" s="61">
        <v>695</v>
      </c>
      <c r="AI61" s="61">
        <v>0</v>
      </c>
      <c r="AJ61" s="61">
        <v>107188</v>
      </c>
      <c r="AK61" s="61">
        <v>15202</v>
      </c>
      <c r="AL61" s="61">
        <v>0</v>
      </c>
      <c r="AM61" s="65">
        <v>857103</v>
      </c>
      <c r="AN61" s="61">
        <v>532831</v>
      </c>
      <c r="AO61" s="61">
        <v>115928</v>
      </c>
      <c r="AP61" s="61">
        <v>223546</v>
      </c>
      <c r="AQ61" s="63">
        <v>872305</v>
      </c>
    </row>
    <row r="62" spans="1:43" s="4" customFormat="1" ht="15">
      <c r="A62" s="58" t="s">
        <v>119</v>
      </c>
      <c r="B62" s="59" t="s">
        <v>120</v>
      </c>
      <c r="C62" s="60">
        <v>24587</v>
      </c>
      <c r="D62" s="61">
        <v>796366</v>
      </c>
      <c r="E62" s="61">
        <v>233302</v>
      </c>
      <c r="F62" s="61">
        <v>0</v>
      </c>
      <c r="G62" s="61">
        <v>1029668</v>
      </c>
      <c r="H62" s="62">
        <v>40957</v>
      </c>
      <c r="I62" s="61">
        <v>118543</v>
      </c>
      <c r="J62" s="61">
        <v>44615</v>
      </c>
      <c r="K62" s="61">
        <v>4010</v>
      </c>
      <c r="L62" s="61">
        <v>32607</v>
      </c>
      <c r="M62" s="61">
        <v>99558</v>
      </c>
      <c r="N62" s="61">
        <v>135718</v>
      </c>
      <c r="O62" s="61">
        <v>0</v>
      </c>
      <c r="P62" s="61">
        <v>0</v>
      </c>
      <c r="Q62" s="61">
        <v>0</v>
      </c>
      <c r="R62" s="61">
        <v>2379</v>
      </c>
      <c r="S62" s="63">
        <v>437430</v>
      </c>
      <c r="T62" s="61">
        <v>0</v>
      </c>
      <c r="U62" s="61">
        <v>5191</v>
      </c>
      <c r="V62" s="61">
        <v>0</v>
      </c>
      <c r="W62" s="61">
        <v>23856</v>
      </c>
      <c r="X62" s="61">
        <v>375</v>
      </c>
      <c r="Y62" s="61">
        <v>86542</v>
      </c>
      <c r="Z62" s="61">
        <v>14193</v>
      </c>
      <c r="AA62" s="61">
        <v>26395</v>
      </c>
      <c r="AB62" s="61">
        <v>34430</v>
      </c>
      <c r="AC62" s="61">
        <v>0</v>
      </c>
      <c r="AD62" s="64">
        <f t="shared" si="3"/>
        <v>190982</v>
      </c>
      <c r="AE62" s="61">
        <v>532</v>
      </c>
      <c r="AF62" s="61">
        <v>0</v>
      </c>
      <c r="AG62" s="61">
        <v>459</v>
      </c>
      <c r="AH62" s="61">
        <v>0</v>
      </c>
      <c r="AI62" s="61">
        <v>0</v>
      </c>
      <c r="AJ62" s="61">
        <v>161935</v>
      </c>
      <c r="AK62" s="61">
        <v>991</v>
      </c>
      <c r="AL62" s="61">
        <v>0</v>
      </c>
      <c r="AM62" s="65">
        <v>1699037</v>
      </c>
      <c r="AN62" s="61">
        <v>1029668</v>
      </c>
      <c r="AO62" s="61">
        <v>162551</v>
      </c>
      <c r="AP62" s="61">
        <v>507809</v>
      </c>
      <c r="AQ62" s="63">
        <v>1700028</v>
      </c>
    </row>
    <row r="63" spans="1:43" s="4" customFormat="1" ht="15">
      <c r="A63" s="58" t="s">
        <v>121</v>
      </c>
      <c r="B63" s="59" t="s">
        <v>122</v>
      </c>
      <c r="C63" s="60">
        <v>24334</v>
      </c>
      <c r="D63" s="61">
        <v>1304210</v>
      </c>
      <c r="E63" s="61">
        <v>388192</v>
      </c>
      <c r="F63" s="61">
        <v>0</v>
      </c>
      <c r="G63" s="61">
        <v>1692402</v>
      </c>
      <c r="H63" s="62">
        <v>32461</v>
      </c>
      <c r="I63" s="61">
        <v>85455</v>
      </c>
      <c r="J63" s="61">
        <v>10434</v>
      </c>
      <c r="K63" s="61">
        <v>5833</v>
      </c>
      <c r="L63" s="61">
        <v>41854</v>
      </c>
      <c r="M63" s="61">
        <v>84888</v>
      </c>
      <c r="N63" s="61">
        <v>73050</v>
      </c>
      <c r="O63" s="61">
        <v>0</v>
      </c>
      <c r="P63" s="61">
        <v>0</v>
      </c>
      <c r="Q63" s="61">
        <v>0</v>
      </c>
      <c r="R63" s="61">
        <v>38314</v>
      </c>
      <c r="S63" s="63">
        <v>339828</v>
      </c>
      <c r="T63" s="61">
        <v>0</v>
      </c>
      <c r="U63" s="61">
        <v>0</v>
      </c>
      <c r="V63" s="61">
        <v>0</v>
      </c>
      <c r="W63" s="61">
        <v>76103</v>
      </c>
      <c r="X63" s="61">
        <v>0</v>
      </c>
      <c r="Y63" s="61">
        <v>109327</v>
      </c>
      <c r="Z63" s="61">
        <v>20374</v>
      </c>
      <c r="AA63" s="61">
        <v>23039</v>
      </c>
      <c r="AB63" s="61">
        <v>127365</v>
      </c>
      <c r="AC63" s="61">
        <v>4728</v>
      </c>
      <c r="AD63" s="64">
        <f t="shared" si="3"/>
        <v>360936</v>
      </c>
      <c r="AE63" s="61">
        <v>14995</v>
      </c>
      <c r="AF63" s="61">
        <v>354</v>
      </c>
      <c r="AG63" s="61">
        <v>176</v>
      </c>
      <c r="AH63" s="61">
        <v>0</v>
      </c>
      <c r="AI63" s="61">
        <v>0</v>
      </c>
      <c r="AJ63" s="61">
        <v>284833</v>
      </c>
      <c r="AK63" s="61">
        <v>15525</v>
      </c>
      <c r="AL63" s="61">
        <v>0</v>
      </c>
      <c r="AM63" s="65">
        <v>2425627</v>
      </c>
      <c r="AN63" s="61">
        <v>1692402</v>
      </c>
      <c r="AO63" s="61">
        <v>300358</v>
      </c>
      <c r="AP63" s="61">
        <v>448392</v>
      </c>
      <c r="AQ63" s="63">
        <v>2441152</v>
      </c>
    </row>
    <row r="64" spans="1:43" s="4" customFormat="1" ht="15">
      <c r="A64" s="58" t="s">
        <v>123</v>
      </c>
      <c r="B64" s="59" t="s">
        <v>124</v>
      </c>
      <c r="C64" s="60">
        <v>24277</v>
      </c>
      <c r="D64" s="61">
        <v>408210</v>
      </c>
      <c r="E64" s="61">
        <v>124773</v>
      </c>
      <c r="F64" s="61">
        <v>0</v>
      </c>
      <c r="G64" s="61">
        <v>532983</v>
      </c>
      <c r="H64" s="62">
        <v>30090</v>
      </c>
      <c r="I64" s="61">
        <v>69530</v>
      </c>
      <c r="J64" s="61">
        <v>14731</v>
      </c>
      <c r="K64" s="61">
        <v>495</v>
      </c>
      <c r="L64" s="61">
        <v>14027</v>
      </c>
      <c r="M64" s="61">
        <v>27835</v>
      </c>
      <c r="N64" s="61">
        <v>54083</v>
      </c>
      <c r="O64" s="61">
        <v>4322</v>
      </c>
      <c r="P64" s="61">
        <v>0</v>
      </c>
      <c r="Q64" s="61">
        <v>0</v>
      </c>
      <c r="R64" s="61">
        <v>550</v>
      </c>
      <c r="S64" s="63">
        <v>185573</v>
      </c>
      <c r="T64" s="61">
        <v>0</v>
      </c>
      <c r="U64" s="61">
        <v>0</v>
      </c>
      <c r="V64" s="61">
        <v>0</v>
      </c>
      <c r="W64" s="61">
        <v>49278</v>
      </c>
      <c r="X64" s="61">
        <v>0</v>
      </c>
      <c r="Y64" s="61">
        <v>117385</v>
      </c>
      <c r="Z64" s="61">
        <v>7000</v>
      </c>
      <c r="AA64" s="61">
        <v>23757</v>
      </c>
      <c r="AB64" s="61">
        <v>41452</v>
      </c>
      <c r="AC64" s="61">
        <v>0</v>
      </c>
      <c r="AD64" s="64">
        <f t="shared" si="3"/>
        <v>238872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189594</v>
      </c>
      <c r="AK64" s="61">
        <v>0</v>
      </c>
      <c r="AL64" s="61">
        <v>0</v>
      </c>
      <c r="AM64" s="65">
        <v>987518</v>
      </c>
      <c r="AN64" s="61">
        <v>532983</v>
      </c>
      <c r="AO64" s="61">
        <v>189594</v>
      </c>
      <c r="AP64" s="61">
        <v>264941</v>
      </c>
      <c r="AQ64" s="63">
        <v>987518</v>
      </c>
    </row>
    <row r="65" spans="1:43" s="4" customFormat="1" ht="15">
      <c r="A65" s="58" t="s">
        <v>125</v>
      </c>
      <c r="B65" s="59" t="s">
        <v>126</v>
      </c>
      <c r="C65" s="60">
        <v>24218</v>
      </c>
      <c r="D65" s="61">
        <v>564830</v>
      </c>
      <c r="E65" s="61">
        <v>151918</v>
      </c>
      <c r="F65" s="61" t="s">
        <v>390</v>
      </c>
      <c r="G65" s="61">
        <v>716748</v>
      </c>
      <c r="H65" s="62">
        <v>37105</v>
      </c>
      <c r="I65" s="61">
        <v>39883</v>
      </c>
      <c r="J65" s="61">
        <v>14953</v>
      </c>
      <c r="K65" s="61">
        <v>841</v>
      </c>
      <c r="L65" s="61">
        <v>16892</v>
      </c>
      <c r="M65" s="61">
        <v>54838</v>
      </c>
      <c r="N65" s="61">
        <v>39701</v>
      </c>
      <c r="O65" s="61">
        <v>25</v>
      </c>
      <c r="P65" s="61">
        <v>0</v>
      </c>
      <c r="Q65" s="61">
        <v>0</v>
      </c>
      <c r="R65" s="61">
        <v>1305</v>
      </c>
      <c r="S65" s="63">
        <v>168438</v>
      </c>
      <c r="T65" s="61">
        <v>0</v>
      </c>
      <c r="U65" s="61">
        <v>0</v>
      </c>
      <c r="V65" s="61">
        <v>0</v>
      </c>
      <c r="W65" s="61">
        <v>20347</v>
      </c>
      <c r="X65" s="61">
        <v>8138</v>
      </c>
      <c r="Y65" s="61">
        <v>45064</v>
      </c>
      <c r="Z65" s="61">
        <v>3889</v>
      </c>
      <c r="AA65" s="61">
        <v>20932</v>
      </c>
      <c r="AB65" s="61">
        <v>36235</v>
      </c>
      <c r="AC65" s="61">
        <v>0</v>
      </c>
      <c r="AD65" s="64">
        <f t="shared" si="3"/>
        <v>134605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114258</v>
      </c>
      <c r="AK65" s="61">
        <v>0</v>
      </c>
      <c r="AL65" s="61">
        <v>0</v>
      </c>
      <c r="AM65" s="65">
        <v>1056896</v>
      </c>
      <c r="AN65" s="61">
        <v>716748</v>
      </c>
      <c r="AO65" s="61">
        <v>106120</v>
      </c>
      <c r="AP65" s="61">
        <v>234028</v>
      </c>
      <c r="AQ65" s="63">
        <v>1056896</v>
      </c>
    </row>
    <row r="66" spans="1:43" s="4" customFormat="1" ht="15">
      <c r="A66" s="58" t="s">
        <v>127</v>
      </c>
      <c r="B66" s="59" t="s">
        <v>128</v>
      </c>
      <c r="C66" s="60">
        <v>24181</v>
      </c>
      <c r="D66" s="61">
        <v>329412</v>
      </c>
      <c r="E66" s="61">
        <v>44902</v>
      </c>
      <c r="F66" s="61">
        <v>54175</v>
      </c>
      <c r="G66" s="61">
        <v>428489</v>
      </c>
      <c r="H66" s="62">
        <v>13289</v>
      </c>
      <c r="I66" s="61">
        <v>17735</v>
      </c>
      <c r="J66" s="61">
        <v>52462</v>
      </c>
      <c r="K66" s="61">
        <v>49</v>
      </c>
      <c r="L66" s="61">
        <v>14384</v>
      </c>
      <c r="M66" s="61">
        <v>30319</v>
      </c>
      <c r="N66" s="61">
        <v>27829</v>
      </c>
      <c r="O66" s="61">
        <v>0</v>
      </c>
      <c r="P66" s="61">
        <v>0</v>
      </c>
      <c r="Q66" s="61">
        <v>0</v>
      </c>
      <c r="R66" s="61">
        <v>33838</v>
      </c>
      <c r="S66" s="63">
        <v>176616</v>
      </c>
      <c r="T66" s="61">
        <v>0</v>
      </c>
      <c r="U66" s="61">
        <v>0</v>
      </c>
      <c r="V66" s="61">
        <v>0</v>
      </c>
      <c r="W66" s="61">
        <v>64335</v>
      </c>
      <c r="X66" s="61">
        <v>0</v>
      </c>
      <c r="Y66" s="61">
        <v>80070</v>
      </c>
      <c r="Z66" s="61">
        <v>1929</v>
      </c>
      <c r="AA66" s="61">
        <v>5649</v>
      </c>
      <c r="AB66" s="61">
        <v>18871</v>
      </c>
      <c r="AC66" s="61">
        <v>0</v>
      </c>
      <c r="AD66" s="64">
        <f t="shared" si="3"/>
        <v>170854</v>
      </c>
      <c r="AE66" s="61">
        <v>0</v>
      </c>
      <c r="AF66" s="61">
        <v>5127</v>
      </c>
      <c r="AG66" s="61">
        <v>117</v>
      </c>
      <c r="AH66" s="61">
        <v>0</v>
      </c>
      <c r="AI66" s="61">
        <v>0</v>
      </c>
      <c r="AJ66" s="61">
        <v>106519</v>
      </c>
      <c r="AK66" s="61">
        <v>5244</v>
      </c>
      <c r="AL66" s="61">
        <v>0</v>
      </c>
      <c r="AM66" s="65">
        <v>789248</v>
      </c>
      <c r="AN66" s="61">
        <v>374314</v>
      </c>
      <c r="AO66" s="61">
        <v>111763</v>
      </c>
      <c r="AP66" s="61">
        <v>308415</v>
      </c>
      <c r="AQ66" s="63">
        <v>794492</v>
      </c>
    </row>
    <row r="67" spans="1:43" s="4" customFormat="1" ht="15">
      <c r="A67" s="58" t="s">
        <v>130</v>
      </c>
      <c r="B67" s="59" t="s">
        <v>78</v>
      </c>
      <c r="C67" s="60">
        <v>21940</v>
      </c>
      <c r="D67" s="61">
        <v>418359</v>
      </c>
      <c r="E67" s="61">
        <v>94089</v>
      </c>
      <c r="F67" s="61">
        <v>0</v>
      </c>
      <c r="G67" s="61">
        <v>512448</v>
      </c>
      <c r="H67" s="62">
        <v>15203</v>
      </c>
      <c r="I67" s="61">
        <v>77662</v>
      </c>
      <c r="J67" s="61">
        <v>30046</v>
      </c>
      <c r="K67" s="61">
        <v>168</v>
      </c>
      <c r="L67" s="61">
        <v>30279</v>
      </c>
      <c r="M67" s="61">
        <v>50476</v>
      </c>
      <c r="N67" s="61">
        <v>39229</v>
      </c>
      <c r="O67" s="61">
        <v>7779</v>
      </c>
      <c r="P67" s="61">
        <v>0</v>
      </c>
      <c r="Q67" s="61">
        <v>0</v>
      </c>
      <c r="R67" s="61">
        <v>1187</v>
      </c>
      <c r="S67" s="63">
        <v>236826</v>
      </c>
      <c r="T67" s="61">
        <v>0</v>
      </c>
      <c r="U67" s="61">
        <v>0</v>
      </c>
      <c r="V67" s="61">
        <v>0</v>
      </c>
      <c r="W67" s="61">
        <v>5440</v>
      </c>
      <c r="X67" s="61">
        <v>0</v>
      </c>
      <c r="Y67" s="61">
        <v>66770</v>
      </c>
      <c r="Z67" s="61">
        <v>11919</v>
      </c>
      <c r="AA67" s="61">
        <v>17050</v>
      </c>
      <c r="AB67" s="61">
        <v>7073</v>
      </c>
      <c r="AC67" s="61">
        <v>0</v>
      </c>
      <c r="AD67" s="64">
        <f t="shared" si="3"/>
        <v>108252</v>
      </c>
      <c r="AE67" s="61">
        <v>9</v>
      </c>
      <c r="AF67" s="61">
        <v>0</v>
      </c>
      <c r="AG67" s="61">
        <v>0</v>
      </c>
      <c r="AH67" s="61">
        <v>0</v>
      </c>
      <c r="AI67" s="61">
        <v>0</v>
      </c>
      <c r="AJ67" s="61">
        <v>102812</v>
      </c>
      <c r="AK67" s="61">
        <v>9</v>
      </c>
      <c r="AL67" s="61">
        <v>0</v>
      </c>
      <c r="AM67" s="65">
        <v>872729</v>
      </c>
      <c r="AN67" s="61">
        <v>512448</v>
      </c>
      <c r="AO67" s="61">
        <v>102821</v>
      </c>
      <c r="AP67" s="61">
        <v>257469</v>
      </c>
      <c r="AQ67" s="63">
        <v>872738</v>
      </c>
    </row>
    <row r="68" spans="1:43" s="4" customFormat="1" ht="15">
      <c r="A68" s="58" t="s">
        <v>131</v>
      </c>
      <c r="B68" s="59" t="s">
        <v>132</v>
      </c>
      <c r="C68" s="60">
        <v>21932</v>
      </c>
      <c r="D68" s="61">
        <v>907650</v>
      </c>
      <c r="E68" s="61">
        <v>345202</v>
      </c>
      <c r="F68" s="61">
        <v>0</v>
      </c>
      <c r="G68" s="61">
        <v>1252852</v>
      </c>
      <c r="H68" s="62">
        <v>35721</v>
      </c>
      <c r="I68" s="61">
        <v>70500</v>
      </c>
      <c r="J68" s="61">
        <v>13904</v>
      </c>
      <c r="K68" s="61">
        <v>3124</v>
      </c>
      <c r="L68" s="61">
        <v>41166</v>
      </c>
      <c r="M68" s="61">
        <v>81033</v>
      </c>
      <c r="N68" s="61">
        <v>41681</v>
      </c>
      <c r="O68" s="61">
        <v>0</v>
      </c>
      <c r="P68" s="61">
        <v>0</v>
      </c>
      <c r="Q68" s="61">
        <v>0</v>
      </c>
      <c r="R68" s="61">
        <v>2131</v>
      </c>
      <c r="S68" s="63">
        <v>253539</v>
      </c>
      <c r="T68" s="61">
        <v>0</v>
      </c>
      <c r="U68" s="61">
        <v>0</v>
      </c>
      <c r="V68" s="61">
        <v>0</v>
      </c>
      <c r="W68" s="61">
        <v>11024</v>
      </c>
      <c r="X68" s="61">
        <v>0</v>
      </c>
      <c r="Y68" s="61">
        <v>125928</v>
      </c>
      <c r="Z68" s="61">
        <v>10612</v>
      </c>
      <c r="AA68" s="61">
        <v>26259</v>
      </c>
      <c r="AB68" s="61">
        <v>49298</v>
      </c>
      <c r="AC68" s="61">
        <v>0</v>
      </c>
      <c r="AD68" s="64">
        <f t="shared" si="3"/>
        <v>223121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212097</v>
      </c>
      <c r="AK68" s="61">
        <v>0</v>
      </c>
      <c r="AL68" s="61">
        <v>0</v>
      </c>
      <c r="AM68" s="65">
        <v>1765233</v>
      </c>
      <c r="AN68" s="61">
        <v>1252852</v>
      </c>
      <c r="AO68" s="61">
        <v>212097</v>
      </c>
      <c r="AP68" s="61">
        <v>300284</v>
      </c>
      <c r="AQ68" s="63">
        <v>1765233</v>
      </c>
    </row>
    <row r="69" spans="1:43" s="4" customFormat="1" ht="15">
      <c r="A69" s="58" t="s">
        <v>133</v>
      </c>
      <c r="B69" s="59" t="s">
        <v>42</v>
      </c>
      <c r="C69" s="60">
        <v>21914</v>
      </c>
      <c r="D69" s="61">
        <v>585341</v>
      </c>
      <c r="E69" s="61">
        <v>157992</v>
      </c>
      <c r="F69" s="61">
        <v>0</v>
      </c>
      <c r="G69" s="61">
        <v>743333</v>
      </c>
      <c r="H69" s="62">
        <v>16510</v>
      </c>
      <c r="I69" s="61">
        <v>59341</v>
      </c>
      <c r="J69" s="61">
        <v>15551</v>
      </c>
      <c r="K69" s="61">
        <v>1028</v>
      </c>
      <c r="L69" s="61">
        <v>28017</v>
      </c>
      <c r="M69" s="61">
        <v>21751</v>
      </c>
      <c r="N69" s="61">
        <v>72482</v>
      </c>
      <c r="O69" s="61">
        <v>0</v>
      </c>
      <c r="P69" s="61">
        <v>0</v>
      </c>
      <c r="Q69" s="61">
        <v>594</v>
      </c>
      <c r="R69" s="61">
        <v>3377</v>
      </c>
      <c r="S69" s="63">
        <v>202141</v>
      </c>
      <c r="T69" s="61">
        <v>0</v>
      </c>
      <c r="U69" s="61">
        <v>0</v>
      </c>
      <c r="V69" s="61">
        <v>0</v>
      </c>
      <c r="W69" s="61">
        <v>17112</v>
      </c>
      <c r="X69" s="61">
        <v>0</v>
      </c>
      <c r="Y69" s="61">
        <v>59788</v>
      </c>
      <c r="Z69" s="61">
        <v>4406</v>
      </c>
      <c r="AA69" s="61">
        <v>14012</v>
      </c>
      <c r="AB69" s="61">
        <v>74721</v>
      </c>
      <c r="AC69" s="61">
        <v>6917</v>
      </c>
      <c r="AD69" s="64">
        <f t="shared" si="3"/>
        <v>176956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159844</v>
      </c>
      <c r="AK69" s="61">
        <v>0</v>
      </c>
      <c r="AL69" s="61">
        <v>0</v>
      </c>
      <c r="AM69" s="65">
        <v>1138940</v>
      </c>
      <c r="AN69" s="61">
        <v>743333</v>
      </c>
      <c r="AO69" s="61">
        <v>159844</v>
      </c>
      <c r="AP69" s="61">
        <v>235763</v>
      </c>
      <c r="AQ69" s="63">
        <v>1138940</v>
      </c>
    </row>
    <row r="70" spans="1:43" s="4" customFormat="1" ht="15">
      <c r="A70" s="58" t="s">
        <v>134</v>
      </c>
      <c r="B70" s="59" t="s">
        <v>135</v>
      </c>
      <c r="C70" s="60">
        <v>21575</v>
      </c>
      <c r="D70" s="61">
        <v>559098</v>
      </c>
      <c r="E70" s="61">
        <v>191057</v>
      </c>
      <c r="F70" s="61">
        <v>0</v>
      </c>
      <c r="G70" s="61">
        <v>750155</v>
      </c>
      <c r="H70" s="62">
        <v>28218</v>
      </c>
      <c r="I70" s="61">
        <v>62682</v>
      </c>
      <c r="J70" s="61">
        <v>10229</v>
      </c>
      <c r="K70" s="61">
        <v>4739</v>
      </c>
      <c r="L70" s="61">
        <v>15912</v>
      </c>
      <c r="M70" s="61">
        <v>25443</v>
      </c>
      <c r="N70" s="61">
        <v>11511</v>
      </c>
      <c r="O70" s="61">
        <v>45</v>
      </c>
      <c r="P70" s="61">
        <v>0</v>
      </c>
      <c r="Q70" s="61">
        <v>0</v>
      </c>
      <c r="R70" s="61">
        <v>0</v>
      </c>
      <c r="S70" s="63">
        <v>130561</v>
      </c>
      <c r="T70" s="61">
        <v>0</v>
      </c>
      <c r="U70" s="61">
        <v>31000</v>
      </c>
      <c r="V70" s="61">
        <v>2165</v>
      </c>
      <c r="W70" s="61">
        <v>50069</v>
      </c>
      <c r="X70" s="61">
        <v>5312</v>
      </c>
      <c r="Y70" s="61">
        <v>41643</v>
      </c>
      <c r="Z70" s="61">
        <v>4762</v>
      </c>
      <c r="AA70" s="61">
        <v>16273</v>
      </c>
      <c r="AB70" s="61">
        <v>45709</v>
      </c>
      <c r="AC70" s="61">
        <v>2884</v>
      </c>
      <c r="AD70" s="64">
        <f t="shared" si="3"/>
        <v>199817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116583</v>
      </c>
      <c r="AK70" s="61">
        <v>0</v>
      </c>
      <c r="AL70" s="61">
        <v>0</v>
      </c>
      <c r="AM70" s="65">
        <v>1108751</v>
      </c>
      <c r="AN70" s="61">
        <v>750155</v>
      </c>
      <c r="AO70" s="61">
        <v>111271</v>
      </c>
      <c r="AP70" s="61">
        <v>247325</v>
      </c>
      <c r="AQ70" s="63">
        <v>1108751</v>
      </c>
    </row>
    <row r="71" spans="1:43" s="4" customFormat="1" ht="15">
      <c r="A71" s="58" t="s">
        <v>136</v>
      </c>
      <c r="B71" s="59" t="s">
        <v>137</v>
      </c>
      <c r="C71" s="60">
        <v>21475</v>
      </c>
      <c r="D71" s="61">
        <v>628191</v>
      </c>
      <c r="E71" s="61">
        <v>129841</v>
      </c>
      <c r="F71" s="61">
        <v>0</v>
      </c>
      <c r="G71" s="61">
        <v>758032</v>
      </c>
      <c r="H71" s="62">
        <v>36917</v>
      </c>
      <c r="I71" s="61">
        <v>109734</v>
      </c>
      <c r="J71" s="61">
        <v>137745</v>
      </c>
      <c r="K71" s="61">
        <v>1514</v>
      </c>
      <c r="L71" s="61">
        <v>1904</v>
      </c>
      <c r="M71" s="61">
        <v>35729</v>
      </c>
      <c r="N71" s="61">
        <v>13240</v>
      </c>
      <c r="O71" s="61">
        <v>18615</v>
      </c>
      <c r="P71" s="61">
        <v>0</v>
      </c>
      <c r="Q71" s="61">
        <v>0</v>
      </c>
      <c r="R71" s="61">
        <v>10195</v>
      </c>
      <c r="S71" s="63">
        <v>328676</v>
      </c>
      <c r="T71" s="61">
        <v>8000</v>
      </c>
      <c r="U71" s="61">
        <v>0</v>
      </c>
      <c r="V71" s="61">
        <v>0</v>
      </c>
      <c r="W71" s="61">
        <v>10262</v>
      </c>
      <c r="X71" s="61">
        <v>0</v>
      </c>
      <c r="Y71" s="61">
        <v>77113</v>
      </c>
      <c r="Z71" s="61">
        <v>7791</v>
      </c>
      <c r="AA71" s="61">
        <v>22414</v>
      </c>
      <c r="AB71" s="61">
        <v>59127</v>
      </c>
      <c r="AC71" s="61">
        <v>980</v>
      </c>
      <c r="AD71" s="64">
        <f t="shared" si="3"/>
        <v>185687</v>
      </c>
      <c r="AE71" s="61">
        <v>316</v>
      </c>
      <c r="AF71" s="61">
        <v>0</v>
      </c>
      <c r="AG71" s="61">
        <v>0</v>
      </c>
      <c r="AH71" s="61">
        <v>5539</v>
      </c>
      <c r="AI71" s="61">
        <v>0</v>
      </c>
      <c r="AJ71" s="61">
        <v>167425</v>
      </c>
      <c r="AK71" s="61">
        <v>5855</v>
      </c>
      <c r="AL71" s="61">
        <v>0</v>
      </c>
      <c r="AM71" s="65">
        <v>1309312</v>
      </c>
      <c r="AN71" s="61">
        <v>758032</v>
      </c>
      <c r="AO71" s="61">
        <v>173280</v>
      </c>
      <c r="AP71" s="61">
        <v>383855</v>
      </c>
      <c r="AQ71" s="63">
        <v>1315167</v>
      </c>
    </row>
    <row r="72" spans="1:43" s="4" customFormat="1" ht="15">
      <c r="A72" s="58" t="s">
        <v>138</v>
      </c>
      <c r="B72" s="59" t="s">
        <v>23</v>
      </c>
      <c r="C72" s="60">
        <v>20591</v>
      </c>
      <c r="D72" s="61">
        <v>559307</v>
      </c>
      <c r="E72" s="61">
        <v>143996</v>
      </c>
      <c r="F72" s="61">
        <v>0</v>
      </c>
      <c r="G72" s="61">
        <v>703303</v>
      </c>
      <c r="H72" s="62">
        <v>24208</v>
      </c>
      <c r="I72" s="61">
        <v>33798</v>
      </c>
      <c r="J72" s="61">
        <v>27741</v>
      </c>
      <c r="K72" s="61">
        <v>798</v>
      </c>
      <c r="L72" s="61">
        <v>18267</v>
      </c>
      <c r="M72" s="61">
        <v>43645</v>
      </c>
      <c r="N72" s="61">
        <v>37548</v>
      </c>
      <c r="O72" s="61">
        <v>5661</v>
      </c>
      <c r="P72" s="61">
        <v>0</v>
      </c>
      <c r="Q72" s="61">
        <v>0</v>
      </c>
      <c r="R72" s="61">
        <v>307</v>
      </c>
      <c r="S72" s="63">
        <v>167765</v>
      </c>
      <c r="T72" s="61">
        <v>0</v>
      </c>
      <c r="U72" s="61">
        <v>0</v>
      </c>
      <c r="V72" s="61">
        <v>0</v>
      </c>
      <c r="W72" s="61">
        <v>9167</v>
      </c>
      <c r="X72" s="61">
        <v>0</v>
      </c>
      <c r="Y72" s="61">
        <v>44783</v>
      </c>
      <c r="Z72" s="61">
        <v>6155</v>
      </c>
      <c r="AA72" s="61">
        <v>13426</v>
      </c>
      <c r="AB72" s="61">
        <v>21251</v>
      </c>
      <c r="AC72" s="61">
        <v>0</v>
      </c>
      <c r="AD72" s="64">
        <f t="shared" si="3"/>
        <v>94782</v>
      </c>
      <c r="AE72" s="61">
        <v>876</v>
      </c>
      <c r="AF72" s="61">
        <v>0</v>
      </c>
      <c r="AG72" s="61">
        <v>1375</v>
      </c>
      <c r="AH72" s="61">
        <v>2000</v>
      </c>
      <c r="AI72" s="61">
        <v>0</v>
      </c>
      <c r="AJ72" s="61">
        <v>85615</v>
      </c>
      <c r="AK72" s="61">
        <v>4251</v>
      </c>
      <c r="AL72" s="61">
        <v>0</v>
      </c>
      <c r="AM72" s="65">
        <v>990058</v>
      </c>
      <c r="AN72" s="61">
        <v>703303</v>
      </c>
      <c r="AO72" s="61">
        <v>89866</v>
      </c>
      <c r="AP72" s="61">
        <v>201140</v>
      </c>
      <c r="AQ72" s="63">
        <v>994309</v>
      </c>
    </row>
    <row r="73" spans="1:43" s="4" customFormat="1" ht="15">
      <c r="A73" s="58" t="s">
        <v>139</v>
      </c>
      <c r="B73" s="59" t="s">
        <v>140</v>
      </c>
      <c r="C73" s="60">
        <v>19845</v>
      </c>
      <c r="D73" s="61">
        <v>737570</v>
      </c>
      <c r="E73" s="61">
        <v>245597</v>
      </c>
      <c r="F73" s="61" t="s">
        <v>390</v>
      </c>
      <c r="G73" s="61">
        <v>983167</v>
      </c>
      <c r="H73" s="62">
        <v>42703</v>
      </c>
      <c r="I73" s="61">
        <v>177484</v>
      </c>
      <c r="J73" s="61">
        <v>6278</v>
      </c>
      <c r="K73" s="61">
        <v>8200</v>
      </c>
      <c r="L73" s="61">
        <v>27348</v>
      </c>
      <c r="M73" s="61">
        <v>66151</v>
      </c>
      <c r="N73" s="61">
        <v>124713</v>
      </c>
      <c r="O73" s="61">
        <v>3817</v>
      </c>
      <c r="P73" s="61" t="s">
        <v>390</v>
      </c>
      <c r="Q73" s="61" t="s">
        <v>390</v>
      </c>
      <c r="R73" s="61">
        <v>33328</v>
      </c>
      <c r="S73" s="63">
        <v>447319</v>
      </c>
      <c r="T73" s="61" t="s">
        <v>390</v>
      </c>
      <c r="U73" s="61" t="s">
        <v>390</v>
      </c>
      <c r="V73" s="61">
        <v>25148</v>
      </c>
      <c r="W73" s="61">
        <v>97274</v>
      </c>
      <c r="X73" s="61" t="s">
        <v>390</v>
      </c>
      <c r="Y73" s="61">
        <v>65111</v>
      </c>
      <c r="Z73" s="61">
        <v>8653</v>
      </c>
      <c r="AA73" s="61">
        <v>68107</v>
      </c>
      <c r="AB73" s="61">
        <v>68847</v>
      </c>
      <c r="AC73" s="61">
        <v>840</v>
      </c>
      <c r="AD73" s="64">
        <f t="shared" si="3"/>
        <v>333980</v>
      </c>
      <c r="AE73" s="61" t="s">
        <v>390</v>
      </c>
      <c r="AF73" s="61" t="s">
        <v>390</v>
      </c>
      <c r="AG73" s="61" t="s">
        <v>390</v>
      </c>
      <c r="AH73" s="61" t="s">
        <v>390</v>
      </c>
      <c r="AI73" s="61" t="s">
        <v>390</v>
      </c>
      <c r="AJ73" s="61">
        <v>211558</v>
      </c>
      <c r="AK73" s="61">
        <v>0</v>
      </c>
      <c r="AL73" s="61" t="s">
        <v>390</v>
      </c>
      <c r="AM73" s="65">
        <v>1807169</v>
      </c>
      <c r="AN73" s="61">
        <v>983167</v>
      </c>
      <c r="AO73" s="61">
        <v>211558</v>
      </c>
      <c r="AP73" s="61">
        <v>612444</v>
      </c>
      <c r="AQ73" s="63">
        <v>1807169</v>
      </c>
    </row>
    <row r="74" spans="1:43" s="4" customFormat="1" ht="15">
      <c r="A74" s="58" t="s">
        <v>141</v>
      </c>
      <c r="B74" s="59" t="s">
        <v>142</v>
      </c>
      <c r="C74" s="60">
        <v>19601</v>
      </c>
      <c r="D74" s="61">
        <v>604003</v>
      </c>
      <c r="E74" s="61">
        <v>255538</v>
      </c>
      <c r="F74" s="61">
        <v>44890</v>
      </c>
      <c r="G74" s="61">
        <v>904431</v>
      </c>
      <c r="H74" s="62">
        <v>38215</v>
      </c>
      <c r="I74" s="61">
        <v>311180</v>
      </c>
      <c r="J74" s="61">
        <v>9476</v>
      </c>
      <c r="K74" s="61">
        <v>2420</v>
      </c>
      <c r="L74" s="61">
        <v>23502</v>
      </c>
      <c r="M74" s="61">
        <v>39563</v>
      </c>
      <c r="N74" s="61">
        <v>17132</v>
      </c>
      <c r="O74" s="61">
        <v>119</v>
      </c>
      <c r="P74" s="61">
        <v>0</v>
      </c>
      <c r="Q74" s="61">
        <v>0</v>
      </c>
      <c r="R74" s="61">
        <v>121674</v>
      </c>
      <c r="S74" s="63">
        <v>525066</v>
      </c>
      <c r="T74" s="61">
        <v>0</v>
      </c>
      <c r="U74" s="61">
        <v>0</v>
      </c>
      <c r="V74" s="61">
        <v>0</v>
      </c>
      <c r="W74" s="61">
        <v>43103</v>
      </c>
      <c r="X74" s="61">
        <v>0</v>
      </c>
      <c r="Y74" s="61">
        <v>48432</v>
      </c>
      <c r="Z74" s="61">
        <v>4996</v>
      </c>
      <c r="AA74" s="61">
        <v>20675</v>
      </c>
      <c r="AB74" s="61">
        <v>86565</v>
      </c>
      <c r="AC74" s="61">
        <v>0</v>
      </c>
      <c r="AD74" s="64">
        <f t="shared" si="3"/>
        <v>203771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160668</v>
      </c>
      <c r="AK74" s="61">
        <v>0</v>
      </c>
      <c r="AL74" s="61">
        <v>0</v>
      </c>
      <c r="AM74" s="65">
        <v>1671483</v>
      </c>
      <c r="AN74" s="61">
        <v>859541</v>
      </c>
      <c r="AO74" s="61">
        <v>160668</v>
      </c>
      <c r="AP74" s="61">
        <v>651274</v>
      </c>
      <c r="AQ74" s="63">
        <v>1671483</v>
      </c>
    </row>
    <row r="75" spans="1:43" s="4" customFormat="1" ht="30">
      <c r="A75" s="58" t="s">
        <v>143</v>
      </c>
      <c r="B75" s="59" t="s">
        <v>56</v>
      </c>
      <c r="C75" s="60">
        <v>19500</v>
      </c>
      <c r="D75" s="61">
        <v>522863</v>
      </c>
      <c r="E75" s="61">
        <v>195315</v>
      </c>
      <c r="F75" s="61">
        <v>300</v>
      </c>
      <c r="G75" s="61">
        <v>718478</v>
      </c>
      <c r="H75" s="62">
        <v>12867</v>
      </c>
      <c r="I75" s="61">
        <v>87442</v>
      </c>
      <c r="J75" s="61">
        <v>24181</v>
      </c>
      <c r="K75" s="61">
        <v>2160</v>
      </c>
      <c r="L75" s="61">
        <v>22671</v>
      </c>
      <c r="M75" s="61">
        <v>45517</v>
      </c>
      <c r="N75" s="61">
        <v>900</v>
      </c>
      <c r="O75" s="61">
        <v>3256</v>
      </c>
      <c r="P75" s="61">
        <v>0</v>
      </c>
      <c r="Q75" s="61">
        <v>0</v>
      </c>
      <c r="R75" s="61">
        <v>0</v>
      </c>
      <c r="S75" s="63">
        <v>186127</v>
      </c>
      <c r="T75" s="61">
        <v>0</v>
      </c>
      <c r="U75" s="61">
        <v>0</v>
      </c>
      <c r="V75" s="61">
        <v>0</v>
      </c>
      <c r="W75" s="61">
        <v>10410</v>
      </c>
      <c r="X75" s="61">
        <v>0</v>
      </c>
      <c r="Y75" s="61">
        <v>41363</v>
      </c>
      <c r="Z75" s="61">
        <v>5688</v>
      </c>
      <c r="AA75" s="61">
        <v>21841</v>
      </c>
      <c r="AB75" s="61">
        <v>22402</v>
      </c>
      <c r="AC75" s="61">
        <v>1152</v>
      </c>
      <c r="AD75" s="64">
        <f t="shared" si="3"/>
        <v>102856</v>
      </c>
      <c r="AE75" s="61">
        <v>274</v>
      </c>
      <c r="AF75" s="61">
        <v>0</v>
      </c>
      <c r="AG75" s="61">
        <v>0</v>
      </c>
      <c r="AH75" s="61">
        <v>0</v>
      </c>
      <c r="AI75" s="61">
        <v>0</v>
      </c>
      <c r="AJ75" s="61">
        <v>92446</v>
      </c>
      <c r="AK75" s="61">
        <v>274</v>
      </c>
      <c r="AL75" s="61">
        <v>0</v>
      </c>
      <c r="AM75" s="65">
        <v>1020328</v>
      </c>
      <c r="AN75" s="61">
        <v>718178</v>
      </c>
      <c r="AO75" s="61">
        <v>92720</v>
      </c>
      <c r="AP75" s="61">
        <v>209704</v>
      </c>
      <c r="AQ75" s="63">
        <v>1020602</v>
      </c>
    </row>
    <row r="76" spans="1:43" s="4" customFormat="1" ht="15">
      <c r="A76" s="58" t="s">
        <v>144</v>
      </c>
      <c r="B76" s="59" t="s">
        <v>29</v>
      </c>
      <c r="C76" s="60">
        <v>19396</v>
      </c>
      <c r="D76" s="61">
        <v>1241021</v>
      </c>
      <c r="E76" s="61">
        <v>428655</v>
      </c>
      <c r="F76" s="61">
        <v>0</v>
      </c>
      <c r="G76" s="61">
        <v>1669676</v>
      </c>
      <c r="H76" s="62">
        <v>55979</v>
      </c>
      <c r="I76" s="61">
        <v>85489</v>
      </c>
      <c r="J76" s="61">
        <v>42634</v>
      </c>
      <c r="K76" s="61">
        <v>5475</v>
      </c>
      <c r="L76" s="61">
        <v>35658</v>
      </c>
      <c r="M76" s="61">
        <v>113970</v>
      </c>
      <c r="N76" s="61">
        <v>98900</v>
      </c>
      <c r="O76" s="61">
        <v>0</v>
      </c>
      <c r="P76" s="61">
        <v>0</v>
      </c>
      <c r="Q76" s="61">
        <v>0</v>
      </c>
      <c r="R76" s="61">
        <v>17792</v>
      </c>
      <c r="S76" s="63">
        <v>399918</v>
      </c>
      <c r="T76" s="61">
        <v>0</v>
      </c>
      <c r="U76" s="61">
        <v>0</v>
      </c>
      <c r="V76" s="61">
        <v>0</v>
      </c>
      <c r="W76" s="61">
        <v>25160</v>
      </c>
      <c r="X76" s="61">
        <v>1812</v>
      </c>
      <c r="Y76" s="61">
        <v>227137</v>
      </c>
      <c r="Z76" s="61">
        <v>19550</v>
      </c>
      <c r="AA76" s="61">
        <v>48604</v>
      </c>
      <c r="AB76" s="61">
        <v>25125</v>
      </c>
      <c r="AC76" s="61">
        <v>131683</v>
      </c>
      <c r="AD76" s="64">
        <v>518679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453911</v>
      </c>
      <c r="AK76" s="61">
        <v>0</v>
      </c>
      <c r="AL76" s="61">
        <v>0</v>
      </c>
      <c r="AM76" s="65">
        <v>2604644</v>
      </c>
      <c r="AN76" s="61">
        <v>1669676</v>
      </c>
      <c r="AO76" s="61">
        <v>452099</v>
      </c>
      <c r="AP76" s="61">
        <v>482869</v>
      </c>
      <c r="AQ76" s="63">
        <v>2604644</v>
      </c>
    </row>
    <row r="77" spans="1:43" s="4" customFormat="1" ht="15">
      <c r="A77" s="58" t="s">
        <v>145</v>
      </c>
      <c r="B77" s="59" t="s">
        <v>146</v>
      </c>
      <c r="C77" s="60">
        <v>19338</v>
      </c>
      <c r="D77" s="61">
        <v>388876</v>
      </c>
      <c r="E77" s="61">
        <v>169346</v>
      </c>
      <c r="F77" s="61">
        <v>0</v>
      </c>
      <c r="G77" s="61">
        <v>558222</v>
      </c>
      <c r="H77" s="62">
        <v>45727</v>
      </c>
      <c r="I77" s="61">
        <v>14258</v>
      </c>
      <c r="J77" s="61">
        <v>15371</v>
      </c>
      <c r="K77" s="61">
        <v>989</v>
      </c>
      <c r="L77" s="61">
        <v>10300</v>
      </c>
      <c r="M77" s="61">
        <v>33268</v>
      </c>
      <c r="N77" s="61">
        <v>48944</v>
      </c>
      <c r="O77" s="61">
        <v>0</v>
      </c>
      <c r="P77" s="61">
        <v>0</v>
      </c>
      <c r="Q77" s="61">
        <v>0</v>
      </c>
      <c r="R77" s="61">
        <v>1869</v>
      </c>
      <c r="S77" s="63">
        <v>124999</v>
      </c>
      <c r="T77" s="61">
        <v>0</v>
      </c>
      <c r="U77" s="61">
        <v>0</v>
      </c>
      <c r="V77" s="61">
        <v>0</v>
      </c>
      <c r="W77" s="61">
        <v>29977</v>
      </c>
      <c r="X77" s="61">
        <v>75</v>
      </c>
      <c r="Y77" s="61">
        <v>80038</v>
      </c>
      <c r="Z77" s="61">
        <v>7306</v>
      </c>
      <c r="AA77" s="61">
        <v>15056</v>
      </c>
      <c r="AB77" s="61">
        <v>25295</v>
      </c>
      <c r="AC77" s="61">
        <v>0</v>
      </c>
      <c r="AD77" s="64">
        <f aca="true" t="shared" si="4" ref="AD77:AD96">SUM(T77:AC77)</f>
        <v>157747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127770</v>
      </c>
      <c r="AK77" s="61">
        <v>0</v>
      </c>
      <c r="AL77" s="61">
        <v>0</v>
      </c>
      <c r="AM77" s="65">
        <v>886695</v>
      </c>
      <c r="AN77" s="61">
        <v>558222</v>
      </c>
      <c r="AO77" s="61">
        <v>127695</v>
      </c>
      <c r="AP77" s="61">
        <v>200778</v>
      </c>
      <c r="AQ77" s="63">
        <v>886695</v>
      </c>
    </row>
    <row r="78" spans="1:43" s="4" customFormat="1" ht="15">
      <c r="A78" s="58" t="s">
        <v>147</v>
      </c>
      <c r="B78" s="59" t="s">
        <v>148</v>
      </c>
      <c r="C78" s="60">
        <v>18822</v>
      </c>
      <c r="D78" s="61">
        <v>564358</v>
      </c>
      <c r="E78" s="61">
        <v>129730</v>
      </c>
      <c r="F78" s="61">
        <v>0</v>
      </c>
      <c r="G78" s="61">
        <v>694088</v>
      </c>
      <c r="H78" s="62">
        <v>26660</v>
      </c>
      <c r="I78" s="61">
        <v>62185</v>
      </c>
      <c r="J78" s="61">
        <v>38204</v>
      </c>
      <c r="K78" s="61">
        <v>1717</v>
      </c>
      <c r="L78" s="61">
        <v>20720</v>
      </c>
      <c r="M78" s="61">
        <v>58350</v>
      </c>
      <c r="N78" s="61">
        <v>89479</v>
      </c>
      <c r="O78" s="61">
        <v>61</v>
      </c>
      <c r="P78" s="61">
        <v>129694</v>
      </c>
      <c r="Q78" s="61">
        <v>0</v>
      </c>
      <c r="R78" s="61">
        <v>0</v>
      </c>
      <c r="S78" s="63">
        <v>400410</v>
      </c>
      <c r="T78" s="61">
        <v>0</v>
      </c>
      <c r="U78" s="61">
        <v>0</v>
      </c>
      <c r="V78" s="61">
        <v>31126</v>
      </c>
      <c r="W78" s="61">
        <v>25363</v>
      </c>
      <c r="X78" s="61">
        <v>6192</v>
      </c>
      <c r="Y78" s="61">
        <v>66400</v>
      </c>
      <c r="Z78" s="61">
        <v>3718</v>
      </c>
      <c r="AA78" s="61">
        <v>36081</v>
      </c>
      <c r="AB78" s="61">
        <v>19576</v>
      </c>
      <c r="AC78" s="61">
        <v>0</v>
      </c>
      <c r="AD78" s="64">
        <f t="shared" si="4"/>
        <v>188456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131967</v>
      </c>
      <c r="AK78" s="61">
        <v>0</v>
      </c>
      <c r="AL78" s="61">
        <v>0</v>
      </c>
      <c r="AM78" s="65">
        <v>1309614</v>
      </c>
      <c r="AN78" s="61">
        <v>694088</v>
      </c>
      <c r="AO78" s="61">
        <v>125775</v>
      </c>
      <c r="AP78" s="61">
        <v>489751</v>
      </c>
      <c r="AQ78" s="63">
        <v>1309614</v>
      </c>
    </row>
    <row r="79" spans="1:43" s="4" customFormat="1" ht="15">
      <c r="A79" s="58" t="s">
        <v>149</v>
      </c>
      <c r="B79" s="59" t="s">
        <v>122</v>
      </c>
      <c r="C79" s="60">
        <v>18030</v>
      </c>
      <c r="D79" s="61">
        <v>791046</v>
      </c>
      <c r="E79" s="61">
        <v>121637</v>
      </c>
      <c r="F79" s="61">
        <v>0</v>
      </c>
      <c r="G79" s="61">
        <v>912683</v>
      </c>
      <c r="H79" s="62">
        <v>39725</v>
      </c>
      <c r="I79" s="61">
        <v>109372</v>
      </c>
      <c r="J79" s="61">
        <v>20720</v>
      </c>
      <c r="K79" s="61">
        <v>437</v>
      </c>
      <c r="L79" s="61">
        <v>20371</v>
      </c>
      <c r="M79" s="61">
        <v>119276</v>
      </c>
      <c r="N79" s="61">
        <v>61474</v>
      </c>
      <c r="O79" s="61">
        <v>0</v>
      </c>
      <c r="P79" s="61">
        <v>0</v>
      </c>
      <c r="Q79" s="61">
        <v>0</v>
      </c>
      <c r="R79" s="61">
        <v>13526</v>
      </c>
      <c r="S79" s="63">
        <v>345176</v>
      </c>
      <c r="T79" s="61">
        <v>0</v>
      </c>
      <c r="U79" s="61">
        <v>0</v>
      </c>
      <c r="V79" s="61">
        <v>20398</v>
      </c>
      <c r="W79" s="61">
        <v>13975</v>
      </c>
      <c r="X79" s="61">
        <v>0</v>
      </c>
      <c r="Y79" s="61">
        <v>90842</v>
      </c>
      <c r="Z79" s="61">
        <v>2572</v>
      </c>
      <c r="AA79" s="61">
        <v>36252</v>
      </c>
      <c r="AB79" s="61">
        <v>0</v>
      </c>
      <c r="AC79" s="61">
        <v>0</v>
      </c>
      <c r="AD79" s="64">
        <f t="shared" si="4"/>
        <v>164039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129666</v>
      </c>
      <c r="AK79" s="61">
        <v>0</v>
      </c>
      <c r="AL79" s="61">
        <v>0</v>
      </c>
      <c r="AM79" s="65">
        <v>1461623</v>
      </c>
      <c r="AN79" s="61">
        <v>912683</v>
      </c>
      <c r="AO79" s="61">
        <v>129666</v>
      </c>
      <c r="AP79" s="61">
        <v>419274</v>
      </c>
      <c r="AQ79" s="63">
        <v>1461623</v>
      </c>
    </row>
    <row r="80" spans="1:43" s="4" customFormat="1" ht="15">
      <c r="A80" s="58" t="s">
        <v>150</v>
      </c>
      <c r="B80" s="59" t="s">
        <v>151</v>
      </c>
      <c r="C80" s="60">
        <v>17797</v>
      </c>
      <c r="D80" s="61">
        <v>427058</v>
      </c>
      <c r="E80" s="61">
        <v>76709</v>
      </c>
      <c r="F80" s="61">
        <v>375</v>
      </c>
      <c r="G80" s="61">
        <v>504142</v>
      </c>
      <c r="H80" s="62">
        <v>19116</v>
      </c>
      <c r="I80" s="61">
        <v>0</v>
      </c>
      <c r="J80" s="61">
        <v>9470</v>
      </c>
      <c r="K80" s="61">
        <v>249</v>
      </c>
      <c r="L80" s="61">
        <v>15927</v>
      </c>
      <c r="M80" s="61">
        <v>60321</v>
      </c>
      <c r="N80" s="61">
        <v>99847</v>
      </c>
      <c r="O80" s="61">
        <v>0</v>
      </c>
      <c r="P80" s="61">
        <v>0</v>
      </c>
      <c r="Q80" s="61">
        <v>0</v>
      </c>
      <c r="R80" s="61">
        <v>11439</v>
      </c>
      <c r="S80" s="63">
        <v>197253</v>
      </c>
      <c r="T80" s="61">
        <v>0</v>
      </c>
      <c r="U80" s="61">
        <v>0</v>
      </c>
      <c r="V80" s="61">
        <v>0</v>
      </c>
      <c r="W80" s="61">
        <v>2877</v>
      </c>
      <c r="X80" s="61">
        <v>0</v>
      </c>
      <c r="Y80" s="61">
        <v>55177</v>
      </c>
      <c r="Z80" s="61">
        <v>3144</v>
      </c>
      <c r="AA80" s="61">
        <v>16044</v>
      </c>
      <c r="AB80" s="61">
        <v>18695</v>
      </c>
      <c r="AC80" s="61">
        <v>0</v>
      </c>
      <c r="AD80" s="64">
        <f t="shared" si="4"/>
        <v>95937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93060</v>
      </c>
      <c r="AK80" s="61">
        <v>0</v>
      </c>
      <c r="AL80" s="61">
        <v>0</v>
      </c>
      <c r="AM80" s="65">
        <v>816448</v>
      </c>
      <c r="AN80" s="61">
        <v>503767</v>
      </c>
      <c r="AO80" s="61">
        <v>93060</v>
      </c>
      <c r="AP80" s="61">
        <v>219621</v>
      </c>
      <c r="AQ80" s="63">
        <v>816448</v>
      </c>
    </row>
    <row r="81" spans="1:43" s="4" customFormat="1" ht="15">
      <c r="A81" s="58" t="s">
        <v>152</v>
      </c>
      <c r="B81" s="59" t="s">
        <v>96</v>
      </c>
      <c r="C81" s="60">
        <v>17240</v>
      </c>
      <c r="D81" s="61">
        <v>367225</v>
      </c>
      <c r="E81" s="61">
        <v>140245</v>
      </c>
      <c r="F81" s="61">
        <v>0</v>
      </c>
      <c r="G81" s="61">
        <v>507470</v>
      </c>
      <c r="H81" s="62">
        <v>26361</v>
      </c>
      <c r="I81" s="61">
        <v>94189</v>
      </c>
      <c r="J81" s="61">
        <v>15564</v>
      </c>
      <c r="K81" s="61">
        <v>10596</v>
      </c>
      <c r="L81" s="61">
        <v>9465</v>
      </c>
      <c r="M81" s="61">
        <v>19742</v>
      </c>
      <c r="N81" s="61">
        <v>17487</v>
      </c>
      <c r="O81" s="61">
        <v>0</v>
      </c>
      <c r="P81" s="61">
        <v>0</v>
      </c>
      <c r="Q81" s="61">
        <v>0</v>
      </c>
      <c r="R81" s="61">
        <v>1575</v>
      </c>
      <c r="S81" s="63">
        <v>168618</v>
      </c>
      <c r="T81" s="61">
        <v>0</v>
      </c>
      <c r="U81" s="61">
        <v>0</v>
      </c>
      <c r="V81" s="61">
        <v>0</v>
      </c>
      <c r="W81" s="61">
        <v>18648</v>
      </c>
      <c r="X81" s="61">
        <v>0</v>
      </c>
      <c r="Y81" s="61">
        <v>42106</v>
      </c>
      <c r="Z81" s="61">
        <v>12674</v>
      </c>
      <c r="AA81" s="61">
        <v>6134</v>
      </c>
      <c r="AB81" s="61">
        <v>64198</v>
      </c>
      <c r="AC81" s="61">
        <v>0</v>
      </c>
      <c r="AD81" s="64">
        <f t="shared" si="4"/>
        <v>143760</v>
      </c>
      <c r="AE81" s="61">
        <v>765</v>
      </c>
      <c r="AF81" s="61">
        <v>0</v>
      </c>
      <c r="AG81" s="61">
        <v>0</v>
      </c>
      <c r="AH81" s="61">
        <v>0</v>
      </c>
      <c r="AI81" s="61">
        <v>0</v>
      </c>
      <c r="AJ81" s="61">
        <v>125112</v>
      </c>
      <c r="AK81" s="61">
        <v>765</v>
      </c>
      <c r="AL81" s="61">
        <v>0</v>
      </c>
      <c r="AM81" s="65">
        <v>846209</v>
      </c>
      <c r="AN81" s="61">
        <v>507470</v>
      </c>
      <c r="AO81" s="61">
        <v>125877</v>
      </c>
      <c r="AP81" s="61">
        <v>213627</v>
      </c>
      <c r="AQ81" s="63">
        <v>846974</v>
      </c>
    </row>
    <row r="82" spans="1:43" s="4" customFormat="1" ht="15">
      <c r="A82" s="58" t="s">
        <v>153</v>
      </c>
      <c r="B82" s="59" t="s">
        <v>126</v>
      </c>
      <c r="C82" s="60">
        <v>16557</v>
      </c>
      <c r="D82" s="61">
        <v>665582</v>
      </c>
      <c r="E82" s="61">
        <v>149421</v>
      </c>
      <c r="F82" s="61">
        <v>0</v>
      </c>
      <c r="G82" s="61">
        <v>815003</v>
      </c>
      <c r="H82" s="62">
        <v>62055</v>
      </c>
      <c r="I82" s="61">
        <v>107592</v>
      </c>
      <c r="J82" s="61">
        <v>37143</v>
      </c>
      <c r="K82" s="61">
        <v>638</v>
      </c>
      <c r="L82" s="61">
        <v>22156</v>
      </c>
      <c r="M82" s="61">
        <v>113471</v>
      </c>
      <c r="N82" s="61">
        <v>55180</v>
      </c>
      <c r="O82" s="61">
        <v>5329</v>
      </c>
      <c r="P82" s="61">
        <v>0</v>
      </c>
      <c r="Q82" s="61">
        <v>0</v>
      </c>
      <c r="R82" s="61">
        <v>8912</v>
      </c>
      <c r="S82" s="63">
        <v>350421</v>
      </c>
      <c r="T82" s="61">
        <v>0</v>
      </c>
      <c r="U82" s="61">
        <v>0</v>
      </c>
      <c r="V82" s="61">
        <v>0</v>
      </c>
      <c r="W82" s="61">
        <v>51491</v>
      </c>
      <c r="X82" s="61">
        <v>0</v>
      </c>
      <c r="Y82" s="61">
        <v>60596</v>
      </c>
      <c r="Z82" s="61">
        <v>7802</v>
      </c>
      <c r="AA82" s="61">
        <v>49881</v>
      </c>
      <c r="AB82" s="61">
        <v>2436</v>
      </c>
      <c r="AC82" s="61">
        <v>3346</v>
      </c>
      <c r="AD82" s="64">
        <f t="shared" si="4"/>
        <v>175552</v>
      </c>
      <c r="AE82" s="61">
        <v>6826</v>
      </c>
      <c r="AF82" s="61">
        <v>0</v>
      </c>
      <c r="AG82" s="61">
        <v>3033</v>
      </c>
      <c r="AH82" s="61">
        <v>0</v>
      </c>
      <c r="AI82" s="61">
        <v>0</v>
      </c>
      <c r="AJ82" s="61">
        <v>124061</v>
      </c>
      <c r="AK82" s="61">
        <v>9859</v>
      </c>
      <c r="AL82" s="61">
        <v>0</v>
      </c>
      <c r="AM82" s="65">
        <v>1403031</v>
      </c>
      <c r="AN82" s="61">
        <v>815003</v>
      </c>
      <c r="AO82" s="61">
        <v>133920</v>
      </c>
      <c r="AP82" s="61">
        <v>463967</v>
      </c>
      <c r="AQ82" s="63">
        <v>1412890</v>
      </c>
    </row>
    <row r="83" spans="1:43" s="4" customFormat="1" ht="15">
      <c r="A83" s="58" t="s">
        <v>154</v>
      </c>
      <c r="B83" s="59" t="s">
        <v>155</v>
      </c>
      <c r="C83" s="60">
        <v>16391</v>
      </c>
      <c r="D83" s="61">
        <v>822446</v>
      </c>
      <c r="E83" s="61">
        <v>278037</v>
      </c>
      <c r="F83" s="61">
        <v>0</v>
      </c>
      <c r="G83" s="61">
        <v>1100483</v>
      </c>
      <c r="H83" s="62">
        <v>49009</v>
      </c>
      <c r="I83" s="61">
        <v>53380</v>
      </c>
      <c r="J83" s="61">
        <v>42033</v>
      </c>
      <c r="K83" s="61">
        <v>3284</v>
      </c>
      <c r="L83" s="61">
        <v>27000</v>
      </c>
      <c r="M83" s="61">
        <v>66553</v>
      </c>
      <c r="N83" s="61">
        <v>18257</v>
      </c>
      <c r="O83" s="61">
        <v>3413</v>
      </c>
      <c r="P83" s="61">
        <v>0</v>
      </c>
      <c r="Q83" s="61">
        <v>0</v>
      </c>
      <c r="R83" s="61">
        <v>11074</v>
      </c>
      <c r="S83" s="63">
        <v>224994</v>
      </c>
      <c r="T83" s="61">
        <v>0</v>
      </c>
      <c r="U83" s="61">
        <v>0</v>
      </c>
      <c r="V83" s="61">
        <v>1785</v>
      </c>
      <c r="W83" s="61">
        <v>13699</v>
      </c>
      <c r="X83" s="61">
        <v>2125</v>
      </c>
      <c r="Y83" s="61">
        <v>98234</v>
      </c>
      <c r="Z83" s="61">
        <v>7500</v>
      </c>
      <c r="AA83" s="61">
        <v>68924</v>
      </c>
      <c r="AB83" s="61">
        <v>19702</v>
      </c>
      <c r="AC83" s="61">
        <v>0</v>
      </c>
      <c r="AD83" s="64">
        <f t="shared" si="4"/>
        <v>211969</v>
      </c>
      <c r="AE83" s="61">
        <v>2562</v>
      </c>
      <c r="AF83" s="61">
        <v>0</v>
      </c>
      <c r="AG83" s="61">
        <v>0</v>
      </c>
      <c r="AH83" s="61">
        <v>0</v>
      </c>
      <c r="AI83" s="61">
        <v>0</v>
      </c>
      <c r="AJ83" s="61">
        <v>196485</v>
      </c>
      <c r="AK83" s="61">
        <v>2562</v>
      </c>
      <c r="AL83" s="61">
        <v>0</v>
      </c>
      <c r="AM83" s="65">
        <v>1586455</v>
      </c>
      <c r="AN83" s="61">
        <v>1100483</v>
      </c>
      <c r="AO83" s="61">
        <v>196922</v>
      </c>
      <c r="AP83" s="61">
        <v>291612</v>
      </c>
      <c r="AQ83" s="63">
        <v>1589017</v>
      </c>
    </row>
    <row r="84" spans="1:43" s="4" customFormat="1" ht="15">
      <c r="A84" s="58" t="s">
        <v>156</v>
      </c>
      <c r="B84" s="59" t="s">
        <v>157</v>
      </c>
      <c r="C84" s="60">
        <v>15936</v>
      </c>
      <c r="D84" s="61">
        <v>810134</v>
      </c>
      <c r="E84" s="61">
        <v>298725</v>
      </c>
      <c r="F84" s="61">
        <v>0</v>
      </c>
      <c r="G84" s="61">
        <v>1108859</v>
      </c>
      <c r="H84" s="62">
        <v>18936</v>
      </c>
      <c r="I84" s="61">
        <v>61460</v>
      </c>
      <c r="J84" s="61">
        <v>24176</v>
      </c>
      <c r="K84" s="61">
        <v>401</v>
      </c>
      <c r="L84" s="61">
        <v>19714</v>
      </c>
      <c r="M84" s="61">
        <v>34240</v>
      </c>
      <c r="N84" s="61">
        <v>71595</v>
      </c>
      <c r="O84" s="61">
        <v>738</v>
      </c>
      <c r="P84" s="61">
        <v>0</v>
      </c>
      <c r="Q84" s="61">
        <v>0</v>
      </c>
      <c r="R84" s="61">
        <v>5917</v>
      </c>
      <c r="S84" s="63">
        <v>218241</v>
      </c>
      <c r="T84" s="61">
        <v>0</v>
      </c>
      <c r="U84" s="61">
        <v>0</v>
      </c>
      <c r="V84" s="61">
        <v>6254</v>
      </c>
      <c r="W84" s="61">
        <v>20765</v>
      </c>
      <c r="X84" s="61">
        <v>0</v>
      </c>
      <c r="Y84" s="61">
        <v>91728</v>
      </c>
      <c r="Z84" s="61">
        <v>7248</v>
      </c>
      <c r="AA84" s="61">
        <v>52826</v>
      </c>
      <c r="AB84" s="61">
        <v>44051</v>
      </c>
      <c r="AC84" s="61">
        <v>0</v>
      </c>
      <c r="AD84" s="64">
        <f t="shared" si="4"/>
        <v>222872</v>
      </c>
      <c r="AE84" s="61">
        <v>700</v>
      </c>
      <c r="AF84" s="61">
        <v>0</v>
      </c>
      <c r="AG84" s="61">
        <v>0</v>
      </c>
      <c r="AH84" s="61">
        <v>0</v>
      </c>
      <c r="AI84" s="61">
        <v>0</v>
      </c>
      <c r="AJ84" s="61">
        <v>195853</v>
      </c>
      <c r="AK84" s="61">
        <v>700</v>
      </c>
      <c r="AL84" s="61">
        <v>0</v>
      </c>
      <c r="AM84" s="65">
        <v>1568908</v>
      </c>
      <c r="AN84" s="61">
        <v>1108859</v>
      </c>
      <c r="AO84" s="61">
        <v>196553</v>
      </c>
      <c r="AP84" s="61">
        <v>264196</v>
      </c>
      <c r="AQ84" s="63">
        <v>1569608</v>
      </c>
    </row>
    <row r="85" spans="1:43" s="4" customFormat="1" ht="15">
      <c r="A85" s="58" t="s">
        <v>387</v>
      </c>
      <c r="B85" s="59" t="s">
        <v>158</v>
      </c>
      <c r="C85" s="60">
        <v>15901</v>
      </c>
      <c r="D85" s="61">
        <v>190436</v>
      </c>
      <c r="E85" s="61">
        <v>47460</v>
      </c>
      <c r="F85" s="61">
        <v>0</v>
      </c>
      <c r="G85" s="61">
        <v>237896</v>
      </c>
      <c r="H85" s="62">
        <v>35279</v>
      </c>
      <c r="I85" s="61">
        <v>31967</v>
      </c>
      <c r="J85" s="61">
        <v>3782</v>
      </c>
      <c r="K85" s="61">
        <v>7231</v>
      </c>
      <c r="L85" s="61">
        <v>6852</v>
      </c>
      <c r="M85" s="61">
        <v>8079</v>
      </c>
      <c r="N85" s="61">
        <v>4880</v>
      </c>
      <c r="O85" s="61" t="s">
        <v>390</v>
      </c>
      <c r="P85" s="61" t="s">
        <v>390</v>
      </c>
      <c r="Q85" s="61">
        <v>3488</v>
      </c>
      <c r="R85" s="61">
        <v>0</v>
      </c>
      <c r="S85" s="63">
        <v>66279</v>
      </c>
      <c r="T85" s="61">
        <v>0</v>
      </c>
      <c r="U85" s="61">
        <v>0</v>
      </c>
      <c r="V85" s="61">
        <v>17500</v>
      </c>
      <c r="W85" s="61">
        <v>8074</v>
      </c>
      <c r="X85" s="61">
        <v>0</v>
      </c>
      <c r="Y85" s="61">
        <v>26653</v>
      </c>
      <c r="Z85" s="61">
        <v>1968</v>
      </c>
      <c r="AA85" s="61">
        <v>1267</v>
      </c>
      <c r="AB85" s="61">
        <v>20297</v>
      </c>
      <c r="AC85" s="61">
        <v>1303</v>
      </c>
      <c r="AD85" s="64">
        <f t="shared" si="4"/>
        <v>77062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51488</v>
      </c>
      <c r="AK85" s="61">
        <v>0</v>
      </c>
      <c r="AL85" s="61">
        <v>0</v>
      </c>
      <c r="AM85" s="65">
        <v>416516</v>
      </c>
      <c r="AN85" s="61">
        <v>237896</v>
      </c>
      <c r="AO85" s="61">
        <v>51488</v>
      </c>
      <c r="AP85" s="61">
        <v>127132</v>
      </c>
      <c r="AQ85" s="63">
        <v>416516</v>
      </c>
    </row>
    <row r="86" spans="1:43" s="4" customFormat="1" ht="15">
      <c r="A86" s="58" t="s">
        <v>159</v>
      </c>
      <c r="B86" s="59" t="s">
        <v>160</v>
      </c>
      <c r="C86" s="60">
        <v>15323</v>
      </c>
      <c r="D86" s="61">
        <v>542835</v>
      </c>
      <c r="E86" s="61">
        <v>155340</v>
      </c>
      <c r="F86" s="61">
        <v>0</v>
      </c>
      <c r="G86" s="61">
        <v>698175</v>
      </c>
      <c r="H86" s="62">
        <v>15545</v>
      </c>
      <c r="I86" s="61">
        <v>99723</v>
      </c>
      <c r="J86" s="61">
        <v>18873</v>
      </c>
      <c r="K86" s="61">
        <v>4503</v>
      </c>
      <c r="L86" s="61">
        <v>19289</v>
      </c>
      <c r="M86" s="61">
        <v>70593</v>
      </c>
      <c r="N86" s="61">
        <v>194517</v>
      </c>
      <c r="O86" s="61">
        <v>814</v>
      </c>
      <c r="P86" s="61">
        <v>0</v>
      </c>
      <c r="Q86" s="61">
        <v>14223</v>
      </c>
      <c r="R86" s="61">
        <v>0</v>
      </c>
      <c r="S86" s="63">
        <v>422535</v>
      </c>
      <c r="T86" s="61">
        <v>0</v>
      </c>
      <c r="U86" s="61">
        <v>0</v>
      </c>
      <c r="V86" s="61">
        <v>0</v>
      </c>
      <c r="W86" s="61">
        <v>8046</v>
      </c>
      <c r="X86" s="61">
        <v>50525</v>
      </c>
      <c r="Y86" s="61">
        <v>45333</v>
      </c>
      <c r="Z86" s="61">
        <v>2485</v>
      </c>
      <c r="AA86" s="61">
        <v>13026</v>
      </c>
      <c r="AB86" s="61">
        <v>45571</v>
      </c>
      <c r="AC86" s="61">
        <v>0</v>
      </c>
      <c r="AD86" s="64">
        <f t="shared" si="4"/>
        <v>164986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156940</v>
      </c>
      <c r="AK86" s="61">
        <v>0</v>
      </c>
      <c r="AL86" s="61">
        <v>0</v>
      </c>
      <c r="AM86" s="65">
        <v>1301241</v>
      </c>
      <c r="AN86" s="61">
        <v>698175</v>
      </c>
      <c r="AO86" s="61">
        <v>106415</v>
      </c>
      <c r="AP86" s="61">
        <v>496651</v>
      </c>
      <c r="AQ86" s="63">
        <v>1301241</v>
      </c>
    </row>
    <row r="87" spans="1:43" s="4" customFormat="1" ht="15">
      <c r="A87" s="58" t="s">
        <v>161</v>
      </c>
      <c r="B87" s="59" t="s">
        <v>162</v>
      </c>
      <c r="C87" s="60">
        <v>15242</v>
      </c>
      <c r="D87" s="66">
        <v>262555</v>
      </c>
      <c r="E87" s="66">
        <v>19308</v>
      </c>
      <c r="F87" s="66">
        <v>0</v>
      </c>
      <c r="G87" s="66">
        <v>281863</v>
      </c>
      <c r="H87" s="67">
        <v>3985</v>
      </c>
      <c r="I87" s="66">
        <v>34598</v>
      </c>
      <c r="J87" s="66">
        <v>2831</v>
      </c>
      <c r="K87" s="66">
        <v>1470</v>
      </c>
      <c r="L87" s="66">
        <v>16772</v>
      </c>
      <c r="M87" s="66">
        <v>25879</v>
      </c>
      <c r="N87" s="66">
        <v>42427</v>
      </c>
      <c r="O87" s="66">
        <v>0</v>
      </c>
      <c r="P87" s="66">
        <v>0</v>
      </c>
      <c r="Q87" s="66">
        <v>0</v>
      </c>
      <c r="R87" s="66">
        <v>1968</v>
      </c>
      <c r="S87" s="68">
        <v>125945</v>
      </c>
      <c r="T87" s="66">
        <v>0</v>
      </c>
      <c r="U87" s="66">
        <v>0</v>
      </c>
      <c r="V87" s="66">
        <v>0</v>
      </c>
      <c r="W87" s="66">
        <v>30909</v>
      </c>
      <c r="X87" s="66">
        <v>0</v>
      </c>
      <c r="Y87" s="66">
        <v>31591</v>
      </c>
      <c r="Z87" s="66">
        <v>4441</v>
      </c>
      <c r="AA87" s="66">
        <v>5573</v>
      </c>
      <c r="AB87" s="66">
        <v>60192</v>
      </c>
      <c r="AC87" s="66">
        <v>95</v>
      </c>
      <c r="AD87" s="64">
        <f t="shared" si="4"/>
        <v>132801</v>
      </c>
      <c r="AE87" s="66">
        <v>540</v>
      </c>
      <c r="AF87" s="66">
        <v>0</v>
      </c>
      <c r="AG87" s="66">
        <v>0</v>
      </c>
      <c r="AH87" s="66">
        <v>0</v>
      </c>
      <c r="AI87" s="66">
        <v>0</v>
      </c>
      <c r="AJ87" s="66">
        <v>101892</v>
      </c>
      <c r="AK87" s="66">
        <v>540</v>
      </c>
      <c r="AL87" s="66">
        <v>0</v>
      </c>
      <c r="AM87" s="69">
        <v>544594</v>
      </c>
      <c r="AN87" s="66">
        <v>281863</v>
      </c>
      <c r="AO87" s="66">
        <v>102432</v>
      </c>
      <c r="AP87" s="66">
        <v>160839</v>
      </c>
      <c r="AQ87" s="68">
        <v>545134</v>
      </c>
    </row>
    <row r="88" spans="1:43" s="4" customFormat="1" ht="30">
      <c r="A88" s="58" t="s">
        <v>163</v>
      </c>
      <c r="B88" s="59" t="s">
        <v>164</v>
      </c>
      <c r="C88" s="60">
        <v>15014</v>
      </c>
      <c r="D88" s="61">
        <v>249961</v>
      </c>
      <c r="E88" s="61">
        <v>58054</v>
      </c>
      <c r="F88" s="61">
        <v>0</v>
      </c>
      <c r="G88" s="61">
        <v>308015</v>
      </c>
      <c r="H88" s="62">
        <v>10372</v>
      </c>
      <c r="I88" s="61">
        <v>20021</v>
      </c>
      <c r="J88" s="61">
        <v>12719</v>
      </c>
      <c r="K88" s="61">
        <v>594</v>
      </c>
      <c r="L88" s="61">
        <v>8131</v>
      </c>
      <c r="M88" s="61">
        <v>23430</v>
      </c>
      <c r="N88" s="61">
        <v>30911</v>
      </c>
      <c r="O88" s="61">
        <v>0</v>
      </c>
      <c r="P88" s="61">
        <v>0</v>
      </c>
      <c r="Q88" s="61">
        <v>0</v>
      </c>
      <c r="R88" s="61">
        <v>1155</v>
      </c>
      <c r="S88" s="63">
        <v>96961</v>
      </c>
      <c r="T88" s="61">
        <v>0</v>
      </c>
      <c r="U88" s="61">
        <v>0</v>
      </c>
      <c r="V88" s="61">
        <v>0</v>
      </c>
      <c r="W88" s="61">
        <v>391</v>
      </c>
      <c r="X88" s="61">
        <v>2948</v>
      </c>
      <c r="Y88" s="61">
        <v>26438</v>
      </c>
      <c r="Z88" s="61">
        <v>2702</v>
      </c>
      <c r="AA88" s="61">
        <v>9714</v>
      </c>
      <c r="AB88" s="61">
        <v>6126</v>
      </c>
      <c r="AC88" s="61">
        <v>5945</v>
      </c>
      <c r="AD88" s="64">
        <f t="shared" si="4"/>
        <v>54264</v>
      </c>
      <c r="AE88" s="61">
        <v>277</v>
      </c>
      <c r="AF88" s="61">
        <v>0</v>
      </c>
      <c r="AG88" s="61">
        <v>324</v>
      </c>
      <c r="AH88" s="61">
        <v>330</v>
      </c>
      <c r="AI88" s="61">
        <v>0</v>
      </c>
      <c r="AJ88" s="61">
        <v>53873</v>
      </c>
      <c r="AK88" s="61">
        <v>931</v>
      </c>
      <c r="AL88" s="61">
        <v>0</v>
      </c>
      <c r="AM88" s="65">
        <v>469612</v>
      </c>
      <c r="AN88" s="61">
        <v>308015</v>
      </c>
      <c r="AO88" s="61">
        <v>51856</v>
      </c>
      <c r="AP88" s="61">
        <v>110672</v>
      </c>
      <c r="AQ88" s="63">
        <v>470543</v>
      </c>
    </row>
    <row r="89" spans="1:43" s="4" customFormat="1" ht="15">
      <c r="A89" s="58" t="s">
        <v>165</v>
      </c>
      <c r="B89" s="59" t="s">
        <v>166</v>
      </c>
      <c r="C89" s="60">
        <v>14437</v>
      </c>
      <c r="D89" s="61">
        <v>402783</v>
      </c>
      <c r="E89" s="61">
        <v>54600</v>
      </c>
      <c r="F89" s="61">
        <v>0</v>
      </c>
      <c r="G89" s="61">
        <v>457383</v>
      </c>
      <c r="H89" s="62">
        <v>21481</v>
      </c>
      <c r="I89" s="61">
        <v>62868</v>
      </c>
      <c r="J89" s="61">
        <v>16422</v>
      </c>
      <c r="K89" s="61">
        <v>2962</v>
      </c>
      <c r="L89" s="61">
        <v>14845</v>
      </c>
      <c r="M89" s="61">
        <v>61175</v>
      </c>
      <c r="N89" s="61">
        <v>44148</v>
      </c>
      <c r="O89" s="61">
        <v>0</v>
      </c>
      <c r="P89" s="61">
        <v>0</v>
      </c>
      <c r="Q89" s="61">
        <v>0</v>
      </c>
      <c r="R89" s="61">
        <v>1003</v>
      </c>
      <c r="S89" s="63">
        <v>203423</v>
      </c>
      <c r="T89" s="61">
        <v>0</v>
      </c>
      <c r="U89" s="61">
        <v>0</v>
      </c>
      <c r="V89" s="61">
        <v>0</v>
      </c>
      <c r="W89" s="61">
        <v>15985</v>
      </c>
      <c r="X89" s="61">
        <v>0</v>
      </c>
      <c r="Y89" s="61">
        <v>37119</v>
      </c>
      <c r="Z89" s="61">
        <v>8506</v>
      </c>
      <c r="AA89" s="61">
        <v>7757</v>
      </c>
      <c r="AB89" s="61">
        <v>13920</v>
      </c>
      <c r="AC89" s="61">
        <v>0</v>
      </c>
      <c r="AD89" s="64">
        <f t="shared" si="4"/>
        <v>83287</v>
      </c>
      <c r="AE89" s="61">
        <v>2739</v>
      </c>
      <c r="AF89" s="61">
        <v>0</v>
      </c>
      <c r="AG89" s="61">
        <v>560</v>
      </c>
      <c r="AH89" s="61">
        <v>0</v>
      </c>
      <c r="AI89" s="61">
        <v>0</v>
      </c>
      <c r="AJ89" s="61">
        <v>67302</v>
      </c>
      <c r="AK89" s="61">
        <v>3299</v>
      </c>
      <c r="AL89" s="61">
        <v>0</v>
      </c>
      <c r="AM89" s="65">
        <v>765574</v>
      </c>
      <c r="AN89" s="61">
        <v>457383</v>
      </c>
      <c r="AO89" s="61">
        <v>70601</v>
      </c>
      <c r="AP89" s="61">
        <v>240889</v>
      </c>
      <c r="AQ89" s="63">
        <v>768873</v>
      </c>
    </row>
    <row r="90" spans="1:43" s="4" customFormat="1" ht="15">
      <c r="A90" s="58" t="s">
        <v>167</v>
      </c>
      <c r="B90" s="59" t="s">
        <v>168</v>
      </c>
      <c r="C90" s="60">
        <v>13665</v>
      </c>
      <c r="D90" s="61">
        <v>830403</v>
      </c>
      <c r="E90" s="61">
        <v>225761</v>
      </c>
      <c r="F90" s="61">
        <v>0</v>
      </c>
      <c r="G90" s="61">
        <v>1056164</v>
      </c>
      <c r="H90" s="62">
        <v>23078</v>
      </c>
      <c r="I90" s="61">
        <v>165207</v>
      </c>
      <c r="J90" s="61">
        <v>11664</v>
      </c>
      <c r="K90" s="61">
        <v>549</v>
      </c>
      <c r="L90" s="61">
        <v>37727</v>
      </c>
      <c r="M90" s="61">
        <v>44284</v>
      </c>
      <c r="N90" s="61">
        <v>2577</v>
      </c>
      <c r="O90" s="61">
        <v>0</v>
      </c>
      <c r="P90" s="61">
        <v>0</v>
      </c>
      <c r="Q90" s="61">
        <v>0</v>
      </c>
      <c r="R90" s="61">
        <v>7805</v>
      </c>
      <c r="S90" s="63">
        <v>269813</v>
      </c>
      <c r="T90" s="61">
        <v>0</v>
      </c>
      <c r="U90" s="61">
        <v>0</v>
      </c>
      <c r="V90" s="61">
        <v>0</v>
      </c>
      <c r="W90" s="61">
        <v>17874</v>
      </c>
      <c r="X90" s="61">
        <v>0</v>
      </c>
      <c r="Y90" s="61">
        <v>58916</v>
      </c>
      <c r="Z90" s="61">
        <v>7749</v>
      </c>
      <c r="AA90" s="61">
        <v>30128</v>
      </c>
      <c r="AB90" s="61">
        <v>19228</v>
      </c>
      <c r="AC90" s="61">
        <v>12028</v>
      </c>
      <c r="AD90" s="64">
        <f t="shared" si="4"/>
        <v>145923</v>
      </c>
      <c r="AE90" s="61">
        <v>1867</v>
      </c>
      <c r="AF90" s="61">
        <v>0</v>
      </c>
      <c r="AG90" s="61">
        <v>0</v>
      </c>
      <c r="AH90" s="61">
        <v>3225</v>
      </c>
      <c r="AI90" s="61">
        <v>0</v>
      </c>
      <c r="AJ90" s="61">
        <v>128049</v>
      </c>
      <c r="AK90" s="61">
        <v>5092</v>
      </c>
      <c r="AL90" s="61">
        <v>0</v>
      </c>
      <c r="AM90" s="65">
        <v>1494978</v>
      </c>
      <c r="AN90" s="61">
        <v>1056164</v>
      </c>
      <c r="AO90" s="61">
        <v>133141</v>
      </c>
      <c r="AP90" s="61">
        <v>310765</v>
      </c>
      <c r="AQ90" s="63">
        <v>1500070</v>
      </c>
    </row>
    <row r="91" spans="1:43" s="4" customFormat="1" ht="15">
      <c r="A91" s="58" t="s">
        <v>169</v>
      </c>
      <c r="B91" s="59" t="s">
        <v>64</v>
      </c>
      <c r="C91" s="60">
        <v>12973</v>
      </c>
      <c r="D91" s="61">
        <v>333503</v>
      </c>
      <c r="E91" s="61">
        <v>54766</v>
      </c>
      <c r="F91" s="61">
        <v>21180</v>
      </c>
      <c r="G91" s="61">
        <v>409449</v>
      </c>
      <c r="H91" s="62">
        <v>13553</v>
      </c>
      <c r="I91" s="61">
        <v>9121</v>
      </c>
      <c r="J91" s="61">
        <v>12903</v>
      </c>
      <c r="K91" s="61">
        <v>1235</v>
      </c>
      <c r="L91" s="61">
        <v>15180</v>
      </c>
      <c r="M91" s="61">
        <v>66788</v>
      </c>
      <c r="N91" s="61">
        <v>84954</v>
      </c>
      <c r="O91" s="61">
        <v>9448</v>
      </c>
      <c r="P91" s="61">
        <v>0</v>
      </c>
      <c r="Q91" s="61">
        <v>0</v>
      </c>
      <c r="R91" s="61">
        <v>9726</v>
      </c>
      <c r="S91" s="63">
        <v>209355</v>
      </c>
      <c r="T91" s="61">
        <v>0</v>
      </c>
      <c r="U91" s="61">
        <v>0</v>
      </c>
      <c r="V91" s="61">
        <v>0</v>
      </c>
      <c r="W91" s="61">
        <v>15948</v>
      </c>
      <c r="X91" s="61">
        <v>3269</v>
      </c>
      <c r="Y91" s="61">
        <v>73970</v>
      </c>
      <c r="Z91" s="61">
        <v>3909</v>
      </c>
      <c r="AA91" s="61">
        <v>13595</v>
      </c>
      <c r="AB91" s="61">
        <v>28025</v>
      </c>
      <c r="AC91" s="61">
        <v>0</v>
      </c>
      <c r="AD91" s="64">
        <f t="shared" si="4"/>
        <v>138716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122768</v>
      </c>
      <c r="AK91" s="61">
        <v>0</v>
      </c>
      <c r="AL91" s="61">
        <v>0</v>
      </c>
      <c r="AM91" s="65">
        <v>771073</v>
      </c>
      <c r="AN91" s="61">
        <v>388269</v>
      </c>
      <c r="AO91" s="61">
        <v>119499</v>
      </c>
      <c r="AP91" s="61">
        <v>263305</v>
      </c>
      <c r="AQ91" s="63">
        <v>771073</v>
      </c>
    </row>
    <row r="92" spans="1:43" s="4" customFormat="1" ht="15">
      <c r="A92" s="58" t="s">
        <v>170</v>
      </c>
      <c r="B92" s="59" t="s">
        <v>171</v>
      </c>
      <c r="C92" s="60">
        <v>12845</v>
      </c>
      <c r="D92" s="61">
        <v>225003</v>
      </c>
      <c r="E92" s="61">
        <v>25005</v>
      </c>
      <c r="F92" s="61">
        <v>0</v>
      </c>
      <c r="G92" s="61">
        <v>250008</v>
      </c>
      <c r="H92" s="62">
        <v>9418</v>
      </c>
      <c r="I92" s="61">
        <v>55440</v>
      </c>
      <c r="J92" s="61">
        <v>7253</v>
      </c>
      <c r="K92" s="61">
        <v>2284</v>
      </c>
      <c r="L92" s="61">
        <v>11089</v>
      </c>
      <c r="M92" s="61">
        <v>16746</v>
      </c>
      <c r="N92" s="61">
        <v>33802</v>
      </c>
      <c r="O92" s="61">
        <v>0</v>
      </c>
      <c r="P92" s="61">
        <v>0</v>
      </c>
      <c r="Q92" s="61">
        <v>0</v>
      </c>
      <c r="R92" s="61">
        <v>45</v>
      </c>
      <c r="S92" s="63">
        <v>126659</v>
      </c>
      <c r="T92" s="61">
        <v>0</v>
      </c>
      <c r="U92" s="61">
        <v>0</v>
      </c>
      <c r="V92" s="61">
        <v>11707</v>
      </c>
      <c r="W92" s="61">
        <v>14495</v>
      </c>
      <c r="X92" s="61">
        <v>7522</v>
      </c>
      <c r="Y92" s="61">
        <v>33050</v>
      </c>
      <c r="Z92" s="61">
        <v>1521</v>
      </c>
      <c r="AA92" s="61">
        <v>5992</v>
      </c>
      <c r="AB92" s="61">
        <v>9759</v>
      </c>
      <c r="AC92" s="61">
        <v>4778</v>
      </c>
      <c r="AD92" s="64">
        <f t="shared" si="4"/>
        <v>88824</v>
      </c>
      <c r="AE92" s="61">
        <v>0</v>
      </c>
      <c r="AF92" s="61">
        <v>0</v>
      </c>
      <c r="AG92" s="61">
        <v>0</v>
      </c>
      <c r="AH92" s="61">
        <v>1000</v>
      </c>
      <c r="AI92" s="61">
        <v>3615</v>
      </c>
      <c r="AJ92" s="61">
        <v>62622</v>
      </c>
      <c r="AK92" s="61">
        <v>4615</v>
      </c>
      <c r="AL92" s="61">
        <v>0</v>
      </c>
      <c r="AM92" s="65">
        <v>474909</v>
      </c>
      <c r="AN92" s="61">
        <v>250008</v>
      </c>
      <c r="AO92" s="61">
        <v>59715</v>
      </c>
      <c r="AP92" s="61">
        <v>169801</v>
      </c>
      <c r="AQ92" s="63">
        <v>479524</v>
      </c>
    </row>
    <row r="93" spans="1:43" s="4" customFormat="1" ht="15">
      <c r="A93" s="58" t="s">
        <v>172</v>
      </c>
      <c r="B93" s="59" t="s">
        <v>69</v>
      </c>
      <c r="C93" s="60">
        <v>12167</v>
      </c>
      <c r="D93" s="61">
        <v>425462</v>
      </c>
      <c r="E93" s="61">
        <v>56549</v>
      </c>
      <c r="F93" s="61">
        <v>0</v>
      </c>
      <c r="G93" s="61">
        <v>482011</v>
      </c>
      <c r="H93" s="62">
        <v>14969</v>
      </c>
      <c r="I93" s="61">
        <v>24053</v>
      </c>
      <c r="J93" s="61">
        <v>8559</v>
      </c>
      <c r="K93" s="61">
        <v>1414</v>
      </c>
      <c r="L93" s="61">
        <v>11541</v>
      </c>
      <c r="M93" s="61">
        <v>16027</v>
      </c>
      <c r="N93" s="61">
        <v>68141</v>
      </c>
      <c r="O93" s="61">
        <v>1245</v>
      </c>
      <c r="P93" s="61">
        <v>221500</v>
      </c>
      <c r="Q93" s="61">
        <v>0</v>
      </c>
      <c r="R93" s="61">
        <v>61002</v>
      </c>
      <c r="S93" s="63">
        <v>413482</v>
      </c>
      <c r="T93" s="61">
        <v>0</v>
      </c>
      <c r="U93" s="61">
        <v>0</v>
      </c>
      <c r="V93" s="61">
        <v>0</v>
      </c>
      <c r="W93" s="61">
        <v>17300</v>
      </c>
      <c r="X93" s="61">
        <v>0</v>
      </c>
      <c r="Y93" s="61">
        <v>56759</v>
      </c>
      <c r="Z93" s="61">
        <v>4000</v>
      </c>
      <c r="AA93" s="61">
        <v>17000</v>
      </c>
      <c r="AB93" s="61">
        <v>3000</v>
      </c>
      <c r="AC93" s="61">
        <v>0</v>
      </c>
      <c r="AD93" s="64">
        <f t="shared" si="4"/>
        <v>98059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80759</v>
      </c>
      <c r="AK93" s="61">
        <v>0</v>
      </c>
      <c r="AL93" s="61">
        <v>0</v>
      </c>
      <c r="AM93" s="65">
        <v>1008521</v>
      </c>
      <c r="AN93" s="61">
        <v>482011</v>
      </c>
      <c r="AO93" s="61">
        <v>80759</v>
      </c>
      <c r="AP93" s="61">
        <v>445751</v>
      </c>
      <c r="AQ93" s="63">
        <v>1008521</v>
      </c>
    </row>
    <row r="94" spans="1:43" s="4" customFormat="1" ht="15">
      <c r="A94" s="58" t="s">
        <v>173</v>
      </c>
      <c r="B94" s="59" t="s">
        <v>91</v>
      </c>
      <c r="C94" s="60">
        <v>12009</v>
      </c>
      <c r="D94" s="61">
        <v>223462</v>
      </c>
      <c r="E94" s="61">
        <v>60605</v>
      </c>
      <c r="F94" s="61">
        <v>0</v>
      </c>
      <c r="G94" s="61">
        <v>284067</v>
      </c>
      <c r="H94" s="62">
        <v>11873</v>
      </c>
      <c r="I94" s="61">
        <v>30633</v>
      </c>
      <c r="J94" s="61">
        <v>21768</v>
      </c>
      <c r="K94" s="61">
        <v>0</v>
      </c>
      <c r="L94" s="61">
        <v>9689</v>
      </c>
      <c r="M94" s="61">
        <v>28860</v>
      </c>
      <c r="N94" s="61">
        <v>12947</v>
      </c>
      <c r="O94" s="61" t="s">
        <v>390</v>
      </c>
      <c r="P94" s="61">
        <v>0</v>
      </c>
      <c r="Q94" s="61" t="s">
        <v>390</v>
      </c>
      <c r="R94" s="61">
        <v>3199</v>
      </c>
      <c r="S94" s="63">
        <v>107096</v>
      </c>
      <c r="T94" s="61" t="s">
        <v>390</v>
      </c>
      <c r="U94" s="61" t="s">
        <v>390</v>
      </c>
      <c r="V94" s="61" t="s">
        <v>390</v>
      </c>
      <c r="W94" s="61">
        <v>2875</v>
      </c>
      <c r="X94" s="61">
        <v>0</v>
      </c>
      <c r="Y94" s="61">
        <v>23965</v>
      </c>
      <c r="Z94" s="61">
        <v>1888</v>
      </c>
      <c r="AA94" s="61">
        <v>13356</v>
      </c>
      <c r="AB94" s="61">
        <v>5336</v>
      </c>
      <c r="AC94" s="61">
        <v>0</v>
      </c>
      <c r="AD94" s="64">
        <f t="shared" si="4"/>
        <v>47420</v>
      </c>
      <c r="AE94" s="61">
        <v>0</v>
      </c>
      <c r="AF94" s="61">
        <v>0</v>
      </c>
      <c r="AG94" s="61">
        <v>0</v>
      </c>
      <c r="AH94" s="61">
        <v>1400</v>
      </c>
      <c r="AI94" s="61">
        <v>0</v>
      </c>
      <c r="AJ94" s="61">
        <v>44545</v>
      </c>
      <c r="AK94" s="61">
        <v>1400</v>
      </c>
      <c r="AL94" s="61">
        <v>0</v>
      </c>
      <c r="AM94" s="65">
        <v>450456</v>
      </c>
      <c r="AN94" s="61">
        <v>284067</v>
      </c>
      <c r="AO94" s="61">
        <v>45945</v>
      </c>
      <c r="AP94" s="61">
        <v>121844</v>
      </c>
      <c r="AQ94" s="63">
        <v>451856</v>
      </c>
    </row>
    <row r="95" spans="1:43" s="4" customFormat="1" ht="15">
      <c r="A95" s="58" t="s">
        <v>174</v>
      </c>
      <c r="B95" s="59" t="s">
        <v>175</v>
      </c>
      <c r="C95" s="60">
        <v>11864</v>
      </c>
      <c r="D95" s="61">
        <v>308089</v>
      </c>
      <c r="E95" s="61">
        <v>40374</v>
      </c>
      <c r="F95" s="61">
        <v>0</v>
      </c>
      <c r="G95" s="61">
        <v>348463</v>
      </c>
      <c r="H95" s="62">
        <v>6233</v>
      </c>
      <c r="I95" s="61">
        <v>20603</v>
      </c>
      <c r="J95" s="61">
        <v>3014</v>
      </c>
      <c r="K95" s="61">
        <v>243</v>
      </c>
      <c r="L95" s="61">
        <v>16797</v>
      </c>
      <c r="M95" s="61">
        <v>35842</v>
      </c>
      <c r="N95" s="61">
        <v>43396</v>
      </c>
      <c r="O95" s="61">
        <v>0</v>
      </c>
      <c r="P95" s="61">
        <v>0</v>
      </c>
      <c r="Q95" s="61">
        <v>0</v>
      </c>
      <c r="R95" s="61">
        <v>349</v>
      </c>
      <c r="S95" s="63">
        <v>120244</v>
      </c>
      <c r="T95" s="61">
        <v>0</v>
      </c>
      <c r="U95" s="61">
        <v>0</v>
      </c>
      <c r="V95" s="61">
        <v>0</v>
      </c>
      <c r="W95" s="61">
        <v>15938</v>
      </c>
      <c r="X95" s="61">
        <v>0</v>
      </c>
      <c r="Y95" s="61">
        <v>26612</v>
      </c>
      <c r="Z95" s="61">
        <v>3118</v>
      </c>
      <c r="AA95" s="61">
        <v>7191</v>
      </c>
      <c r="AB95" s="61">
        <v>11248</v>
      </c>
      <c r="AC95" s="61">
        <v>0</v>
      </c>
      <c r="AD95" s="64">
        <f t="shared" si="4"/>
        <v>64107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48169</v>
      </c>
      <c r="AK95" s="61">
        <v>12923</v>
      </c>
      <c r="AL95" s="61">
        <v>12923</v>
      </c>
      <c r="AM95" s="65">
        <v>539047</v>
      </c>
      <c r="AN95" s="61">
        <v>348463</v>
      </c>
      <c r="AO95" s="61">
        <v>48169</v>
      </c>
      <c r="AP95" s="61">
        <v>155338</v>
      </c>
      <c r="AQ95" s="63">
        <v>551970</v>
      </c>
    </row>
    <row r="96" spans="1:43" s="4" customFormat="1" ht="15">
      <c r="A96" s="58" t="s">
        <v>176</v>
      </c>
      <c r="B96" s="59" t="s">
        <v>19</v>
      </c>
      <c r="C96" s="60">
        <v>11812</v>
      </c>
      <c r="D96" s="61">
        <v>412461</v>
      </c>
      <c r="E96" s="61">
        <v>118825</v>
      </c>
      <c r="F96" s="61">
        <v>0</v>
      </c>
      <c r="G96" s="61">
        <v>531286</v>
      </c>
      <c r="H96" s="62">
        <v>23998</v>
      </c>
      <c r="I96" s="61">
        <v>161126</v>
      </c>
      <c r="J96" s="61">
        <v>9075</v>
      </c>
      <c r="K96" s="61">
        <v>125</v>
      </c>
      <c r="L96" s="61">
        <v>11596</v>
      </c>
      <c r="M96" s="61">
        <v>46423</v>
      </c>
      <c r="N96" s="61">
        <v>47258</v>
      </c>
      <c r="O96" s="61">
        <v>2061</v>
      </c>
      <c r="P96" s="61">
        <v>902</v>
      </c>
      <c r="Q96" s="61">
        <v>0</v>
      </c>
      <c r="R96" s="61">
        <v>0</v>
      </c>
      <c r="S96" s="63">
        <v>278566</v>
      </c>
      <c r="T96" s="61">
        <v>0</v>
      </c>
      <c r="U96" s="61">
        <v>0</v>
      </c>
      <c r="V96" s="61">
        <v>0</v>
      </c>
      <c r="W96" s="61">
        <v>4696</v>
      </c>
      <c r="X96" s="61">
        <v>12550</v>
      </c>
      <c r="Y96" s="61">
        <v>58657</v>
      </c>
      <c r="Z96" s="61">
        <v>5503</v>
      </c>
      <c r="AA96" s="61">
        <v>52681</v>
      </c>
      <c r="AB96" s="61">
        <v>42000</v>
      </c>
      <c r="AC96" s="61">
        <v>8500</v>
      </c>
      <c r="AD96" s="64">
        <f t="shared" si="4"/>
        <v>184587</v>
      </c>
      <c r="AE96" s="61">
        <v>1500</v>
      </c>
      <c r="AF96" s="61">
        <v>0</v>
      </c>
      <c r="AG96" s="61">
        <v>200</v>
      </c>
      <c r="AH96" s="61">
        <v>0</v>
      </c>
      <c r="AI96" s="61">
        <v>0</v>
      </c>
      <c r="AJ96" s="61">
        <v>179891</v>
      </c>
      <c r="AK96" s="61">
        <v>12200</v>
      </c>
      <c r="AL96" s="61">
        <v>10500</v>
      </c>
      <c r="AM96" s="65">
        <v>1018437</v>
      </c>
      <c r="AN96" s="61">
        <v>531286</v>
      </c>
      <c r="AO96" s="61">
        <v>169041</v>
      </c>
      <c r="AP96" s="61">
        <v>330310</v>
      </c>
      <c r="AQ96" s="63">
        <v>1030637</v>
      </c>
    </row>
    <row r="97" spans="1:43" s="4" customFormat="1" ht="15">
      <c r="A97" s="58" t="s">
        <v>177</v>
      </c>
      <c r="B97" s="59" t="s">
        <v>178</v>
      </c>
      <c r="C97" s="60">
        <v>11509</v>
      </c>
      <c r="D97" s="61">
        <v>220698</v>
      </c>
      <c r="E97" s="61">
        <v>46491</v>
      </c>
      <c r="F97" s="61">
        <v>0</v>
      </c>
      <c r="G97" s="61">
        <v>267189</v>
      </c>
      <c r="H97" s="62">
        <v>10345</v>
      </c>
      <c r="I97" s="61">
        <v>0</v>
      </c>
      <c r="J97" s="61">
        <v>8632</v>
      </c>
      <c r="K97" s="61">
        <v>5973</v>
      </c>
      <c r="L97" s="61">
        <v>19555</v>
      </c>
      <c r="M97" s="61">
        <v>22055</v>
      </c>
      <c r="N97" s="61">
        <v>17132</v>
      </c>
      <c r="O97" s="61">
        <v>0</v>
      </c>
      <c r="P97" s="61">
        <v>0</v>
      </c>
      <c r="Q97" s="61">
        <v>0</v>
      </c>
      <c r="R97" s="61">
        <v>30547</v>
      </c>
      <c r="S97" s="63">
        <v>103894</v>
      </c>
      <c r="T97" s="61">
        <v>0</v>
      </c>
      <c r="U97" s="61">
        <v>0</v>
      </c>
      <c r="V97" s="61">
        <v>0</v>
      </c>
      <c r="W97" s="61">
        <v>6029</v>
      </c>
      <c r="X97" s="61">
        <v>0</v>
      </c>
      <c r="Y97" s="61">
        <v>16380</v>
      </c>
      <c r="Z97" s="61">
        <v>2454</v>
      </c>
      <c r="AA97" s="61">
        <v>815</v>
      </c>
      <c r="AB97" s="61">
        <v>11816</v>
      </c>
      <c r="AC97" s="61">
        <v>0</v>
      </c>
      <c r="AD97" s="64">
        <v>33256</v>
      </c>
      <c r="AE97" s="61">
        <v>2370</v>
      </c>
      <c r="AF97" s="61">
        <v>0</v>
      </c>
      <c r="AG97" s="61">
        <v>0</v>
      </c>
      <c r="AH97" s="61">
        <v>1984</v>
      </c>
      <c r="AI97" s="61">
        <v>0</v>
      </c>
      <c r="AJ97" s="61">
        <v>31465</v>
      </c>
      <c r="AK97" s="61">
        <v>7942</v>
      </c>
      <c r="AL97" s="61">
        <v>3588</v>
      </c>
      <c r="AM97" s="65">
        <v>418922</v>
      </c>
      <c r="AN97" s="61">
        <v>267189</v>
      </c>
      <c r="AO97" s="61">
        <v>35819</v>
      </c>
      <c r="AP97" s="61">
        <v>123856</v>
      </c>
      <c r="AQ97" s="63">
        <v>426864</v>
      </c>
    </row>
    <row r="98" spans="1:43" s="4" customFormat="1" ht="15">
      <c r="A98" s="58" t="s">
        <v>179</v>
      </c>
      <c r="B98" s="59" t="s">
        <v>180</v>
      </c>
      <c r="C98" s="60">
        <v>11417</v>
      </c>
      <c r="D98" s="61">
        <v>267561</v>
      </c>
      <c r="E98" s="61">
        <v>76650</v>
      </c>
      <c r="F98" s="61">
        <v>0</v>
      </c>
      <c r="G98" s="61">
        <v>344211</v>
      </c>
      <c r="H98" s="62">
        <v>14432</v>
      </c>
      <c r="I98" s="61">
        <v>4541</v>
      </c>
      <c r="J98" s="61">
        <v>7338</v>
      </c>
      <c r="K98" s="61">
        <v>1396</v>
      </c>
      <c r="L98" s="61">
        <v>13000</v>
      </c>
      <c r="M98" s="61">
        <v>15479</v>
      </c>
      <c r="N98" s="61">
        <v>24826</v>
      </c>
      <c r="O98" s="61">
        <v>21321</v>
      </c>
      <c r="P98" s="61">
        <v>0</v>
      </c>
      <c r="Q98" s="61">
        <v>0</v>
      </c>
      <c r="R98" s="61">
        <v>4624</v>
      </c>
      <c r="S98" s="63">
        <v>92525</v>
      </c>
      <c r="T98" s="61">
        <v>0</v>
      </c>
      <c r="U98" s="61">
        <v>0</v>
      </c>
      <c r="V98" s="61">
        <v>0</v>
      </c>
      <c r="W98" s="61">
        <v>4000</v>
      </c>
      <c r="X98" s="61">
        <v>0</v>
      </c>
      <c r="Y98" s="61">
        <v>28000</v>
      </c>
      <c r="Z98" s="61">
        <v>7000</v>
      </c>
      <c r="AA98" s="61">
        <v>6997</v>
      </c>
      <c r="AB98" s="61">
        <v>0</v>
      </c>
      <c r="AC98" s="61">
        <v>0</v>
      </c>
      <c r="AD98" s="64">
        <f>SUM(T98:AC98)</f>
        <v>45997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41997</v>
      </c>
      <c r="AK98" s="61">
        <v>0</v>
      </c>
      <c r="AL98" s="61">
        <v>0</v>
      </c>
      <c r="AM98" s="65">
        <v>497165</v>
      </c>
      <c r="AN98" s="61">
        <v>344211</v>
      </c>
      <c r="AO98" s="61">
        <v>41997</v>
      </c>
      <c r="AP98" s="61">
        <v>110957</v>
      </c>
      <c r="AQ98" s="63">
        <v>497165</v>
      </c>
    </row>
    <row r="99" spans="1:43" s="4" customFormat="1" ht="15">
      <c r="A99" s="58" t="s">
        <v>181</v>
      </c>
      <c r="B99" s="59" t="s">
        <v>54</v>
      </c>
      <c r="C99" s="60">
        <v>11415</v>
      </c>
      <c r="D99" s="61">
        <v>283624</v>
      </c>
      <c r="E99" s="61">
        <v>83847</v>
      </c>
      <c r="F99" s="61">
        <v>0</v>
      </c>
      <c r="G99" s="61">
        <v>367471</v>
      </c>
      <c r="H99" s="62">
        <v>18660</v>
      </c>
      <c r="I99" s="61">
        <v>61305</v>
      </c>
      <c r="J99" s="61">
        <v>4896</v>
      </c>
      <c r="K99" s="61">
        <v>3140</v>
      </c>
      <c r="L99" s="61">
        <v>3439</v>
      </c>
      <c r="M99" s="61">
        <v>17709</v>
      </c>
      <c r="N99" s="61">
        <v>0</v>
      </c>
      <c r="O99" s="61">
        <v>0</v>
      </c>
      <c r="P99" s="61">
        <v>0</v>
      </c>
      <c r="Q99" s="61">
        <v>0</v>
      </c>
      <c r="R99" s="61">
        <v>1766</v>
      </c>
      <c r="S99" s="63">
        <v>92255</v>
      </c>
      <c r="T99" s="61">
        <v>0</v>
      </c>
      <c r="U99" s="61">
        <v>0</v>
      </c>
      <c r="V99" s="61">
        <v>0</v>
      </c>
      <c r="W99" s="61">
        <v>35971</v>
      </c>
      <c r="X99" s="61">
        <v>0</v>
      </c>
      <c r="Y99" s="61">
        <v>27987</v>
      </c>
      <c r="Z99" s="61">
        <v>5505</v>
      </c>
      <c r="AA99" s="61">
        <v>10010</v>
      </c>
      <c r="AB99" s="61">
        <v>27061</v>
      </c>
      <c r="AC99" s="61">
        <v>0</v>
      </c>
      <c r="AD99" s="64">
        <v>100939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70563</v>
      </c>
      <c r="AK99" s="61">
        <v>0</v>
      </c>
      <c r="AL99" s="61">
        <v>0</v>
      </c>
      <c r="AM99" s="65">
        <v>584920</v>
      </c>
      <c r="AN99" s="61">
        <v>367471</v>
      </c>
      <c r="AO99" s="61">
        <v>70563</v>
      </c>
      <c r="AP99" s="61">
        <v>146886</v>
      </c>
      <c r="AQ99" s="63">
        <v>584920</v>
      </c>
    </row>
    <row r="100" spans="1:43" s="4" customFormat="1" ht="15">
      <c r="A100" s="58" t="s">
        <v>182</v>
      </c>
      <c r="B100" s="59" t="s">
        <v>183</v>
      </c>
      <c r="C100" s="60">
        <v>11347</v>
      </c>
      <c r="D100" s="61">
        <v>234649</v>
      </c>
      <c r="E100" s="61">
        <v>26823</v>
      </c>
      <c r="F100" s="61">
        <v>0</v>
      </c>
      <c r="G100" s="61">
        <v>261472</v>
      </c>
      <c r="H100" s="62">
        <v>7989</v>
      </c>
      <c r="I100" s="61">
        <v>16763</v>
      </c>
      <c r="J100" s="61">
        <v>4077</v>
      </c>
      <c r="K100" s="61">
        <v>1040</v>
      </c>
      <c r="L100" s="61">
        <v>15823</v>
      </c>
      <c r="M100" s="61">
        <v>25528</v>
      </c>
      <c r="N100" s="61">
        <v>57428</v>
      </c>
      <c r="O100" s="61">
        <v>0</v>
      </c>
      <c r="P100" s="61">
        <v>0</v>
      </c>
      <c r="Q100" s="61">
        <v>0</v>
      </c>
      <c r="R100" s="61">
        <v>997</v>
      </c>
      <c r="S100" s="63">
        <v>121656</v>
      </c>
      <c r="T100" s="61">
        <v>0</v>
      </c>
      <c r="U100" s="61">
        <v>0</v>
      </c>
      <c r="V100" s="61">
        <v>0</v>
      </c>
      <c r="W100" s="61">
        <v>7051</v>
      </c>
      <c r="X100" s="61">
        <v>1890</v>
      </c>
      <c r="Y100" s="61">
        <v>61633</v>
      </c>
      <c r="Z100" s="61">
        <v>3171</v>
      </c>
      <c r="AA100" s="61">
        <v>16849</v>
      </c>
      <c r="AB100" s="61">
        <v>5608</v>
      </c>
      <c r="AC100" s="61">
        <v>0</v>
      </c>
      <c r="AD100" s="64">
        <f aca="true" t="shared" si="5" ref="AD100:AD121">SUM(T100:AC100)</f>
        <v>96202</v>
      </c>
      <c r="AE100" s="61">
        <v>757</v>
      </c>
      <c r="AF100" s="61">
        <v>0</v>
      </c>
      <c r="AG100" s="61">
        <v>0</v>
      </c>
      <c r="AH100" s="61">
        <v>0</v>
      </c>
      <c r="AI100" s="61">
        <v>0</v>
      </c>
      <c r="AJ100" s="61">
        <v>89151</v>
      </c>
      <c r="AK100" s="61">
        <v>757</v>
      </c>
      <c r="AL100" s="61">
        <v>0</v>
      </c>
      <c r="AM100" s="65">
        <v>487319</v>
      </c>
      <c r="AN100" s="61">
        <v>261472</v>
      </c>
      <c r="AO100" s="61">
        <v>88018</v>
      </c>
      <c r="AP100" s="61">
        <v>138586</v>
      </c>
      <c r="AQ100" s="63">
        <v>488076</v>
      </c>
    </row>
    <row r="101" spans="1:43" s="4" customFormat="1" ht="15">
      <c r="A101" s="58" t="s">
        <v>184</v>
      </c>
      <c r="B101" s="59" t="s">
        <v>185</v>
      </c>
      <c r="C101" s="60">
        <v>11123</v>
      </c>
      <c r="D101" s="61">
        <v>424152</v>
      </c>
      <c r="E101" s="61">
        <v>87742</v>
      </c>
      <c r="F101" s="61">
        <v>0</v>
      </c>
      <c r="G101" s="61">
        <v>511894</v>
      </c>
      <c r="H101" s="62">
        <v>37358</v>
      </c>
      <c r="I101" s="61">
        <v>22394</v>
      </c>
      <c r="J101" s="61">
        <v>21950</v>
      </c>
      <c r="K101" s="61">
        <v>0</v>
      </c>
      <c r="L101" s="61">
        <v>11972</v>
      </c>
      <c r="M101" s="61">
        <v>23549</v>
      </c>
      <c r="N101" s="61">
        <v>63975</v>
      </c>
      <c r="O101" s="61">
        <v>0</v>
      </c>
      <c r="P101" s="61">
        <v>0</v>
      </c>
      <c r="Q101" s="61">
        <v>0</v>
      </c>
      <c r="R101" s="61">
        <v>2678</v>
      </c>
      <c r="S101" s="63">
        <v>146518</v>
      </c>
      <c r="T101" s="61">
        <v>0</v>
      </c>
      <c r="U101" s="61">
        <v>0</v>
      </c>
      <c r="V101" s="61">
        <v>0</v>
      </c>
      <c r="W101" s="61">
        <v>34531</v>
      </c>
      <c r="X101" s="61">
        <v>0</v>
      </c>
      <c r="Y101" s="61">
        <v>75899</v>
      </c>
      <c r="Z101" s="61">
        <v>5576</v>
      </c>
      <c r="AA101" s="61">
        <v>6567</v>
      </c>
      <c r="AB101" s="61">
        <v>12677</v>
      </c>
      <c r="AC101" s="61">
        <v>4530</v>
      </c>
      <c r="AD101" s="64">
        <f t="shared" si="5"/>
        <v>139780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105249</v>
      </c>
      <c r="AK101" s="61">
        <v>0</v>
      </c>
      <c r="AL101" s="61">
        <v>0</v>
      </c>
      <c r="AM101" s="65">
        <v>835550</v>
      </c>
      <c r="AN101" s="61">
        <v>511894</v>
      </c>
      <c r="AO101" s="61">
        <v>105249</v>
      </c>
      <c r="AP101" s="61">
        <v>218407</v>
      </c>
      <c r="AQ101" s="63">
        <v>835550</v>
      </c>
    </row>
    <row r="102" spans="1:43" s="4" customFormat="1" ht="15">
      <c r="A102" s="58" t="s">
        <v>186</v>
      </c>
      <c r="B102" s="59" t="s">
        <v>62</v>
      </c>
      <c r="C102" s="60">
        <v>11005</v>
      </c>
      <c r="D102" s="61">
        <v>207349</v>
      </c>
      <c r="E102" s="61">
        <v>39320</v>
      </c>
      <c r="F102" s="61">
        <v>0</v>
      </c>
      <c r="G102" s="61">
        <v>246669</v>
      </c>
      <c r="H102" s="62">
        <v>9165</v>
      </c>
      <c r="I102" s="61">
        <v>46133</v>
      </c>
      <c r="J102" s="61">
        <v>4893</v>
      </c>
      <c r="K102" s="61">
        <v>0</v>
      </c>
      <c r="L102" s="61">
        <v>6822</v>
      </c>
      <c r="M102" s="61">
        <v>12344</v>
      </c>
      <c r="N102" s="61">
        <v>6017</v>
      </c>
      <c r="O102" s="61">
        <v>4035</v>
      </c>
      <c r="P102" s="61">
        <v>0</v>
      </c>
      <c r="Q102" s="61">
        <v>0</v>
      </c>
      <c r="R102" s="61">
        <v>228</v>
      </c>
      <c r="S102" s="63">
        <v>80472</v>
      </c>
      <c r="T102" s="61">
        <v>0</v>
      </c>
      <c r="U102" s="61">
        <v>0</v>
      </c>
      <c r="V102" s="61">
        <v>0</v>
      </c>
      <c r="W102" s="61">
        <v>11507</v>
      </c>
      <c r="X102" s="61">
        <v>0</v>
      </c>
      <c r="Y102" s="61">
        <v>26418</v>
      </c>
      <c r="Z102" s="61">
        <v>2208</v>
      </c>
      <c r="AA102" s="61">
        <v>7781</v>
      </c>
      <c r="AB102" s="61">
        <v>1000</v>
      </c>
      <c r="AC102" s="61">
        <v>0</v>
      </c>
      <c r="AD102" s="64">
        <f t="shared" si="5"/>
        <v>48914</v>
      </c>
      <c r="AE102" s="61">
        <v>4344</v>
      </c>
      <c r="AF102" s="61">
        <v>0</v>
      </c>
      <c r="AG102" s="61">
        <v>0</v>
      </c>
      <c r="AH102" s="61">
        <v>2000</v>
      </c>
      <c r="AI102" s="61">
        <v>0</v>
      </c>
      <c r="AJ102" s="61">
        <v>37407</v>
      </c>
      <c r="AK102" s="61">
        <v>6344</v>
      </c>
      <c r="AL102" s="61">
        <v>0</v>
      </c>
      <c r="AM102" s="65">
        <v>385220</v>
      </c>
      <c r="AN102" s="61">
        <v>246669</v>
      </c>
      <c r="AO102" s="61">
        <v>43751</v>
      </c>
      <c r="AP102" s="61">
        <v>101144</v>
      </c>
      <c r="AQ102" s="63">
        <v>391564</v>
      </c>
    </row>
    <row r="103" spans="1:43" s="4" customFormat="1" ht="15">
      <c r="A103" s="58" t="s">
        <v>187</v>
      </c>
      <c r="B103" s="59" t="s">
        <v>188</v>
      </c>
      <c r="C103" s="60">
        <v>10852</v>
      </c>
      <c r="D103" s="61">
        <v>360746</v>
      </c>
      <c r="E103" s="61">
        <v>93045</v>
      </c>
      <c r="F103" s="61">
        <v>0</v>
      </c>
      <c r="G103" s="61">
        <v>453791</v>
      </c>
      <c r="H103" s="62">
        <v>29613</v>
      </c>
      <c r="I103" s="61">
        <v>59877</v>
      </c>
      <c r="J103" s="61">
        <v>27066</v>
      </c>
      <c r="K103" s="61">
        <v>906</v>
      </c>
      <c r="L103" s="61">
        <v>8515</v>
      </c>
      <c r="M103" s="61">
        <v>27043</v>
      </c>
      <c r="N103" s="61">
        <v>16527</v>
      </c>
      <c r="O103" s="61">
        <v>600</v>
      </c>
      <c r="P103" s="61" t="s">
        <v>390</v>
      </c>
      <c r="Q103" s="61" t="s">
        <v>390</v>
      </c>
      <c r="R103" s="61">
        <v>15837</v>
      </c>
      <c r="S103" s="63">
        <v>156371</v>
      </c>
      <c r="T103" s="61">
        <v>0</v>
      </c>
      <c r="U103" s="61">
        <v>0</v>
      </c>
      <c r="V103" s="61">
        <v>0</v>
      </c>
      <c r="W103" s="61">
        <v>14959</v>
      </c>
      <c r="X103" s="61">
        <v>2180</v>
      </c>
      <c r="Y103" s="61">
        <v>54989</v>
      </c>
      <c r="Z103" s="61">
        <v>5755</v>
      </c>
      <c r="AA103" s="61">
        <v>13807</v>
      </c>
      <c r="AB103" s="61">
        <v>23551</v>
      </c>
      <c r="AC103" s="61">
        <v>0</v>
      </c>
      <c r="AD103" s="64">
        <f t="shared" si="5"/>
        <v>115241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100282</v>
      </c>
      <c r="AK103" s="61">
        <v>0</v>
      </c>
      <c r="AL103" s="61">
        <v>0</v>
      </c>
      <c r="AM103" s="65">
        <v>755016</v>
      </c>
      <c r="AN103" s="61">
        <v>453791</v>
      </c>
      <c r="AO103" s="61">
        <v>98102</v>
      </c>
      <c r="AP103" s="61">
        <v>203123</v>
      </c>
      <c r="AQ103" s="63">
        <v>755016</v>
      </c>
    </row>
    <row r="104" spans="1:43" s="4" customFormat="1" ht="15">
      <c r="A104" s="58" t="s">
        <v>189</v>
      </c>
      <c r="B104" s="59" t="s">
        <v>190</v>
      </c>
      <c r="C104" s="60">
        <v>10713</v>
      </c>
      <c r="D104" s="61">
        <v>114453</v>
      </c>
      <c r="E104" s="61">
        <v>11567</v>
      </c>
      <c r="F104" s="61">
        <v>0</v>
      </c>
      <c r="G104" s="61">
        <v>126020</v>
      </c>
      <c r="H104" s="62">
        <v>5499</v>
      </c>
      <c r="I104" s="61">
        <v>11634</v>
      </c>
      <c r="J104" s="61">
        <v>4873</v>
      </c>
      <c r="K104" s="61">
        <v>0</v>
      </c>
      <c r="L104" s="61">
        <v>2785</v>
      </c>
      <c r="M104" s="61">
        <v>8911</v>
      </c>
      <c r="N104" s="61">
        <v>5623</v>
      </c>
      <c r="O104" s="61">
        <v>0</v>
      </c>
      <c r="P104" s="61">
        <v>0</v>
      </c>
      <c r="Q104" s="61">
        <v>0</v>
      </c>
      <c r="R104" s="61">
        <v>2178</v>
      </c>
      <c r="S104" s="63">
        <v>36004</v>
      </c>
      <c r="T104" s="61">
        <v>0</v>
      </c>
      <c r="U104" s="61">
        <v>0</v>
      </c>
      <c r="V104" s="61">
        <v>0</v>
      </c>
      <c r="W104" s="61">
        <v>2340</v>
      </c>
      <c r="X104" s="61">
        <v>0</v>
      </c>
      <c r="Y104" s="61">
        <v>14604</v>
      </c>
      <c r="Z104" s="61">
        <v>1848</v>
      </c>
      <c r="AA104" s="61">
        <v>5786</v>
      </c>
      <c r="AB104" s="61">
        <v>0</v>
      </c>
      <c r="AC104" s="61">
        <v>0</v>
      </c>
      <c r="AD104" s="64">
        <f t="shared" si="5"/>
        <v>24578</v>
      </c>
      <c r="AE104" s="61">
        <v>803</v>
      </c>
      <c r="AF104" s="61">
        <v>0</v>
      </c>
      <c r="AG104" s="61">
        <v>0</v>
      </c>
      <c r="AH104" s="61">
        <v>0</v>
      </c>
      <c r="AI104" s="61">
        <v>0</v>
      </c>
      <c r="AJ104" s="61">
        <v>22238</v>
      </c>
      <c r="AK104" s="61">
        <v>803</v>
      </c>
      <c r="AL104" s="61">
        <v>0</v>
      </c>
      <c r="AM104" s="65">
        <v>192101</v>
      </c>
      <c r="AN104" s="61">
        <v>126020</v>
      </c>
      <c r="AO104" s="61">
        <v>23041</v>
      </c>
      <c r="AP104" s="61">
        <v>43843</v>
      </c>
      <c r="AQ104" s="63">
        <v>192904</v>
      </c>
    </row>
    <row r="105" spans="1:43" s="4" customFormat="1" ht="15">
      <c r="A105" s="58" t="s">
        <v>191</v>
      </c>
      <c r="B105" s="59" t="s">
        <v>192</v>
      </c>
      <c r="C105" s="60">
        <v>10698</v>
      </c>
      <c r="D105" s="61">
        <v>498496</v>
      </c>
      <c r="E105" s="61">
        <v>129709</v>
      </c>
      <c r="F105" s="61">
        <v>0</v>
      </c>
      <c r="G105" s="61">
        <v>628205</v>
      </c>
      <c r="H105" s="62">
        <v>19924</v>
      </c>
      <c r="I105" s="61">
        <v>34423</v>
      </c>
      <c r="J105" s="61">
        <v>23256</v>
      </c>
      <c r="K105" s="61">
        <v>5809</v>
      </c>
      <c r="L105" s="61">
        <v>8441</v>
      </c>
      <c r="M105" s="61">
        <v>30146</v>
      </c>
      <c r="N105" s="61">
        <v>4432</v>
      </c>
      <c r="O105" s="61">
        <v>0</v>
      </c>
      <c r="P105" s="61">
        <v>0</v>
      </c>
      <c r="Q105" s="61">
        <v>0</v>
      </c>
      <c r="R105" s="61">
        <v>4679</v>
      </c>
      <c r="S105" s="63">
        <v>111186</v>
      </c>
      <c r="T105" s="61">
        <v>0</v>
      </c>
      <c r="U105" s="61">
        <v>0</v>
      </c>
      <c r="V105" s="61">
        <v>0</v>
      </c>
      <c r="W105" s="61">
        <v>32434</v>
      </c>
      <c r="X105" s="61">
        <v>2481</v>
      </c>
      <c r="Y105" s="61">
        <v>71399</v>
      </c>
      <c r="Z105" s="61">
        <v>6976</v>
      </c>
      <c r="AA105" s="61">
        <v>14322</v>
      </c>
      <c r="AB105" s="61">
        <v>12035</v>
      </c>
      <c r="AC105" s="61">
        <v>0</v>
      </c>
      <c r="AD105" s="64">
        <f t="shared" si="5"/>
        <v>139647</v>
      </c>
      <c r="AE105" s="61">
        <v>2152</v>
      </c>
      <c r="AF105" s="61">
        <v>0</v>
      </c>
      <c r="AG105" s="61">
        <v>0</v>
      </c>
      <c r="AH105" s="61">
        <v>0</v>
      </c>
      <c r="AI105" s="61">
        <v>0</v>
      </c>
      <c r="AJ105" s="61">
        <v>107213</v>
      </c>
      <c r="AK105" s="61">
        <v>2152</v>
      </c>
      <c r="AL105" s="61">
        <v>0</v>
      </c>
      <c r="AM105" s="65">
        <v>898962</v>
      </c>
      <c r="AN105" s="61">
        <v>628205</v>
      </c>
      <c r="AO105" s="61">
        <v>106884</v>
      </c>
      <c r="AP105" s="61">
        <v>166025</v>
      </c>
      <c r="AQ105" s="63">
        <v>901114</v>
      </c>
    </row>
    <row r="106" spans="1:43" s="4" customFormat="1" ht="15">
      <c r="A106" s="58" t="s">
        <v>193</v>
      </c>
      <c r="B106" s="59" t="s">
        <v>194</v>
      </c>
      <c r="C106" s="60">
        <v>10666</v>
      </c>
      <c r="D106" s="61">
        <v>439188</v>
      </c>
      <c r="E106" s="61">
        <v>167365</v>
      </c>
      <c r="F106" s="61">
        <v>0</v>
      </c>
      <c r="G106" s="61">
        <v>606553</v>
      </c>
      <c r="H106" s="62">
        <v>20178</v>
      </c>
      <c r="I106" s="61">
        <v>94576</v>
      </c>
      <c r="J106" s="61">
        <v>27816</v>
      </c>
      <c r="K106" s="61">
        <v>1651</v>
      </c>
      <c r="L106" s="61">
        <v>14630</v>
      </c>
      <c r="M106" s="61">
        <v>27448</v>
      </c>
      <c r="N106" s="61">
        <v>105915</v>
      </c>
      <c r="O106" s="61">
        <v>11900</v>
      </c>
      <c r="P106" s="61">
        <v>0</v>
      </c>
      <c r="Q106" s="61">
        <v>0</v>
      </c>
      <c r="R106" s="61">
        <v>1180</v>
      </c>
      <c r="S106" s="63">
        <v>285116</v>
      </c>
      <c r="T106" s="61">
        <v>13600</v>
      </c>
      <c r="U106" s="61">
        <v>21545</v>
      </c>
      <c r="V106" s="61">
        <v>8257</v>
      </c>
      <c r="W106" s="61">
        <v>19795</v>
      </c>
      <c r="X106" s="61">
        <v>0</v>
      </c>
      <c r="Y106" s="61">
        <v>61107</v>
      </c>
      <c r="Z106" s="61">
        <v>5319</v>
      </c>
      <c r="AA106" s="61">
        <v>10215</v>
      </c>
      <c r="AB106" s="61">
        <v>64797</v>
      </c>
      <c r="AC106" s="61">
        <v>0</v>
      </c>
      <c r="AD106" s="64">
        <f t="shared" si="5"/>
        <v>204635</v>
      </c>
      <c r="AE106" s="61">
        <v>18</v>
      </c>
      <c r="AF106" s="61">
        <v>0</v>
      </c>
      <c r="AG106" s="61">
        <v>0</v>
      </c>
      <c r="AH106" s="61">
        <v>0</v>
      </c>
      <c r="AI106" s="61">
        <v>0</v>
      </c>
      <c r="AJ106" s="61">
        <v>141438</v>
      </c>
      <c r="AK106" s="61">
        <v>18</v>
      </c>
      <c r="AL106" s="61">
        <v>0</v>
      </c>
      <c r="AM106" s="65">
        <v>1116482</v>
      </c>
      <c r="AN106" s="61">
        <v>606553</v>
      </c>
      <c r="AO106" s="61">
        <v>141456</v>
      </c>
      <c r="AP106" s="61">
        <v>368491</v>
      </c>
      <c r="AQ106" s="63">
        <v>1116500</v>
      </c>
    </row>
    <row r="107" spans="1:43" s="4" customFormat="1" ht="15">
      <c r="A107" s="58" t="s">
        <v>195</v>
      </c>
      <c r="B107" s="59" t="s">
        <v>196</v>
      </c>
      <c r="C107" s="60">
        <v>10613</v>
      </c>
      <c r="D107" s="61">
        <v>172226</v>
      </c>
      <c r="E107" s="61">
        <v>26191</v>
      </c>
      <c r="F107" s="61">
        <v>0</v>
      </c>
      <c r="G107" s="61">
        <v>198417</v>
      </c>
      <c r="H107" s="62">
        <v>9464</v>
      </c>
      <c r="I107" s="61">
        <v>25275</v>
      </c>
      <c r="J107" s="61">
        <v>9072</v>
      </c>
      <c r="K107" s="61">
        <v>444</v>
      </c>
      <c r="L107" s="61">
        <v>5203</v>
      </c>
      <c r="M107" s="61">
        <v>7492</v>
      </c>
      <c r="N107" s="61">
        <v>4799</v>
      </c>
      <c r="O107" s="61">
        <v>862</v>
      </c>
      <c r="P107" s="61">
        <v>0</v>
      </c>
      <c r="Q107" s="61">
        <v>0</v>
      </c>
      <c r="R107" s="61">
        <v>600</v>
      </c>
      <c r="S107" s="63">
        <v>53747</v>
      </c>
      <c r="T107" s="61">
        <v>0</v>
      </c>
      <c r="U107" s="61">
        <v>0</v>
      </c>
      <c r="V107" s="61">
        <v>0</v>
      </c>
      <c r="W107" s="61">
        <v>980</v>
      </c>
      <c r="X107" s="61">
        <v>13752</v>
      </c>
      <c r="Y107" s="61">
        <v>26609</v>
      </c>
      <c r="Z107" s="61">
        <v>2708</v>
      </c>
      <c r="AA107" s="61">
        <v>5834</v>
      </c>
      <c r="AB107" s="61">
        <v>5000</v>
      </c>
      <c r="AC107" s="61">
        <v>0</v>
      </c>
      <c r="AD107" s="64">
        <f t="shared" si="5"/>
        <v>54883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53903</v>
      </c>
      <c r="AK107" s="61">
        <v>1500</v>
      </c>
      <c r="AL107" s="61">
        <v>1500</v>
      </c>
      <c r="AM107" s="65">
        <v>316511</v>
      </c>
      <c r="AN107" s="61">
        <v>198417</v>
      </c>
      <c r="AO107" s="61">
        <v>40151</v>
      </c>
      <c r="AP107" s="61">
        <v>79443</v>
      </c>
      <c r="AQ107" s="63">
        <v>318011</v>
      </c>
    </row>
    <row r="108" spans="1:43" s="4" customFormat="1" ht="15">
      <c r="A108" s="58" t="s">
        <v>197</v>
      </c>
      <c r="B108" s="59" t="s">
        <v>198</v>
      </c>
      <c r="C108" s="60">
        <v>10561</v>
      </c>
      <c r="D108" s="61">
        <v>308795</v>
      </c>
      <c r="E108" s="61">
        <v>81780</v>
      </c>
      <c r="F108" s="61">
        <v>0</v>
      </c>
      <c r="G108" s="61">
        <v>390575</v>
      </c>
      <c r="H108" s="62">
        <v>23746</v>
      </c>
      <c r="I108" s="61">
        <v>7933</v>
      </c>
      <c r="J108" s="61">
        <v>10881</v>
      </c>
      <c r="K108" s="61">
        <v>802</v>
      </c>
      <c r="L108" s="61">
        <v>11750</v>
      </c>
      <c r="M108" s="61">
        <v>38586</v>
      </c>
      <c r="N108" s="61">
        <v>19482</v>
      </c>
      <c r="O108" s="61">
        <v>3806</v>
      </c>
      <c r="P108" s="61">
        <v>0</v>
      </c>
      <c r="Q108" s="61">
        <v>0</v>
      </c>
      <c r="R108" s="61">
        <v>5222</v>
      </c>
      <c r="S108" s="63">
        <v>98462</v>
      </c>
      <c r="T108" s="61">
        <v>0</v>
      </c>
      <c r="U108" s="61">
        <v>0</v>
      </c>
      <c r="V108" s="61">
        <v>0</v>
      </c>
      <c r="W108" s="61">
        <v>1876</v>
      </c>
      <c r="X108" s="61">
        <v>3000</v>
      </c>
      <c r="Y108" s="61">
        <v>31681</v>
      </c>
      <c r="Z108" s="61">
        <v>4224</v>
      </c>
      <c r="AA108" s="61">
        <v>16759</v>
      </c>
      <c r="AB108" s="61">
        <v>23615</v>
      </c>
      <c r="AC108" s="61">
        <v>0</v>
      </c>
      <c r="AD108" s="64">
        <f t="shared" si="5"/>
        <v>81155</v>
      </c>
      <c r="AE108" s="61">
        <v>252</v>
      </c>
      <c r="AF108" s="61">
        <v>0</v>
      </c>
      <c r="AG108" s="61">
        <v>1789</v>
      </c>
      <c r="AH108" s="61">
        <v>0</v>
      </c>
      <c r="AI108" s="61">
        <v>0</v>
      </c>
      <c r="AJ108" s="61">
        <v>79279</v>
      </c>
      <c r="AK108" s="61">
        <v>2041</v>
      </c>
      <c r="AL108" s="61">
        <v>0</v>
      </c>
      <c r="AM108" s="65">
        <v>593938</v>
      </c>
      <c r="AN108" s="61">
        <v>390575</v>
      </c>
      <c r="AO108" s="61">
        <v>78320</v>
      </c>
      <c r="AP108" s="61">
        <v>127084</v>
      </c>
      <c r="AQ108" s="63">
        <v>595979</v>
      </c>
    </row>
    <row r="109" spans="1:43" s="4" customFormat="1" ht="15">
      <c r="A109" s="58" t="s">
        <v>199</v>
      </c>
      <c r="B109" s="59" t="s">
        <v>200</v>
      </c>
      <c r="C109" s="60">
        <v>10383</v>
      </c>
      <c r="D109" s="61">
        <v>208563</v>
      </c>
      <c r="E109" s="61">
        <v>46489</v>
      </c>
      <c r="F109" s="61">
        <v>0</v>
      </c>
      <c r="G109" s="61">
        <v>255052</v>
      </c>
      <c r="H109" s="62">
        <v>14147</v>
      </c>
      <c r="I109" s="61">
        <v>11581</v>
      </c>
      <c r="J109" s="61">
        <v>49116</v>
      </c>
      <c r="K109" s="61">
        <v>2824</v>
      </c>
      <c r="L109" s="61">
        <v>9412</v>
      </c>
      <c r="M109" s="61">
        <v>14517</v>
      </c>
      <c r="N109" s="61">
        <v>2174</v>
      </c>
      <c r="O109" s="61">
        <v>7892</v>
      </c>
      <c r="P109" s="61">
        <v>0</v>
      </c>
      <c r="Q109" s="61">
        <v>0</v>
      </c>
      <c r="R109" s="61">
        <v>0</v>
      </c>
      <c r="S109" s="63">
        <v>97516</v>
      </c>
      <c r="T109" s="61">
        <v>0</v>
      </c>
      <c r="U109" s="61">
        <v>0</v>
      </c>
      <c r="V109" s="61">
        <v>0</v>
      </c>
      <c r="W109" s="61">
        <v>173715</v>
      </c>
      <c r="X109" s="61">
        <v>0</v>
      </c>
      <c r="Y109" s="61">
        <v>37772</v>
      </c>
      <c r="Z109" s="61">
        <v>3851</v>
      </c>
      <c r="AA109" s="61">
        <v>5347</v>
      </c>
      <c r="AB109" s="61">
        <v>36238</v>
      </c>
      <c r="AC109" s="61">
        <v>1880</v>
      </c>
      <c r="AD109" s="64">
        <f t="shared" si="5"/>
        <v>258803</v>
      </c>
      <c r="AE109" s="61">
        <v>1880</v>
      </c>
      <c r="AF109" s="61">
        <v>0</v>
      </c>
      <c r="AG109" s="61">
        <v>0</v>
      </c>
      <c r="AH109" s="61">
        <v>4387</v>
      </c>
      <c r="AI109" s="61">
        <v>0</v>
      </c>
      <c r="AJ109" s="61">
        <v>85088</v>
      </c>
      <c r="AK109" s="61">
        <v>6267</v>
      </c>
      <c r="AL109" s="61">
        <v>0</v>
      </c>
      <c r="AM109" s="65">
        <v>625518</v>
      </c>
      <c r="AN109" s="61">
        <v>255052</v>
      </c>
      <c r="AO109" s="61">
        <v>91355</v>
      </c>
      <c r="AP109" s="61">
        <v>285378</v>
      </c>
      <c r="AQ109" s="63">
        <v>631785</v>
      </c>
    </row>
    <row r="110" spans="1:43" s="4" customFormat="1" ht="15">
      <c r="A110" s="58" t="s">
        <v>201</v>
      </c>
      <c r="B110" s="59" t="s">
        <v>33</v>
      </c>
      <c r="C110" s="60">
        <v>10368</v>
      </c>
      <c r="D110" s="61">
        <v>333327</v>
      </c>
      <c r="E110" s="61">
        <v>42872</v>
      </c>
      <c r="F110" s="61">
        <v>0</v>
      </c>
      <c r="G110" s="61">
        <v>376199</v>
      </c>
      <c r="H110" s="62">
        <v>12676</v>
      </c>
      <c r="I110" s="61">
        <v>54309</v>
      </c>
      <c r="J110" s="61">
        <v>15983</v>
      </c>
      <c r="K110" s="61">
        <v>157</v>
      </c>
      <c r="L110" s="61">
        <v>21208</v>
      </c>
      <c r="M110" s="61">
        <v>35733</v>
      </c>
      <c r="N110" s="61">
        <v>10096</v>
      </c>
      <c r="O110" s="61">
        <v>4524</v>
      </c>
      <c r="P110" s="61">
        <v>0</v>
      </c>
      <c r="Q110" s="61">
        <v>0</v>
      </c>
      <c r="R110" s="61">
        <v>28765</v>
      </c>
      <c r="S110" s="63">
        <v>170775</v>
      </c>
      <c r="T110" s="61">
        <v>0</v>
      </c>
      <c r="U110" s="61">
        <v>0</v>
      </c>
      <c r="V110" s="61">
        <v>0</v>
      </c>
      <c r="W110" s="61">
        <v>7716</v>
      </c>
      <c r="X110" s="61">
        <v>0</v>
      </c>
      <c r="Y110" s="61">
        <v>23833</v>
      </c>
      <c r="Z110" s="61">
        <v>3429</v>
      </c>
      <c r="AA110" s="61">
        <v>9468</v>
      </c>
      <c r="AB110" s="61">
        <v>19813</v>
      </c>
      <c r="AC110" s="61">
        <v>1456</v>
      </c>
      <c r="AD110" s="64">
        <f t="shared" si="5"/>
        <v>65715</v>
      </c>
      <c r="AE110" s="61">
        <v>1986</v>
      </c>
      <c r="AF110" s="61">
        <v>0</v>
      </c>
      <c r="AG110" s="61">
        <v>481</v>
      </c>
      <c r="AH110" s="61">
        <v>0</v>
      </c>
      <c r="AI110" s="61">
        <v>255</v>
      </c>
      <c r="AJ110" s="61">
        <v>57999</v>
      </c>
      <c r="AK110" s="61">
        <v>2722</v>
      </c>
      <c r="AL110" s="61">
        <v>0</v>
      </c>
      <c r="AM110" s="65">
        <v>625365</v>
      </c>
      <c r="AN110" s="61">
        <v>376199</v>
      </c>
      <c r="AO110" s="61">
        <v>60721</v>
      </c>
      <c r="AP110" s="61">
        <v>191167</v>
      </c>
      <c r="AQ110" s="63">
        <v>628087</v>
      </c>
    </row>
    <row r="111" spans="1:43" s="4" customFormat="1" ht="15">
      <c r="A111" s="58" t="s">
        <v>202</v>
      </c>
      <c r="B111" s="59" t="s">
        <v>188</v>
      </c>
      <c r="C111" s="60">
        <v>10307</v>
      </c>
      <c r="D111" s="61">
        <v>214549</v>
      </c>
      <c r="E111" s="61">
        <v>3908</v>
      </c>
      <c r="F111" s="61">
        <v>0</v>
      </c>
      <c r="G111" s="61">
        <v>218457</v>
      </c>
      <c r="H111" s="62">
        <v>5548</v>
      </c>
      <c r="I111" s="61">
        <v>6931</v>
      </c>
      <c r="J111" s="61">
        <v>10146</v>
      </c>
      <c r="K111" s="61">
        <v>826</v>
      </c>
      <c r="L111" s="61">
        <v>11240</v>
      </c>
      <c r="M111" s="61">
        <v>20136</v>
      </c>
      <c r="N111" s="61">
        <v>11150</v>
      </c>
      <c r="O111" s="61">
        <v>0</v>
      </c>
      <c r="P111" s="61">
        <v>56512</v>
      </c>
      <c r="Q111" s="61">
        <v>0</v>
      </c>
      <c r="R111" s="61">
        <v>0</v>
      </c>
      <c r="S111" s="63">
        <v>116941</v>
      </c>
      <c r="T111" s="61">
        <v>0</v>
      </c>
      <c r="U111" s="61">
        <v>0</v>
      </c>
      <c r="V111" s="61">
        <v>0</v>
      </c>
      <c r="W111" s="61">
        <v>2538</v>
      </c>
      <c r="X111" s="61">
        <v>0</v>
      </c>
      <c r="Y111" s="61">
        <v>20500</v>
      </c>
      <c r="Z111" s="61">
        <v>4395</v>
      </c>
      <c r="AA111" s="61">
        <v>3070</v>
      </c>
      <c r="AB111" s="61">
        <v>6000</v>
      </c>
      <c r="AC111" s="61">
        <v>0</v>
      </c>
      <c r="AD111" s="64">
        <f t="shared" si="5"/>
        <v>36503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33965</v>
      </c>
      <c r="AK111" s="61">
        <v>0</v>
      </c>
      <c r="AL111" s="61">
        <v>0</v>
      </c>
      <c r="AM111" s="65">
        <v>377449</v>
      </c>
      <c r="AN111" s="61">
        <v>218457</v>
      </c>
      <c r="AO111" s="61">
        <v>33965</v>
      </c>
      <c r="AP111" s="61">
        <v>125027</v>
      </c>
      <c r="AQ111" s="63">
        <v>377449</v>
      </c>
    </row>
    <row r="112" spans="1:43" s="4" customFormat="1" ht="15">
      <c r="A112" s="58" t="s">
        <v>203</v>
      </c>
      <c r="B112" s="59" t="s">
        <v>204</v>
      </c>
      <c r="C112" s="60">
        <v>10176</v>
      </c>
      <c r="D112" s="61">
        <v>224900</v>
      </c>
      <c r="E112" s="61">
        <v>97502</v>
      </c>
      <c r="F112" s="61">
        <v>0</v>
      </c>
      <c r="G112" s="61">
        <v>322402</v>
      </c>
      <c r="H112" s="62">
        <v>11777</v>
      </c>
      <c r="I112" s="61">
        <v>6164</v>
      </c>
      <c r="J112" s="61">
        <v>6610</v>
      </c>
      <c r="K112" s="61">
        <v>789</v>
      </c>
      <c r="L112" s="61">
        <v>9643</v>
      </c>
      <c r="M112" s="61">
        <v>14880</v>
      </c>
      <c r="N112" s="61">
        <v>7946</v>
      </c>
      <c r="O112" s="61">
        <v>36</v>
      </c>
      <c r="P112" s="61">
        <v>0</v>
      </c>
      <c r="Q112" s="61">
        <v>0</v>
      </c>
      <c r="R112" s="61">
        <v>1900</v>
      </c>
      <c r="S112" s="63">
        <v>47968</v>
      </c>
      <c r="T112" s="61">
        <v>0</v>
      </c>
      <c r="U112" s="61">
        <v>0</v>
      </c>
      <c r="V112" s="61">
        <v>0</v>
      </c>
      <c r="W112" s="61">
        <v>11695</v>
      </c>
      <c r="X112" s="61">
        <v>2272</v>
      </c>
      <c r="Y112" s="61">
        <v>24397</v>
      </c>
      <c r="Z112" s="61">
        <v>4457</v>
      </c>
      <c r="AA112" s="61">
        <v>1281</v>
      </c>
      <c r="AB112" s="61">
        <v>2000</v>
      </c>
      <c r="AC112" s="61">
        <v>0</v>
      </c>
      <c r="AD112" s="64">
        <f t="shared" si="5"/>
        <v>46102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34407</v>
      </c>
      <c r="AK112" s="61">
        <v>0</v>
      </c>
      <c r="AL112" s="61">
        <v>0</v>
      </c>
      <c r="AM112" s="65">
        <v>428249</v>
      </c>
      <c r="AN112" s="61">
        <v>322402</v>
      </c>
      <c r="AO112" s="61">
        <v>32135</v>
      </c>
      <c r="AP112" s="61">
        <v>73712</v>
      </c>
      <c r="AQ112" s="63">
        <v>428249</v>
      </c>
    </row>
    <row r="113" spans="1:43" s="4" customFormat="1" ht="15">
      <c r="A113" s="58" t="s">
        <v>205</v>
      </c>
      <c r="B113" s="59" t="s">
        <v>42</v>
      </c>
      <c r="C113" s="60">
        <v>10082</v>
      </c>
      <c r="D113" s="61">
        <v>683086</v>
      </c>
      <c r="E113" s="61">
        <v>164596</v>
      </c>
      <c r="F113" s="61">
        <v>0</v>
      </c>
      <c r="G113" s="61">
        <v>847682</v>
      </c>
      <c r="H113" s="62">
        <v>39235</v>
      </c>
      <c r="I113" s="61">
        <v>66901</v>
      </c>
      <c r="J113" s="61">
        <v>30397</v>
      </c>
      <c r="K113" s="61">
        <v>8273</v>
      </c>
      <c r="L113" s="61">
        <v>22791</v>
      </c>
      <c r="M113" s="61">
        <v>46244</v>
      </c>
      <c r="N113" s="61">
        <v>142893</v>
      </c>
      <c r="O113" s="61">
        <v>14904</v>
      </c>
      <c r="P113" s="61">
        <v>0</v>
      </c>
      <c r="Q113" s="61">
        <v>14904</v>
      </c>
      <c r="R113" s="61">
        <v>4791</v>
      </c>
      <c r="S113" s="63">
        <v>352098</v>
      </c>
      <c r="T113" s="61">
        <v>0</v>
      </c>
      <c r="U113" s="61">
        <v>0</v>
      </c>
      <c r="V113" s="61">
        <v>0</v>
      </c>
      <c r="W113" s="61">
        <v>32337</v>
      </c>
      <c r="X113" s="61">
        <v>7659</v>
      </c>
      <c r="Y113" s="61">
        <v>58186</v>
      </c>
      <c r="Z113" s="61">
        <v>7453</v>
      </c>
      <c r="AA113" s="61">
        <v>21295</v>
      </c>
      <c r="AB113" s="61">
        <v>34970</v>
      </c>
      <c r="AC113" s="61">
        <v>0</v>
      </c>
      <c r="AD113" s="64">
        <f t="shared" si="5"/>
        <v>161900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129563</v>
      </c>
      <c r="AK113" s="61">
        <v>0</v>
      </c>
      <c r="AL113" s="61">
        <v>0</v>
      </c>
      <c r="AM113" s="65">
        <v>1400915</v>
      </c>
      <c r="AN113" s="61">
        <v>847682</v>
      </c>
      <c r="AO113" s="61">
        <v>121904</v>
      </c>
      <c r="AP113" s="61">
        <v>431329</v>
      </c>
      <c r="AQ113" s="63">
        <v>1400915</v>
      </c>
    </row>
    <row r="114" spans="1:43" s="4" customFormat="1" ht="15">
      <c r="A114" s="58" t="s">
        <v>206</v>
      </c>
      <c r="B114" s="59" t="s">
        <v>100</v>
      </c>
      <c r="C114" s="60">
        <v>9642</v>
      </c>
      <c r="D114" s="61">
        <v>169003</v>
      </c>
      <c r="E114" s="61">
        <v>22892</v>
      </c>
      <c r="F114" s="61">
        <v>49216</v>
      </c>
      <c r="G114" s="61">
        <v>241111</v>
      </c>
      <c r="H114" s="62">
        <v>4752</v>
      </c>
      <c r="I114" s="61">
        <v>49216</v>
      </c>
      <c r="J114" s="61">
        <v>27952</v>
      </c>
      <c r="K114" s="61">
        <v>703</v>
      </c>
      <c r="L114" s="61">
        <v>7771</v>
      </c>
      <c r="M114" s="61">
        <v>12342</v>
      </c>
      <c r="N114" s="61">
        <v>8427</v>
      </c>
      <c r="O114" s="61">
        <v>0</v>
      </c>
      <c r="P114" s="61">
        <v>0</v>
      </c>
      <c r="Q114" s="61">
        <v>0</v>
      </c>
      <c r="R114" s="61">
        <v>16508</v>
      </c>
      <c r="S114" s="63">
        <v>122919</v>
      </c>
      <c r="T114" s="61">
        <v>0</v>
      </c>
      <c r="U114" s="61">
        <v>0</v>
      </c>
      <c r="V114" s="61">
        <v>5740</v>
      </c>
      <c r="W114" s="61">
        <v>4500</v>
      </c>
      <c r="X114" s="61">
        <v>0</v>
      </c>
      <c r="Y114" s="61">
        <v>32194</v>
      </c>
      <c r="Z114" s="61">
        <v>7451</v>
      </c>
      <c r="AA114" s="61">
        <v>8769</v>
      </c>
      <c r="AB114" s="61">
        <v>4922</v>
      </c>
      <c r="AC114" s="61">
        <v>0</v>
      </c>
      <c r="AD114" s="64">
        <f t="shared" si="5"/>
        <v>63576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53336</v>
      </c>
      <c r="AK114" s="61">
        <v>0</v>
      </c>
      <c r="AL114" s="61">
        <v>0</v>
      </c>
      <c r="AM114" s="65">
        <v>432358</v>
      </c>
      <c r="AN114" s="61">
        <v>191895</v>
      </c>
      <c r="AO114" s="61">
        <v>53336</v>
      </c>
      <c r="AP114" s="61">
        <v>187127</v>
      </c>
      <c r="AQ114" s="63">
        <v>432358</v>
      </c>
    </row>
    <row r="115" spans="1:43" s="4" customFormat="1" ht="15">
      <c r="A115" s="58" t="s">
        <v>207</v>
      </c>
      <c r="B115" s="59" t="s">
        <v>183</v>
      </c>
      <c r="C115" s="60">
        <v>9605</v>
      </c>
      <c r="D115" s="61">
        <v>628232</v>
      </c>
      <c r="E115" s="61">
        <v>136426</v>
      </c>
      <c r="F115" s="61">
        <v>0</v>
      </c>
      <c r="G115" s="61">
        <v>764658</v>
      </c>
      <c r="H115" s="62">
        <v>24320</v>
      </c>
      <c r="I115" s="61">
        <v>2442</v>
      </c>
      <c r="J115" s="61">
        <v>37674</v>
      </c>
      <c r="K115" s="61">
        <v>500</v>
      </c>
      <c r="L115" s="61">
        <v>10922</v>
      </c>
      <c r="M115" s="61">
        <v>53453</v>
      </c>
      <c r="N115" s="61">
        <v>41340</v>
      </c>
      <c r="O115" s="61">
        <v>0</v>
      </c>
      <c r="P115" s="61">
        <v>0</v>
      </c>
      <c r="Q115" s="61">
        <v>0</v>
      </c>
      <c r="R115" s="61">
        <v>18034</v>
      </c>
      <c r="S115" s="63">
        <v>164365</v>
      </c>
      <c r="T115" s="61">
        <v>0</v>
      </c>
      <c r="U115" s="61">
        <v>0</v>
      </c>
      <c r="V115" s="61">
        <v>0</v>
      </c>
      <c r="W115" s="61">
        <v>9424</v>
      </c>
      <c r="X115" s="61">
        <v>6555</v>
      </c>
      <c r="Y115" s="61">
        <v>37912</v>
      </c>
      <c r="Z115" s="61">
        <v>7133</v>
      </c>
      <c r="AA115" s="61">
        <v>11467</v>
      </c>
      <c r="AB115" s="61">
        <v>8721</v>
      </c>
      <c r="AC115" s="61">
        <v>0</v>
      </c>
      <c r="AD115" s="64">
        <f t="shared" si="5"/>
        <v>81212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71788</v>
      </c>
      <c r="AK115" s="61">
        <v>0</v>
      </c>
      <c r="AL115" s="61">
        <v>0</v>
      </c>
      <c r="AM115" s="65">
        <v>1034555</v>
      </c>
      <c r="AN115" s="61">
        <v>764658</v>
      </c>
      <c r="AO115" s="61">
        <v>65233</v>
      </c>
      <c r="AP115" s="61">
        <v>204664</v>
      </c>
      <c r="AQ115" s="63">
        <v>1034555</v>
      </c>
    </row>
    <row r="116" spans="1:43" s="4" customFormat="1" ht="15">
      <c r="A116" s="58" t="s">
        <v>208</v>
      </c>
      <c r="B116" s="59" t="s">
        <v>209</v>
      </c>
      <c r="C116" s="60">
        <v>9235</v>
      </c>
      <c r="D116" s="61">
        <v>426964</v>
      </c>
      <c r="E116" s="61">
        <v>35184</v>
      </c>
      <c r="F116" s="61">
        <v>0</v>
      </c>
      <c r="G116" s="61">
        <v>462148</v>
      </c>
      <c r="H116" s="62">
        <v>15319</v>
      </c>
      <c r="I116" s="61">
        <v>26627</v>
      </c>
      <c r="J116" s="61">
        <v>33663</v>
      </c>
      <c r="K116" s="61">
        <v>174</v>
      </c>
      <c r="L116" s="61">
        <v>21602</v>
      </c>
      <c r="M116" s="61">
        <v>39704</v>
      </c>
      <c r="N116" s="61">
        <v>0</v>
      </c>
      <c r="O116" s="61">
        <v>250</v>
      </c>
      <c r="P116" s="61">
        <v>0</v>
      </c>
      <c r="Q116" s="61">
        <v>0</v>
      </c>
      <c r="R116" s="61">
        <v>572</v>
      </c>
      <c r="S116" s="63">
        <v>122592</v>
      </c>
      <c r="T116" s="61">
        <v>0</v>
      </c>
      <c r="U116" s="61">
        <v>0</v>
      </c>
      <c r="V116" s="61">
        <v>0</v>
      </c>
      <c r="W116" s="61">
        <v>2153</v>
      </c>
      <c r="X116" s="61">
        <v>0</v>
      </c>
      <c r="Y116" s="61">
        <v>55602</v>
      </c>
      <c r="Z116" s="61">
        <v>6265</v>
      </c>
      <c r="AA116" s="61">
        <v>19195</v>
      </c>
      <c r="AB116" s="61">
        <v>39268</v>
      </c>
      <c r="AC116" s="61">
        <v>0</v>
      </c>
      <c r="AD116" s="64">
        <f t="shared" si="5"/>
        <v>122483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120330</v>
      </c>
      <c r="AK116" s="61">
        <v>0</v>
      </c>
      <c r="AL116" s="61">
        <v>0</v>
      </c>
      <c r="AM116" s="65">
        <v>722542</v>
      </c>
      <c r="AN116" s="61">
        <v>462148</v>
      </c>
      <c r="AO116" s="61">
        <v>120330</v>
      </c>
      <c r="AP116" s="61">
        <v>140064</v>
      </c>
      <c r="AQ116" s="63">
        <v>722542</v>
      </c>
    </row>
    <row r="117" spans="1:43" s="4" customFormat="1" ht="15">
      <c r="A117" s="58" t="s">
        <v>210</v>
      </c>
      <c r="B117" s="59" t="s">
        <v>168</v>
      </c>
      <c r="C117" s="60">
        <v>9175</v>
      </c>
      <c r="D117" s="61">
        <v>369972</v>
      </c>
      <c r="E117" s="61">
        <v>161363</v>
      </c>
      <c r="F117" s="61">
        <v>0</v>
      </c>
      <c r="G117" s="61">
        <v>531335</v>
      </c>
      <c r="H117" s="62">
        <v>6834</v>
      </c>
      <c r="I117" s="61">
        <v>21398</v>
      </c>
      <c r="J117" s="61">
        <v>18665</v>
      </c>
      <c r="K117" s="61">
        <v>135</v>
      </c>
      <c r="L117" s="61">
        <v>21184</v>
      </c>
      <c r="M117" s="61">
        <v>22466</v>
      </c>
      <c r="N117" s="61">
        <v>55132</v>
      </c>
      <c r="O117" s="61">
        <v>0</v>
      </c>
      <c r="P117" s="61">
        <v>0</v>
      </c>
      <c r="Q117" s="61">
        <v>2143</v>
      </c>
      <c r="R117" s="61">
        <v>372</v>
      </c>
      <c r="S117" s="63">
        <v>141495</v>
      </c>
      <c r="T117" s="61">
        <v>0</v>
      </c>
      <c r="U117" s="61">
        <v>0</v>
      </c>
      <c r="V117" s="61">
        <v>1650</v>
      </c>
      <c r="W117" s="61">
        <v>4459</v>
      </c>
      <c r="X117" s="61">
        <v>15297</v>
      </c>
      <c r="Y117" s="61">
        <v>30328</v>
      </c>
      <c r="Z117" s="61">
        <v>3187</v>
      </c>
      <c r="AA117" s="61">
        <v>10597</v>
      </c>
      <c r="AB117" s="61">
        <v>16874</v>
      </c>
      <c r="AC117" s="61">
        <v>4937</v>
      </c>
      <c r="AD117" s="64">
        <f t="shared" si="5"/>
        <v>87329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81220</v>
      </c>
      <c r="AK117" s="61">
        <v>0</v>
      </c>
      <c r="AL117" s="61">
        <v>0</v>
      </c>
      <c r="AM117" s="65">
        <v>766993</v>
      </c>
      <c r="AN117" s="61">
        <v>531335</v>
      </c>
      <c r="AO117" s="61">
        <v>65923</v>
      </c>
      <c r="AP117" s="61">
        <v>169735</v>
      </c>
      <c r="AQ117" s="63">
        <v>766993</v>
      </c>
    </row>
    <row r="118" spans="1:43" s="4" customFormat="1" ht="15">
      <c r="A118" s="58" t="s">
        <v>211</v>
      </c>
      <c r="B118" s="59" t="s">
        <v>107</v>
      </c>
      <c r="C118" s="60">
        <v>9126</v>
      </c>
      <c r="D118" s="61">
        <v>259307</v>
      </c>
      <c r="E118" s="61">
        <v>65798</v>
      </c>
      <c r="F118" s="61">
        <v>0</v>
      </c>
      <c r="G118" s="61">
        <v>325105</v>
      </c>
      <c r="H118" s="62">
        <v>11923</v>
      </c>
      <c r="I118" s="61">
        <v>47288</v>
      </c>
      <c r="J118" s="61">
        <v>8449</v>
      </c>
      <c r="K118" s="61">
        <v>1198</v>
      </c>
      <c r="L118" s="61">
        <v>13736</v>
      </c>
      <c r="M118" s="61">
        <v>16007</v>
      </c>
      <c r="N118" s="61">
        <v>42397</v>
      </c>
      <c r="O118" s="61">
        <v>6035</v>
      </c>
      <c r="P118" s="61">
        <v>0</v>
      </c>
      <c r="Q118" s="61">
        <v>0</v>
      </c>
      <c r="R118" s="61">
        <v>15936</v>
      </c>
      <c r="S118" s="63">
        <v>151046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41447</v>
      </c>
      <c r="Z118" s="61">
        <v>4434</v>
      </c>
      <c r="AA118" s="61">
        <v>17958</v>
      </c>
      <c r="AB118" s="61">
        <v>5000</v>
      </c>
      <c r="AC118" s="61">
        <v>975</v>
      </c>
      <c r="AD118" s="64">
        <f t="shared" si="5"/>
        <v>69814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69814</v>
      </c>
      <c r="AK118" s="61">
        <v>0</v>
      </c>
      <c r="AL118" s="61">
        <v>0</v>
      </c>
      <c r="AM118" s="65">
        <v>557888</v>
      </c>
      <c r="AN118" s="61">
        <v>325105</v>
      </c>
      <c r="AO118" s="61">
        <v>69814</v>
      </c>
      <c r="AP118" s="61">
        <v>162969</v>
      </c>
      <c r="AQ118" s="63">
        <v>557888</v>
      </c>
    </row>
    <row r="119" spans="1:43" s="4" customFormat="1" ht="15">
      <c r="A119" s="58" t="s">
        <v>212</v>
      </c>
      <c r="B119" s="59" t="s">
        <v>213</v>
      </c>
      <c r="C119" s="60">
        <v>9119</v>
      </c>
      <c r="D119" s="61">
        <v>176124</v>
      </c>
      <c r="E119" s="61">
        <v>38960</v>
      </c>
      <c r="F119" s="61">
        <v>0</v>
      </c>
      <c r="G119" s="61">
        <v>215084</v>
      </c>
      <c r="H119" s="62">
        <v>8322</v>
      </c>
      <c r="I119" s="61">
        <v>25689</v>
      </c>
      <c r="J119" s="61">
        <v>14849</v>
      </c>
      <c r="K119" s="61">
        <v>5585</v>
      </c>
      <c r="L119" s="61">
        <v>9574</v>
      </c>
      <c r="M119" s="61">
        <v>17863</v>
      </c>
      <c r="N119" s="61">
        <v>7467</v>
      </c>
      <c r="O119" s="61">
        <v>0</v>
      </c>
      <c r="P119" s="61">
        <v>0</v>
      </c>
      <c r="Q119" s="61">
        <v>0</v>
      </c>
      <c r="R119" s="61">
        <v>3073</v>
      </c>
      <c r="S119" s="63">
        <v>84100</v>
      </c>
      <c r="T119" s="61">
        <v>0</v>
      </c>
      <c r="U119" s="61">
        <v>0</v>
      </c>
      <c r="V119" s="61">
        <v>0</v>
      </c>
      <c r="W119" s="61">
        <v>38667</v>
      </c>
      <c r="X119" s="61">
        <v>0</v>
      </c>
      <c r="Y119" s="61">
        <v>43147</v>
      </c>
      <c r="Z119" s="61">
        <v>3662</v>
      </c>
      <c r="AA119" s="61">
        <v>2985</v>
      </c>
      <c r="AB119" s="61">
        <v>5000</v>
      </c>
      <c r="AC119" s="61">
        <v>1736</v>
      </c>
      <c r="AD119" s="64">
        <f t="shared" si="5"/>
        <v>95197</v>
      </c>
      <c r="AE119" s="61">
        <v>1943</v>
      </c>
      <c r="AF119" s="61">
        <v>0</v>
      </c>
      <c r="AG119" s="61">
        <v>0</v>
      </c>
      <c r="AH119" s="61">
        <v>0</v>
      </c>
      <c r="AI119" s="61">
        <v>0</v>
      </c>
      <c r="AJ119" s="61">
        <v>56530</v>
      </c>
      <c r="AK119" s="61">
        <v>1943</v>
      </c>
      <c r="AL119" s="61">
        <v>0</v>
      </c>
      <c r="AM119" s="65">
        <v>402703</v>
      </c>
      <c r="AN119" s="61">
        <v>215084</v>
      </c>
      <c r="AO119" s="61">
        <v>58473</v>
      </c>
      <c r="AP119" s="61">
        <v>131089</v>
      </c>
      <c r="AQ119" s="63">
        <v>404646</v>
      </c>
    </row>
    <row r="120" spans="1:43" s="4" customFormat="1" ht="15">
      <c r="A120" s="58" t="s">
        <v>214</v>
      </c>
      <c r="B120" s="59" t="s">
        <v>142</v>
      </c>
      <c r="C120" s="60">
        <v>8902</v>
      </c>
      <c r="D120" s="61">
        <v>325917</v>
      </c>
      <c r="E120" s="61">
        <v>89651</v>
      </c>
      <c r="F120" s="61">
        <v>24888</v>
      </c>
      <c r="G120" s="61">
        <v>440456</v>
      </c>
      <c r="H120" s="62">
        <v>19258</v>
      </c>
      <c r="I120" s="61">
        <v>26793</v>
      </c>
      <c r="J120" s="61">
        <v>6755</v>
      </c>
      <c r="K120" s="61">
        <v>732</v>
      </c>
      <c r="L120" s="61">
        <v>12085</v>
      </c>
      <c r="M120" s="61">
        <v>19851</v>
      </c>
      <c r="N120" s="61">
        <v>8709</v>
      </c>
      <c r="O120" s="61">
        <v>0</v>
      </c>
      <c r="P120" s="61">
        <v>0</v>
      </c>
      <c r="Q120" s="61">
        <v>0</v>
      </c>
      <c r="R120" s="61">
        <v>44673</v>
      </c>
      <c r="S120" s="63">
        <v>119598</v>
      </c>
      <c r="T120" s="61">
        <v>7</v>
      </c>
      <c r="U120" s="61">
        <v>0</v>
      </c>
      <c r="V120" s="61">
        <v>0</v>
      </c>
      <c r="W120" s="61">
        <v>17780</v>
      </c>
      <c r="X120" s="61">
        <v>0</v>
      </c>
      <c r="Y120" s="61">
        <v>50806</v>
      </c>
      <c r="Z120" s="61">
        <v>3941</v>
      </c>
      <c r="AA120" s="61">
        <v>14970</v>
      </c>
      <c r="AB120" s="61">
        <v>16088</v>
      </c>
      <c r="AC120" s="61">
        <v>3996</v>
      </c>
      <c r="AD120" s="64">
        <f t="shared" si="5"/>
        <v>107588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89801</v>
      </c>
      <c r="AK120" s="61">
        <v>0</v>
      </c>
      <c r="AL120" s="61">
        <v>0</v>
      </c>
      <c r="AM120" s="65">
        <v>686900</v>
      </c>
      <c r="AN120" s="61">
        <v>415568</v>
      </c>
      <c r="AO120" s="61">
        <v>89801</v>
      </c>
      <c r="AP120" s="61">
        <v>181531</v>
      </c>
      <c r="AQ120" s="63">
        <v>686900</v>
      </c>
    </row>
    <row r="121" spans="1:43" s="4" customFormat="1" ht="15">
      <c r="A121" s="58" t="s">
        <v>215</v>
      </c>
      <c r="B121" s="59" t="s">
        <v>56</v>
      </c>
      <c r="C121" s="60">
        <v>8786</v>
      </c>
      <c r="D121" s="61">
        <v>338795</v>
      </c>
      <c r="E121" s="61">
        <v>139373</v>
      </c>
      <c r="F121" s="61">
        <v>0</v>
      </c>
      <c r="G121" s="61">
        <v>478168</v>
      </c>
      <c r="H121" s="62">
        <v>12786</v>
      </c>
      <c r="I121" s="61">
        <v>74927</v>
      </c>
      <c r="J121" s="61">
        <v>12008</v>
      </c>
      <c r="K121" s="61">
        <v>1730</v>
      </c>
      <c r="L121" s="61">
        <v>13464</v>
      </c>
      <c r="M121" s="61">
        <v>20719</v>
      </c>
      <c r="N121" s="61">
        <v>4786</v>
      </c>
      <c r="O121" s="61">
        <v>2269</v>
      </c>
      <c r="P121" s="61">
        <v>0</v>
      </c>
      <c r="Q121" s="61">
        <v>0</v>
      </c>
      <c r="R121" s="61">
        <v>2257</v>
      </c>
      <c r="S121" s="63">
        <v>132160</v>
      </c>
      <c r="T121" s="61">
        <v>0</v>
      </c>
      <c r="U121" s="61">
        <v>20250</v>
      </c>
      <c r="V121" s="61">
        <v>242</v>
      </c>
      <c r="W121" s="61">
        <v>0</v>
      </c>
      <c r="X121" s="61">
        <v>25548</v>
      </c>
      <c r="Y121" s="61">
        <v>31765</v>
      </c>
      <c r="Z121" s="61">
        <v>4847</v>
      </c>
      <c r="AA121" s="61">
        <v>19697</v>
      </c>
      <c r="AB121" s="61">
        <v>32676</v>
      </c>
      <c r="AC121" s="61">
        <v>0</v>
      </c>
      <c r="AD121" s="64">
        <f t="shared" si="5"/>
        <v>135025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114533</v>
      </c>
      <c r="AK121" s="61">
        <v>0</v>
      </c>
      <c r="AL121" s="61">
        <v>0</v>
      </c>
      <c r="AM121" s="65">
        <v>758139</v>
      </c>
      <c r="AN121" s="61">
        <v>478168</v>
      </c>
      <c r="AO121" s="61">
        <v>88985</v>
      </c>
      <c r="AP121" s="61">
        <v>190986</v>
      </c>
      <c r="AQ121" s="63">
        <v>758139</v>
      </c>
    </row>
    <row r="122" spans="1:43" s="4" customFormat="1" ht="30">
      <c r="A122" s="58" t="s">
        <v>216</v>
      </c>
      <c r="B122" s="59" t="s">
        <v>85</v>
      </c>
      <c r="C122" s="60">
        <v>8664</v>
      </c>
      <c r="D122" s="61">
        <v>59258</v>
      </c>
      <c r="E122" s="61">
        <v>7487</v>
      </c>
      <c r="F122" s="61">
        <v>0</v>
      </c>
      <c r="G122" s="61">
        <v>66745</v>
      </c>
      <c r="H122" s="62">
        <v>2499</v>
      </c>
      <c r="I122" s="61">
        <v>11728</v>
      </c>
      <c r="J122" s="61">
        <v>1705</v>
      </c>
      <c r="K122" s="61">
        <v>0</v>
      </c>
      <c r="L122" s="61">
        <v>7225</v>
      </c>
      <c r="M122" s="61">
        <v>5167</v>
      </c>
      <c r="N122" s="61">
        <v>3727</v>
      </c>
      <c r="O122" s="61">
        <v>0</v>
      </c>
      <c r="P122" s="61">
        <v>0</v>
      </c>
      <c r="Q122" s="61">
        <v>0</v>
      </c>
      <c r="R122" s="61">
        <v>0</v>
      </c>
      <c r="S122" s="63">
        <v>29552</v>
      </c>
      <c r="T122" s="61">
        <v>0</v>
      </c>
      <c r="U122" s="61">
        <v>26599</v>
      </c>
      <c r="V122" s="61">
        <v>0</v>
      </c>
      <c r="W122" s="61">
        <v>11872</v>
      </c>
      <c r="X122" s="61">
        <v>0</v>
      </c>
      <c r="Y122" s="61">
        <v>12630</v>
      </c>
      <c r="Z122" s="61">
        <v>670</v>
      </c>
      <c r="AA122" s="61">
        <v>4085</v>
      </c>
      <c r="AB122" s="61">
        <v>1900</v>
      </c>
      <c r="AC122" s="61">
        <v>0</v>
      </c>
      <c r="AD122" s="64">
        <v>19017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19285</v>
      </c>
      <c r="AK122" s="61">
        <v>0</v>
      </c>
      <c r="AL122" s="61">
        <v>0</v>
      </c>
      <c r="AM122" s="65">
        <v>156552</v>
      </c>
      <c r="AN122" s="61">
        <v>66745</v>
      </c>
      <c r="AO122" s="61">
        <v>19285</v>
      </c>
      <c r="AP122" s="61">
        <v>70522</v>
      </c>
      <c r="AQ122" s="63">
        <v>156552</v>
      </c>
    </row>
    <row r="123" spans="1:43" s="4" customFormat="1" ht="15">
      <c r="A123" s="58" t="s">
        <v>217</v>
      </c>
      <c r="B123" s="59" t="s">
        <v>218</v>
      </c>
      <c r="C123" s="60">
        <v>8622</v>
      </c>
      <c r="D123" s="61">
        <v>234262</v>
      </c>
      <c r="E123" s="61">
        <v>66396</v>
      </c>
      <c r="F123" s="61">
        <v>0</v>
      </c>
      <c r="G123" s="61">
        <v>300658</v>
      </c>
      <c r="H123" s="62">
        <v>8698</v>
      </c>
      <c r="I123" s="61">
        <v>2778</v>
      </c>
      <c r="J123" s="61">
        <v>7034</v>
      </c>
      <c r="K123" s="61">
        <v>68</v>
      </c>
      <c r="L123" s="61">
        <v>8140</v>
      </c>
      <c r="M123" s="61">
        <v>22217</v>
      </c>
      <c r="N123" s="61">
        <v>12927</v>
      </c>
      <c r="O123" s="61">
        <v>0</v>
      </c>
      <c r="P123" s="61">
        <v>0</v>
      </c>
      <c r="Q123" s="61">
        <v>0</v>
      </c>
      <c r="R123" s="61">
        <v>8004</v>
      </c>
      <c r="S123" s="63">
        <v>61168</v>
      </c>
      <c r="T123" s="61">
        <v>0</v>
      </c>
      <c r="U123" s="61">
        <v>0</v>
      </c>
      <c r="V123" s="61">
        <v>0</v>
      </c>
      <c r="W123" s="61">
        <v>939</v>
      </c>
      <c r="X123" s="61">
        <v>0</v>
      </c>
      <c r="Y123" s="61">
        <v>26963</v>
      </c>
      <c r="Z123" s="61">
        <v>4525</v>
      </c>
      <c r="AA123" s="61">
        <v>718</v>
      </c>
      <c r="AB123" s="61">
        <v>4428</v>
      </c>
      <c r="AC123" s="61">
        <v>0</v>
      </c>
      <c r="AD123" s="64">
        <v>30238</v>
      </c>
      <c r="AE123" s="61">
        <v>43</v>
      </c>
      <c r="AF123" s="61">
        <v>0</v>
      </c>
      <c r="AG123" s="61">
        <v>3786</v>
      </c>
      <c r="AH123" s="61">
        <v>0</v>
      </c>
      <c r="AI123" s="61">
        <v>0</v>
      </c>
      <c r="AJ123" s="61">
        <v>36634</v>
      </c>
      <c r="AK123" s="61">
        <v>3829</v>
      </c>
      <c r="AL123" s="61">
        <v>0</v>
      </c>
      <c r="AM123" s="65">
        <v>408097</v>
      </c>
      <c r="AN123" s="61">
        <v>300658</v>
      </c>
      <c r="AO123" s="61">
        <v>40463</v>
      </c>
      <c r="AP123" s="61">
        <v>70805</v>
      </c>
      <c r="AQ123" s="63">
        <v>411926</v>
      </c>
    </row>
    <row r="124" spans="1:43" s="4" customFormat="1" ht="15">
      <c r="A124" s="58" t="s">
        <v>219</v>
      </c>
      <c r="B124" s="59" t="s">
        <v>220</v>
      </c>
      <c r="C124" s="60">
        <v>8471</v>
      </c>
      <c r="D124" s="66">
        <v>277650</v>
      </c>
      <c r="E124" s="66">
        <v>99849</v>
      </c>
      <c r="F124" s="66">
        <v>0</v>
      </c>
      <c r="G124" s="66">
        <v>377499</v>
      </c>
      <c r="H124" s="67">
        <v>3836</v>
      </c>
      <c r="I124" s="66">
        <v>6742</v>
      </c>
      <c r="J124" s="66">
        <v>8659</v>
      </c>
      <c r="K124" s="66">
        <v>152</v>
      </c>
      <c r="L124" s="66">
        <v>9485</v>
      </c>
      <c r="M124" s="66">
        <v>16104</v>
      </c>
      <c r="N124" s="66">
        <v>11157</v>
      </c>
      <c r="O124" s="66">
        <v>0</v>
      </c>
      <c r="P124" s="66">
        <v>0</v>
      </c>
      <c r="Q124" s="66">
        <v>1257</v>
      </c>
      <c r="R124" s="66">
        <v>561</v>
      </c>
      <c r="S124" s="68">
        <v>54117</v>
      </c>
      <c r="T124" s="66">
        <v>0</v>
      </c>
      <c r="U124" s="66">
        <v>0</v>
      </c>
      <c r="V124" s="66">
        <v>0</v>
      </c>
      <c r="W124" s="66">
        <v>3633</v>
      </c>
      <c r="X124" s="66">
        <v>0</v>
      </c>
      <c r="Y124" s="66">
        <v>12314</v>
      </c>
      <c r="Z124" s="66">
        <v>1218</v>
      </c>
      <c r="AA124" s="66">
        <v>15751</v>
      </c>
      <c r="AB124" s="66">
        <v>3000</v>
      </c>
      <c r="AC124" s="66">
        <v>0</v>
      </c>
      <c r="AD124" s="64">
        <f aca="true" t="shared" si="6" ref="AD124:AD150">SUM(T124:AC124)</f>
        <v>35916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32283</v>
      </c>
      <c r="AK124" s="66">
        <v>0</v>
      </c>
      <c r="AL124" s="66">
        <v>0</v>
      </c>
      <c r="AM124" s="69">
        <v>471368</v>
      </c>
      <c r="AN124" s="66">
        <v>377499</v>
      </c>
      <c r="AO124" s="66">
        <v>32283</v>
      </c>
      <c r="AP124" s="66">
        <v>61586</v>
      </c>
      <c r="AQ124" s="68">
        <v>471368</v>
      </c>
    </row>
    <row r="125" spans="1:43" s="4" customFormat="1" ht="15">
      <c r="A125" s="58" t="s">
        <v>221</v>
      </c>
      <c r="B125" s="59" t="s">
        <v>164</v>
      </c>
      <c r="C125" s="60">
        <v>8447</v>
      </c>
      <c r="D125" s="61">
        <v>158182</v>
      </c>
      <c r="E125" s="61">
        <v>12550</v>
      </c>
      <c r="F125" s="61">
        <v>0</v>
      </c>
      <c r="G125" s="61">
        <v>170732</v>
      </c>
      <c r="H125" s="62">
        <v>3850</v>
      </c>
      <c r="I125" s="61">
        <v>13380</v>
      </c>
      <c r="J125" s="61">
        <v>3924</v>
      </c>
      <c r="K125" s="61">
        <v>225</v>
      </c>
      <c r="L125" s="61">
        <v>7171</v>
      </c>
      <c r="M125" s="61">
        <v>18249</v>
      </c>
      <c r="N125" s="61">
        <v>12940</v>
      </c>
      <c r="O125" s="61">
        <v>0</v>
      </c>
      <c r="P125" s="61">
        <v>0</v>
      </c>
      <c r="Q125" s="61">
        <v>0</v>
      </c>
      <c r="R125" s="61">
        <v>388</v>
      </c>
      <c r="S125" s="63">
        <v>56277</v>
      </c>
      <c r="T125" s="61">
        <v>0</v>
      </c>
      <c r="U125" s="61">
        <v>0</v>
      </c>
      <c r="V125" s="61">
        <v>0</v>
      </c>
      <c r="W125" s="61">
        <v>441</v>
      </c>
      <c r="X125" s="61">
        <v>85</v>
      </c>
      <c r="Y125" s="61">
        <v>12644</v>
      </c>
      <c r="Z125" s="61">
        <v>1068</v>
      </c>
      <c r="AA125" s="61">
        <v>2940</v>
      </c>
      <c r="AB125" s="61">
        <v>2291</v>
      </c>
      <c r="AC125" s="61">
        <v>0</v>
      </c>
      <c r="AD125" s="64">
        <f t="shared" si="6"/>
        <v>19469</v>
      </c>
      <c r="AE125" s="61">
        <v>378</v>
      </c>
      <c r="AF125" s="61">
        <v>0</v>
      </c>
      <c r="AG125" s="61">
        <v>0</v>
      </c>
      <c r="AH125" s="61">
        <v>3000</v>
      </c>
      <c r="AI125" s="61">
        <v>0</v>
      </c>
      <c r="AJ125" s="61">
        <v>19028</v>
      </c>
      <c r="AK125" s="61">
        <v>3378</v>
      </c>
      <c r="AL125" s="61">
        <v>0</v>
      </c>
      <c r="AM125" s="65">
        <v>250328</v>
      </c>
      <c r="AN125" s="61">
        <v>170732</v>
      </c>
      <c r="AO125" s="61">
        <v>22321</v>
      </c>
      <c r="AP125" s="61">
        <v>60653</v>
      </c>
      <c r="AQ125" s="63">
        <v>253706</v>
      </c>
    </row>
    <row r="126" spans="1:43" s="4" customFormat="1" ht="30">
      <c r="A126" s="58" t="s">
        <v>222</v>
      </c>
      <c r="B126" s="59" t="s">
        <v>114</v>
      </c>
      <c r="C126" s="60">
        <v>8428</v>
      </c>
      <c r="D126" s="61">
        <v>381706</v>
      </c>
      <c r="E126" s="61">
        <v>113712</v>
      </c>
      <c r="F126" s="61">
        <v>27195</v>
      </c>
      <c r="G126" s="61">
        <v>522613</v>
      </c>
      <c r="H126" s="62">
        <v>12308</v>
      </c>
      <c r="I126" s="61">
        <v>21033</v>
      </c>
      <c r="J126" s="61">
        <v>9484</v>
      </c>
      <c r="K126" s="61">
        <v>212</v>
      </c>
      <c r="L126" s="61">
        <v>7891</v>
      </c>
      <c r="M126" s="61">
        <v>15595</v>
      </c>
      <c r="N126" s="61">
        <v>9244</v>
      </c>
      <c r="O126" s="61">
        <v>6406</v>
      </c>
      <c r="P126" s="61">
        <v>0</v>
      </c>
      <c r="Q126" s="61">
        <v>0</v>
      </c>
      <c r="R126" s="61">
        <v>16672</v>
      </c>
      <c r="S126" s="63">
        <v>86537</v>
      </c>
      <c r="T126" s="61">
        <v>0</v>
      </c>
      <c r="U126" s="61">
        <v>0</v>
      </c>
      <c r="V126" s="61">
        <v>0</v>
      </c>
      <c r="W126" s="61">
        <v>1079</v>
      </c>
      <c r="X126" s="61">
        <v>0</v>
      </c>
      <c r="Y126" s="61">
        <v>32732</v>
      </c>
      <c r="Z126" s="61">
        <v>1175</v>
      </c>
      <c r="AA126" s="61">
        <v>7759</v>
      </c>
      <c r="AB126" s="61">
        <v>10071</v>
      </c>
      <c r="AC126" s="61">
        <v>0</v>
      </c>
      <c r="AD126" s="64">
        <f t="shared" si="6"/>
        <v>52816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51737</v>
      </c>
      <c r="AK126" s="61">
        <v>1580</v>
      </c>
      <c r="AL126" s="61">
        <v>1580</v>
      </c>
      <c r="AM126" s="65">
        <v>674274</v>
      </c>
      <c r="AN126" s="61">
        <v>495418</v>
      </c>
      <c r="AO126" s="61">
        <v>51737</v>
      </c>
      <c r="AP126" s="61">
        <v>128699</v>
      </c>
      <c r="AQ126" s="63">
        <v>675854</v>
      </c>
    </row>
    <row r="127" spans="1:43" s="4" customFormat="1" ht="30">
      <c r="A127" s="58" t="s">
        <v>223</v>
      </c>
      <c r="B127" s="59" t="s">
        <v>175</v>
      </c>
      <c r="C127" s="60">
        <v>8291</v>
      </c>
      <c r="D127" s="61">
        <v>237426</v>
      </c>
      <c r="E127" s="61">
        <v>18652</v>
      </c>
      <c r="F127" s="61">
        <v>0</v>
      </c>
      <c r="G127" s="61">
        <v>256078</v>
      </c>
      <c r="H127" s="62">
        <v>10178</v>
      </c>
      <c r="I127" s="61">
        <v>29448</v>
      </c>
      <c r="J127" s="61">
        <v>18882</v>
      </c>
      <c r="K127" s="61">
        <v>1146</v>
      </c>
      <c r="L127" s="61">
        <v>17167</v>
      </c>
      <c r="M127" s="61">
        <v>12464</v>
      </c>
      <c r="N127" s="61">
        <v>21946</v>
      </c>
      <c r="O127" s="61">
        <v>96</v>
      </c>
      <c r="P127" s="61">
        <v>0</v>
      </c>
      <c r="Q127" s="61">
        <v>0</v>
      </c>
      <c r="R127" s="61">
        <v>1144</v>
      </c>
      <c r="S127" s="63">
        <v>102293</v>
      </c>
      <c r="T127" s="61">
        <v>55498</v>
      </c>
      <c r="U127" s="61">
        <v>0</v>
      </c>
      <c r="V127" s="61">
        <v>0</v>
      </c>
      <c r="W127" s="61">
        <v>25392</v>
      </c>
      <c r="X127" s="61">
        <v>0</v>
      </c>
      <c r="Y127" s="61">
        <v>26695</v>
      </c>
      <c r="Z127" s="61">
        <v>2431</v>
      </c>
      <c r="AA127" s="61">
        <v>7493</v>
      </c>
      <c r="AB127" s="61">
        <v>12672</v>
      </c>
      <c r="AC127" s="61">
        <v>0</v>
      </c>
      <c r="AD127" s="64">
        <f t="shared" si="6"/>
        <v>130181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49291</v>
      </c>
      <c r="AK127" s="61">
        <v>1699</v>
      </c>
      <c r="AL127" s="61">
        <v>1699</v>
      </c>
      <c r="AM127" s="65">
        <v>498730</v>
      </c>
      <c r="AN127" s="61">
        <v>256078</v>
      </c>
      <c r="AO127" s="61">
        <v>49291</v>
      </c>
      <c r="AP127" s="61">
        <v>195060</v>
      </c>
      <c r="AQ127" s="63">
        <v>500429</v>
      </c>
    </row>
    <row r="128" spans="1:43" s="4" customFormat="1" ht="15">
      <c r="A128" s="58" t="s">
        <v>224</v>
      </c>
      <c r="B128" s="59" t="s">
        <v>225</v>
      </c>
      <c r="C128" s="60">
        <v>7724</v>
      </c>
      <c r="D128" s="61">
        <v>317911</v>
      </c>
      <c r="E128" s="61">
        <v>128907</v>
      </c>
      <c r="F128" s="61">
        <v>0</v>
      </c>
      <c r="G128" s="61">
        <v>446818</v>
      </c>
      <c r="H128" s="62">
        <v>14038</v>
      </c>
      <c r="I128" s="61">
        <v>70112</v>
      </c>
      <c r="J128" s="61">
        <v>11550</v>
      </c>
      <c r="K128" s="61">
        <v>1271</v>
      </c>
      <c r="L128" s="61">
        <v>5784</v>
      </c>
      <c r="M128" s="61">
        <v>15907</v>
      </c>
      <c r="N128" s="61">
        <v>18563</v>
      </c>
      <c r="O128" s="61">
        <v>2504</v>
      </c>
      <c r="P128" s="61">
        <v>0</v>
      </c>
      <c r="Q128" s="61">
        <v>0</v>
      </c>
      <c r="R128" s="61">
        <v>4255</v>
      </c>
      <c r="S128" s="63">
        <v>129946</v>
      </c>
      <c r="T128" s="61">
        <v>0</v>
      </c>
      <c r="U128" s="61">
        <v>0</v>
      </c>
      <c r="V128" s="61">
        <v>0</v>
      </c>
      <c r="W128" s="61">
        <v>4268</v>
      </c>
      <c r="X128" s="61">
        <v>10493</v>
      </c>
      <c r="Y128" s="61">
        <v>60555</v>
      </c>
      <c r="Z128" s="61">
        <v>9426</v>
      </c>
      <c r="AA128" s="61">
        <v>22233</v>
      </c>
      <c r="AB128" s="61">
        <v>30447</v>
      </c>
      <c r="AC128" s="61">
        <v>0</v>
      </c>
      <c r="AD128" s="64">
        <f t="shared" si="6"/>
        <v>137422</v>
      </c>
      <c r="AE128" s="61">
        <v>485</v>
      </c>
      <c r="AF128" s="61">
        <v>0</v>
      </c>
      <c r="AG128" s="61">
        <v>0</v>
      </c>
      <c r="AH128" s="61">
        <v>81</v>
      </c>
      <c r="AI128" s="61">
        <v>0</v>
      </c>
      <c r="AJ128" s="61">
        <v>133154</v>
      </c>
      <c r="AK128" s="61">
        <v>566</v>
      </c>
      <c r="AL128" s="61">
        <v>0</v>
      </c>
      <c r="AM128" s="65">
        <v>728224</v>
      </c>
      <c r="AN128" s="61">
        <v>446818</v>
      </c>
      <c r="AO128" s="61">
        <v>123227</v>
      </c>
      <c r="AP128" s="61">
        <v>158745</v>
      </c>
      <c r="AQ128" s="63">
        <v>728790</v>
      </c>
    </row>
    <row r="129" spans="1:43" s="4" customFormat="1" ht="15">
      <c r="A129" s="58" t="s">
        <v>226</v>
      </c>
      <c r="B129" s="59" t="s">
        <v>66</v>
      </c>
      <c r="C129" s="60">
        <v>7579</v>
      </c>
      <c r="D129" s="61">
        <v>187910</v>
      </c>
      <c r="E129" s="61">
        <v>18353</v>
      </c>
      <c r="F129" s="61">
        <v>1949</v>
      </c>
      <c r="G129" s="61">
        <v>208212</v>
      </c>
      <c r="H129" s="62">
        <v>5091</v>
      </c>
      <c r="I129" s="61">
        <v>5098</v>
      </c>
      <c r="J129" s="61">
        <v>7404</v>
      </c>
      <c r="K129" s="61">
        <v>145</v>
      </c>
      <c r="L129" s="61">
        <v>14944</v>
      </c>
      <c r="M129" s="61">
        <v>15943</v>
      </c>
      <c r="N129" s="61">
        <v>2699</v>
      </c>
      <c r="O129" s="61">
        <v>3727</v>
      </c>
      <c r="P129" s="61">
        <v>0</v>
      </c>
      <c r="Q129" s="61">
        <v>0</v>
      </c>
      <c r="R129" s="61">
        <v>4407</v>
      </c>
      <c r="S129" s="63">
        <v>54367</v>
      </c>
      <c r="T129" s="61">
        <v>0</v>
      </c>
      <c r="U129" s="61">
        <v>1663</v>
      </c>
      <c r="V129" s="61">
        <v>0</v>
      </c>
      <c r="W129" s="61">
        <v>21483</v>
      </c>
      <c r="X129" s="61">
        <v>1500</v>
      </c>
      <c r="Y129" s="61">
        <v>13246</v>
      </c>
      <c r="Z129" s="61">
        <v>794</v>
      </c>
      <c r="AA129" s="61">
        <v>3167</v>
      </c>
      <c r="AB129" s="61">
        <v>8612</v>
      </c>
      <c r="AC129" s="61">
        <v>0</v>
      </c>
      <c r="AD129" s="64">
        <f t="shared" si="6"/>
        <v>50465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27319</v>
      </c>
      <c r="AK129" s="61">
        <v>0</v>
      </c>
      <c r="AL129" s="61">
        <v>0</v>
      </c>
      <c r="AM129" s="65">
        <v>318135</v>
      </c>
      <c r="AN129" s="61">
        <v>206263</v>
      </c>
      <c r="AO129" s="61">
        <v>25819</v>
      </c>
      <c r="AP129" s="61">
        <v>86053</v>
      </c>
      <c r="AQ129" s="63">
        <v>318135</v>
      </c>
    </row>
    <row r="130" spans="1:43" s="4" customFormat="1" ht="15">
      <c r="A130" s="58" t="s">
        <v>227</v>
      </c>
      <c r="B130" s="59" t="s">
        <v>228</v>
      </c>
      <c r="C130" s="60">
        <v>7516</v>
      </c>
      <c r="D130" s="61">
        <v>216340</v>
      </c>
      <c r="E130" s="61">
        <v>52931</v>
      </c>
      <c r="F130" s="61">
        <v>0</v>
      </c>
      <c r="G130" s="61">
        <v>269271</v>
      </c>
      <c r="H130" s="62">
        <v>20473</v>
      </c>
      <c r="I130" s="61">
        <v>21201</v>
      </c>
      <c r="J130" s="61">
        <v>12790</v>
      </c>
      <c r="K130" s="61">
        <v>130</v>
      </c>
      <c r="L130" s="61">
        <v>7900</v>
      </c>
      <c r="M130" s="61">
        <v>26216</v>
      </c>
      <c r="N130" s="61">
        <v>20182</v>
      </c>
      <c r="O130" s="61">
        <v>2140</v>
      </c>
      <c r="P130" s="61">
        <v>0</v>
      </c>
      <c r="Q130" s="61">
        <v>0</v>
      </c>
      <c r="R130" s="61">
        <v>3129</v>
      </c>
      <c r="S130" s="63">
        <v>93688</v>
      </c>
      <c r="T130" s="61">
        <v>0</v>
      </c>
      <c r="U130" s="61">
        <v>50000</v>
      </c>
      <c r="V130" s="61">
        <v>22691</v>
      </c>
      <c r="W130" s="61">
        <v>558</v>
      </c>
      <c r="X130" s="61">
        <v>0</v>
      </c>
      <c r="Y130" s="61">
        <v>28481</v>
      </c>
      <c r="Z130" s="61">
        <v>1980</v>
      </c>
      <c r="AA130" s="61">
        <v>5066</v>
      </c>
      <c r="AB130" s="61">
        <v>7415</v>
      </c>
      <c r="AC130" s="61">
        <v>0</v>
      </c>
      <c r="AD130" s="64">
        <f t="shared" si="6"/>
        <v>116191</v>
      </c>
      <c r="AE130" s="61">
        <v>392</v>
      </c>
      <c r="AF130" s="61">
        <v>0</v>
      </c>
      <c r="AG130" s="61">
        <v>0</v>
      </c>
      <c r="AH130" s="61">
        <v>0</v>
      </c>
      <c r="AI130" s="61">
        <v>0</v>
      </c>
      <c r="AJ130" s="61">
        <v>42942</v>
      </c>
      <c r="AK130" s="61">
        <v>21849</v>
      </c>
      <c r="AL130" s="61">
        <v>21457</v>
      </c>
      <c r="AM130" s="65">
        <v>499623</v>
      </c>
      <c r="AN130" s="61">
        <v>269271</v>
      </c>
      <c r="AO130" s="61">
        <v>43334</v>
      </c>
      <c r="AP130" s="61">
        <v>208867</v>
      </c>
      <c r="AQ130" s="63">
        <v>521472</v>
      </c>
    </row>
    <row r="131" spans="1:43" s="4" customFormat="1" ht="30">
      <c r="A131" s="58" t="s">
        <v>229</v>
      </c>
      <c r="B131" s="59" t="s">
        <v>42</v>
      </c>
      <c r="C131" s="60">
        <v>7503</v>
      </c>
      <c r="D131" s="61">
        <v>263881</v>
      </c>
      <c r="E131" s="61">
        <v>94057</v>
      </c>
      <c r="F131" s="61">
        <v>0</v>
      </c>
      <c r="G131" s="61">
        <v>357938</v>
      </c>
      <c r="H131" s="62">
        <v>14893</v>
      </c>
      <c r="I131" s="61">
        <v>5893</v>
      </c>
      <c r="J131" s="61">
        <v>7469</v>
      </c>
      <c r="K131" s="61">
        <v>119</v>
      </c>
      <c r="L131" s="61">
        <v>9542</v>
      </c>
      <c r="M131" s="61">
        <v>14831</v>
      </c>
      <c r="N131" s="61">
        <v>42033</v>
      </c>
      <c r="O131" s="61">
        <v>0</v>
      </c>
      <c r="P131" s="61">
        <v>0</v>
      </c>
      <c r="Q131" s="61">
        <v>0</v>
      </c>
      <c r="R131" s="61">
        <v>615</v>
      </c>
      <c r="S131" s="63">
        <v>80502</v>
      </c>
      <c r="T131" s="61">
        <v>0</v>
      </c>
      <c r="U131" s="61">
        <v>0</v>
      </c>
      <c r="V131" s="61">
        <v>0</v>
      </c>
      <c r="W131" s="61">
        <v>11034</v>
      </c>
      <c r="X131" s="61">
        <v>0</v>
      </c>
      <c r="Y131" s="61">
        <v>45953</v>
      </c>
      <c r="Z131" s="61">
        <v>3098</v>
      </c>
      <c r="AA131" s="61">
        <v>11914</v>
      </c>
      <c r="AB131" s="61">
        <v>8968</v>
      </c>
      <c r="AC131" s="61">
        <v>0</v>
      </c>
      <c r="AD131" s="64">
        <f t="shared" si="6"/>
        <v>80967</v>
      </c>
      <c r="AE131" s="61">
        <v>1751</v>
      </c>
      <c r="AF131" s="61">
        <v>0</v>
      </c>
      <c r="AG131" s="61">
        <v>0</v>
      </c>
      <c r="AH131" s="61">
        <v>0</v>
      </c>
      <c r="AI131" s="61">
        <v>0</v>
      </c>
      <c r="AJ131" s="61">
        <v>69933</v>
      </c>
      <c r="AK131" s="61">
        <v>1751</v>
      </c>
      <c r="AL131" s="61">
        <v>0</v>
      </c>
      <c r="AM131" s="65">
        <v>534300</v>
      </c>
      <c r="AN131" s="61">
        <v>357938</v>
      </c>
      <c r="AO131" s="61">
        <v>71684</v>
      </c>
      <c r="AP131" s="61">
        <v>106429</v>
      </c>
      <c r="AQ131" s="63">
        <v>536051</v>
      </c>
    </row>
    <row r="132" spans="1:43" s="4" customFormat="1" ht="15">
      <c r="A132" s="58" t="s">
        <v>230</v>
      </c>
      <c r="B132" s="59" t="s">
        <v>213</v>
      </c>
      <c r="C132" s="60">
        <v>7093</v>
      </c>
      <c r="D132" s="61">
        <v>103292</v>
      </c>
      <c r="E132" s="61">
        <v>32888</v>
      </c>
      <c r="F132" s="61">
        <v>0</v>
      </c>
      <c r="G132" s="61">
        <v>136180</v>
      </c>
      <c r="H132" s="62">
        <v>15094</v>
      </c>
      <c r="I132" s="61">
        <v>22083</v>
      </c>
      <c r="J132" s="61">
        <v>5551</v>
      </c>
      <c r="K132" s="61">
        <v>955</v>
      </c>
      <c r="L132" s="61">
        <v>9655</v>
      </c>
      <c r="M132" s="61">
        <v>23766</v>
      </c>
      <c r="N132" s="61">
        <v>58667</v>
      </c>
      <c r="O132" s="61">
        <v>0</v>
      </c>
      <c r="P132" s="61">
        <v>0</v>
      </c>
      <c r="Q132" s="61">
        <v>1488</v>
      </c>
      <c r="R132" s="61">
        <v>0</v>
      </c>
      <c r="S132" s="63">
        <v>122165</v>
      </c>
      <c r="T132" s="61">
        <v>0</v>
      </c>
      <c r="U132" s="61">
        <v>0</v>
      </c>
      <c r="V132" s="61">
        <v>0</v>
      </c>
      <c r="W132" s="61">
        <v>1156</v>
      </c>
      <c r="X132" s="61">
        <v>154</v>
      </c>
      <c r="Y132" s="61">
        <v>13853</v>
      </c>
      <c r="Z132" s="61">
        <v>155</v>
      </c>
      <c r="AA132" s="61">
        <v>3420</v>
      </c>
      <c r="AB132" s="61">
        <v>6062</v>
      </c>
      <c r="AC132" s="61">
        <v>882</v>
      </c>
      <c r="AD132" s="64">
        <f t="shared" si="6"/>
        <v>25682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24526</v>
      </c>
      <c r="AK132" s="61">
        <v>0</v>
      </c>
      <c r="AL132" s="61">
        <v>0</v>
      </c>
      <c r="AM132" s="65">
        <v>299121</v>
      </c>
      <c r="AN132" s="61">
        <v>136180</v>
      </c>
      <c r="AO132" s="61">
        <v>24372</v>
      </c>
      <c r="AP132" s="61">
        <v>138569</v>
      </c>
      <c r="AQ132" s="63">
        <v>299121</v>
      </c>
    </row>
    <row r="133" spans="1:43" s="4" customFormat="1" ht="15">
      <c r="A133" s="58" t="s">
        <v>231</v>
      </c>
      <c r="B133" s="59" t="s">
        <v>87</v>
      </c>
      <c r="C133" s="60">
        <v>7080</v>
      </c>
      <c r="D133" s="61">
        <v>239459</v>
      </c>
      <c r="E133" s="61">
        <v>18319</v>
      </c>
      <c r="F133" s="61">
        <v>0</v>
      </c>
      <c r="G133" s="61">
        <v>257778</v>
      </c>
      <c r="H133" s="62">
        <v>11839</v>
      </c>
      <c r="I133" s="61">
        <v>13933</v>
      </c>
      <c r="J133" s="61">
        <v>3130</v>
      </c>
      <c r="K133" s="61">
        <v>307</v>
      </c>
      <c r="L133" s="61">
        <v>7571</v>
      </c>
      <c r="M133" s="61">
        <v>11699</v>
      </c>
      <c r="N133" s="61">
        <v>4348</v>
      </c>
      <c r="O133" s="61">
        <v>25</v>
      </c>
      <c r="P133" s="61">
        <v>0</v>
      </c>
      <c r="Q133" s="61">
        <v>0</v>
      </c>
      <c r="R133" s="61">
        <v>5874</v>
      </c>
      <c r="S133" s="63">
        <v>46887</v>
      </c>
      <c r="T133" s="61">
        <v>0</v>
      </c>
      <c r="U133" s="61">
        <v>0</v>
      </c>
      <c r="V133" s="61">
        <v>0</v>
      </c>
      <c r="W133" s="61">
        <v>1798</v>
      </c>
      <c r="X133" s="61">
        <v>0</v>
      </c>
      <c r="Y133" s="61">
        <v>35858</v>
      </c>
      <c r="Z133" s="61">
        <v>910</v>
      </c>
      <c r="AA133" s="61">
        <v>17109</v>
      </c>
      <c r="AB133" s="61">
        <v>54391</v>
      </c>
      <c r="AC133" s="61">
        <v>0</v>
      </c>
      <c r="AD133" s="64">
        <f t="shared" si="6"/>
        <v>110066</v>
      </c>
      <c r="AE133" s="61">
        <v>371</v>
      </c>
      <c r="AF133" s="61">
        <v>0</v>
      </c>
      <c r="AG133" s="61">
        <v>15</v>
      </c>
      <c r="AH133" s="61">
        <v>0</v>
      </c>
      <c r="AI133" s="61">
        <v>0</v>
      </c>
      <c r="AJ133" s="61">
        <v>108268</v>
      </c>
      <c r="AK133" s="61">
        <v>586</v>
      </c>
      <c r="AL133" s="61">
        <v>200</v>
      </c>
      <c r="AM133" s="65">
        <v>426570</v>
      </c>
      <c r="AN133" s="61">
        <v>257778</v>
      </c>
      <c r="AO133" s="61">
        <v>108654</v>
      </c>
      <c r="AP133" s="61">
        <v>60724</v>
      </c>
      <c r="AQ133" s="63">
        <v>427156</v>
      </c>
    </row>
    <row r="134" spans="1:43" s="4" customFormat="1" ht="15">
      <c r="A134" s="58" t="s">
        <v>232</v>
      </c>
      <c r="B134" s="59" t="s">
        <v>166</v>
      </c>
      <c r="C134" s="60">
        <v>7041</v>
      </c>
      <c r="D134" s="61">
        <v>427672</v>
      </c>
      <c r="E134" s="61">
        <v>92425</v>
      </c>
      <c r="F134" s="61">
        <v>4095</v>
      </c>
      <c r="G134" s="61">
        <v>524192</v>
      </c>
      <c r="H134" s="62">
        <v>40567</v>
      </c>
      <c r="I134" s="61">
        <v>47771</v>
      </c>
      <c r="J134" s="61">
        <v>13660</v>
      </c>
      <c r="K134" s="61">
        <v>5881</v>
      </c>
      <c r="L134" s="61">
        <v>10786</v>
      </c>
      <c r="M134" s="61">
        <v>38841</v>
      </c>
      <c r="N134" s="61">
        <v>43837</v>
      </c>
      <c r="O134" s="61">
        <v>118</v>
      </c>
      <c r="P134" s="61">
        <v>0</v>
      </c>
      <c r="Q134" s="61">
        <v>0</v>
      </c>
      <c r="R134" s="61">
        <v>1510</v>
      </c>
      <c r="S134" s="63">
        <v>162404</v>
      </c>
      <c r="T134" s="61">
        <v>0</v>
      </c>
      <c r="U134" s="61">
        <v>0</v>
      </c>
      <c r="V134" s="61">
        <v>0</v>
      </c>
      <c r="W134" s="61">
        <v>27944</v>
      </c>
      <c r="X134" s="61">
        <v>0</v>
      </c>
      <c r="Y134" s="61">
        <v>40259</v>
      </c>
      <c r="Z134" s="61">
        <v>5017</v>
      </c>
      <c r="AA134" s="61">
        <v>26643</v>
      </c>
      <c r="AB134" s="61">
        <v>3420</v>
      </c>
      <c r="AC134" s="61">
        <v>0</v>
      </c>
      <c r="AD134" s="64">
        <f t="shared" si="6"/>
        <v>103283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75339</v>
      </c>
      <c r="AK134" s="61">
        <v>0</v>
      </c>
      <c r="AL134" s="61">
        <v>0</v>
      </c>
      <c r="AM134" s="65">
        <v>830446</v>
      </c>
      <c r="AN134" s="61">
        <v>520097</v>
      </c>
      <c r="AO134" s="61">
        <v>75339</v>
      </c>
      <c r="AP134" s="61">
        <v>235010</v>
      </c>
      <c r="AQ134" s="63">
        <v>830446</v>
      </c>
    </row>
    <row r="135" spans="1:43" s="4" customFormat="1" ht="30">
      <c r="A135" s="58" t="s">
        <v>233</v>
      </c>
      <c r="B135" s="59" t="s">
        <v>42</v>
      </c>
      <c r="C135" s="60">
        <v>6945</v>
      </c>
      <c r="D135" s="61">
        <v>168793</v>
      </c>
      <c r="E135" s="61">
        <v>23379</v>
      </c>
      <c r="F135" s="61">
        <v>0</v>
      </c>
      <c r="G135" s="61">
        <v>192172</v>
      </c>
      <c r="H135" s="62">
        <v>21364</v>
      </c>
      <c r="I135" s="61">
        <v>31444</v>
      </c>
      <c r="J135" s="61">
        <v>8689</v>
      </c>
      <c r="K135" s="61">
        <v>0</v>
      </c>
      <c r="L135" s="61">
        <v>8061</v>
      </c>
      <c r="M135" s="61">
        <v>24460</v>
      </c>
      <c r="N135" s="61">
        <v>55558</v>
      </c>
      <c r="O135" s="61">
        <v>0</v>
      </c>
      <c r="P135" s="61">
        <v>0</v>
      </c>
      <c r="Q135" s="61">
        <v>0</v>
      </c>
      <c r="R135" s="61">
        <v>125</v>
      </c>
      <c r="S135" s="63">
        <v>128337</v>
      </c>
      <c r="T135" s="61">
        <v>0</v>
      </c>
      <c r="U135" s="61">
        <v>0</v>
      </c>
      <c r="V135" s="61">
        <v>0</v>
      </c>
      <c r="W135" s="61">
        <v>17167</v>
      </c>
      <c r="X135" s="61">
        <v>0</v>
      </c>
      <c r="Y135" s="61">
        <v>22456</v>
      </c>
      <c r="Z135" s="61">
        <v>2538</v>
      </c>
      <c r="AA135" s="61">
        <v>5319</v>
      </c>
      <c r="AB135" s="61">
        <v>4624</v>
      </c>
      <c r="AC135" s="61">
        <v>0</v>
      </c>
      <c r="AD135" s="64">
        <f t="shared" si="6"/>
        <v>52104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34937</v>
      </c>
      <c r="AK135" s="61">
        <v>0</v>
      </c>
      <c r="AL135" s="61">
        <v>0</v>
      </c>
      <c r="AM135" s="65">
        <v>393977</v>
      </c>
      <c r="AN135" s="61">
        <v>192172</v>
      </c>
      <c r="AO135" s="61">
        <v>34937</v>
      </c>
      <c r="AP135" s="61">
        <v>166868</v>
      </c>
      <c r="AQ135" s="63">
        <v>393977</v>
      </c>
    </row>
    <row r="136" spans="1:43" s="4" customFormat="1" ht="15">
      <c r="A136" s="58" t="s">
        <v>234</v>
      </c>
      <c r="B136" s="59" t="s">
        <v>126</v>
      </c>
      <c r="C136" s="60">
        <v>6761</v>
      </c>
      <c r="D136" s="61">
        <v>166342</v>
      </c>
      <c r="E136" s="61">
        <v>27415</v>
      </c>
      <c r="F136" s="61">
        <v>0</v>
      </c>
      <c r="G136" s="61">
        <v>193757</v>
      </c>
      <c r="H136" s="62">
        <v>10308</v>
      </c>
      <c r="I136" s="61">
        <v>26476</v>
      </c>
      <c r="J136" s="61">
        <v>8638</v>
      </c>
      <c r="K136" s="61">
        <v>35</v>
      </c>
      <c r="L136" s="61">
        <v>9033</v>
      </c>
      <c r="M136" s="61">
        <v>31023</v>
      </c>
      <c r="N136" s="61">
        <v>4569</v>
      </c>
      <c r="O136" s="61">
        <v>6384</v>
      </c>
      <c r="P136" s="61">
        <v>0</v>
      </c>
      <c r="Q136" s="61">
        <v>0</v>
      </c>
      <c r="R136" s="61">
        <v>3604</v>
      </c>
      <c r="S136" s="63">
        <v>89762</v>
      </c>
      <c r="T136" s="61">
        <v>0</v>
      </c>
      <c r="U136" s="61">
        <v>1622</v>
      </c>
      <c r="V136" s="61">
        <v>180</v>
      </c>
      <c r="W136" s="61">
        <v>6323</v>
      </c>
      <c r="X136" s="61">
        <v>0</v>
      </c>
      <c r="Y136" s="61">
        <v>20204</v>
      </c>
      <c r="Z136" s="61">
        <v>2706</v>
      </c>
      <c r="AA136" s="61">
        <v>7996</v>
      </c>
      <c r="AB136" s="61">
        <v>3500</v>
      </c>
      <c r="AC136" s="61">
        <v>0</v>
      </c>
      <c r="AD136" s="64">
        <f t="shared" si="6"/>
        <v>42531</v>
      </c>
      <c r="AE136" s="61">
        <v>19</v>
      </c>
      <c r="AF136" s="61">
        <v>0</v>
      </c>
      <c r="AG136" s="61">
        <v>60</v>
      </c>
      <c r="AH136" s="61">
        <v>0</v>
      </c>
      <c r="AI136" s="61">
        <v>0</v>
      </c>
      <c r="AJ136" s="61">
        <v>34406</v>
      </c>
      <c r="AK136" s="61">
        <v>79</v>
      </c>
      <c r="AL136" s="61">
        <v>0</v>
      </c>
      <c r="AM136" s="65">
        <v>336358</v>
      </c>
      <c r="AN136" s="61">
        <v>193757</v>
      </c>
      <c r="AO136" s="61">
        <v>34485</v>
      </c>
      <c r="AP136" s="61">
        <v>108195</v>
      </c>
      <c r="AQ136" s="63">
        <v>336437</v>
      </c>
    </row>
    <row r="137" spans="1:43" s="4" customFormat="1" ht="15">
      <c r="A137" s="58" t="s">
        <v>235</v>
      </c>
      <c r="B137" s="59" t="s">
        <v>236</v>
      </c>
      <c r="C137" s="60">
        <v>6683</v>
      </c>
      <c r="D137" s="61">
        <v>215573</v>
      </c>
      <c r="E137" s="61">
        <v>17938</v>
      </c>
      <c r="F137" s="61" t="s">
        <v>390</v>
      </c>
      <c r="G137" s="61">
        <v>233511</v>
      </c>
      <c r="H137" s="62">
        <v>10974</v>
      </c>
      <c r="I137" s="61">
        <v>27019</v>
      </c>
      <c r="J137" s="61">
        <v>5822</v>
      </c>
      <c r="K137" s="61">
        <v>826</v>
      </c>
      <c r="L137" s="61">
        <v>10735</v>
      </c>
      <c r="M137" s="61">
        <v>10846</v>
      </c>
      <c r="N137" s="61">
        <v>21088</v>
      </c>
      <c r="O137" s="61">
        <v>6360</v>
      </c>
      <c r="P137" s="61">
        <v>0</v>
      </c>
      <c r="Q137" s="61" t="s">
        <v>390</v>
      </c>
      <c r="R137" s="61">
        <v>4544</v>
      </c>
      <c r="S137" s="63">
        <v>87240</v>
      </c>
      <c r="T137" s="61">
        <v>0</v>
      </c>
      <c r="U137" s="61">
        <v>0</v>
      </c>
      <c r="V137" s="61">
        <v>0</v>
      </c>
      <c r="W137" s="61">
        <v>5886</v>
      </c>
      <c r="X137" s="61">
        <v>0</v>
      </c>
      <c r="Y137" s="61">
        <v>19838</v>
      </c>
      <c r="Z137" s="61">
        <v>1728</v>
      </c>
      <c r="AA137" s="61">
        <v>6746</v>
      </c>
      <c r="AB137" s="61">
        <v>11539</v>
      </c>
      <c r="AC137" s="61">
        <v>0</v>
      </c>
      <c r="AD137" s="64">
        <f t="shared" si="6"/>
        <v>45737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39851</v>
      </c>
      <c r="AK137" s="61">
        <v>0</v>
      </c>
      <c r="AL137" s="61">
        <v>0</v>
      </c>
      <c r="AM137" s="65">
        <v>377462</v>
      </c>
      <c r="AN137" s="61">
        <v>233511</v>
      </c>
      <c r="AO137" s="61">
        <v>39851</v>
      </c>
      <c r="AP137" s="61">
        <v>104100</v>
      </c>
      <c r="AQ137" s="63">
        <v>377462</v>
      </c>
    </row>
    <row r="138" spans="1:43" s="4" customFormat="1" ht="15">
      <c r="A138" s="58" t="s">
        <v>237</v>
      </c>
      <c r="B138" s="59" t="s">
        <v>114</v>
      </c>
      <c r="C138" s="60">
        <v>6661</v>
      </c>
      <c r="D138" s="66">
        <v>331889</v>
      </c>
      <c r="E138" s="66">
        <v>55331</v>
      </c>
      <c r="F138" s="66">
        <v>0</v>
      </c>
      <c r="G138" s="66">
        <v>387220</v>
      </c>
      <c r="H138" s="67">
        <v>10460</v>
      </c>
      <c r="I138" s="66">
        <v>67941</v>
      </c>
      <c r="J138" s="66">
        <v>9361</v>
      </c>
      <c r="K138" s="66">
        <v>788</v>
      </c>
      <c r="L138" s="66">
        <v>10155</v>
      </c>
      <c r="M138" s="66">
        <v>53629</v>
      </c>
      <c r="N138" s="66">
        <v>16462</v>
      </c>
      <c r="O138" s="66">
        <v>0</v>
      </c>
      <c r="P138" s="66">
        <v>0</v>
      </c>
      <c r="Q138" s="66">
        <v>0</v>
      </c>
      <c r="R138" s="66">
        <v>1242</v>
      </c>
      <c r="S138" s="68">
        <v>159578</v>
      </c>
      <c r="T138" s="66">
        <v>0</v>
      </c>
      <c r="U138" s="66">
        <v>0</v>
      </c>
      <c r="V138" s="66">
        <v>4950</v>
      </c>
      <c r="W138" s="66">
        <v>2033</v>
      </c>
      <c r="X138" s="66">
        <v>2076</v>
      </c>
      <c r="Y138" s="66">
        <v>26982</v>
      </c>
      <c r="Z138" s="66">
        <v>2475</v>
      </c>
      <c r="AA138" s="66">
        <v>2764</v>
      </c>
      <c r="AB138" s="66">
        <v>13039</v>
      </c>
      <c r="AC138" s="66">
        <v>0</v>
      </c>
      <c r="AD138" s="64">
        <f t="shared" si="6"/>
        <v>54319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47336</v>
      </c>
      <c r="AK138" s="66">
        <v>0</v>
      </c>
      <c r="AL138" s="66">
        <v>0</v>
      </c>
      <c r="AM138" s="69">
        <v>611577</v>
      </c>
      <c r="AN138" s="66">
        <v>387220</v>
      </c>
      <c r="AO138" s="66">
        <v>45260</v>
      </c>
      <c r="AP138" s="66">
        <v>179097</v>
      </c>
      <c r="AQ138" s="68">
        <v>611577</v>
      </c>
    </row>
    <row r="139" spans="1:43" s="4" customFormat="1" ht="30">
      <c r="A139" s="58" t="s">
        <v>238</v>
      </c>
      <c r="B139" s="59" t="s">
        <v>49</v>
      </c>
      <c r="C139" s="60">
        <v>6487</v>
      </c>
      <c r="D139" s="61">
        <v>230692</v>
      </c>
      <c r="E139" s="61">
        <v>35678</v>
      </c>
      <c r="F139" s="61">
        <v>0</v>
      </c>
      <c r="G139" s="61">
        <v>266370</v>
      </c>
      <c r="H139" s="62">
        <v>7155</v>
      </c>
      <c r="I139" s="61">
        <v>600</v>
      </c>
      <c r="J139" s="61">
        <v>2610</v>
      </c>
      <c r="K139" s="61">
        <v>3813</v>
      </c>
      <c r="L139" s="61">
        <v>5669</v>
      </c>
      <c r="M139" s="61">
        <v>0</v>
      </c>
      <c r="N139" s="61">
        <v>2563</v>
      </c>
      <c r="O139" s="61">
        <v>0</v>
      </c>
      <c r="P139" s="61">
        <v>0</v>
      </c>
      <c r="Q139" s="61">
        <v>0</v>
      </c>
      <c r="R139" s="61">
        <v>38693</v>
      </c>
      <c r="S139" s="63">
        <v>53948</v>
      </c>
      <c r="T139" s="61">
        <v>0</v>
      </c>
      <c r="U139" s="61">
        <v>0</v>
      </c>
      <c r="V139" s="61">
        <v>0</v>
      </c>
      <c r="W139" s="61">
        <v>9070</v>
      </c>
      <c r="X139" s="61">
        <v>1187</v>
      </c>
      <c r="Y139" s="61">
        <v>34012</v>
      </c>
      <c r="Z139" s="61">
        <v>3055</v>
      </c>
      <c r="AA139" s="61">
        <v>5039</v>
      </c>
      <c r="AB139" s="61">
        <v>29130</v>
      </c>
      <c r="AC139" s="61">
        <v>0</v>
      </c>
      <c r="AD139" s="64">
        <f t="shared" si="6"/>
        <v>81493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72423</v>
      </c>
      <c r="AK139" s="61">
        <v>0</v>
      </c>
      <c r="AL139" s="61">
        <v>0</v>
      </c>
      <c r="AM139" s="65">
        <v>408966</v>
      </c>
      <c r="AN139" s="61">
        <v>266370</v>
      </c>
      <c r="AO139" s="61">
        <v>71236</v>
      </c>
      <c r="AP139" s="61">
        <v>71360</v>
      </c>
      <c r="AQ139" s="63">
        <v>408966</v>
      </c>
    </row>
    <row r="140" spans="1:43" s="4" customFormat="1" ht="15">
      <c r="A140" s="58" t="s">
        <v>239</v>
      </c>
      <c r="B140" s="59" t="s">
        <v>240</v>
      </c>
      <c r="C140" s="60">
        <v>6341</v>
      </c>
      <c r="D140" s="61">
        <v>169198</v>
      </c>
      <c r="E140" s="61">
        <v>49955</v>
      </c>
      <c r="F140" s="61">
        <v>0</v>
      </c>
      <c r="G140" s="61">
        <v>219153</v>
      </c>
      <c r="H140" s="62">
        <v>5222</v>
      </c>
      <c r="I140" s="61">
        <v>21795</v>
      </c>
      <c r="J140" s="61">
        <v>8894</v>
      </c>
      <c r="K140" s="61">
        <v>1801</v>
      </c>
      <c r="L140" s="61">
        <v>6132</v>
      </c>
      <c r="M140" s="61">
        <v>7504</v>
      </c>
      <c r="N140" s="61">
        <v>1899</v>
      </c>
      <c r="O140" s="61">
        <v>6125</v>
      </c>
      <c r="P140" s="61">
        <v>0</v>
      </c>
      <c r="Q140" s="61">
        <v>6125</v>
      </c>
      <c r="R140" s="61">
        <v>631</v>
      </c>
      <c r="S140" s="63">
        <v>60906</v>
      </c>
      <c r="T140" s="61">
        <v>0</v>
      </c>
      <c r="U140" s="61">
        <v>0</v>
      </c>
      <c r="V140" s="61">
        <v>0</v>
      </c>
      <c r="W140" s="61">
        <v>1554</v>
      </c>
      <c r="X140" s="61">
        <v>0</v>
      </c>
      <c r="Y140" s="61">
        <v>14090</v>
      </c>
      <c r="Z140" s="61">
        <v>2858</v>
      </c>
      <c r="AA140" s="61">
        <v>4993</v>
      </c>
      <c r="AB140" s="61">
        <v>2557</v>
      </c>
      <c r="AC140" s="61">
        <v>0</v>
      </c>
      <c r="AD140" s="64">
        <f t="shared" si="6"/>
        <v>26052</v>
      </c>
      <c r="AE140" s="61">
        <v>255</v>
      </c>
      <c r="AF140" s="61">
        <v>0</v>
      </c>
      <c r="AG140" s="61">
        <v>0</v>
      </c>
      <c r="AH140" s="61">
        <v>2642</v>
      </c>
      <c r="AI140" s="61">
        <v>0</v>
      </c>
      <c r="AJ140" s="61">
        <v>24498</v>
      </c>
      <c r="AK140" s="61">
        <v>2897</v>
      </c>
      <c r="AL140" s="61">
        <v>0</v>
      </c>
      <c r="AM140" s="65">
        <v>311333</v>
      </c>
      <c r="AN140" s="61">
        <v>219153</v>
      </c>
      <c r="AO140" s="61">
        <v>27395</v>
      </c>
      <c r="AP140" s="61">
        <v>67682</v>
      </c>
      <c r="AQ140" s="63">
        <v>314230</v>
      </c>
    </row>
    <row r="141" spans="1:43" s="4" customFormat="1" ht="15">
      <c r="A141" s="58" t="s">
        <v>241</v>
      </c>
      <c r="B141" s="59" t="s">
        <v>242</v>
      </c>
      <c r="C141" s="60">
        <v>6220</v>
      </c>
      <c r="D141" s="61">
        <v>164100</v>
      </c>
      <c r="E141" s="61">
        <v>49901</v>
      </c>
      <c r="F141" s="61">
        <v>0</v>
      </c>
      <c r="G141" s="61">
        <v>214001</v>
      </c>
      <c r="H141" s="62">
        <v>6098</v>
      </c>
      <c r="I141" s="61">
        <v>13697</v>
      </c>
      <c r="J141" s="61">
        <v>5630</v>
      </c>
      <c r="K141" s="61">
        <v>290</v>
      </c>
      <c r="L141" s="61">
        <v>7803</v>
      </c>
      <c r="M141" s="61">
        <v>11599</v>
      </c>
      <c r="N141" s="61">
        <v>11921</v>
      </c>
      <c r="O141" s="61">
        <v>0</v>
      </c>
      <c r="P141" s="61">
        <v>0</v>
      </c>
      <c r="Q141" s="61">
        <v>0</v>
      </c>
      <c r="R141" s="61">
        <v>718</v>
      </c>
      <c r="S141" s="63">
        <v>51658</v>
      </c>
      <c r="T141" s="61">
        <v>0</v>
      </c>
      <c r="U141" s="61">
        <v>0</v>
      </c>
      <c r="V141" s="61">
        <v>7500</v>
      </c>
      <c r="W141" s="61">
        <v>242</v>
      </c>
      <c r="X141" s="61">
        <v>0</v>
      </c>
      <c r="Y141" s="61">
        <v>15296</v>
      </c>
      <c r="Z141" s="61">
        <v>5035</v>
      </c>
      <c r="AA141" s="61">
        <v>2339</v>
      </c>
      <c r="AB141" s="61">
        <v>5463</v>
      </c>
      <c r="AC141" s="61">
        <v>1682</v>
      </c>
      <c r="AD141" s="64">
        <f t="shared" si="6"/>
        <v>37557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29815</v>
      </c>
      <c r="AK141" s="61">
        <v>0</v>
      </c>
      <c r="AL141" s="61">
        <v>0</v>
      </c>
      <c r="AM141" s="65">
        <v>309314</v>
      </c>
      <c r="AN141" s="61">
        <v>214001</v>
      </c>
      <c r="AO141" s="61">
        <v>29815</v>
      </c>
      <c r="AP141" s="61">
        <v>65498</v>
      </c>
      <c r="AQ141" s="63">
        <v>309314</v>
      </c>
    </row>
    <row r="142" spans="1:43" s="4" customFormat="1" ht="15">
      <c r="A142" s="58" t="s">
        <v>243</v>
      </c>
      <c r="B142" s="59" t="s">
        <v>244</v>
      </c>
      <c r="C142" s="60">
        <v>6128</v>
      </c>
      <c r="D142" s="61">
        <v>70273</v>
      </c>
      <c r="E142" s="61">
        <v>27737</v>
      </c>
      <c r="F142" s="61">
        <v>0</v>
      </c>
      <c r="G142" s="61">
        <v>98010</v>
      </c>
      <c r="H142" s="62">
        <v>1198</v>
      </c>
      <c r="I142" s="61">
        <v>29532</v>
      </c>
      <c r="J142" s="61">
        <v>8930</v>
      </c>
      <c r="K142" s="61">
        <v>110</v>
      </c>
      <c r="L142" s="61">
        <v>7385</v>
      </c>
      <c r="M142" s="61">
        <v>13603</v>
      </c>
      <c r="N142" s="61">
        <v>2505</v>
      </c>
      <c r="O142" s="61">
        <v>0</v>
      </c>
      <c r="P142" s="61">
        <v>0</v>
      </c>
      <c r="Q142" s="61">
        <v>0</v>
      </c>
      <c r="R142" s="61">
        <v>0</v>
      </c>
      <c r="S142" s="63">
        <v>62065</v>
      </c>
      <c r="T142" s="61">
        <v>0</v>
      </c>
      <c r="U142" s="61">
        <v>5000</v>
      </c>
      <c r="V142" s="61">
        <v>0</v>
      </c>
      <c r="W142" s="61">
        <v>0</v>
      </c>
      <c r="X142" s="61">
        <v>0</v>
      </c>
      <c r="Y142" s="61">
        <v>7973</v>
      </c>
      <c r="Z142" s="61">
        <v>246</v>
      </c>
      <c r="AA142" s="61">
        <v>2042</v>
      </c>
      <c r="AB142" s="61">
        <v>1700</v>
      </c>
      <c r="AC142" s="61">
        <v>0</v>
      </c>
      <c r="AD142" s="64">
        <f t="shared" si="6"/>
        <v>16961</v>
      </c>
      <c r="AE142" s="61">
        <v>7847</v>
      </c>
      <c r="AF142" s="61">
        <v>246</v>
      </c>
      <c r="AG142" s="61">
        <v>0</v>
      </c>
      <c r="AH142" s="61">
        <v>0</v>
      </c>
      <c r="AI142" s="61">
        <v>0</v>
      </c>
      <c r="AJ142" s="61">
        <v>11961</v>
      </c>
      <c r="AK142" s="61">
        <v>8093</v>
      </c>
      <c r="AL142" s="61">
        <v>0</v>
      </c>
      <c r="AM142" s="65">
        <v>178234</v>
      </c>
      <c r="AN142" s="61">
        <v>98010</v>
      </c>
      <c r="AO142" s="61">
        <v>20054</v>
      </c>
      <c r="AP142" s="61">
        <v>68263</v>
      </c>
      <c r="AQ142" s="63">
        <v>186327</v>
      </c>
    </row>
    <row r="143" spans="1:43" s="4" customFormat="1" ht="15">
      <c r="A143" s="58" t="s">
        <v>245</v>
      </c>
      <c r="B143" s="59" t="s">
        <v>194</v>
      </c>
      <c r="C143" s="60">
        <v>6112</v>
      </c>
      <c r="D143" s="61">
        <v>256707</v>
      </c>
      <c r="E143" s="61">
        <v>21828</v>
      </c>
      <c r="F143" s="61">
        <v>41222</v>
      </c>
      <c r="G143" s="61">
        <v>319757</v>
      </c>
      <c r="H143" s="62">
        <v>7585</v>
      </c>
      <c r="I143" s="61">
        <v>4078</v>
      </c>
      <c r="J143" s="61">
        <v>3815</v>
      </c>
      <c r="K143" s="61">
        <v>59</v>
      </c>
      <c r="L143" s="61">
        <v>10708</v>
      </c>
      <c r="M143" s="61">
        <v>29496</v>
      </c>
      <c r="N143" s="61">
        <v>52606</v>
      </c>
      <c r="O143" s="61">
        <v>0</v>
      </c>
      <c r="P143" s="61">
        <v>0</v>
      </c>
      <c r="Q143" s="61">
        <v>5000</v>
      </c>
      <c r="R143" s="61">
        <v>497</v>
      </c>
      <c r="S143" s="63">
        <v>106259</v>
      </c>
      <c r="T143" s="61">
        <v>0</v>
      </c>
      <c r="U143" s="61">
        <v>0</v>
      </c>
      <c r="V143" s="61">
        <v>0</v>
      </c>
      <c r="W143" s="61">
        <v>0</v>
      </c>
      <c r="X143" s="61">
        <v>4493</v>
      </c>
      <c r="Y143" s="61">
        <v>26713</v>
      </c>
      <c r="Z143" s="61">
        <v>2489</v>
      </c>
      <c r="AA143" s="61">
        <v>6086</v>
      </c>
      <c r="AB143" s="61">
        <v>11008</v>
      </c>
      <c r="AC143" s="61">
        <v>0</v>
      </c>
      <c r="AD143" s="64">
        <f t="shared" si="6"/>
        <v>50789</v>
      </c>
      <c r="AE143" s="61">
        <v>200</v>
      </c>
      <c r="AF143" s="61">
        <v>0</v>
      </c>
      <c r="AG143" s="61">
        <v>0</v>
      </c>
      <c r="AH143" s="61">
        <v>0</v>
      </c>
      <c r="AI143" s="61">
        <v>0</v>
      </c>
      <c r="AJ143" s="61">
        <v>50789</v>
      </c>
      <c r="AK143" s="61">
        <v>200</v>
      </c>
      <c r="AL143" s="61">
        <v>0</v>
      </c>
      <c r="AM143" s="65">
        <v>484390</v>
      </c>
      <c r="AN143" s="61">
        <v>278535</v>
      </c>
      <c r="AO143" s="61">
        <v>46496</v>
      </c>
      <c r="AP143" s="61">
        <v>159559</v>
      </c>
      <c r="AQ143" s="63">
        <v>484590</v>
      </c>
    </row>
    <row r="144" spans="1:43" s="4" customFormat="1" ht="15">
      <c r="A144" s="58" t="s">
        <v>246</v>
      </c>
      <c r="B144" s="59" t="s">
        <v>247</v>
      </c>
      <c r="C144" s="60">
        <v>6031</v>
      </c>
      <c r="D144" s="61">
        <v>63772</v>
      </c>
      <c r="E144" s="61">
        <v>6079</v>
      </c>
      <c r="F144" s="61">
        <v>0</v>
      </c>
      <c r="G144" s="61">
        <v>69851</v>
      </c>
      <c r="H144" s="62">
        <v>1779</v>
      </c>
      <c r="I144" s="61">
        <v>16377</v>
      </c>
      <c r="J144" s="61">
        <v>2602</v>
      </c>
      <c r="K144" s="61">
        <v>0</v>
      </c>
      <c r="L144" s="61">
        <v>5190</v>
      </c>
      <c r="M144" s="61">
        <v>8429</v>
      </c>
      <c r="N144" s="61">
        <v>9089</v>
      </c>
      <c r="O144" s="61">
        <v>0</v>
      </c>
      <c r="P144" s="61">
        <v>0</v>
      </c>
      <c r="Q144" s="61">
        <v>0</v>
      </c>
      <c r="R144" s="61">
        <v>0</v>
      </c>
      <c r="S144" s="63">
        <v>41687</v>
      </c>
      <c r="T144" s="61">
        <v>0</v>
      </c>
      <c r="U144" s="61">
        <v>0</v>
      </c>
      <c r="V144" s="61">
        <v>0</v>
      </c>
      <c r="W144" s="61">
        <v>86</v>
      </c>
      <c r="X144" s="61">
        <v>0</v>
      </c>
      <c r="Y144" s="61">
        <v>11036</v>
      </c>
      <c r="Z144" s="61">
        <v>427</v>
      </c>
      <c r="AA144" s="61">
        <v>116</v>
      </c>
      <c r="AB144" s="61">
        <v>3000</v>
      </c>
      <c r="AC144" s="61">
        <v>0</v>
      </c>
      <c r="AD144" s="64">
        <f t="shared" si="6"/>
        <v>14665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14579</v>
      </c>
      <c r="AK144" s="61">
        <v>25596</v>
      </c>
      <c r="AL144" s="61">
        <v>25596</v>
      </c>
      <c r="AM144" s="65">
        <v>127982</v>
      </c>
      <c r="AN144" s="61">
        <v>69851</v>
      </c>
      <c r="AO144" s="61">
        <v>14579</v>
      </c>
      <c r="AP144" s="61">
        <v>69148</v>
      </c>
      <c r="AQ144" s="63">
        <v>153578</v>
      </c>
    </row>
    <row r="145" spans="1:43" s="4" customFormat="1" ht="15">
      <c r="A145" s="58" t="s">
        <v>248</v>
      </c>
      <c r="B145" s="59" t="s">
        <v>249</v>
      </c>
      <c r="C145" s="60">
        <v>5853</v>
      </c>
      <c r="D145" s="61">
        <v>81663</v>
      </c>
      <c r="E145" s="61">
        <v>18867</v>
      </c>
      <c r="F145" s="61">
        <v>9342</v>
      </c>
      <c r="G145" s="61">
        <v>109872</v>
      </c>
      <c r="H145" s="62">
        <v>11236</v>
      </c>
      <c r="I145" s="61">
        <v>5486</v>
      </c>
      <c r="J145" s="61">
        <v>9781</v>
      </c>
      <c r="K145" s="61">
        <v>110</v>
      </c>
      <c r="L145" s="61">
        <v>4988</v>
      </c>
      <c r="M145" s="61">
        <v>9606</v>
      </c>
      <c r="N145" s="61">
        <v>2689</v>
      </c>
      <c r="O145" s="61" t="s">
        <v>390</v>
      </c>
      <c r="P145" s="61">
        <v>44890</v>
      </c>
      <c r="Q145" s="61" t="s">
        <v>390</v>
      </c>
      <c r="R145" s="61">
        <v>324</v>
      </c>
      <c r="S145" s="63">
        <v>77874</v>
      </c>
      <c r="T145" s="61" t="s">
        <v>390</v>
      </c>
      <c r="U145" s="61" t="s">
        <v>390</v>
      </c>
      <c r="V145" s="61" t="s">
        <v>390</v>
      </c>
      <c r="W145" s="61">
        <v>3160</v>
      </c>
      <c r="X145" s="61">
        <v>1398</v>
      </c>
      <c r="Y145" s="61">
        <v>10197</v>
      </c>
      <c r="Z145" s="61">
        <v>683</v>
      </c>
      <c r="AA145" s="61">
        <v>1553</v>
      </c>
      <c r="AB145" s="61">
        <v>7067</v>
      </c>
      <c r="AC145" s="61">
        <v>0</v>
      </c>
      <c r="AD145" s="64">
        <f t="shared" si="6"/>
        <v>24058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70">
        <v>20898</v>
      </c>
      <c r="AK145" s="61">
        <v>0</v>
      </c>
      <c r="AL145" s="61">
        <v>0</v>
      </c>
      <c r="AM145" s="62">
        <v>223040</v>
      </c>
      <c r="AN145" s="61">
        <v>100530</v>
      </c>
      <c r="AO145" s="61">
        <v>19500</v>
      </c>
      <c r="AP145" s="61">
        <v>103010</v>
      </c>
      <c r="AQ145" s="63">
        <v>223040</v>
      </c>
    </row>
    <row r="146" spans="1:43" s="4" customFormat="1" ht="15">
      <c r="A146" s="58" t="s">
        <v>250</v>
      </c>
      <c r="B146" s="59" t="s">
        <v>251</v>
      </c>
      <c r="C146" s="60">
        <v>5772</v>
      </c>
      <c r="D146" s="61">
        <v>111012</v>
      </c>
      <c r="E146" s="61">
        <v>7312</v>
      </c>
      <c r="F146" s="61">
        <v>0</v>
      </c>
      <c r="G146" s="61">
        <v>118324</v>
      </c>
      <c r="H146" s="62">
        <v>7150</v>
      </c>
      <c r="I146" s="61">
        <v>0</v>
      </c>
      <c r="J146" s="61">
        <v>4068</v>
      </c>
      <c r="K146" s="61">
        <v>10</v>
      </c>
      <c r="L146" s="61">
        <v>7873</v>
      </c>
      <c r="M146" s="61">
        <v>13580</v>
      </c>
      <c r="N146" s="61">
        <v>28643</v>
      </c>
      <c r="O146" s="61">
        <v>0</v>
      </c>
      <c r="P146" s="61">
        <v>0</v>
      </c>
      <c r="Q146" s="61">
        <v>0</v>
      </c>
      <c r="R146" s="61">
        <v>1121</v>
      </c>
      <c r="S146" s="63">
        <v>55295</v>
      </c>
      <c r="T146" s="61">
        <v>0</v>
      </c>
      <c r="U146" s="61">
        <v>0</v>
      </c>
      <c r="V146" s="61">
        <v>0</v>
      </c>
      <c r="W146" s="61">
        <v>7710</v>
      </c>
      <c r="X146" s="61">
        <v>0</v>
      </c>
      <c r="Y146" s="61">
        <v>19254</v>
      </c>
      <c r="Z146" s="61">
        <v>2430</v>
      </c>
      <c r="AA146" s="61">
        <v>0</v>
      </c>
      <c r="AB146" s="61">
        <v>3000</v>
      </c>
      <c r="AC146" s="61">
        <v>0</v>
      </c>
      <c r="AD146" s="64">
        <f t="shared" si="6"/>
        <v>32394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24684</v>
      </c>
      <c r="AK146" s="61">
        <v>0</v>
      </c>
      <c r="AL146" s="61">
        <v>0</v>
      </c>
      <c r="AM146" s="65">
        <v>213163</v>
      </c>
      <c r="AN146" s="61">
        <v>118324</v>
      </c>
      <c r="AO146" s="61">
        <v>24684</v>
      </c>
      <c r="AP146" s="61">
        <v>70155</v>
      </c>
      <c r="AQ146" s="63">
        <v>213163</v>
      </c>
    </row>
    <row r="147" spans="1:43" s="4" customFormat="1" ht="15">
      <c r="A147" s="58" t="s">
        <v>252</v>
      </c>
      <c r="B147" s="59" t="s">
        <v>253</v>
      </c>
      <c r="C147" s="60">
        <v>5760</v>
      </c>
      <c r="D147" s="61">
        <v>135596</v>
      </c>
      <c r="E147" s="61">
        <v>23904</v>
      </c>
      <c r="F147" s="61">
        <v>0</v>
      </c>
      <c r="G147" s="61">
        <v>159500</v>
      </c>
      <c r="H147" s="62">
        <v>3750</v>
      </c>
      <c r="I147" s="61">
        <v>15814</v>
      </c>
      <c r="J147" s="61">
        <v>7163</v>
      </c>
      <c r="K147" s="61">
        <v>0</v>
      </c>
      <c r="L147" s="61">
        <v>14707</v>
      </c>
      <c r="M147" s="61">
        <v>15389</v>
      </c>
      <c r="N147" s="61">
        <v>11583</v>
      </c>
      <c r="O147" s="61">
        <v>0</v>
      </c>
      <c r="P147" s="61">
        <v>0</v>
      </c>
      <c r="Q147" s="61">
        <v>0</v>
      </c>
      <c r="R147" s="61">
        <v>4100</v>
      </c>
      <c r="S147" s="63">
        <v>68756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9673</v>
      </c>
      <c r="Z147" s="61">
        <v>739</v>
      </c>
      <c r="AA147" s="61">
        <v>2703</v>
      </c>
      <c r="AB147" s="61">
        <v>3000</v>
      </c>
      <c r="AC147" s="61">
        <v>0</v>
      </c>
      <c r="AD147" s="64">
        <f t="shared" si="6"/>
        <v>16115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16115</v>
      </c>
      <c r="AK147" s="61">
        <v>4498</v>
      </c>
      <c r="AL147" s="61">
        <v>4498</v>
      </c>
      <c r="AM147" s="65">
        <v>248121</v>
      </c>
      <c r="AN147" s="61">
        <v>159500</v>
      </c>
      <c r="AO147" s="61">
        <v>16115</v>
      </c>
      <c r="AP147" s="61">
        <v>77004</v>
      </c>
      <c r="AQ147" s="63">
        <v>252619</v>
      </c>
    </row>
    <row r="148" spans="1:43" s="4" customFormat="1" ht="15">
      <c r="A148" s="58" t="s">
        <v>254</v>
      </c>
      <c r="B148" s="59" t="s">
        <v>160</v>
      </c>
      <c r="C148" s="60">
        <v>5327</v>
      </c>
      <c r="D148" s="61">
        <v>71478</v>
      </c>
      <c r="E148" s="61">
        <v>4937</v>
      </c>
      <c r="F148" s="61">
        <v>0</v>
      </c>
      <c r="G148" s="61">
        <v>76415</v>
      </c>
      <c r="H148" s="62">
        <v>1792</v>
      </c>
      <c r="I148" s="61">
        <v>0</v>
      </c>
      <c r="J148" s="61">
        <v>9488</v>
      </c>
      <c r="K148" s="61">
        <v>0</v>
      </c>
      <c r="L148" s="61">
        <v>3898</v>
      </c>
      <c r="M148" s="61">
        <v>5753</v>
      </c>
      <c r="N148" s="61">
        <v>5983</v>
      </c>
      <c r="O148" s="61">
        <v>0</v>
      </c>
      <c r="P148" s="61">
        <v>0</v>
      </c>
      <c r="Q148" s="61">
        <v>0</v>
      </c>
      <c r="R148" s="61">
        <v>366</v>
      </c>
      <c r="S148" s="63">
        <v>25488</v>
      </c>
      <c r="T148" s="61">
        <v>0</v>
      </c>
      <c r="U148" s="61">
        <v>0</v>
      </c>
      <c r="V148" s="61">
        <v>0</v>
      </c>
      <c r="W148" s="61">
        <v>8500</v>
      </c>
      <c r="X148" s="61">
        <v>0</v>
      </c>
      <c r="Y148" s="61">
        <v>12820</v>
      </c>
      <c r="Z148" s="61">
        <v>1013</v>
      </c>
      <c r="AA148" s="61">
        <v>2364</v>
      </c>
      <c r="AB148" s="61">
        <v>500</v>
      </c>
      <c r="AC148" s="61">
        <v>0</v>
      </c>
      <c r="AD148" s="64">
        <f t="shared" si="6"/>
        <v>25197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16697</v>
      </c>
      <c r="AK148" s="61">
        <v>0</v>
      </c>
      <c r="AL148" s="61">
        <v>0</v>
      </c>
      <c r="AM148" s="65">
        <v>128892</v>
      </c>
      <c r="AN148" s="61">
        <v>76415</v>
      </c>
      <c r="AO148" s="61">
        <v>16697</v>
      </c>
      <c r="AP148" s="61">
        <v>35780</v>
      </c>
      <c r="AQ148" s="63">
        <v>128892</v>
      </c>
    </row>
    <row r="149" spans="1:43" s="4" customFormat="1" ht="15">
      <c r="A149" s="58" t="s">
        <v>255</v>
      </c>
      <c r="B149" s="59" t="s">
        <v>66</v>
      </c>
      <c r="C149" s="60">
        <v>5306</v>
      </c>
      <c r="D149" s="61">
        <v>112517</v>
      </c>
      <c r="E149" s="61">
        <v>31054</v>
      </c>
      <c r="F149" s="61">
        <v>0</v>
      </c>
      <c r="G149" s="61">
        <v>143571</v>
      </c>
      <c r="H149" s="62">
        <v>4506</v>
      </c>
      <c r="I149" s="61">
        <v>5718</v>
      </c>
      <c r="J149" s="61">
        <v>2667</v>
      </c>
      <c r="K149" s="61">
        <v>400</v>
      </c>
      <c r="L149" s="61">
        <v>8697</v>
      </c>
      <c r="M149" s="61">
        <v>12319</v>
      </c>
      <c r="N149" s="61">
        <v>20725</v>
      </c>
      <c r="O149" s="61">
        <v>0</v>
      </c>
      <c r="P149" s="61">
        <v>0</v>
      </c>
      <c r="Q149" s="61">
        <v>0</v>
      </c>
      <c r="R149" s="61">
        <v>1233</v>
      </c>
      <c r="S149" s="63">
        <v>51759</v>
      </c>
      <c r="T149" s="61">
        <v>0</v>
      </c>
      <c r="U149" s="61">
        <v>0</v>
      </c>
      <c r="V149" s="61">
        <v>0</v>
      </c>
      <c r="W149" s="61">
        <v>1216</v>
      </c>
      <c r="X149" s="61">
        <v>706</v>
      </c>
      <c r="Y149" s="61">
        <v>11631</v>
      </c>
      <c r="Z149" s="61">
        <v>3265</v>
      </c>
      <c r="AA149" s="61">
        <v>1503</v>
      </c>
      <c r="AB149" s="61">
        <v>3154</v>
      </c>
      <c r="AC149" s="61">
        <v>0</v>
      </c>
      <c r="AD149" s="64">
        <f t="shared" si="6"/>
        <v>21475</v>
      </c>
      <c r="AE149" s="61">
        <v>1464</v>
      </c>
      <c r="AF149" s="61">
        <v>0</v>
      </c>
      <c r="AG149" s="61">
        <v>0</v>
      </c>
      <c r="AH149" s="61">
        <v>3000</v>
      </c>
      <c r="AI149" s="61">
        <v>0</v>
      </c>
      <c r="AJ149" s="61">
        <v>20259</v>
      </c>
      <c r="AK149" s="61">
        <v>4807</v>
      </c>
      <c r="AL149" s="61">
        <v>343</v>
      </c>
      <c r="AM149" s="65">
        <v>221311</v>
      </c>
      <c r="AN149" s="61">
        <v>143571</v>
      </c>
      <c r="AO149" s="61">
        <v>24017</v>
      </c>
      <c r="AP149" s="61">
        <v>58530</v>
      </c>
      <c r="AQ149" s="63">
        <v>226118</v>
      </c>
    </row>
    <row r="150" spans="1:43" s="4" customFormat="1" ht="15">
      <c r="A150" s="58" t="s">
        <v>256</v>
      </c>
      <c r="B150" s="59" t="s">
        <v>122</v>
      </c>
      <c r="C150" s="60">
        <v>5105</v>
      </c>
      <c r="D150" s="61">
        <v>333125</v>
      </c>
      <c r="E150" s="61">
        <v>106994</v>
      </c>
      <c r="F150" s="61">
        <v>0</v>
      </c>
      <c r="G150" s="61">
        <v>440119</v>
      </c>
      <c r="H150" s="62">
        <v>9573</v>
      </c>
      <c r="I150" s="61">
        <v>2792</v>
      </c>
      <c r="J150" s="61">
        <v>14622</v>
      </c>
      <c r="K150" s="61">
        <v>972</v>
      </c>
      <c r="L150" s="61">
        <v>11915</v>
      </c>
      <c r="M150" s="61">
        <v>25635</v>
      </c>
      <c r="N150" s="61">
        <v>63461</v>
      </c>
      <c r="O150" s="61">
        <v>25</v>
      </c>
      <c r="P150" s="61">
        <v>0</v>
      </c>
      <c r="Q150" s="61">
        <v>0</v>
      </c>
      <c r="R150" s="61">
        <v>10465</v>
      </c>
      <c r="S150" s="63">
        <v>129887</v>
      </c>
      <c r="T150" s="61">
        <v>0</v>
      </c>
      <c r="U150" s="61">
        <v>0</v>
      </c>
      <c r="V150" s="61">
        <v>0</v>
      </c>
      <c r="W150" s="61">
        <v>8831</v>
      </c>
      <c r="X150" s="61">
        <v>0</v>
      </c>
      <c r="Y150" s="61">
        <v>26454</v>
      </c>
      <c r="Z150" s="61">
        <v>2948</v>
      </c>
      <c r="AA150" s="61">
        <v>13016</v>
      </c>
      <c r="AB150" s="61">
        <v>16104</v>
      </c>
      <c r="AC150" s="61">
        <v>2896</v>
      </c>
      <c r="AD150" s="64">
        <f t="shared" si="6"/>
        <v>70249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61418</v>
      </c>
      <c r="AK150" s="61">
        <v>0</v>
      </c>
      <c r="AL150" s="61">
        <v>0</v>
      </c>
      <c r="AM150" s="65">
        <v>649828</v>
      </c>
      <c r="AN150" s="61">
        <v>440119</v>
      </c>
      <c r="AO150" s="61">
        <v>61418</v>
      </c>
      <c r="AP150" s="61">
        <v>148291</v>
      </c>
      <c r="AQ150" s="63">
        <v>649828</v>
      </c>
    </row>
    <row r="151" spans="1:43" s="4" customFormat="1" ht="15">
      <c r="A151" s="58" t="s">
        <v>257</v>
      </c>
      <c r="B151" s="59" t="s">
        <v>23</v>
      </c>
      <c r="C151" s="60">
        <v>4997</v>
      </c>
      <c r="D151" s="61">
        <v>485928</v>
      </c>
      <c r="E151" s="61">
        <v>183930</v>
      </c>
      <c r="F151" s="61">
        <v>0</v>
      </c>
      <c r="G151" s="61">
        <v>669858</v>
      </c>
      <c r="H151" s="62">
        <v>15449</v>
      </c>
      <c r="I151" s="61">
        <v>24656</v>
      </c>
      <c r="J151" s="61">
        <v>8417</v>
      </c>
      <c r="K151" s="61">
        <v>522</v>
      </c>
      <c r="L151" s="61">
        <v>19165</v>
      </c>
      <c r="M151" s="61">
        <v>36800</v>
      </c>
      <c r="N151" s="61">
        <v>20688</v>
      </c>
      <c r="O151" s="61">
        <v>310</v>
      </c>
      <c r="P151" s="61">
        <v>0</v>
      </c>
      <c r="Q151" s="61">
        <v>0</v>
      </c>
      <c r="R151" s="61">
        <v>44368</v>
      </c>
      <c r="S151" s="63">
        <v>154926</v>
      </c>
      <c r="T151" s="61">
        <v>0</v>
      </c>
      <c r="U151" s="61">
        <v>0</v>
      </c>
      <c r="V151" s="61">
        <v>0</v>
      </c>
      <c r="W151" s="61">
        <v>19217</v>
      </c>
      <c r="X151" s="61">
        <v>23397</v>
      </c>
      <c r="Y151" s="61">
        <v>77914</v>
      </c>
      <c r="Z151" s="61">
        <v>9129</v>
      </c>
      <c r="AA151" s="61">
        <v>22646</v>
      </c>
      <c r="AB151" s="61">
        <v>35257</v>
      </c>
      <c r="AC151" s="61">
        <v>0</v>
      </c>
      <c r="AD151" s="64">
        <v>133274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1">
        <v>168343</v>
      </c>
      <c r="AK151" s="61">
        <v>0</v>
      </c>
      <c r="AL151" s="61">
        <v>0</v>
      </c>
      <c r="AM151" s="65">
        <v>1027793</v>
      </c>
      <c r="AN151" s="61">
        <v>669858</v>
      </c>
      <c r="AO151" s="61">
        <v>144946</v>
      </c>
      <c r="AP151" s="61">
        <v>212989</v>
      </c>
      <c r="AQ151" s="63">
        <v>1027793</v>
      </c>
    </row>
    <row r="152" spans="1:43" s="4" customFormat="1" ht="30">
      <c r="A152" s="58" t="s">
        <v>258</v>
      </c>
      <c r="B152" s="59" t="s">
        <v>259</v>
      </c>
      <c r="C152" s="60">
        <v>4873</v>
      </c>
      <c r="D152" s="61">
        <v>298950</v>
      </c>
      <c r="E152" s="61">
        <v>80934</v>
      </c>
      <c r="F152" s="61">
        <v>0</v>
      </c>
      <c r="G152" s="61">
        <v>379884</v>
      </c>
      <c r="H152" s="62">
        <v>13560</v>
      </c>
      <c r="I152" s="61">
        <v>24164</v>
      </c>
      <c r="J152" s="61">
        <v>14731</v>
      </c>
      <c r="K152" s="61">
        <v>4205</v>
      </c>
      <c r="L152" s="61">
        <v>10751</v>
      </c>
      <c r="M152" s="61">
        <v>17813</v>
      </c>
      <c r="N152" s="61">
        <v>46478</v>
      </c>
      <c r="O152" s="61">
        <v>3050</v>
      </c>
      <c r="P152" s="61">
        <v>50285</v>
      </c>
      <c r="Q152" s="61">
        <v>0</v>
      </c>
      <c r="R152" s="61">
        <v>0</v>
      </c>
      <c r="S152" s="63">
        <v>171477</v>
      </c>
      <c r="T152" s="61">
        <v>0</v>
      </c>
      <c r="U152" s="61">
        <v>0</v>
      </c>
      <c r="V152" s="61">
        <v>844</v>
      </c>
      <c r="W152" s="61">
        <v>2350</v>
      </c>
      <c r="X152" s="61">
        <v>11407</v>
      </c>
      <c r="Y152" s="61">
        <v>38347</v>
      </c>
      <c r="Z152" s="61">
        <v>1980</v>
      </c>
      <c r="AA152" s="61">
        <v>9413</v>
      </c>
      <c r="AB152" s="61">
        <v>10578</v>
      </c>
      <c r="AC152" s="61">
        <v>1424</v>
      </c>
      <c r="AD152" s="64">
        <f aca="true" t="shared" si="7" ref="AD152:AD159">SUM(T152:AC152)</f>
        <v>76343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73149</v>
      </c>
      <c r="AK152" s="61">
        <v>2581</v>
      </c>
      <c r="AL152" s="61">
        <v>2581</v>
      </c>
      <c r="AM152" s="65">
        <v>641264</v>
      </c>
      <c r="AN152" s="61">
        <v>379884</v>
      </c>
      <c r="AO152" s="61">
        <v>61742</v>
      </c>
      <c r="AP152" s="61">
        <v>202219</v>
      </c>
      <c r="AQ152" s="63">
        <v>643845</v>
      </c>
    </row>
    <row r="153" spans="1:43" s="4" customFormat="1" ht="15">
      <c r="A153" s="58" t="s">
        <v>260</v>
      </c>
      <c r="B153" s="59" t="s">
        <v>33</v>
      </c>
      <c r="C153" s="60">
        <v>4858</v>
      </c>
      <c r="D153" s="61">
        <v>135672</v>
      </c>
      <c r="E153" s="61">
        <v>17121</v>
      </c>
      <c r="F153" s="61">
        <v>1426</v>
      </c>
      <c r="G153" s="61">
        <v>154219</v>
      </c>
      <c r="H153" s="62">
        <v>3873</v>
      </c>
      <c r="I153" s="61">
        <v>19756</v>
      </c>
      <c r="J153" s="61">
        <v>3178</v>
      </c>
      <c r="K153" s="61">
        <v>3237</v>
      </c>
      <c r="L153" s="61">
        <v>9017</v>
      </c>
      <c r="M153" s="61">
        <v>16964</v>
      </c>
      <c r="N153" s="61">
        <v>44645</v>
      </c>
      <c r="O153" s="61">
        <v>0</v>
      </c>
      <c r="P153" s="61">
        <v>0</v>
      </c>
      <c r="Q153" s="61">
        <v>0</v>
      </c>
      <c r="R153" s="61">
        <v>285</v>
      </c>
      <c r="S153" s="63">
        <v>97082</v>
      </c>
      <c r="T153" s="61">
        <v>0</v>
      </c>
      <c r="U153" s="61">
        <v>0</v>
      </c>
      <c r="V153" s="61">
        <v>0</v>
      </c>
      <c r="W153" s="61">
        <v>2230</v>
      </c>
      <c r="X153" s="61">
        <v>518</v>
      </c>
      <c r="Y153" s="61">
        <v>19424</v>
      </c>
      <c r="Z153" s="61">
        <v>104</v>
      </c>
      <c r="AA153" s="61">
        <v>1373</v>
      </c>
      <c r="AB153" s="61">
        <v>5325</v>
      </c>
      <c r="AC153" s="61">
        <v>550</v>
      </c>
      <c r="AD153" s="64">
        <f t="shared" si="7"/>
        <v>29524</v>
      </c>
      <c r="AE153" s="61">
        <v>0</v>
      </c>
      <c r="AF153" s="61">
        <v>0</v>
      </c>
      <c r="AG153" s="61">
        <v>0</v>
      </c>
      <c r="AH153" s="61">
        <v>480</v>
      </c>
      <c r="AI153" s="61">
        <v>391</v>
      </c>
      <c r="AJ153" s="61">
        <v>27294</v>
      </c>
      <c r="AK153" s="61">
        <v>5207</v>
      </c>
      <c r="AL153" s="61">
        <v>4336</v>
      </c>
      <c r="AM153" s="65">
        <v>284698</v>
      </c>
      <c r="AN153" s="61">
        <v>152793</v>
      </c>
      <c r="AO153" s="61">
        <v>27647</v>
      </c>
      <c r="AP153" s="61">
        <v>109465</v>
      </c>
      <c r="AQ153" s="63">
        <v>289905</v>
      </c>
    </row>
    <row r="154" spans="1:43" s="4" customFormat="1" ht="15">
      <c r="A154" s="58" t="s">
        <v>261</v>
      </c>
      <c r="B154" s="59" t="s">
        <v>114</v>
      </c>
      <c r="C154" s="60">
        <v>4770</v>
      </c>
      <c r="D154" s="61">
        <v>128663</v>
      </c>
      <c r="E154" s="61">
        <v>31736</v>
      </c>
      <c r="F154" s="61">
        <v>1866</v>
      </c>
      <c r="G154" s="61">
        <v>162265</v>
      </c>
      <c r="H154" s="62">
        <v>6884</v>
      </c>
      <c r="I154" s="61">
        <v>15279</v>
      </c>
      <c r="J154" s="61">
        <v>3926</v>
      </c>
      <c r="K154" s="61">
        <v>173</v>
      </c>
      <c r="L154" s="61">
        <v>9338</v>
      </c>
      <c r="M154" s="61">
        <v>11576</v>
      </c>
      <c r="N154" s="61">
        <v>10839</v>
      </c>
      <c r="O154" s="61">
        <v>0</v>
      </c>
      <c r="P154" s="61">
        <v>0</v>
      </c>
      <c r="Q154" s="61">
        <v>0</v>
      </c>
      <c r="R154" s="61">
        <v>9728</v>
      </c>
      <c r="S154" s="63">
        <v>60859</v>
      </c>
      <c r="T154" s="61">
        <v>0</v>
      </c>
      <c r="U154" s="61">
        <v>0</v>
      </c>
      <c r="V154" s="61">
        <v>0</v>
      </c>
      <c r="W154" s="61">
        <v>5875</v>
      </c>
      <c r="X154" s="61">
        <v>0</v>
      </c>
      <c r="Y154" s="61">
        <v>17679</v>
      </c>
      <c r="Z154" s="61">
        <v>2030</v>
      </c>
      <c r="AA154" s="61">
        <v>5082</v>
      </c>
      <c r="AB154" s="61">
        <v>0</v>
      </c>
      <c r="AC154" s="61">
        <v>0</v>
      </c>
      <c r="AD154" s="64">
        <f t="shared" si="7"/>
        <v>30666</v>
      </c>
      <c r="AE154" s="61">
        <v>895</v>
      </c>
      <c r="AF154" s="61">
        <v>8</v>
      </c>
      <c r="AG154" s="61">
        <v>21</v>
      </c>
      <c r="AH154" s="61">
        <v>0</v>
      </c>
      <c r="AI154" s="61">
        <v>0</v>
      </c>
      <c r="AJ154" s="61">
        <v>24791</v>
      </c>
      <c r="AK154" s="61">
        <v>924</v>
      </c>
      <c r="AL154" s="61">
        <v>0</v>
      </c>
      <c r="AM154" s="65">
        <v>260674</v>
      </c>
      <c r="AN154" s="61">
        <v>160399</v>
      </c>
      <c r="AO154" s="61">
        <v>25715</v>
      </c>
      <c r="AP154" s="61">
        <v>75484</v>
      </c>
      <c r="AQ154" s="63">
        <v>261598</v>
      </c>
    </row>
    <row r="155" spans="1:43" s="4" customFormat="1" ht="15">
      <c r="A155" s="58" t="s">
        <v>262</v>
      </c>
      <c r="B155" s="59" t="s">
        <v>140</v>
      </c>
      <c r="C155" s="60">
        <v>4727</v>
      </c>
      <c r="D155" s="61">
        <v>94559</v>
      </c>
      <c r="E155" s="61">
        <v>10000</v>
      </c>
      <c r="F155" s="61">
        <v>0</v>
      </c>
      <c r="G155" s="61">
        <v>104559</v>
      </c>
      <c r="H155" s="62">
        <v>11173</v>
      </c>
      <c r="I155" s="61">
        <v>9625</v>
      </c>
      <c r="J155" s="61">
        <v>8741</v>
      </c>
      <c r="K155" s="61">
        <v>0</v>
      </c>
      <c r="L155" s="61">
        <v>6453</v>
      </c>
      <c r="M155" s="61">
        <v>7200</v>
      </c>
      <c r="N155" s="61">
        <v>7071</v>
      </c>
      <c r="O155" s="61">
        <v>0</v>
      </c>
      <c r="P155" s="61">
        <v>23755</v>
      </c>
      <c r="Q155" s="61">
        <v>0</v>
      </c>
      <c r="R155" s="61">
        <v>0</v>
      </c>
      <c r="S155" s="63">
        <v>62845</v>
      </c>
      <c r="T155" s="61">
        <v>0</v>
      </c>
      <c r="U155" s="61">
        <v>0</v>
      </c>
      <c r="V155" s="61">
        <v>0</v>
      </c>
      <c r="W155" s="61">
        <v>2380</v>
      </c>
      <c r="X155" s="61">
        <v>0</v>
      </c>
      <c r="Y155" s="61">
        <v>8040</v>
      </c>
      <c r="Z155" s="61">
        <v>122</v>
      </c>
      <c r="AA155" s="61">
        <v>5868</v>
      </c>
      <c r="AB155" s="61">
        <v>0</v>
      </c>
      <c r="AC155" s="61">
        <v>0</v>
      </c>
      <c r="AD155" s="64">
        <f t="shared" si="7"/>
        <v>16410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14030</v>
      </c>
      <c r="AK155" s="61">
        <v>0</v>
      </c>
      <c r="AL155" s="61">
        <v>0</v>
      </c>
      <c r="AM155" s="65">
        <v>194987</v>
      </c>
      <c r="AN155" s="61">
        <v>104559</v>
      </c>
      <c r="AO155" s="61">
        <v>14030</v>
      </c>
      <c r="AP155" s="61">
        <v>76398</v>
      </c>
      <c r="AQ155" s="63">
        <v>194987</v>
      </c>
    </row>
    <row r="156" spans="1:43" s="4" customFormat="1" ht="30">
      <c r="A156" s="58" t="s">
        <v>263</v>
      </c>
      <c r="B156" s="59" t="s">
        <v>27</v>
      </c>
      <c r="C156" s="60">
        <v>4704</v>
      </c>
      <c r="D156" s="61">
        <v>387806</v>
      </c>
      <c r="E156" s="61">
        <v>116894</v>
      </c>
      <c r="F156" s="61">
        <v>0</v>
      </c>
      <c r="G156" s="61">
        <v>504700</v>
      </c>
      <c r="H156" s="62">
        <v>20358</v>
      </c>
      <c r="I156" s="61">
        <v>36177</v>
      </c>
      <c r="J156" s="61">
        <v>29885</v>
      </c>
      <c r="K156" s="61">
        <v>2166</v>
      </c>
      <c r="L156" s="61">
        <v>11857</v>
      </c>
      <c r="M156" s="61">
        <v>43179</v>
      </c>
      <c r="N156" s="61">
        <v>42863</v>
      </c>
      <c r="O156" s="61">
        <v>0</v>
      </c>
      <c r="P156" s="61">
        <v>0</v>
      </c>
      <c r="Q156" s="61">
        <v>0</v>
      </c>
      <c r="R156" s="61">
        <v>1539</v>
      </c>
      <c r="S156" s="63">
        <v>167666</v>
      </c>
      <c r="T156" s="61">
        <v>0</v>
      </c>
      <c r="U156" s="61">
        <v>0</v>
      </c>
      <c r="V156" s="61">
        <v>8717</v>
      </c>
      <c r="W156" s="61">
        <v>27702</v>
      </c>
      <c r="X156" s="61">
        <v>0</v>
      </c>
      <c r="Y156" s="61">
        <v>48871</v>
      </c>
      <c r="Z156" s="61">
        <v>3026</v>
      </c>
      <c r="AA156" s="61">
        <v>14490</v>
      </c>
      <c r="AB156" s="61">
        <v>29415</v>
      </c>
      <c r="AC156" s="61">
        <v>0</v>
      </c>
      <c r="AD156" s="64">
        <f t="shared" si="7"/>
        <v>132221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95802</v>
      </c>
      <c r="AK156" s="61">
        <v>0</v>
      </c>
      <c r="AL156" s="61">
        <v>0</v>
      </c>
      <c r="AM156" s="65">
        <v>824945</v>
      </c>
      <c r="AN156" s="61">
        <v>504700</v>
      </c>
      <c r="AO156" s="61">
        <v>95802</v>
      </c>
      <c r="AP156" s="61">
        <v>224443</v>
      </c>
      <c r="AQ156" s="63">
        <v>824945</v>
      </c>
    </row>
    <row r="157" spans="1:43" s="4" customFormat="1" ht="30">
      <c r="A157" s="58" t="s">
        <v>264</v>
      </c>
      <c r="B157" s="59" t="s">
        <v>74</v>
      </c>
      <c r="C157" s="60">
        <v>4612</v>
      </c>
      <c r="D157" s="61">
        <v>78072</v>
      </c>
      <c r="E157" s="61">
        <v>6006</v>
      </c>
      <c r="F157" s="61">
        <v>0</v>
      </c>
      <c r="G157" s="61">
        <v>84078</v>
      </c>
      <c r="H157" s="62">
        <v>7390</v>
      </c>
      <c r="I157" s="61">
        <v>4794</v>
      </c>
      <c r="J157" s="61">
        <v>4994</v>
      </c>
      <c r="K157" s="61">
        <v>230</v>
      </c>
      <c r="L157" s="61">
        <v>6633</v>
      </c>
      <c r="M157" s="61">
        <v>10915</v>
      </c>
      <c r="N157" s="61">
        <v>1942</v>
      </c>
      <c r="O157" s="61">
        <v>0</v>
      </c>
      <c r="P157" s="61">
        <v>0</v>
      </c>
      <c r="Q157" s="61">
        <v>0</v>
      </c>
      <c r="R157" s="61">
        <v>0</v>
      </c>
      <c r="S157" s="63">
        <v>29508</v>
      </c>
      <c r="T157" s="61">
        <v>0</v>
      </c>
      <c r="U157" s="61">
        <v>0</v>
      </c>
      <c r="V157" s="61">
        <v>0</v>
      </c>
      <c r="W157" s="61">
        <v>0</v>
      </c>
      <c r="X157" s="61">
        <v>0</v>
      </c>
      <c r="Y157" s="61">
        <v>2685</v>
      </c>
      <c r="Z157" s="61">
        <v>1098</v>
      </c>
      <c r="AA157" s="61">
        <v>1275</v>
      </c>
      <c r="AB157" s="61">
        <v>1900</v>
      </c>
      <c r="AC157" s="61">
        <v>0</v>
      </c>
      <c r="AD157" s="64">
        <f t="shared" si="7"/>
        <v>6958</v>
      </c>
      <c r="AE157" s="61">
        <v>3516</v>
      </c>
      <c r="AF157" s="61">
        <v>218</v>
      </c>
      <c r="AG157" s="61">
        <v>847</v>
      </c>
      <c r="AH157" s="61">
        <v>0</v>
      </c>
      <c r="AI157" s="61">
        <v>0</v>
      </c>
      <c r="AJ157" s="61">
        <v>6958</v>
      </c>
      <c r="AK157" s="61">
        <v>12671</v>
      </c>
      <c r="AL157" s="61">
        <v>8090</v>
      </c>
      <c r="AM157" s="65">
        <v>127934</v>
      </c>
      <c r="AN157" s="61">
        <v>84078</v>
      </c>
      <c r="AO157" s="61">
        <v>11539</v>
      </c>
      <c r="AP157" s="61">
        <v>44988</v>
      </c>
      <c r="AQ157" s="63">
        <v>140605</v>
      </c>
    </row>
    <row r="158" spans="1:43" s="4" customFormat="1" ht="30">
      <c r="A158" s="58" t="s">
        <v>265</v>
      </c>
      <c r="B158" s="59" t="s">
        <v>148</v>
      </c>
      <c r="C158" s="60">
        <v>4541</v>
      </c>
      <c r="D158" s="61">
        <v>116789</v>
      </c>
      <c r="E158" s="61">
        <v>8934</v>
      </c>
      <c r="F158" s="61">
        <v>0</v>
      </c>
      <c r="G158" s="61">
        <v>125723</v>
      </c>
      <c r="H158" s="62">
        <v>3806</v>
      </c>
      <c r="I158" s="61">
        <v>7268</v>
      </c>
      <c r="J158" s="61">
        <v>7628</v>
      </c>
      <c r="K158" s="61">
        <v>1072</v>
      </c>
      <c r="L158" s="61">
        <v>8783</v>
      </c>
      <c r="M158" s="61">
        <v>13981</v>
      </c>
      <c r="N158" s="61">
        <v>86744</v>
      </c>
      <c r="O158" s="61">
        <v>2983</v>
      </c>
      <c r="P158" s="61">
        <v>0</v>
      </c>
      <c r="Q158" s="61">
        <v>0</v>
      </c>
      <c r="R158" s="61">
        <v>14906</v>
      </c>
      <c r="S158" s="63">
        <v>143365</v>
      </c>
      <c r="T158" s="61">
        <v>0</v>
      </c>
      <c r="U158" s="61">
        <v>0</v>
      </c>
      <c r="V158" s="61">
        <v>0</v>
      </c>
      <c r="W158" s="61">
        <v>1505</v>
      </c>
      <c r="X158" s="61">
        <v>0</v>
      </c>
      <c r="Y158" s="61">
        <v>24946</v>
      </c>
      <c r="Z158" s="61">
        <v>925</v>
      </c>
      <c r="AA158" s="61">
        <v>2834</v>
      </c>
      <c r="AB158" s="61">
        <v>3115</v>
      </c>
      <c r="AC158" s="61">
        <v>0</v>
      </c>
      <c r="AD158" s="64">
        <f t="shared" si="7"/>
        <v>33325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31820</v>
      </c>
      <c r="AK158" s="61">
        <v>0</v>
      </c>
      <c r="AL158" s="61">
        <v>0</v>
      </c>
      <c r="AM158" s="65">
        <v>306219</v>
      </c>
      <c r="AN158" s="61">
        <v>125723</v>
      </c>
      <c r="AO158" s="61">
        <v>31820</v>
      </c>
      <c r="AP158" s="61">
        <v>148676</v>
      </c>
      <c r="AQ158" s="63">
        <v>306219</v>
      </c>
    </row>
    <row r="159" spans="1:43" s="4" customFormat="1" ht="15">
      <c r="A159" s="58" t="s">
        <v>266</v>
      </c>
      <c r="B159" s="59" t="s">
        <v>93</v>
      </c>
      <c r="C159" s="60">
        <v>4516</v>
      </c>
      <c r="D159" s="61">
        <v>105341</v>
      </c>
      <c r="E159" s="61">
        <v>8059</v>
      </c>
      <c r="F159" s="61">
        <v>0</v>
      </c>
      <c r="G159" s="61">
        <v>113400</v>
      </c>
      <c r="H159" s="62">
        <v>7991</v>
      </c>
      <c r="I159" s="61">
        <v>13329</v>
      </c>
      <c r="J159" s="61">
        <v>6010</v>
      </c>
      <c r="K159" s="61">
        <v>0</v>
      </c>
      <c r="L159" s="61">
        <v>5847</v>
      </c>
      <c r="M159" s="61">
        <v>5524</v>
      </c>
      <c r="N159" s="61">
        <v>582</v>
      </c>
      <c r="O159" s="61">
        <v>0</v>
      </c>
      <c r="P159" s="61">
        <v>0</v>
      </c>
      <c r="Q159" s="61">
        <v>0</v>
      </c>
      <c r="R159" s="61">
        <v>405</v>
      </c>
      <c r="S159" s="63">
        <v>31697</v>
      </c>
      <c r="T159" s="61">
        <v>0</v>
      </c>
      <c r="U159" s="61">
        <v>0</v>
      </c>
      <c r="V159" s="61">
        <v>32</v>
      </c>
      <c r="W159" s="61">
        <v>85</v>
      </c>
      <c r="X159" s="61">
        <v>0</v>
      </c>
      <c r="Y159" s="61">
        <v>14971</v>
      </c>
      <c r="Z159" s="61">
        <v>470</v>
      </c>
      <c r="AA159" s="61">
        <v>0</v>
      </c>
      <c r="AB159" s="61">
        <v>2897</v>
      </c>
      <c r="AC159" s="61">
        <v>0</v>
      </c>
      <c r="AD159" s="64">
        <f t="shared" si="7"/>
        <v>18455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1">
        <v>18338</v>
      </c>
      <c r="AK159" s="61">
        <v>0</v>
      </c>
      <c r="AL159" s="61">
        <v>0</v>
      </c>
      <c r="AM159" s="65">
        <v>171543</v>
      </c>
      <c r="AN159" s="61">
        <v>113400</v>
      </c>
      <c r="AO159" s="61">
        <v>18338</v>
      </c>
      <c r="AP159" s="61">
        <v>39805</v>
      </c>
      <c r="AQ159" s="63">
        <v>171543</v>
      </c>
    </row>
    <row r="160" spans="1:43" s="4" customFormat="1" ht="15">
      <c r="A160" s="58" t="s">
        <v>267</v>
      </c>
      <c r="B160" s="59" t="s">
        <v>40</v>
      </c>
      <c r="C160" s="60">
        <v>4384</v>
      </c>
      <c r="D160" s="61">
        <v>83380</v>
      </c>
      <c r="E160" s="61">
        <v>14352</v>
      </c>
      <c r="F160" s="61">
        <v>0</v>
      </c>
      <c r="G160" s="61">
        <v>97732</v>
      </c>
      <c r="H160" s="62">
        <v>4258</v>
      </c>
      <c r="I160" s="61">
        <v>3371</v>
      </c>
      <c r="J160" s="61">
        <v>5058</v>
      </c>
      <c r="K160" s="61">
        <v>1867</v>
      </c>
      <c r="L160" s="61">
        <v>3858</v>
      </c>
      <c r="M160" s="61">
        <v>0</v>
      </c>
      <c r="N160" s="61">
        <v>22822</v>
      </c>
      <c r="O160" s="61">
        <v>2340</v>
      </c>
      <c r="P160" s="61">
        <v>0</v>
      </c>
      <c r="Q160" s="61">
        <v>0</v>
      </c>
      <c r="R160" s="61">
        <v>781</v>
      </c>
      <c r="S160" s="63">
        <v>40097</v>
      </c>
      <c r="T160" s="61">
        <v>0</v>
      </c>
      <c r="U160" s="61">
        <v>0</v>
      </c>
      <c r="V160" s="61">
        <v>0</v>
      </c>
      <c r="W160" s="61">
        <v>323</v>
      </c>
      <c r="X160" s="61">
        <v>0</v>
      </c>
      <c r="Y160" s="61">
        <v>18748</v>
      </c>
      <c r="Z160" s="61">
        <v>2495</v>
      </c>
      <c r="AA160" s="61">
        <v>6347</v>
      </c>
      <c r="AB160" s="61">
        <v>0</v>
      </c>
      <c r="AC160" s="61">
        <v>0</v>
      </c>
      <c r="AD160" s="64"/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1">
        <v>27590</v>
      </c>
      <c r="AK160" s="61">
        <v>0</v>
      </c>
      <c r="AL160" s="61">
        <v>0</v>
      </c>
      <c r="AM160" s="65">
        <v>170000</v>
      </c>
      <c r="AN160" s="61">
        <v>97732</v>
      </c>
      <c r="AO160" s="61">
        <v>27590</v>
      </c>
      <c r="AP160" s="61">
        <v>44678</v>
      </c>
      <c r="AQ160" s="63">
        <v>170000</v>
      </c>
    </row>
    <row r="161" spans="1:43" s="4" customFormat="1" ht="15">
      <c r="A161" s="58" t="s">
        <v>268</v>
      </c>
      <c r="B161" s="59" t="s">
        <v>236</v>
      </c>
      <c r="C161" s="60">
        <v>4354</v>
      </c>
      <c r="D161" s="61">
        <v>111898</v>
      </c>
      <c r="E161" s="61">
        <v>11357</v>
      </c>
      <c r="F161" s="61" t="s">
        <v>390</v>
      </c>
      <c r="G161" s="61">
        <v>123255</v>
      </c>
      <c r="H161" s="62">
        <v>6262</v>
      </c>
      <c r="I161" s="61">
        <v>12912</v>
      </c>
      <c r="J161" s="61">
        <v>3536</v>
      </c>
      <c r="K161" s="61">
        <v>0</v>
      </c>
      <c r="L161" s="61">
        <v>7226</v>
      </c>
      <c r="M161" s="61">
        <v>9463</v>
      </c>
      <c r="N161" s="61">
        <v>17760</v>
      </c>
      <c r="O161" s="61" t="s">
        <v>390</v>
      </c>
      <c r="P161" s="61" t="s">
        <v>390</v>
      </c>
      <c r="Q161" s="61" t="s">
        <v>390</v>
      </c>
      <c r="R161" s="61" t="s">
        <v>390</v>
      </c>
      <c r="S161" s="63">
        <v>50897</v>
      </c>
      <c r="T161" s="61" t="s">
        <v>390</v>
      </c>
      <c r="U161" s="61" t="s">
        <v>390</v>
      </c>
      <c r="V161" s="61" t="s">
        <v>390</v>
      </c>
      <c r="W161" s="61">
        <v>0</v>
      </c>
      <c r="X161" s="61" t="s">
        <v>390</v>
      </c>
      <c r="Y161" s="61">
        <v>15816</v>
      </c>
      <c r="Z161" s="61">
        <v>1036</v>
      </c>
      <c r="AA161" s="61">
        <v>1874</v>
      </c>
      <c r="AB161" s="61">
        <v>1500</v>
      </c>
      <c r="AC161" s="61" t="s">
        <v>390</v>
      </c>
      <c r="AD161" s="64">
        <f aca="true" t="shared" si="8" ref="AD161:AD174">SUM(T161:AC161)</f>
        <v>20226</v>
      </c>
      <c r="AE161" s="61">
        <v>0</v>
      </c>
      <c r="AF161" s="61">
        <v>0</v>
      </c>
      <c r="AG161" s="61">
        <v>0</v>
      </c>
      <c r="AH161" s="61">
        <v>1000</v>
      </c>
      <c r="AI161" s="61">
        <v>0</v>
      </c>
      <c r="AJ161" s="61">
        <v>20226</v>
      </c>
      <c r="AK161" s="61">
        <v>1000</v>
      </c>
      <c r="AL161" s="61">
        <v>0</v>
      </c>
      <c r="AM161" s="65">
        <v>200640</v>
      </c>
      <c r="AN161" s="61">
        <v>123255</v>
      </c>
      <c r="AO161" s="61">
        <v>21226</v>
      </c>
      <c r="AP161" s="61">
        <v>57159</v>
      </c>
      <c r="AQ161" s="63">
        <v>201640</v>
      </c>
    </row>
    <row r="162" spans="1:43" s="4" customFormat="1" ht="15">
      <c r="A162" s="58" t="s">
        <v>269</v>
      </c>
      <c r="B162" s="59" t="s">
        <v>270</v>
      </c>
      <c r="C162" s="60">
        <v>4242</v>
      </c>
      <c r="D162" s="61">
        <v>128645</v>
      </c>
      <c r="E162" s="61">
        <v>21450</v>
      </c>
      <c r="F162" s="61">
        <v>0</v>
      </c>
      <c r="G162" s="61">
        <v>150095</v>
      </c>
      <c r="H162" s="62">
        <v>2560</v>
      </c>
      <c r="I162" s="61">
        <v>3425</v>
      </c>
      <c r="J162" s="61">
        <v>3188</v>
      </c>
      <c r="K162" s="61">
        <v>0</v>
      </c>
      <c r="L162" s="61">
        <v>6728</v>
      </c>
      <c r="M162" s="61">
        <v>11933</v>
      </c>
      <c r="N162" s="61">
        <v>7829</v>
      </c>
      <c r="O162" s="61">
        <v>0</v>
      </c>
      <c r="P162" s="61">
        <v>0</v>
      </c>
      <c r="Q162" s="61">
        <v>0</v>
      </c>
      <c r="R162" s="61">
        <v>6678</v>
      </c>
      <c r="S162" s="63">
        <v>39781</v>
      </c>
      <c r="T162" s="61">
        <v>0</v>
      </c>
      <c r="U162" s="61">
        <v>0</v>
      </c>
      <c r="V162" s="61">
        <v>0</v>
      </c>
      <c r="W162" s="61">
        <v>7999</v>
      </c>
      <c r="X162" s="61">
        <v>0</v>
      </c>
      <c r="Y162" s="61">
        <v>40228</v>
      </c>
      <c r="Z162" s="61">
        <v>1631</v>
      </c>
      <c r="AA162" s="61">
        <v>9822</v>
      </c>
      <c r="AB162" s="61">
        <v>2163</v>
      </c>
      <c r="AC162" s="61">
        <v>0</v>
      </c>
      <c r="AD162" s="64">
        <f t="shared" si="8"/>
        <v>61843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1">
        <v>53844</v>
      </c>
      <c r="AK162" s="61">
        <v>0</v>
      </c>
      <c r="AL162" s="61">
        <v>0</v>
      </c>
      <c r="AM162" s="65">
        <v>254279</v>
      </c>
      <c r="AN162" s="61">
        <v>150095</v>
      </c>
      <c r="AO162" s="61">
        <v>53844</v>
      </c>
      <c r="AP162" s="61">
        <v>50340</v>
      </c>
      <c r="AQ162" s="63">
        <v>254279</v>
      </c>
    </row>
    <row r="163" spans="1:43" s="4" customFormat="1" ht="15">
      <c r="A163" s="58" t="s">
        <v>271</v>
      </c>
      <c r="B163" s="59" t="s">
        <v>107</v>
      </c>
      <c r="C163" s="60">
        <v>4239</v>
      </c>
      <c r="D163" s="61">
        <v>59552</v>
      </c>
      <c r="E163" s="61">
        <v>4769</v>
      </c>
      <c r="F163" s="61">
        <v>4072</v>
      </c>
      <c r="G163" s="61">
        <v>68393</v>
      </c>
      <c r="H163" s="62">
        <v>2183</v>
      </c>
      <c r="I163" s="61">
        <v>7690</v>
      </c>
      <c r="J163" s="61">
        <v>2374</v>
      </c>
      <c r="K163" s="61">
        <v>682</v>
      </c>
      <c r="L163" s="61">
        <v>4301</v>
      </c>
      <c r="M163" s="61">
        <v>4904</v>
      </c>
      <c r="N163" s="61">
        <v>1044</v>
      </c>
      <c r="O163" s="61">
        <v>175</v>
      </c>
      <c r="P163" s="61">
        <v>0</v>
      </c>
      <c r="Q163" s="61">
        <v>0</v>
      </c>
      <c r="R163" s="61">
        <v>6726</v>
      </c>
      <c r="S163" s="63">
        <v>27896</v>
      </c>
      <c r="T163" s="61">
        <v>0</v>
      </c>
      <c r="U163" s="61">
        <v>0</v>
      </c>
      <c r="V163" s="61">
        <v>0</v>
      </c>
      <c r="W163" s="61">
        <v>324</v>
      </c>
      <c r="X163" s="61">
        <v>0</v>
      </c>
      <c r="Y163" s="61">
        <v>10453</v>
      </c>
      <c r="Z163" s="61">
        <v>805</v>
      </c>
      <c r="AA163" s="61">
        <v>990</v>
      </c>
      <c r="AB163" s="61">
        <v>4153</v>
      </c>
      <c r="AC163" s="61">
        <v>0</v>
      </c>
      <c r="AD163" s="64">
        <f t="shared" si="8"/>
        <v>16725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1">
        <v>16401</v>
      </c>
      <c r="AK163" s="61">
        <v>0</v>
      </c>
      <c r="AL163" s="61">
        <v>0</v>
      </c>
      <c r="AM163" s="65">
        <v>115197</v>
      </c>
      <c r="AN163" s="61">
        <v>64321</v>
      </c>
      <c r="AO163" s="61">
        <v>16401</v>
      </c>
      <c r="AP163" s="61">
        <v>34475</v>
      </c>
      <c r="AQ163" s="63">
        <v>115197</v>
      </c>
    </row>
    <row r="164" spans="1:43" s="4" customFormat="1" ht="15">
      <c r="A164" s="58" t="s">
        <v>272</v>
      </c>
      <c r="B164" s="59" t="s">
        <v>175</v>
      </c>
      <c r="C164" s="60">
        <v>4026</v>
      </c>
      <c r="D164" s="61">
        <v>125581</v>
      </c>
      <c r="E164" s="61">
        <v>9842</v>
      </c>
      <c r="F164" s="61">
        <v>0</v>
      </c>
      <c r="G164" s="61">
        <v>135423</v>
      </c>
      <c r="H164" s="62">
        <v>10310</v>
      </c>
      <c r="I164" s="61">
        <v>2584</v>
      </c>
      <c r="J164" s="61">
        <v>8249</v>
      </c>
      <c r="K164" s="61">
        <v>286</v>
      </c>
      <c r="L164" s="61">
        <v>9878</v>
      </c>
      <c r="M164" s="61">
        <v>7494</v>
      </c>
      <c r="N164" s="61">
        <v>37717</v>
      </c>
      <c r="O164" s="61">
        <v>0</v>
      </c>
      <c r="P164" s="61">
        <v>0</v>
      </c>
      <c r="Q164" s="61">
        <v>0</v>
      </c>
      <c r="R164" s="61">
        <v>0</v>
      </c>
      <c r="S164" s="63">
        <v>66208</v>
      </c>
      <c r="T164" s="61">
        <v>0</v>
      </c>
      <c r="U164" s="61">
        <v>186000</v>
      </c>
      <c r="V164" s="61">
        <v>0</v>
      </c>
      <c r="W164" s="61">
        <v>15506</v>
      </c>
      <c r="X164" s="61">
        <v>0</v>
      </c>
      <c r="Y164" s="61">
        <v>19020</v>
      </c>
      <c r="Z164" s="61">
        <v>1961</v>
      </c>
      <c r="AA164" s="61">
        <v>8224</v>
      </c>
      <c r="AB164" s="61">
        <v>2870</v>
      </c>
      <c r="AC164" s="61">
        <v>0</v>
      </c>
      <c r="AD164" s="64">
        <f t="shared" si="8"/>
        <v>233581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1">
        <v>32075</v>
      </c>
      <c r="AK164" s="61">
        <v>0</v>
      </c>
      <c r="AL164" s="61">
        <v>0</v>
      </c>
      <c r="AM164" s="65">
        <v>445522</v>
      </c>
      <c r="AN164" s="61">
        <v>135423</v>
      </c>
      <c r="AO164" s="61">
        <v>32075</v>
      </c>
      <c r="AP164" s="61">
        <v>278024</v>
      </c>
      <c r="AQ164" s="63">
        <v>445522</v>
      </c>
    </row>
    <row r="165" spans="1:43" s="4" customFormat="1" ht="15">
      <c r="A165" s="58" t="s">
        <v>273</v>
      </c>
      <c r="B165" s="59" t="s">
        <v>192</v>
      </c>
      <c r="C165" s="60">
        <v>3999</v>
      </c>
      <c r="D165" s="61">
        <v>156471</v>
      </c>
      <c r="E165" s="61">
        <v>12453</v>
      </c>
      <c r="F165" s="61">
        <v>0</v>
      </c>
      <c r="G165" s="61">
        <v>168924</v>
      </c>
      <c r="H165" s="62">
        <v>12586</v>
      </c>
      <c r="I165" s="61">
        <v>12107</v>
      </c>
      <c r="J165" s="61">
        <v>5383</v>
      </c>
      <c r="K165" s="61">
        <v>211</v>
      </c>
      <c r="L165" s="61">
        <v>14200</v>
      </c>
      <c r="M165" s="61">
        <v>14379</v>
      </c>
      <c r="N165" s="61">
        <v>12573</v>
      </c>
      <c r="O165" s="61">
        <v>0</v>
      </c>
      <c r="P165" s="61">
        <v>0</v>
      </c>
      <c r="Q165" s="61">
        <v>0</v>
      </c>
      <c r="R165" s="61">
        <v>0</v>
      </c>
      <c r="S165" s="63">
        <v>58853</v>
      </c>
      <c r="T165" s="61">
        <v>0</v>
      </c>
      <c r="U165" s="61">
        <v>0</v>
      </c>
      <c r="V165" s="61">
        <v>0</v>
      </c>
      <c r="W165" s="61">
        <v>7907</v>
      </c>
      <c r="X165" s="61">
        <v>0</v>
      </c>
      <c r="Y165" s="61">
        <v>23222</v>
      </c>
      <c r="Z165" s="61">
        <v>2872</v>
      </c>
      <c r="AA165" s="61">
        <v>2247</v>
      </c>
      <c r="AB165" s="61">
        <v>6949</v>
      </c>
      <c r="AC165" s="61">
        <v>0</v>
      </c>
      <c r="AD165" s="64">
        <f t="shared" si="8"/>
        <v>43197</v>
      </c>
      <c r="AE165" s="61">
        <v>0</v>
      </c>
      <c r="AF165" s="61">
        <v>0</v>
      </c>
      <c r="AG165" s="61">
        <v>0</v>
      </c>
      <c r="AH165" s="61">
        <v>0</v>
      </c>
      <c r="AI165" s="61">
        <v>0</v>
      </c>
      <c r="AJ165" s="61">
        <v>35290</v>
      </c>
      <c r="AK165" s="61">
        <v>0</v>
      </c>
      <c r="AL165" s="61">
        <v>0</v>
      </c>
      <c r="AM165" s="65">
        <v>283560</v>
      </c>
      <c r="AN165" s="61">
        <v>168924</v>
      </c>
      <c r="AO165" s="61">
        <v>35290</v>
      </c>
      <c r="AP165" s="61">
        <v>79346</v>
      </c>
      <c r="AQ165" s="63">
        <v>283560</v>
      </c>
    </row>
    <row r="166" spans="1:43" s="4" customFormat="1" ht="15">
      <c r="A166" s="58" t="s">
        <v>274</v>
      </c>
      <c r="B166" s="59" t="s">
        <v>142</v>
      </c>
      <c r="C166" s="60">
        <v>3850</v>
      </c>
      <c r="D166" s="61">
        <v>98312</v>
      </c>
      <c r="E166" s="61">
        <v>10908</v>
      </c>
      <c r="F166" s="61">
        <v>0</v>
      </c>
      <c r="G166" s="61">
        <v>109220</v>
      </c>
      <c r="H166" s="62">
        <v>4223</v>
      </c>
      <c r="I166" s="61">
        <v>7687</v>
      </c>
      <c r="J166" s="61">
        <v>1381</v>
      </c>
      <c r="K166" s="61">
        <v>100</v>
      </c>
      <c r="L166" s="61">
        <v>3279</v>
      </c>
      <c r="M166" s="61">
        <v>9614</v>
      </c>
      <c r="N166" s="61">
        <v>2336</v>
      </c>
      <c r="O166" s="61">
        <v>0</v>
      </c>
      <c r="P166" s="61">
        <v>0</v>
      </c>
      <c r="Q166" s="61">
        <v>0</v>
      </c>
      <c r="R166" s="61">
        <v>100</v>
      </c>
      <c r="S166" s="63">
        <v>24497</v>
      </c>
      <c r="T166" s="61">
        <v>0</v>
      </c>
      <c r="U166" s="61">
        <v>0</v>
      </c>
      <c r="V166" s="61">
        <v>0</v>
      </c>
      <c r="W166" s="61">
        <v>2021</v>
      </c>
      <c r="X166" s="61">
        <v>0</v>
      </c>
      <c r="Y166" s="61">
        <v>10373</v>
      </c>
      <c r="Z166" s="61">
        <v>861</v>
      </c>
      <c r="AA166" s="61">
        <v>494</v>
      </c>
      <c r="AB166" s="61">
        <v>2172</v>
      </c>
      <c r="AC166" s="61">
        <v>0</v>
      </c>
      <c r="AD166" s="64">
        <f t="shared" si="8"/>
        <v>15921</v>
      </c>
      <c r="AE166" s="61">
        <v>0</v>
      </c>
      <c r="AF166" s="61">
        <v>0</v>
      </c>
      <c r="AG166" s="61">
        <v>0</v>
      </c>
      <c r="AH166" s="61">
        <v>1452</v>
      </c>
      <c r="AI166" s="61">
        <v>6936</v>
      </c>
      <c r="AJ166" s="61">
        <v>13900</v>
      </c>
      <c r="AK166" s="61">
        <v>23537</v>
      </c>
      <c r="AL166" s="61">
        <v>15149</v>
      </c>
      <c r="AM166" s="65">
        <v>153861</v>
      </c>
      <c r="AN166" s="61">
        <v>109220</v>
      </c>
      <c r="AO166" s="61">
        <v>22288</v>
      </c>
      <c r="AP166" s="61">
        <v>45890</v>
      </c>
      <c r="AQ166" s="63">
        <v>177398</v>
      </c>
    </row>
    <row r="167" spans="1:43" s="4" customFormat="1" ht="15">
      <c r="A167" s="58" t="s">
        <v>275</v>
      </c>
      <c r="B167" s="59" t="s">
        <v>107</v>
      </c>
      <c r="C167" s="60">
        <v>3845</v>
      </c>
      <c r="D167" s="61">
        <v>42193</v>
      </c>
      <c r="E167" s="61">
        <v>3228</v>
      </c>
      <c r="F167" s="61">
        <v>0</v>
      </c>
      <c r="G167" s="61">
        <v>45421</v>
      </c>
      <c r="H167" s="62">
        <v>2653</v>
      </c>
      <c r="I167" s="61">
        <v>3089</v>
      </c>
      <c r="J167" s="61">
        <v>3139</v>
      </c>
      <c r="K167" s="61">
        <v>0</v>
      </c>
      <c r="L167" s="61">
        <v>2836</v>
      </c>
      <c r="M167" s="61">
        <v>0</v>
      </c>
      <c r="N167" s="61">
        <v>866</v>
      </c>
      <c r="O167" s="61">
        <v>881</v>
      </c>
      <c r="P167" s="61">
        <v>0</v>
      </c>
      <c r="Q167" s="61">
        <v>0</v>
      </c>
      <c r="R167" s="61">
        <v>0</v>
      </c>
      <c r="S167" s="63">
        <v>10811</v>
      </c>
      <c r="T167" s="61">
        <v>0</v>
      </c>
      <c r="U167" s="61">
        <v>0</v>
      </c>
      <c r="V167" s="61">
        <v>0</v>
      </c>
      <c r="W167" s="61">
        <v>925</v>
      </c>
      <c r="X167" s="61">
        <v>0</v>
      </c>
      <c r="Y167" s="61">
        <v>7535</v>
      </c>
      <c r="Z167" s="61">
        <v>283</v>
      </c>
      <c r="AA167" s="61">
        <v>584</v>
      </c>
      <c r="AB167" s="61">
        <v>1000</v>
      </c>
      <c r="AC167" s="61">
        <v>0</v>
      </c>
      <c r="AD167" s="64">
        <f t="shared" si="8"/>
        <v>10327</v>
      </c>
      <c r="AE167" s="61">
        <v>4</v>
      </c>
      <c r="AF167" s="61">
        <v>0</v>
      </c>
      <c r="AG167" s="61">
        <v>153</v>
      </c>
      <c r="AH167" s="61">
        <v>0</v>
      </c>
      <c r="AI167" s="61">
        <v>0</v>
      </c>
      <c r="AJ167" s="61">
        <v>9402</v>
      </c>
      <c r="AK167" s="61">
        <v>157</v>
      </c>
      <c r="AL167" s="61">
        <v>0</v>
      </c>
      <c r="AM167" s="65">
        <v>69212</v>
      </c>
      <c r="AN167" s="61">
        <v>45421</v>
      </c>
      <c r="AO167" s="61">
        <v>9559</v>
      </c>
      <c r="AP167" s="61">
        <v>14389</v>
      </c>
      <c r="AQ167" s="63">
        <v>69369</v>
      </c>
    </row>
    <row r="168" spans="1:43" s="4" customFormat="1" ht="30">
      <c r="A168" s="58" t="s">
        <v>276</v>
      </c>
      <c r="B168" s="59" t="s">
        <v>175</v>
      </c>
      <c r="C168" s="60">
        <v>3830</v>
      </c>
      <c r="D168" s="61">
        <v>88912</v>
      </c>
      <c r="E168" s="61">
        <v>12307</v>
      </c>
      <c r="F168" s="61" t="s">
        <v>390</v>
      </c>
      <c r="G168" s="61">
        <v>101219</v>
      </c>
      <c r="H168" s="62">
        <v>2537</v>
      </c>
      <c r="I168" s="61">
        <v>11415</v>
      </c>
      <c r="J168" s="61">
        <v>4216</v>
      </c>
      <c r="K168" s="61">
        <v>379</v>
      </c>
      <c r="L168" s="61">
        <v>7429</v>
      </c>
      <c r="M168" s="61">
        <v>8855</v>
      </c>
      <c r="N168" s="61">
        <v>13921</v>
      </c>
      <c r="O168" s="61">
        <v>407</v>
      </c>
      <c r="P168" s="61">
        <v>0</v>
      </c>
      <c r="Q168" s="61">
        <v>0</v>
      </c>
      <c r="R168" s="61">
        <v>107</v>
      </c>
      <c r="S168" s="63">
        <v>46729</v>
      </c>
      <c r="T168" s="61">
        <v>0</v>
      </c>
      <c r="U168" s="61">
        <v>0</v>
      </c>
      <c r="V168" s="61">
        <v>0</v>
      </c>
      <c r="W168" s="61">
        <v>1707</v>
      </c>
      <c r="X168" s="61">
        <v>0</v>
      </c>
      <c r="Y168" s="61">
        <v>8855</v>
      </c>
      <c r="Z168" s="61">
        <v>536</v>
      </c>
      <c r="AA168" s="61">
        <v>1049</v>
      </c>
      <c r="AB168" s="61">
        <v>3577</v>
      </c>
      <c r="AC168" s="61">
        <v>238</v>
      </c>
      <c r="AD168" s="64">
        <f t="shared" si="8"/>
        <v>15962</v>
      </c>
      <c r="AE168" s="61">
        <v>515</v>
      </c>
      <c r="AF168" s="61">
        <v>0</v>
      </c>
      <c r="AG168" s="61">
        <v>0</v>
      </c>
      <c r="AH168" s="61">
        <v>907</v>
      </c>
      <c r="AI168" s="61">
        <v>1320</v>
      </c>
      <c r="AJ168" s="61">
        <v>14255</v>
      </c>
      <c r="AK168" s="61">
        <v>2742</v>
      </c>
      <c r="AL168" s="61">
        <v>0</v>
      </c>
      <c r="AM168" s="65">
        <v>166447</v>
      </c>
      <c r="AN168" s="61">
        <v>101219</v>
      </c>
      <c r="AO168" s="61">
        <v>16997</v>
      </c>
      <c r="AP168" s="61">
        <v>50973</v>
      </c>
      <c r="AQ168" s="63">
        <v>169189</v>
      </c>
    </row>
    <row r="169" spans="1:43" s="4" customFormat="1" ht="15">
      <c r="A169" s="58" t="s">
        <v>277</v>
      </c>
      <c r="B169" s="59" t="s">
        <v>114</v>
      </c>
      <c r="C169" s="60">
        <v>3817</v>
      </c>
      <c r="D169" s="61">
        <v>192566</v>
      </c>
      <c r="E169" s="61">
        <v>15413</v>
      </c>
      <c r="F169" s="61">
        <v>24090</v>
      </c>
      <c r="G169" s="61">
        <v>232069</v>
      </c>
      <c r="H169" s="62">
        <v>17409</v>
      </c>
      <c r="I169" s="61">
        <v>10916</v>
      </c>
      <c r="J169" s="61">
        <v>6647</v>
      </c>
      <c r="K169" s="61">
        <v>355</v>
      </c>
      <c r="L169" s="61">
        <v>7667</v>
      </c>
      <c r="M169" s="61">
        <v>23520</v>
      </c>
      <c r="N169" s="61">
        <v>8583</v>
      </c>
      <c r="O169" s="61">
        <v>0</v>
      </c>
      <c r="P169" s="61">
        <v>0</v>
      </c>
      <c r="Q169" s="61">
        <v>0</v>
      </c>
      <c r="R169" s="61">
        <v>13215</v>
      </c>
      <c r="S169" s="63">
        <v>70903</v>
      </c>
      <c r="T169" s="61">
        <v>0</v>
      </c>
      <c r="U169" s="61">
        <v>0</v>
      </c>
      <c r="V169" s="61">
        <v>0</v>
      </c>
      <c r="W169" s="61">
        <v>1195</v>
      </c>
      <c r="X169" s="61">
        <v>0</v>
      </c>
      <c r="Y169" s="61">
        <v>19623</v>
      </c>
      <c r="Z169" s="61">
        <v>818</v>
      </c>
      <c r="AA169" s="61">
        <v>11770</v>
      </c>
      <c r="AB169" s="61">
        <v>11233</v>
      </c>
      <c r="AC169" s="61">
        <v>0</v>
      </c>
      <c r="AD169" s="64">
        <f t="shared" si="8"/>
        <v>44639</v>
      </c>
      <c r="AE169" s="61">
        <v>0</v>
      </c>
      <c r="AF169" s="61">
        <v>0</v>
      </c>
      <c r="AG169" s="61">
        <v>0</v>
      </c>
      <c r="AH169" s="61">
        <v>0</v>
      </c>
      <c r="AI169" s="61">
        <v>0</v>
      </c>
      <c r="AJ169" s="61">
        <v>43444</v>
      </c>
      <c r="AK169" s="61">
        <v>0</v>
      </c>
      <c r="AL169" s="61">
        <v>0</v>
      </c>
      <c r="AM169" s="65">
        <v>365020</v>
      </c>
      <c r="AN169" s="61">
        <v>207979</v>
      </c>
      <c r="AO169" s="61">
        <v>43444</v>
      </c>
      <c r="AP169" s="61">
        <v>113597</v>
      </c>
      <c r="AQ169" s="63">
        <v>365020</v>
      </c>
    </row>
    <row r="170" spans="1:43" s="4" customFormat="1" ht="15">
      <c r="A170" s="58" t="s">
        <v>278</v>
      </c>
      <c r="B170" s="59" t="s">
        <v>188</v>
      </c>
      <c r="C170" s="60">
        <v>3685</v>
      </c>
      <c r="D170" s="61">
        <v>124093</v>
      </c>
      <c r="E170" s="61">
        <v>9467</v>
      </c>
      <c r="F170" s="61">
        <v>0</v>
      </c>
      <c r="G170" s="61">
        <v>133560</v>
      </c>
      <c r="H170" s="62">
        <v>12585</v>
      </c>
      <c r="I170" s="61">
        <v>3532</v>
      </c>
      <c r="J170" s="61">
        <v>36</v>
      </c>
      <c r="K170" s="61">
        <v>385</v>
      </c>
      <c r="L170" s="61">
        <v>4389</v>
      </c>
      <c r="M170" s="61">
        <v>16118</v>
      </c>
      <c r="N170" s="61">
        <v>23844</v>
      </c>
      <c r="O170" s="61">
        <v>0</v>
      </c>
      <c r="P170" s="61">
        <v>0</v>
      </c>
      <c r="Q170" s="61">
        <v>0</v>
      </c>
      <c r="R170" s="61">
        <v>0</v>
      </c>
      <c r="S170" s="63">
        <v>48304</v>
      </c>
      <c r="T170" s="61">
        <v>0</v>
      </c>
      <c r="U170" s="61">
        <v>0</v>
      </c>
      <c r="V170" s="61">
        <v>0</v>
      </c>
      <c r="W170" s="61">
        <v>0</v>
      </c>
      <c r="X170" s="61">
        <v>0</v>
      </c>
      <c r="Y170" s="61">
        <v>22288</v>
      </c>
      <c r="Z170" s="61">
        <v>1624</v>
      </c>
      <c r="AA170" s="61">
        <v>5053</v>
      </c>
      <c r="AB170" s="61">
        <v>4487</v>
      </c>
      <c r="AC170" s="61">
        <v>0</v>
      </c>
      <c r="AD170" s="64">
        <f t="shared" si="8"/>
        <v>33452</v>
      </c>
      <c r="AE170" s="61">
        <v>0</v>
      </c>
      <c r="AF170" s="61">
        <v>0</v>
      </c>
      <c r="AG170" s="61">
        <v>0</v>
      </c>
      <c r="AH170" s="61">
        <v>0</v>
      </c>
      <c r="AI170" s="61">
        <v>0</v>
      </c>
      <c r="AJ170" s="61">
        <v>33452</v>
      </c>
      <c r="AK170" s="61">
        <v>0</v>
      </c>
      <c r="AL170" s="61">
        <v>0</v>
      </c>
      <c r="AM170" s="65">
        <v>227901</v>
      </c>
      <c r="AN170" s="61">
        <v>133560</v>
      </c>
      <c r="AO170" s="61">
        <v>33452</v>
      </c>
      <c r="AP170" s="61">
        <v>60889</v>
      </c>
      <c r="AQ170" s="63">
        <v>227901</v>
      </c>
    </row>
    <row r="171" spans="1:43" s="4" customFormat="1" ht="15">
      <c r="A171" s="58" t="s">
        <v>279</v>
      </c>
      <c r="B171" s="59" t="s">
        <v>218</v>
      </c>
      <c r="C171" s="60">
        <v>3584</v>
      </c>
      <c r="D171" s="61">
        <v>86561</v>
      </c>
      <c r="E171" s="61">
        <v>15502</v>
      </c>
      <c r="F171" s="61" t="s">
        <v>390</v>
      </c>
      <c r="G171" s="61">
        <v>102063</v>
      </c>
      <c r="H171" s="62">
        <v>2735</v>
      </c>
      <c r="I171" s="61">
        <v>16262</v>
      </c>
      <c r="J171" s="61">
        <v>5147</v>
      </c>
      <c r="K171" s="61">
        <v>55</v>
      </c>
      <c r="L171" s="61">
        <v>9799</v>
      </c>
      <c r="M171" s="61">
        <v>5818</v>
      </c>
      <c r="N171" s="61">
        <v>2725</v>
      </c>
      <c r="O171" s="61">
        <v>0</v>
      </c>
      <c r="P171" s="61">
        <v>0</v>
      </c>
      <c r="Q171" s="61">
        <v>0</v>
      </c>
      <c r="R171" s="61">
        <v>100</v>
      </c>
      <c r="S171" s="63">
        <v>39906</v>
      </c>
      <c r="T171" s="61">
        <v>0</v>
      </c>
      <c r="U171" s="61">
        <v>2500</v>
      </c>
      <c r="V171" s="61">
        <v>0</v>
      </c>
      <c r="W171" s="61">
        <v>939</v>
      </c>
      <c r="X171" s="61">
        <v>0</v>
      </c>
      <c r="Y171" s="61">
        <v>14391</v>
      </c>
      <c r="Z171" s="61">
        <v>1086</v>
      </c>
      <c r="AA171" s="61">
        <v>1665</v>
      </c>
      <c r="AB171" s="61">
        <v>1200</v>
      </c>
      <c r="AC171" s="61" t="s">
        <v>390</v>
      </c>
      <c r="AD171" s="64">
        <f t="shared" si="8"/>
        <v>21781</v>
      </c>
      <c r="AE171" s="61">
        <v>38</v>
      </c>
      <c r="AF171" s="61">
        <v>0</v>
      </c>
      <c r="AG171" s="61">
        <v>0</v>
      </c>
      <c r="AH171" s="61">
        <v>0</v>
      </c>
      <c r="AI171" s="61">
        <v>0</v>
      </c>
      <c r="AJ171" s="61">
        <v>18342</v>
      </c>
      <c r="AK171" s="61">
        <v>1820</v>
      </c>
      <c r="AL171" s="61">
        <v>1782</v>
      </c>
      <c r="AM171" s="65">
        <v>166485</v>
      </c>
      <c r="AN171" s="61">
        <v>102063</v>
      </c>
      <c r="AO171" s="61">
        <v>18380</v>
      </c>
      <c r="AP171" s="61">
        <v>47862</v>
      </c>
      <c r="AQ171" s="63">
        <v>168305</v>
      </c>
    </row>
    <row r="172" spans="1:43" s="4" customFormat="1" ht="15">
      <c r="A172" s="58" t="s">
        <v>280</v>
      </c>
      <c r="B172" s="59" t="s">
        <v>247</v>
      </c>
      <c r="C172" s="60">
        <v>3555</v>
      </c>
      <c r="D172" s="61">
        <v>86471</v>
      </c>
      <c r="E172" s="61">
        <v>12089</v>
      </c>
      <c r="F172" s="61" t="s">
        <v>390</v>
      </c>
      <c r="G172" s="61">
        <v>98560</v>
      </c>
      <c r="H172" s="62">
        <v>8909</v>
      </c>
      <c r="I172" s="61">
        <v>7750</v>
      </c>
      <c r="J172" s="61">
        <v>6543</v>
      </c>
      <c r="K172" s="61">
        <v>123</v>
      </c>
      <c r="L172" s="61">
        <v>6225</v>
      </c>
      <c r="M172" s="61">
        <v>5623</v>
      </c>
      <c r="N172" s="61">
        <v>3504</v>
      </c>
      <c r="O172" s="61">
        <v>600</v>
      </c>
      <c r="P172" s="61">
        <v>0</v>
      </c>
      <c r="Q172" s="61">
        <v>0</v>
      </c>
      <c r="R172" s="61">
        <v>59</v>
      </c>
      <c r="S172" s="63">
        <v>30427</v>
      </c>
      <c r="T172" s="61">
        <v>0</v>
      </c>
      <c r="U172" s="61">
        <v>0</v>
      </c>
      <c r="V172" s="61">
        <v>0</v>
      </c>
      <c r="W172" s="61">
        <v>572</v>
      </c>
      <c r="X172" s="61">
        <v>7357</v>
      </c>
      <c r="Y172" s="61">
        <v>5962</v>
      </c>
      <c r="Z172" s="61">
        <v>412</v>
      </c>
      <c r="AA172" s="61">
        <v>400</v>
      </c>
      <c r="AB172" s="61">
        <v>803</v>
      </c>
      <c r="AC172" s="61">
        <v>0</v>
      </c>
      <c r="AD172" s="64">
        <f t="shared" si="8"/>
        <v>15506</v>
      </c>
      <c r="AE172" s="61">
        <v>1724</v>
      </c>
      <c r="AF172" s="61">
        <v>0</v>
      </c>
      <c r="AG172" s="61">
        <v>0</v>
      </c>
      <c r="AH172" s="61">
        <v>1965</v>
      </c>
      <c r="AI172" s="61">
        <v>0</v>
      </c>
      <c r="AJ172" s="61">
        <v>14934</v>
      </c>
      <c r="AK172" s="61">
        <v>6264</v>
      </c>
      <c r="AL172" s="61">
        <v>2575</v>
      </c>
      <c r="AM172" s="65">
        <v>153402</v>
      </c>
      <c r="AN172" s="61">
        <v>98560</v>
      </c>
      <c r="AO172" s="61">
        <v>11266</v>
      </c>
      <c r="AP172" s="61">
        <v>49840</v>
      </c>
      <c r="AQ172" s="63">
        <v>159666</v>
      </c>
    </row>
    <row r="173" spans="1:43" s="4" customFormat="1" ht="30">
      <c r="A173" s="58" t="s">
        <v>281</v>
      </c>
      <c r="B173" s="59" t="s">
        <v>66</v>
      </c>
      <c r="C173" s="60">
        <v>3482</v>
      </c>
      <c r="D173" s="61">
        <v>167672</v>
      </c>
      <c r="E173" s="61">
        <v>18772</v>
      </c>
      <c r="F173" s="61">
        <v>0</v>
      </c>
      <c r="G173" s="61">
        <v>186444</v>
      </c>
      <c r="H173" s="62">
        <v>17841</v>
      </c>
      <c r="I173" s="61">
        <v>34092</v>
      </c>
      <c r="J173" s="61">
        <v>8573</v>
      </c>
      <c r="K173" s="61">
        <v>19</v>
      </c>
      <c r="L173" s="61">
        <v>9505</v>
      </c>
      <c r="M173" s="61">
        <v>9386</v>
      </c>
      <c r="N173" s="61">
        <v>10316</v>
      </c>
      <c r="O173" s="61">
        <v>0</v>
      </c>
      <c r="P173" s="61">
        <v>0</v>
      </c>
      <c r="Q173" s="61">
        <v>0</v>
      </c>
      <c r="R173" s="61">
        <v>0</v>
      </c>
      <c r="S173" s="63">
        <v>71891</v>
      </c>
      <c r="T173" s="61">
        <v>0</v>
      </c>
      <c r="U173" s="61">
        <v>0</v>
      </c>
      <c r="V173" s="61">
        <v>0</v>
      </c>
      <c r="W173" s="61">
        <v>2370</v>
      </c>
      <c r="X173" s="61">
        <v>0</v>
      </c>
      <c r="Y173" s="61">
        <v>32300</v>
      </c>
      <c r="Z173" s="61">
        <v>1791</v>
      </c>
      <c r="AA173" s="61">
        <v>8124</v>
      </c>
      <c r="AB173" s="61">
        <v>3184</v>
      </c>
      <c r="AC173" s="61">
        <v>0</v>
      </c>
      <c r="AD173" s="64">
        <f t="shared" si="8"/>
        <v>47769</v>
      </c>
      <c r="AE173" s="61">
        <v>0</v>
      </c>
      <c r="AF173" s="61">
        <v>0</v>
      </c>
      <c r="AG173" s="61">
        <v>0</v>
      </c>
      <c r="AH173" s="61">
        <v>0</v>
      </c>
      <c r="AI173" s="61">
        <v>0</v>
      </c>
      <c r="AJ173" s="61">
        <v>45399</v>
      </c>
      <c r="AK173" s="61">
        <v>0</v>
      </c>
      <c r="AL173" s="61">
        <v>0</v>
      </c>
      <c r="AM173" s="65">
        <v>323945</v>
      </c>
      <c r="AN173" s="61">
        <v>186444</v>
      </c>
      <c r="AO173" s="61">
        <v>45399</v>
      </c>
      <c r="AP173" s="61">
        <v>92102</v>
      </c>
      <c r="AQ173" s="63">
        <v>323945</v>
      </c>
    </row>
    <row r="174" spans="1:43" s="4" customFormat="1" ht="15">
      <c r="A174" s="58" t="s">
        <v>282</v>
      </c>
      <c r="B174" s="59" t="s">
        <v>198</v>
      </c>
      <c r="C174" s="60">
        <v>3282</v>
      </c>
      <c r="D174" s="61">
        <v>147230</v>
      </c>
      <c r="E174" s="61">
        <v>20353</v>
      </c>
      <c r="F174" s="61">
        <v>0</v>
      </c>
      <c r="G174" s="61">
        <v>167583</v>
      </c>
      <c r="H174" s="62">
        <v>6813</v>
      </c>
      <c r="I174" s="61">
        <v>501</v>
      </c>
      <c r="J174" s="61">
        <v>3794</v>
      </c>
      <c r="K174" s="61">
        <v>0</v>
      </c>
      <c r="L174" s="61">
        <v>4784</v>
      </c>
      <c r="M174" s="61">
        <v>17810</v>
      </c>
      <c r="N174" s="61">
        <v>4755</v>
      </c>
      <c r="O174" s="61">
        <v>15</v>
      </c>
      <c r="P174" s="61">
        <v>0</v>
      </c>
      <c r="Q174" s="61">
        <v>0</v>
      </c>
      <c r="R174" s="61">
        <v>3790</v>
      </c>
      <c r="S174" s="63">
        <v>35449</v>
      </c>
      <c r="T174" s="61">
        <v>0</v>
      </c>
      <c r="U174" s="61">
        <v>0</v>
      </c>
      <c r="V174" s="61">
        <v>0</v>
      </c>
      <c r="W174" s="61">
        <v>8017</v>
      </c>
      <c r="X174" s="61">
        <v>0</v>
      </c>
      <c r="Y174" s="61">
        <v>22164</v>
      </c>
      <c r="Z174" s="61">
        <v>2378</v>
      </c>
      <c r="AA174" s="61">
        <v>5187</v>
      </c>
      <c r="AB174" s="61">
        <v>1500</v>
      </c>
      <c r="AC174" s="61">
        <v>0</v>
      </c>
      <c r="AD174" s="64">
        <f t="shared" si="8"/>
        <v>39246</v>
      </c>
      <c r="AE174" s="61">
        <v>336</v>
      </c>
      <c r="AF174" s="61">
        <v>0</v>
      </c>
      <c r="AG174" s="61">
        <v>0</v>
      </c>
      <c r="AH174" s="61">
        <v>0</v>
      </c>
      <c r="AI174" s="61">
        <v>0</v>
      </c>
      <c r="AJ174" s="61">
        <v>31229</v>
      </c>
      <c r="AK174" s="61">
        <v>336</v>
      </c>
      <c r="AL174" s="61">
        <v>0</v>
      </c>
      <c r="AM174" s="65">
        <v>249091</v>
      </c>
      <c r="AN174" s="61">
        <v>167583</v>
      </c>
      <c r="AO174" s="61">
        <v>31565</v>
      </c>
      <c r="AP174" s="61">
        <v>50279</v>
      </c>
      <c r="AQ174" s="63">
        <v>249427</v>
      </c>
    </row>
    <row r="175" spans="1:43" s="4" customFormat="1" ht="15">
      <c r="A175" s="58" t="s">
        <v>283</v>
      </c>
      <c r="B175" s="59" t="s">
        <v>168</v>
      </c>
      <c r="C175" s="60">
        <v>3276</v>
      </c>
      <c r="D175" s="61">
        <v>137492</v>
      </c>
      <c r="E175" s="61">
        <v>25019</v>
      </c>
      <c r="F175" s="61">
        <v>0</v>
      </c>
      <c r="G175" s="61">
        <v>162511</v>
      </c>
      <c r="H175" s="62">
        <v>6417</v>
      </c>
      <c r="I175" s="61">
        <v>15229</v>
      </c>
      <c r="J175" s="61">
        <v>4360</v>
      </c>
      <c r="K175" s="61">
        <v>320</v>
      </c>
      <c r="L175" s="61">
        <v>15752</v>
      </c>
      <c r="M175" s="61">
        <v>14149</v>
      </c>
      <c r="N175" s="61">
        <v>45726</v>
      </c>
      <c r="O175" s="61">
        <v>2935</v>
      </c>
      <c r="P175" s="61">
        <v>0</v>
      </c>
      <c r="Q175" s="61">
        <v>0</v>
      </c>
      <c r="R175" s="61">
        <v>0</v>
      </c>
      <c r="S175" s="63">
        <v>98471</v>
      </c>
      <c r="T175" s="61">
        <v>0</v>
      </c>
      <c r="U175" s="61">
        <v>0</v>
      </c>
      <c r="V175" s="61">
        <v>0</v>
      </c>
      <c r="W175" s="61">
        <v>13516</v>
      </c>
      <c r="X175" s="61">
        <v>0</v>
      </c>
      <c r="Y175" s="61">
        <v>19068</v>
      </c>
      <c r="Z175" s="61">
        <v>1689</v>
      </c>
      <c r="AA175" s="61">
        <v>1967</v>
      </c>
      <c r="AB175" s="61">
        <v>1500</v>
      </c>
      <c r="AC175" s="61">
        <v>0</v>
      </c>
      <c r="AD175" s="64">
        <v>24185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61">
        <v>24224</v>
      </c>
      <c r="AK175" s="61">
        <v>0</v>
      </c>
      <c r="AL175" s="61">
        <v>0</v>
      </c>
      <c r="AM175" s="65">
        <v>305139</v>
      </c>
      <c r="AN175" s="61">
        <v>162511</v>
      </c>
      <c r="AO175" s="61">
        <v>24224</v>
      </c>
      <c r="AP175" s="61">
        <v>118404</v>
      </c>
      <c r="AQ175" s="63">
        <v>305139</v>
      </c>
    </row>
    <row r="176" spans="1:43" s="4" customFormat="1" ht="15">
      <c r="A176" s="58" t="s">
        <v>284</v>
      </c>
      <c r="B176" s="59" t="s">
        <v>198</v>
      </c>
      <c r="C176" s="60">
        <v>3180</v>
      </c>
      <c r="D176" s="61">
        <v>96017</v>
      </c>
      <c r="E176" s="61">
        <v>22217</v>
      </c>
      <c r="F176" s="61">
        <v>0</v>
      </c>
      <c r="G176" s="61">
        <v>118234</v>
      </c>
      <c r="H176" s="62">
        <v>3141</v>
      </c>
      <c r="I176" s="61">
        <v>2864</v>
      </c>
      <c r="J176" s="61">
        <v>3211</v>
      </c>
      <c r="K176" s="61">
        <v>0</v>
      </c>
      <c r="L176" s="61">
        <v>6721</v>
      </c>
      <c r="M176" s="61">
        <v>9070</v>
      </c>
      <c r="N176" s="61">
        <v>6154</v>
      </c>
      <c r="O176" s="61">
        <v>0</v>
      </c>
      <c r="P176" s="61">
        <v>0</v>
      </c>
      <c r="Q176" s="61">
        <v>0</v>
      </c>
      <c r="R176" s="61">
        <v>14836</v>
      </c>
      <c r="S176" s="63">
        <v>42856</v>
      </c>
      <c r="T176" s="61">
        <v>0</v>
      </c>
      <c r="U176" s="61">
        <v>0</v>
      </c>
      <c r="V176" s="61">
        <v>0</v>
      </c>
      <c r="W176" s="61">
        <v>250</v>
      </c>
      <c r="X176" s="61">
        <v>0</v>
      </c>
      <c r="Y176" s="61">
        <v>20130</v>
      </c>
      <c r="Z176" s="61">
        <v>2547</v>
      </c>
      <c r="AA176" s="61">
        <v>4995</v>
      </c>
      <c r="AB176" s="61">
        <v>1500</v>
      </c>
      <c r="AC176" s="61">
        <v>0</v>
      </c>
      <c r="AD176" s="64">
        <f aca="true" t="shared" si="9" ref="AD176:AD185">SUM(T176:AC176)</f>
        <v>29422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61">
        <v>29172</v>
      </c>
      <c r="AK176" s="61">
        <v>0</v>
      </c>
      <c r="AL176" s="61">
        <v>0</v>
      </c>
      <c r="AM176" s="65">
        <v>193653</v>
      </c>
      <c r="AN176" s="61">
        <v>118234</v>
      </c>
      <c r="AO176" s="61">
        <v>29172</v>
      </c>
      <c r="AP176" s="61">
        <v>46247</v>
      </c>
      <c r="AQ176" s="63">
        <v>193653</v>
      </c>
    </row>
    <row r="177" spans="1:43" s="4" customFormat="1" ht="15">
      <c r="A177" s="58" t="s">
        <v>285</v>
      </c>
      <c r="B177" s="59" t="s">
        <v>142</v>
      </c>
      <c r="C177" s="60">
        <v>3152</v>
      </c>
      <c r="D177" s="61">
        <v>102207</v>
      </c>
      <c r="E177" s="61">
        <v>12540</v>
      </c>
      <c r="F177" s="61">
        <v>0</v>
      </c>
      <c r="G177" s="61">
        <v>114747</v>
      </c>
      <c r="H177" s="62">
        <v>3889</v>
      </c>
      <c r="I177" s="61">
        <v>10811</v>
      </c>
      <c r="J177" s="61">
        <v>3604</v>
      </c>
      <c r="K177" s="61">
        <v>0</v>
      </c>
      <c r="L177" s="61">
        <v>4842</v>
      </c>
      <c r="M177" s="61">
        <v>10464</v>
      </c>
      <c r="N177" s="61">
        <v>3002</v>
      </c>
      <c r="O177" s="61">
        <v>0</v>
      </c>
      <c r="P177" s="61">
        <v>0</v>
      </c>
      <c r="Q177" s="61">
        <v>0</v>
      </c>
      <c r="R177" s="61">
        <v>358</v>
      </c>
      <c r="S177" s="63">
        <v>33081</v>
      </c>
      <c r="T177" s="61">
        <v>0</v>
      </c>
      <c r="U177" s="61">
        <v>0</v>
      </c>
      <c r="V177" s="61">
        <v>0</v>
      </c>
      <c r="W177" s="61">
        <v>735</v>
      </c>
      <c r="X177" s="61">
        <v>0</v>
      </c>
      <c r="Y177" s="61">
        <v>15416</v>
      </c>
      <c r="Z177" s="61">
        <v>1135</v>
      </c>
      <c r="AA177" s="61">
        <v>3041</v>
      </c>
      <c r="AB177" s="61">
        <v>500</v>
      </c>
      <c r="AC177" s="61">
        <v>0</v>
      </c>
      <c r="AD177" s="64">
        <f t="shared" si="9"/>
        <v>20827</v>
      </c>
      <c r="AE177" s="61">
        <v>0</v>
      </c>
      <c r="AF177" s="61">
        <v>0</v>
      </c>
      <c r="AG177" s="61">
        <v>0</v>
      </c>
      <c r="AH177" s="61">
        <v>0</v>
      </c>
      <c r="AI177" s="61">
        <v>0</v>
      </c>
      <c r="AJ177" s="61">
        <v>20092</v>
      </c>
      <c r="AK177" s="61">
        <v>0</v>
      </c>
      <c r="AL177" s="61">
        <v>0</v>
      </c>
      <c r="AM177" s="65">
        <v>172544</v>
      </c>
      <c r="AN177" s="61">
        <v>114747</v>
      </c>
      <c r="AO177" s="61">
        <v>20092</v>
      </c>
      <c r="AP177" s="61">
        <v>37705</v>
      </c>
      <c r="AQ177" s="63">
        <v>172544</v>
      </c>
    </row>
    <row r="178" spans="1:43" s="4" customFormat="1" ht="15">
      <c r="A178" s="58" t="s">
        <v>286</v>
      </c>
      <c r="B178" s="59" t="s">
        <v>142</v>
      </c>
      <c r="C178" s="60">
        <v>3088</v>
      </c>
      <c r="D178" s="61">
        <v>261905</v>
      </c>
      <c r="E178" s="61">
        <v>93580</v>
      </c>
      <c r="F178" s="61">
        <v>0</v>
      </c>
      <c r="G178" s="61">
        <v>355485</v>
      </c>
      <c r="H178" s="62">
        <v>7021</v>
      </c>
      <c r="I178" s="61">
        <v>12888</v>
      </c>
      <c r="J178" s="61">
        <v>6874</v>
      </c>
      <c r="K178" s="61">
        <v>192</v>
      </c>
      <c r="L178" s="61">
        <v>12459</v>
      </c>
      <c r="M178" s="61">
        <v>48441</v>
      </c>
      <c r="N178" s="61">
        <v>24334</v>
      </c>
      <c r="O178" s="61">
        <v>50</v>
      </c>
      <c r="P178" s="61">
        <v>0</v>
      </c>
      <c r="Q178" s="61">
        <v>0</v>
      </c>
      <c r="R178" s="61">
        <v>1088</v>
      </c>
      <c r="S178" s="63">
        <v>106326</v>
      </c>
      <c r="T178" s="61">
        <v>0</v>
      </c>
      <c r="U178" s="61">
        <v>0</v>
      </c>
      <c r="V178" s="61">
        <v>0</v>
      </c>
      <c r="W178" s="61">
        <v>1845</v>
      </c>
      <c r="X178" s="61">
        <v>0</v>
      </c>
      <c r="Y178" s="61">
        <v>22901</v>
      </c>
      <c r="Z178" s="61">
        <v>3810</v>
      </c>
      <c r="AA178" s="61">
        <v>9266</v>
      </c>
      <c r="AB178" s="61">
        <v>2869</v>
      </c>
      <c r="AC178" s="61">
        <v>0</v>
      </c>
      <c r="AD178" s="64">
        <f t="shared" si="9"/>
        <v>40691</v>
      </c>
      <c r="AE178" s="61">
        <v>380</v>
      </c>
      <c r="AF178" s="61">
        <v>0</v>
      </c>
      <c r="AG178" s="61">
        <v>0</v>
      </c>
      <c r="AH178" s="61">
        <v>0</v>
      </c>
      <c r="AI178" s="61">
        <v>0</v>
      </c>
      <c r="AJ178" s="61">
        <v>38846</v>
      </c>
      <c r="AK178" s="61">
        <v>380</v>
      </c>
      <c r="AL178" s="61">
        <v>0</v>
      </c>
      <c r="AM178" s="65">
        <v>509523</v>
      </c>
      <c r="AN178" s="61">
        <v>355485</v>
      </c>
      <c r="AO178" s="61">
        <v>39226</v>
      </c>
      <c r="AP178" s="61">
        <v>115192</v>
      </c>
      <c r="AQ178" s="63">
        <v>509903</v>
      </c>
    </row>
    <row r="179" spans="1:43" s="4" customFormat="1" ht="15">
      <c r="A179" s="58" t="s">
        <v>287</v>
      </c>
      <c r="B179" s="59" t="s">
        <v>27</v>
      </c>
      <c r="C179" s="60">
        <v>3056</v>
      </c>
      <c r="D179" s="61">
        <v>73129</v>
      </c>
      <c r="E179" s="61">
        <v>7280</v>
      </c>
      <c r="F179" s="61">
        <v>0</v>
      </c>
      <c r="G179" s="61">
        <v>80409</v>
      </c>
      <c r="H179" s="62">
        <v>7642</v>
      </c>
      <c r="I179" s="61">
        <v>5292</v>
      </c>
      <c r="J179" s="61">
        <v>9455</v>
      </c>
      <c r="K179" s="61">
        <v>189</v>
      </c>
      <c r="L179" s="61">
        <v>4889</v>
      </c>
      <c r="M179" s="61">
        <v>8854</v>
      </c>
      <c r="N179" s="61">
        <v>608</v>
      </c>
      <c r="O179" s="61">
        <v>0</v>
      </c>
      <c r="P179" s="61">
        <v>0</v>
      </c>
      <c r="Q179" s="61">
        <v>0</v>
      </c>
      <c r="R179" s="61">
        <v>0</v>
      </c>
      <c r="S179" s="63">
        <v>29287</v>
      </c>
      <c r="T179" s="61">
        <v>0</v>
      </c>
      <c r="U179" s="61">
        <v>0</v>
      </c>
      <c r="V179" s="61">
        <v>0</v>
      </c>
      <c r="W179" s="61">
        <v>6656</v>
      </c>
      <c r="X179" s="61">
        <v>0</v>
      </c>
      <c r="Y179" s="61">
        <v>8355</v>
      </c>
      <c r="Z179" s="61">
        <v>683</v>
      </c>
      <c r="AA179" s="61">
        <v>7876</v>
      </c>
      <c r="AB179" s="61">
        <v>0</v>
      </c>
      <c r="AC179" s="61">
        <v>0</v>
      </c>
      <c r="AD179" s="64">
        <f t="shared" si="9"/>
        <v>23570</v>
      </c>
      <c r="AE179" s="61">
        <v>0</v>
      </c>
      <c r="AF179" s="61">
        <v>0</v>
      </c>
      <c r="AG179" s="61">
        <v>0</v>
      </c>
      <c r="AH179" s="61">
        <v>0</v>
      </c>
      <c r="AI179" s="61">
        <v>0</v>
      </c>
      <c r="AJ179" s="61">
        <v>16914</v>
      </c>
      <c r="AK179" s="61">
        <v>0</v>
      </c>
      <c r="AL179" s="61">
        <v>0</v>
      </c>
      <c r="AM179" s="65">
        <v>140908</v>
      </c>
      <c r="AN179" s="61">
        <v>80409</v>
      </c>
      <c r="AO179" s="61">
        <v>16914</v>
      </c>
      <c r="AP179" s="61">
        <v>43585</v>
      </c>
      <c r="AQ179" s="63">
        <v>140908</v>
      </c>
    </row>
    <row r="180" spans="1:43" s="4" customFormat="1" ht="15">
      <c r="A180" s="58" t="s">
        <v>288</v>
      </c>
      <c r="B180" s="59" t="s">
        <v>155</v>
      </c>
      <c r="C180" s="60">
        <v>3048</v>
      </c>
      <c r="D180" s="61">
        <v>116778</v>
      </c>
      <c r="E180" s="61">
        <v>14114</v>
      </c>
      <c r="F180" s="61">
        <v>0</v>
      </c>
      <c r="G180" s="61">
        <v>130892</v>
      </c>
      <c r="H180" s="62">
        <v>4558</v>
      </c>
      <c r="I180" s="61">
        <v>8043</v>
      </c>
      <c r="J180" s="61">
        <v>4020</v>
      </c>
      <c r="K180" s="61">
        <v>0</v>
      </c>
      <c r="L180" s="61">
        <v>7334</v>
      </c>
      <c r="M180" s="61">
        <v>17331</v>
      </c>
      <c r="N180" s="61">
        <v>22921</v>
      </c>
      <c r="O180" s="61">
        <v>50</v>
      </c>
      <c r="P180" s="61">
        <v>0</v>
      </c>
      <c r="Q180" s="61">
        <v>0</v>
      </c>
      <c r="R180" s="61">
        <v>100</v>
      </c>
      <c r="S180" s="63">
        <v>59799</v>
      </c>
      <c r="T180" s="61">
        <v>0</v>
      </c>
      <c r="U180" s="61">
        <v>0</v>
      </c>
      <c r="V180" s="61">
        <v>0</v>
      </c>
      <c r="W180" s="61">
        <v>2424</v>
      </c>
      <c r="X180" s="61">
        <v>0</v>
      </c>
      <c r="Y180" s="61">
        <v>15859</v>
      </c>
      <c r="Z180" s="61">
        <v>2259</v>
      </c>
      <c r="AA180" s="61">
        <v>4462</v>
      </c>
      <c r="AB180" s="61">
        <v>3580</v>
      </c>
      <c r="AC180" s="61">
        <v>0</v>
      </c>
      <c r="AD180" s="64">
        <f t="shared" si="9"/>
        <v>28584</v>
      </c>
      <c r="AE180" s="61">
        <v>0</v>
      </c>
      <c r="AF180" s="61">
        <v>0</v>
      </c>
      <c r="AG180" s="61">
        <v>0</v>
      </c>
      <c r="AH180" s="61">
        <v>0</v>
      </c>
      <c r="AI180" s="61">
        <v>0</v>
      </c>
      <c r="AJ180" s="61">
        <v>26160</v>
      </c>
      <c r="AK180" s="61">
        <v>0</v>
      </c>
      <c r="AL180" s="61">
        <v>0</v>
      </c>
      <c r="AM180" s="65">
        <v>223833</v>
      </c>
      <c r="AN180" s="61">
        <v>130892</v>
      </c>
      <c r="AO180" s="61">
        <v>26160</v>
      </c>
      <c r="AP180" s="61">
        <v>66781</v>
      </c>
      <c r="AQ180" s="63">
        <v>223833</v>
      </c>
    </row>
    <row r="181" spans="1:43" s="4" customFormat="1" ht="30">
      <c r="A181" s="58" t="s">
        <v>289</v>
      </c>
      <c r="B181" s="59" t="s">
        <v>114</v>
      </c>
      <c r="C181" s="60">
        <v>2996</v>
      </c>
      <c r="D181" s="61">
        <v>28034</v>
      </c>
      <c r="E181" s="61">
        <v>2652</v>
      </c>
      <c r="F181" s="61">
        <v>0</v>
      </c>
      <c r="G181" s="61">
        <v>30686</v>
      </c>
      <c r="H181" s="62">
        <v>4756</v>
      </c>
      <c r="I181" s="61">
        <v>13645</v>
      </c>
      <c r="J181" s="61">
        <v>3313</v>
      </c>
      <c r="K181" s="61">
        <v>0</v>
      </c>
      <c r="L181" s="61">
        <v>4543</v>
      </c>
      <c r="M181" s="61">
        <v>8682</v>
      </c>
      <c r="N181" s="61">
        <v>7126</v>
      </c>
      <c r="O181" s="61">
        <v>0</v>
      </c>
      <c r="P181" s="61">
        <v>0</v>
      </c>
      <c r="Q181" s="61">
        <v>0</v>
      </c>
      <c r="R181" s="61">
        <v>0</v>
      </c>
      <c r="S181" s="63">
        <v>37309</v>
      </c>
      <c r="T181" s="61">
        <v>0</v>
      </c>
      <c r="U181" s="61">
        <v>0</v>
      </c>
      <c r="V181" s="61">
        <v>0</v>
      </c>
      <c r="W181" s="61">
        <v>0</v>
      </c>
      <c r="X181" s="61">
        <v>0</v>
      </c>
      <c r="Y181" s="61">
        <v>9908</v>
      </c>
      <c r="Z181" s="61">
        <v>542</v>
      </c>
      <c r="AA181" s="61">
        <v>0</v>
      </c>
      <c r="AB181" s="61">
        <v>1000</v>
      </c>
      <c r="AC181" s="61">
        <v>0</v>
      </c>
      <c r="AD181" s="64">
        <f t="shared" si="9"/>
        <v>11450</v>
      </c>
      <c r="AE181" s="61">
        <v>0</v>
      </c>
      <c r="AF181" s="61">
        <v>0</v>
      </c>
      <c r="AG181" s="61">
        <v>0</v>
      </c>
      <c r="AH181" s="61">
        <v>0</v>
      </c>
      <c r="AI181" s="61">
        <v>0</v>
      </c>
      <c r="AJ181" s="61">
        <v>11450</v>
      </c>
      <c r="AK181" s="61">
        <v>0</v>
      </c>
      <c r="AL181" s="61">
        <v>0</v>
      </c>
      <c r="AM181" s="65">
        <v>84201</v>
      </c>
      <c r="AN181" s="61">
        <v>30686</v>
      </c>
      <c r="AO181" s="61">
        <v>11450</v>
      </c>
      <c r="AP181" s="61">
        <v>42065</v>
      </c>
      <c r="AQ181" s="63">
        <v>84201</v>
      </c>
    </row>
    <row r="182" spans="1:43" s="4" customFormat="1" ht="15">
      <c r="A182" s="58" t="s">
        <v>290</v>
      </c>
      <c r="B182" s="59" t="s">
        <v>291</v>
      </c>
      <c r="C182" s="60">
        <v>2840</v>
      </c>
      <c r="D182" s="61">
        <v>34643</v>
      </c>
      <c r="E182" s="61">
        <v>2681</v>
      </c>
      <c r="F182" s="61">
        <v>0</v>
      </c>
      <c r="G182" s="61">
        <v>37324</v>
      </c>
      <c r="H182" s="62">
        <v>1673</v>
      </c>
      <c r="I182" s="61">
        <v>5681</v>
      </c>
      <c r="J182" s="61">
        <v>1538</v>
      </c>
      <c r="K182" s="61">
        <v>67</v>
      </c>
      <c r="L182" s="61">
        <v>3312</v>
      </c>
      <c r="M182" s="61">
        <v>3641</v>
      </c>
      <c r="N182" s="61">
        <v>1230</v>
      </c>
      <c r="O182" s="61">
        <v>12</v>
      </c>
      <c r="P182" s="61">
        <v>0</v>
      </c>
      <c r="Q182" s="61">
        <v>0</v>
      </c>
      <c r="R182" s="61">
        <v>86</v>
      </c>
      <c r="S182" s="63">
        <v>15567</v>
      </c>
      <c r="T182" s="61">
        <v>0</v>
      </c>
      <c r="U182" s="61">
        <v>0</v>
      </c>
      <c r="V182" s="61">
        <v>1650</v>
      </c>
      <c r="W182" s="61">
        <v>2724</v>
      </c>
      <c r="X182" s="61">
        <v>0</v>
      </c>
      <c r="Y182" s="61">
        <v>6490</v>
      </c>
      <c r="Z182" s="61">
        <v>511</v>
      </c>
      <c r="AA182" s="61">
        <v>991</v>
      </c>
      <c r="AB182" s="61">
        <v>400</v>
      </c>
      <c r="AC182" s="61">
        <v>0</v>
      </c>
      <c r="AD182" s="64">
        <f t="shared" si="9"/>
        <v>12766</v>
      </c>
      <c r="AE182" s="61">
        <v>89</v>
      </c>
      <c r="AF182" s="61">
        <v>0</v>
      </c>
      <c r="AG182" s="61">
        <v>0</v>
      </c>
      <c r="AH182" s="61">
        <v>0</v>
      </c>
      <c r="AI182" s="61">
        <v>0</v>
      </c>
      <c r="AJ182" s="61">
        <v>8392</v>
      </c>
      <c r="AK182" s="61">
        <v>89</v>
      </c>
      <c r="AL182" s="61">
        <v>0</v>
      </c>
      <c r="AM182" s="65">
        <v>67330</v>
      </c>
      <c r="AN182" s="61">
        <v>37324</v>
      </c>
      <c r="AO182" s="61">
        <v>8481</v>
      </c>
      <c r="AP182" s="61">
        <v>21614</v>
      </c>
      <c r="AQ182" s="63">
        <v>67419</v>
      </c>
    </row>
    <row r="183" spans="1:43" s="4" customFormat="1" ht="15">
      <c r="A183" s="58" t="s">
        <v>292</v>
      </c>
      <c r="B183" s="59" t="s">
        <v>225</v>
      </c>
      <c r="C183" s="60">
        <v>2797</v>
      </c>
      <c r="D183" s="61">
        <v>108495</v>
      </c>
      <c r="E183" s="61">
        <v>20609</v>
      </c>
      <c r="F183" s="61">
        <v>0</v>
      </c>
      <c r="G183" s="61">
        <v>129104</v>
      </c>
      <c r="H183" s="62">
        <v>1824</v>
      </c>
      <c r="I183" s="61">
        <v>38611</v>
      </c>
      <c r="J183" s="61">
        <v>2881</v>
      </c>
      <c r="K183" s="61">
        <v>69</v>
      </c>
      <c r="L183" s="61">
        <v>7204</v>
      </c>
      <c r="M183" s="61">
        <v>8514</v>
      </c>
      <c r="N183" s="61">
        <v>476</v>
      </c>
      <c r="O183" s="61">
        <v>30</v>
      </c>
      <c r="P183" s="61">
        <v>350</v>
      </c>
      <c r="Q183" s="61">
        <v>0</v>
      </c>
      <c r="R183" s="61">
        <v>12450</v>
      </c>
      <c r="S183" s="63">
        <v>70585</v>
      </c>
      <c r="T183" s="61">
        <v>0</v>
      </c>
      <c r="U183" s="61">
        <v>0</v>
      </c>
      <c r="V183" s="61">
        <v>0</v>
      </c>
      <c r="W183" s="61">
        <v>1679</v>
      </c>
      <c r="X183" s="61">
        <v>3192</v>
      </c>
      <c r="Y183" s="61">
        <v>16938</v>
      </c>
      <c r="Z183" s="61">
        <v>3727</v>
      </c>
      <c r="AA183" s="61">
        <v>3089</v>
      </c>
      <c r="AB183" s="61">
        <v>0</v>
      </c>
      <c r="AC183" s="61">
        <v>0</v>
      </c>
      <c r="AD183" s="64">
        <f t="shared" si="9"/>
        <v>28625</v>
      </c>
      <c r="AE183" s="61">
        <v>730</v>
      </c>
      <c r="AF183" s="61">
        <v>0</v>
      </c>
      <c r="AG183" s="61">
        <v>0</v>
      </c>
      <c r="AH183" s="61">
        <v>0</v>
      </c>
      <c r="AI183" s="61">
        <v>1840</v>
      </c>
      <c r="AJ183" s="61">
        <v>26946</v>
      </c>
      <c r="AK183" s="61">
        <v>2570</v>
      </c>
      <c r="AL183" s="61">
        <v>0</v>
      </c>
      <c r="AM183" s="65">
        <v>230138</v>
      </c>
      <c r="AN183" s="61">
        <v>129104</v>
      </c>
      <c r="AO183" s="61">
        <v>26324</v>
      </c>
      <c r="AP183" s="61">
        <v>77280</v>
      </c>
      <c r="AQ183" s="63">
        <v>232708</v>
      </c>
    </row>
    <row r="184" spans="1:43" s="4" customFormat="1" ht="15">
      <c r="A184" s="58" t="s">
        <v>293</v>
      </c>
      <c r="B184" s="59" t="s">
        <v>168</v>
      </c>
      <c r="C184" s="60">
        <v>2684</v>
      </c>
      <c r="D184" s="61">
        <v>153459</v>
      </c>
      <c r="E184" s="61">
        <v>13240</v>
      </c>
      <c r="F184" s="61">
        <v>0</v>
      </c>
      <c r="G184" s="61">
        <v>166699</v>
      </c>
      <c r="H184" s="62">
        <v>19740</v>
      </c>
      <c r="I184" s="61">
        <v>15838</v>
      </c>
      <c r="J184" s="61">
        <v>6329</v>
      </c>
      <c r="K184" s="61">
        <v>686</v>
      </c>
      <c r="L184" s="61">
        <v>8119</v>
      </c>
      <c r="M184" s="61">
        <v>20331</v>
      </c>
      <c r="N184" s="61">
        <v>24598</v>
      </c>
      <c r="O184" s="61">
        <v>0</v>
      </c>
      <c r="P184" s="61">
        <v>0</v>
      </c>
      <c r="Q184" s="61">
        <v>1776</v>
      </c>
      <c r="R184" s="61">
        <v>669</v>
      </c>
      <c r="S184" s="63">
        <v>78346</v>
      </c>
      <c r="T184" s="61">
        <v>0</v>
      </c>
      <c r="U184" s="61">
        <v>0</v>
      </c>
      <c r="V184" s="61">
        <v>0</v>
      </c>
      <c r="W184" s="61">
        <v>2167</v>
      </c>
      <c r="X184" s="61">
        <v>0</v>
      </c>
      <c r="Y184" s="61">
        <v>26987</v>
      </c>
      <c r="Z184" s="61">
        <v>1474</v>
      </c>
      <c r="AA184" s="61">
        <v>5163</v>
      </c>
      <c r="AB184" s="61">
        <v>6982</v>
      </c>
      <c r="AC184" s="61">
        <v>0</v>
      </c>
      <c r="AD184" s="64">
        <f t="shared" si="9"/>
        <v>42773</v>
      </c>
      <c r="AE184" s="61">
        <v>0</v>
      </c>
      <c r="AF184" s="61">
        <v>0</v>
      </c>
      <c r="AG184" s="61">
        <v>0</v>
      </c>
      <c r="AH184" s="61">
        <v>0</v>
      </c>
      <c r="AI184" s="61">
        <v>0</v>
      </c>
      <c r="AJ184" s="61">
        <v>40606</v>
      </c>
      <c r="AK184" s="61">
        <v>0</v>
      </c>
      <c r="AL184" s="61">
        <v>0</v>
      </c>
      <c r="AM184" s="65">
        <v>307558</v>
      </c>
      <c r="AN184" s="61">
        <v>166699</v>
      </c>
      <c r="AO184" s="61">
        <v>40606</v>
      </c>
      <c r="AP184" s="61">
        <v>100253</v>
      </c>
      <c r="AQ184" s="63">
        <v>307558</v>
      </c>
    </row>
    <row r="185" spans="1:43" s="4" customFormat="1" ht="30">
      <c r="A185" s="58" t="s">
        <v>294</v>
      </c>
      <c r="B185" s="59" t="s">
        <v>242</v>
      </c>
      <c r="C185" s="60">
        <v>2640</v>
      </c>
      <c r="D185" s="61">
        <v>61932</v>
      </c>
      <c r="E185" s="61">
        <v>4925</v>
      </c>
      <c r="F185" s="61">
        <v>0</v>
      </c>
      <c r="G185" s="61">
        <v>66857</v>
      </c>
      <c r="H185" s="62">
        <v>3340</v>
      </c>
      <c r="I185" s="61">
        <v>5590</v>
      </c>
      <c r="J185" s="61">
        <v>3171</v>
      </c>
      <c r="K185" s="61">
        <v>363</v>
      </c>
      <c r="L185" s="61">
        <v>2439</v>
      </c>
      <c r="M185" s="61">
        <v>5659</v>
      </c>
      <c r="N185" s="61">
        <v>15080</v>
      </c>
      <c r="O185" s="61">
        <v>921</v>
      </c>
      <c r="P185" s="61">
        <v>0</v>
      </c>
      <c r="Q185" s="61">
        <v>0</v>
      </c>
      <c r="R185" s="61">
        <v>4143</v>
      </c>
      <c r="S185" s="63">
        <v>37366</v>
      </c>
      <c r="T185" s="61">
        <v>0</v>
      </c>
      <c r="U185" s="61">
        <v>0</v>
      </c>
      <c r="V185" s="61">
        <v>0</v>
      </c>
      <c r="W185" s="61">
        <v>1986</v>
      </c>
      <c r="X185" s="61">
        <v>1336</v>
      </c>
      <c r="Y185" s="61">
        <v>12257</v>
      </c>
      <c r="Z185" s="61">
        <v>407</v>
      </c>
      <c r="AA185" s="61">
        <v>4124</v>
      </c>
      <c r="AB185" s="61">
        <v>1374</v>
      </c>
      <c r="AC185" s="61">
        <v>0</v>
      </c>
      <c r="AD185" s="64">
        <f t="shared" si="9"/>
        <v>21484</v>
      </c>
      <c r="AE185" s="61">
        <v>410</v>
      </c>
      <c r="AF185" s="61">
        <v>0</v>
      </c>
      <c r="AG185" s="61">
        <v>0</v>
      </c>
      <c r="AH185" s="61">
        <v>0</v>
      </c>
      <c r="AI185" s="61">
        <v>0</v>
      </c>
      <c r="AJ185" s="61">
        <v>19498</v>
      </c>
      <c r="AK185" s="61">
        <v>410</v>
      </c>
      <c r="AL185" s="61">
        <v>0</v>
      </c>
      <c r="AM185" s="65">
        <v>129047</v>
      </c>
      <c r="AN185" s="61">
        <v>66857</v>
      </c>
      <c r="AO185" s="61">
        <v>18572</v>
      </c>
      <c r="AP185" s="61">
        <v>44028</v>
      </c>
      <c r="AQ185" s="63">
        <v>129457</v>
      </c>
    </row>
    <row r="186" spans="1:43" s="4" customFormat="1" ht="15">
      <c r="A186" s="58" t="s">
        <v>295</v>
      </c>
      <c r="B186" s="59" t="s">
        <v>89</v>
      </c>
      <c r="C186" s="60">
        <v>2490</v>
      </c>
      <c r="D186" s="61">
        <v>85334</v>
      </c>
      <c r="E186" s="61">
        <v>6885</v>
      </c>
      <c r="F186" s="61">
        <v>0</v>
      </c>
      <c r="G186" s="61">
        <v>92219</v>
      </c>
      <c r="H186" s="62">
        <v>5194</v>
      </c>
      <c r="I186" s="61">
        <v>14347</v>
      </c>
      <c r="J186" s="61">
        <v>2144</v>
      </c>
      <c r="K186" s="61">
        <v>536</v>
      </c>
      <c r="L186" s="61">
        <v>10251</v>
      </c>
      <c r="M186" s="61">
        <v>7978</v>
      </c>
      <c r="N186" s="61">
        <v>5043</v>
      </c>
      <c r="O186" s="61">
        <v>1206</v>
      </c>
      <c r="P186" s="61">
        <v>0</v>
      </c>
      <c r="Q186" s="61">
        <v>0</v>
      </c>
      <c r="R186" s="61">
        <v>2</v>
      </c>
      <c r="S186" s="63">
        <v>41507</v>
      </c>
      <c r="T186" s="61">
        <v>0</v>
      </c>
      <c r="U186" s="61">
        <v>0</v>
      </c>
      <c r="V186" s="61">
        <v>0</v>
      </c>
      <c r="W186" s="61">
        <v>0</v>
      </c>
      <c r="X186" s="61">
        <v>0</v>
      </c>
      <c r="Y186" s="61">
        <v>9580</v>
      </c>
      <c r="Z186" s="61">
        <v>1096</v>
      </c>
      <c r="AA186" s="61">
        <v>5000</v>
      </c>
      <c r="AB186" s="61">
        <v>4626</v>
      </c>
      <c r="AC186" s="61">
        <v>0</v>
      </c>
      <c r="AD186" s="64"/>
      <c r="AE186" s="61">
        <v>0</v>
      </c>
      <c r="AF186" s="61">
        <v>0</v>
      </c>
      <c r="AG186" s="61">
        <v>0</v>
      </c>
      <c r="AH186" s="61">
        <v>0</v>
      </c>
      <c r="AI186" s="61">
        <v>0</v>
      </c>
      <c r="AJ186" s="61">
        <v>20302</v>
      </c>
      <c r="AK186" s="61">
        <v>0</v>
      </c>
      <c r="AL186" s="61">
        <v>0</v>
      </c>
      <c r="AM186" s="65">
        <v>159222</v>
      </c>
      <c r="AN186" s="61">
        <v>92219</v>
      </c>
      <c r="AO186" s="61">
        <v>20302</v>
      </c>
      <c r="AP186" s="61">
        <v>46701</v>
      </c>
      <c r="AQ186" s="63">
        <v>159222</v>
      </c>
    </row>
    <row r="187" spans="1:43" s="4" customFormat="1" ht="15">
      <c r="A187" s="58" t="s">
        <v>296</v>
      </c>
      <c r="B187" s="59" t="s">
        <v>151</v>
      </c>
      <c r="C187" s="60">
        <v>2362</v>
      </c>
      <c r="D187" s="61">
        <v>81260</v>
      </c>
      <c r="E187" s="61">
        <v>6081</v>
      </c>
      <c r="F187" s="61">
        <v>0</v>
      </c>
      <c r="G187" s="61">
        <v>87341</v>
      </c>
      <c r="H187" s="62">
        <v>3719</v>
      </c>
      <c r="I187" s="61">
        <v>12554</v>
      </c>
      <c r="J187" s="61">
        <v>5335</v>
      </c>
      <c r="K187" s="61">
        <v>404</v>
      </c>
      <c r="L187" s="61">
        <v>4298</v>
      </c>
      <c r="M187" s="61">
        <v>11828</v>
      </c>
      <c r="N187" s="61">
        <v>4189</v>
      </c>
      <c r="O187" s="61">
        <v>0</v>
      </c>
      <c r="P187" s="61">
        <v>0</v>
      </c>
      <c r="Q187" s="61">
        <v>0</v>
      </c>
      <c r="R187" s="61">
        <v>0</v>
      </c>
      <c r="S187" s="63">
        <v>38608</v>
      </c>
      <c r="T187" s="61">
        <v>0</v>
      </c>
      <c r="U187" s="61">
        <v>0</v>
      </c>
      <c r="V187" s="61">
        <v>0</v>
      </c>
      <c r="W187" s="61">
        <v>4913</v>
      </c>
      <c r="X187" s="61">
        <v>0</v>
      </c>
      <c r="Y187" s="61">
        <v>5862</v>
      </c>
      <c r="Z187" s="61">
        <v>873</v>
      </c>
      <c r="AA187" s="61">
        <v>931</v>
      </c>
      <c r="AB187" s="61">
        <v>4</v>
      </c>
      <c r="AC187" s="61">
        <v>0</v>
      </c>
      <c r="AD187" s="64">
        <f>SUM(T187:AC187)</f>
        <v>12583</v>
      </c>
      <c r="AE187" s="61">
        <v>0</v>
      </c>
      <c r="AF187" s="61">
        <v>0</v>
      </c>
      <c r="AG187" s="61">
        <v>0</v>
      </c>
      <c r="AH187" s="61">
        <v>0</v>
      </c>
      <c r="AI187" s="61">
        <v>0</v>
      </c>
      <c r="AJ187" s="61">
        <v>7670</v>
      </c>
      <c r="AK187" s="61">
        <v>0</v>
      </c>
      <c r="AL187" s="61">
        <v>0</v>
      </c>
      <c r="AM187" s="65">
        <v>142251</v>
      </c>
      <c r="AN187" s="61">
        <v>87341</v>
      </c>
      <c r="AO187" s="61">
        <v>7670</v>
      </c>
      <c r="AP187" s="61">
        <v>47240</v>
      </c>
      <c r="AQ187" s="63">
        <v>142251</v>
      </c>
    </row>
    <row r="188" spans="1:43" s="4" customFormat="1" ht="30">
      <c r="A188" s="58" t="s">
        <v>297</v>
      </c>
      <c r="B188" s="59" t="s">
        <v>298</v>
      </c>
      <c r="C188" s="60">
        <v>2298</v>
      </c>
      <c r="D188" s="61">
        <v>110705</v>
      </c>
      <c r="E188" s="61">
        <v>17819</v>
      </c>
      <c r="F188" s="61">
        <v>0</v>
      </c>
      <c r="G188" s="61">
        <v>128524</v>
      </c>
      <c r="H188" s="62">
        <v>5720</v>
      </c>
      <c r="I188" s="61">
        <v>8889</v>
      </c>
      <c r="J188" s="61">
        <v>3077</v>
      </c>
      <c r="K188" s="61">
        <v>71</v>
      </c>
      <c r="L188" s="61">
        <v>6716</v>
      </c>
      <c r="M188" s="61">
        <v>9177</v>
      </c>
      <c r="N188" s="61">
        <v>0</v>
      </c>
      <c r="O188" s="61">
        <v>0</v>
      </c>
      <c r="P188" s="61">
        <v>0</v>
      </c>
      <c r="Q188" s="61">
        <v>0</v>
      </c>
      <c r="R188" s="61">
        <v>200</v>
      </c>
      <c r="S188" s="63">
        <v>28130</v>
      </c>
      <c r="T188" s="61">
        <v>0</v>
      </c>
      <c r="U188" s="61">
        <v>0</v>
      </c>
      <c r="V188" s="61">
        <v>0</v>
      </c>
      <c r="W188" s="61">
        <v>3247</v>
      </c>
      <c r="X188" s="61">
        <v>0</v>
      </c>
      <c r="Y188" s="61">
        <v>17923</v>
      </c>
      <c r="Z188" s="61">
        <v>150</v>
      </c>
      <c r="AA188" s="61">
        <v>7449</v>
      </c>
      <c r="AB188" s="61">
        <v>1500</v>
      </c>
      <c r="AC188" s="61">
        <v>0</v>
      </c>
      <c r="AD188" s="64">
        <v>35433</v>
      </c>
      <c r="AE188" s="61">
        <v>0</v>
      </c>
      <c r="AF188" s="61">
        <v>0</v>
      </c>
      <c r="AG188" s="61">
        <v>0</v>
      </c>
      <c r="AH188" s="61">
        <v>0</v>
      </c>
      <c r="AI188" s="61">
        <v>0</v>
      </c>
      <c r="AJ188" s="61">
        <v>27022</v>
      </c>
      <c r="AK188" s="61">
        <v>0</v>
      </c>
      <c r="AL188" s="61">
        <v>0</v>
      </c>
      <c r="AM188" s="65">
        <v>192643</v>
      </c>
      <c r="AN188" s="61">
        <v>128524</v>
      </c>
      <c r="AO188" s="61">
        <v>27022</v>
      </c>
      <c r="AP188" s="61">
        <v>37097</v>
      </c>
      <c r="AQ188" s="63">
        <v>192643</v>
      </c>
    </row>
    <row r="189" spans="1:43" s="4" customFormat="1" ht="15">
      <c r="A189" s="58" t="s">
        <v>299</v>
      </c>
      <c r="B189" s="59" t="s">
        <v>74</v>
      </c>
      <c r="C189" s="60">
        <v>2279</v>
      </c>
      <c r="D189" s="61">
        <v>9777</v>
      </c>
      <c r="E189" s="61">
        <v>797</v>
      </c>
      <c r="F189" s="61">
        <v>0</v>
      </c>
      <c r="G189" s="61">
        <v>10574</v>
      </c>
      <c r="H189" s="62">
        <v>359</v>
      </c>
      <c r="I189" s="61">
        <v>0</v>
      </c>
      <c r="J189" s="61">
        <v>1718</v>
      </c>
      <c r="K189" s="61">
        <v>91</v>
      </c>
      <c r="L189" s="61">
        <v>3620</v>
      </c>
      <c r="M189" s="61">
        <v>4339</v>
      </c>
      <c r="N189" s="61">
        <v>1376</v>
      </c>
      <c r="O189" s="61" t="s">
        <v>390</v>
      </c>
      <c r="P189" s="61" t="s">
        <v>390</v>
      </c>
      <c r="Q189" s="61" t="s">
        <v>390</v>
      </c>
      <c r="R189" s="61" t="s">
        <v>390</v>
      </c>
      <c r="S189" s="63">
        <v>11144</v>
      </c>
      <c r="T189" s="61" t="s">
        <v>390</v>
      </c>
      <c r="U189" s="61" t="s">
        <v>390</v>
      </c>
      <c r="V189" s="61" t="s">
        <v>390</v>
      </c>
      <c r="W189" s="61" t="s">
        <v>390</v>
      </c>
      <c r="X189" s="61" t="s">
        <v>390</v>
      </c>
      <c r="Y189" s="61">
        <v>1962</v>
      </c>
      <c r="Z189" s="61">
        <v>176</v>
      </c>
      <c r="AA189" s="61">
        <v>150</v>
      </c>
      <c r="AB189" s="61" t="s">
        <v>390</v>
      </c>
      <c r="AC189" s="61" t="s">
        <v>390</v>
      </c>
      <c r="AD189" s="64">
        <f>SUM(T189:AC189)</f>
        <v>2288</v>
      </c>
      <c r="AE189" s="61" t="s">
        <v>390</v>
      </c>
      <c r="AF189" s="61" t="s">
        <v>390</v>
      </c>
      <c r="AG189" s="61" t="s">
        <v>390</v>
      </c>
      <c r="AH189" s="61" t="s">
        <v>390</v>
      </c>
      <c r="AI189" s="61" t="s">
        <v>390</v>
      </c>
      <c r="AJ189" s="61">
        <v>2288</v>
      </c>
      <c r="AK189" s="61">
        <v>0</v>
      </c>
      <c r="AL189" s="61" t="s">
        <v>390</v>
      </c>
      <c r="AM189" s="65">
        <v>24365</v>
      </c>
      <c r="AN189" s="61">
        <v>10574</v>
      </c>
      <c r="AO189" s="61">
        <v>2288</v>
      </c>
      <c r="AP189" s="61">
        <v>11503</v>
      </c>
      <c r="AQ189" s="63">
        <v>24365</v>
      </c>
    </row>
    <row r="190" spans="1:43" s="4" customFormat="1" ht="15">
      <c r="A190" s="58" t="s">
        <v>300</v>
      </c>
      <c r="B190" s="59" t="s">
        <v>69</v>
      </c>
      <c r="C190" s="60">
        <v>2256</v>
      </c>
      <c r="D190" s="61">
        <v>60156</v>
      </c>
      <c r="E190" s="61">
        <v>16185</v>
      </c>
      <c r="F190" s="61">
        <v>9808</v>
      </c>
      <c r="G190" s="61">
        <v>86149</v>
      </c>
      <c r="H190" s="62">
        <v>4866</v>
      </c>
      <c r="I190" s="61">
        <v>3228</v>
      </c>
      <c r="J190" s="61">
        <v>2838</v>
      </c>
      <c r="K190" s="61">
        <v>2073</v>
      </c>
      <c r="L190" s="61">
        <v>5275</v>
      </c>
      <c r="M190" s="61">
        <v>7704</v>
      </c>
      <c r="N190" s="61">
        <v>2170</v>
      </c>
      <c r="O190" s="61">
        <v>0</v>
      </c>
      <c r="P190" s="61">
        <v>0</v>
      </c>
      <c r="Q190" s="61">
        <v>0</v>
      </c>
      <c r="R190" s="61">
        <v>1532</v>
      </c>
      <c r="S190" s="63">
        <v>24820</v>
      </c>
      <c r="T190" s="61">
        <v>650</v>
      </c>
      <c r="U190" s="61">
        <v>0</v>
      </c>
      <c r="V190" s="61">
        <v>0</v>
      </c>
      <c r="W190" s="61">
        <v>1862</v>
      </c>
      <c r="X190" s="61">
        <v>0</v>
      </c>
      <c r="Y190" s="61">
        <v>18471</v>
      </c>
      <c r="Z190" s="61">
        <v>1509</v>
      </c>
      <c r="AA190" s="61">
        <v>4355</v>
      </c>
      <c r="AB190" s="61">
        <v>3000</v>
      </c>
      <c r="AC190" s="61">
        <v>0</v>
      </c>
      <c r="AD190" s="64">
        <f>SUM(T190:AC190)</f>
        <v>29847</v>
      </c>
      <c r="AE190" s="61">
        <v>0</v>
      </c>
      <c r="AF190" s="61">
        <v>0</v>
      </c>
      <c r="AG190" s="61">
        <v>0</v>
      </c>
      <c r="AH190" s="61">
        <v>0</v>
      </c>
      <c r="AI190" s="61">
        <v>0</v>
      </c>
      <c r="AJ190" s="61">
        <v>27335</v>
      </c>
      <c r="AK190" s="61">
        <v>0</v>
      </c>
      <c r="AL190" s="61">
        <v>0</v>
      </c>
      <c r="AM190" s="65">
        <v>145682</v>
      </c>
      <c r="AN190" s="61">
        <v>76341</v>
      </c>
      <c r="AO190" s="61">
        <v>27335</v>
      </c>
      <c r="AP190" s="61">
        <v>42006</v>
      </c>
      <c r="AQ190" s="63">
        <v>145682</v>
      </c>
    </row>
    <row r="191" spans="1:43" s="4" customFormat="1" ht="15">
      <c r="A191" s="58" t="s">
        <v>301</v>
      </c>
      <c r="B191" s="59" t="s">
        <v>180</v>
      </c>
      <c r="C191" s="60">
        <v>2228</v>
      </c>
      <c r="D191" s="61">
        <v>81449</v>
      </c>
      <c r="E191" s="61">
        <v>10767</v>
      </c>
      <c r="F191" s="61">
        <v>0</v>
      </c>
      <c r="G191" s="61">
        <v>92216</v>
      </c>
      <c r="H191" s="62">
        <v>3040</v>
      </c>
      <c r="I191" s="61">
        <v>1747</v>
      </c>
      <c r="J191" s="61">
        <v>13297</v>
      </c>
      <c r="K191" s="61">
        <v>500</v>
      </c>
      <c r="L191" s="61">
        <v>2280</v>
      </c>
      <c r="M191" s="61">
        <v>4288</v>
      </c>
      <c r="N191" s="61">
        <v>7000</v>
      </c>
      <c r="O191" s="61">
        <v>0</v>
      </c>
      <c r="P191" s="61">
        <v>250</v>
      </c>
      <c r="Q191" s="61">
        <v>0</v>
      </c>
      <c r="R191" s="61">
        <v>0</v>
      </c>
      <c r="S191" s="63">
        <v>29362</v>
      </c>
      <c r="T191" s="61">
        <v>0</v>
      </c>
      <c r="U191" s="61">
        <v>0</v>
      </c>
      <c r="V191" s="61">
        <v>0</v>
      </c>
      <c r="W191" s="61">
        <v>1120</v>
      </c>
      <c r="X191" s="61">
        <v>0</v>
      </c>
      <c r="Y191" s="61">
        <v>11000</v>
      </c>
      <c r="Z191" s="61">
        <v>500</v>
      </c>
      <c r="AA191" s="61">
        <v>1500</v>
      </c>
      <c r="AB191" s="61">
        <v>0</v>
      </c>
      <c r="AC191" s="61">
        <v>0</v>
      </c>
      <c r="AD191" s="64">
        <f>SUM(T191:AC191)</f>
        <v>14120</v>
      </c>
      <c r="AE191" s="61">
        <v>0</v>
      </c>
      <c r="AF191" s="61">
        <v>0</v>
      </c>
      <c r="AG191" s="61">
        <v>0</v>
      </c>
      <c r="AH191" s="61">
        <v>0</v>
      </c>
      <c r="AI191" s="61">
        <v>0</v>
      </c>
      <c r="AJ191" s="61">
        <v>13000</v>
      </c>
      <c r="AK191" s="61">
        <v>0</v>
      </c>
      <c r="AL191" s="61">
        <v>0</v>
      </c>
      <c r="AM191" s="65">
        <v>138738</v>
      </c>
      <c r="AN191" s="61">
        <v>92216</v>
      </c>
      <c r="AO191" s="61">
        <v>13000</v>
      </c>
      <c r="AP191" s="61">
        <v>33522</v>
      </c>
      <c r="AQ191" s="63">
        <v>138738</v>
      </c>
    </row>
    <row r="192" spans="1:43" s="4" customFormat="1" ht="15">
      <c r="A192" s="58" t="s">
        <v>302</v>
      </c>
      <c r="B192" s="59" t="s">
        <v>164</v>
      </c>
      <c r="C192" s="60">
        <v>2222</v>
      </c>
      <c r="D192" s="61">
        <v>22890</v>
      </c>
      <c r="E192" s="61">
        <v>7125</v>
      </c>
      <c r="F192" s="61">
        <v>0</v>
      </c>
      <c r="G192" s="61">
        <v>30015</v>
      </c>
      <c r="H192" s="62">
        <v>3657</v>
      </c>
      <c r="I192" s="61">
        <v>556</v>
      </c>
      <c r="J192" s="61">
        <v>2069</v>
      </c>
      <c r="K192" s="61">
        <v>0</v>
      </c>
      <c r="L192" s="61">
        <v>3278</v>
      </c>
      <c r="M192" s="61">
        <v>2958</v>
      </c>
      <c r="N192" s="61">
        <v>5414</v>
      </c>
      <c r="O192" s="61">
        <v>0</v>
      </c>
      <c r="P192" s="61">
        <v>0</v>
      </c>
      <c r="Q192" s="61">
        <v>0</v>
      </c>
      <c r="R192" s="61">
        <v>1439</v>
      </c>
      <c r="S192" s="63">
        <v>15714</v>
      </c>
      <c r="T192" s="61">
        <v>0</v>
      </c>
      <c r="U192" s="61">
        <v>0</v>
      </c>
      <c r="V192" s="61">
        <v>0</v>
      </c>
      <c r="W192" s="61">
        <v>1052</v>
      </c>
      <c r="X192" s="61">
        <v>0</v>
      </c>
      <c r="Y192" s="61">
        <v>10491</v>
      </c>
      <c r="Z192" s="61">
        <v>329</v>
      </c>
      <c r="AA192" s="61">
        <v>793</v>
      </c>
      <c r="AB192" s="61">
        <v>0</v>
      </c>
      <c r="AC192" s="61">
        <v>0</v>
      </c>
      <c r="AD192" s="64">
        <f>SUM(T192:AC192)</f>
        <v>12665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61">
        <v>11613</v>
      </c>
      <c r="AK192" s="61">
        <v>0</v>
      </c>
      <c r="AL192" s="61">
        <v>0</v>
      </c>
      <c r="AM192" s="65">
        <v>62051</v>
      </c>
      <c r="AN192" s="61">
        <v>30015</v>
      </c>
      <c r="AO192" s="61">
        <v>11613</v>
      </c>
      <c r="AP192" s="61">
        <v>20423</v>
      </c>
      <c r="AQ192" s="63">
        <v>62051</v>
      </c>
    </row>
    <row r="193" spans="1:43" s="4" customFormat="1" ht="15">
      <c r="A193" s="58" t="s">
        <v>303</v>
      </c>
      <c r="B193" s="59" t="s">
        <v>74</v>
      </c>
      <c r="C193" s="60">
        <v>2182</v>
      </c>
      <c r="D193" s="61">
        <v>52258</v>
      </c>
      <c r="E193" s="61">
        <v>4852</v>
      </c>
      <c r="F193" s="61">
        <v>6935</v>
      </c>
      <c r="G193" s="61">
        <v>64045</v>
      </c>
      <c r="H193" s="62">
        <v>3187</v>
      </c>
      <c r="I193" s="61">
        <v>944</v>
      </c>
      <c r="J193" s="61">
        <v>338</v>
      </c>
      <c r="K193" s="61">
        <v>56</v>
      </c>
      <c r="L193" s="61">
        <v>2979</v>
      </c>
      <c r="M193" s="61">
        <v>3504</v>
      </c>
      <c r="N193" s="61">
        <v>2236</v>
      </c>
      <c r="O193" s="61">
        <v>0</v>
      </c>
      <c r="P193" s="61">
        <v>0</v>
      </c>
      <c r="Q193" s="61">
        <v>0</v>
      </c>
      <c r="R193" s="61">
        <v>563</v>
      </c>
      <c r="S193" s="63">
        <v>10620</v>
      </c>
      <c r="T193" s="61">
        <v>0</v>
      </c>
      <c r="U193" s="61">
        <v>0</v>
      </c>
      <c r="V193" s="61">
        <v>0</v>
      </c>
      <c r="W193" s="61">
        <v>2994</v>
      </c>
      <c r="X193" s="61">
        <v>953</v>
      </c>
      <c r="Y193" s="61">
        <v>8381</v>
      </c>
      <c r="Z193" s="61">
        <v>767</v>
      </c>
      <c r="AA193" s="61">
        <v>426</v>
      </c>
      <c r="AB193" s="61">
        <v>0</v>
      </c>
      <c r="AC193" s="61">
        <v>0</v>
      </c>
      <c r="AD193" s="64">
        <f>SUM(T193:AC193)</f>
        <v>13521</v>
      </c>
      <c r="AE193" s="61">
        <v>0</v>
      </c>
      <c r="AF193" s="61">
        <v>0</v>
      </c>
      <c r="AG193" s="61">
        <v>0</v>
      </c>
      <c r="AH193" s="61">
        <v>0</v>
      </c>
      <c r="AI193" s="61">
        <v>0</v>
      </c>
      <c r="AJ193" s="61">
        <v>10527</v>
      </c>
      <c r="AK193" s="61">
        <v>0</v>
      </c>
      <c r="AL193" s="61">
        <v>0</v>
      </c>
      <c r="AM193" s="65">
        <v>91373</v>
      </c>
      <c r="AN193" s="61">
        <v>57110</v>
      </c>
      <c r="AO193" s="61">
        <v>9574</v>
      </c>
      <c r="AP193" s="61">
        <v>24689</v>
      </c>
      <c r="AQ193" s="63">
        <v>91373</v>
      </c>
    </row>
    <row r="194" spans="1:43" s="4" customFormat="1" ht="15">
      <c r="A194" s="58" t="s">
        <v>304</v>
      </c>
      <c r="B194" s="59" t="s">
        <v>218</v>
      </c>
      <c r="C194" s="60">
        <v>2172</v>
      </c>
      <c r="D194" s="61">
        <v>62921</v>
      </c>
      <c r="E194" s="61">
        <v>4905</v>
      </c>
      <c r="F194" s="61">
        <v>0</v>
      </c>
      <c r="G194" s="61">
        <v>67826</v>
      </c>
      <c r="H194" s="62">
        <v>2541</v>
      </c>
      <c r="I194" s="61">
        <v>5162</v>
      </c>
      <c r="J194" s="61">
        <v>185</v>
      </c>
      <c r="K194" s="61">
        <v>0</v>
      </c>
      <c r="L194" s="61">
        <v>9286</v>
      </c>
      <c r="M194" s="61">
        <v>5909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3">
        <v>20542</v>
      </c>
      <c r="T194" s="61">
        <v>3000</v>
      </c>
      <c r="U194" s="61">
        <v>3000</v>
      </c>
      <c r="V194" s="61">
        <v>0</v>
      </c>
      <c r="W194" s="61">
        <v>0</v>
      </c>
      <c r="X194" s="61">
        <v>0</v>
      </c>
      <c r="Y194" s="61">
        <v>10566</v>
      </c>
      <c r="Z194" s="61">
        <v>0</v>
      </c>
      <c r="AA194" s="61">
        <v>0</v>
      </c>
      <c r="AB194" s="61">
        <v>0</v>
      </c>
      <c r="AC194" s="61">
        <v>0</v>
      </c>
      <c r="AD194" s="64">
        <v>13301</v>
      </c>
      <c r="AE194" s="61">
        <v>0</v>
      </c>
      <c r="AF194" s="61">
        <v>0</v>
      </c>
      <c r="AG194" s="61">
        <v>0</v>
      </c>
      <c r="AH194" s="61">
        <v>0</v>
      </c>
      <c r="AI194" s="61">
        <v>0</v>
      </c>
      <c r="AJ194" s="61">
        <v>10566</v>
      </c>
      <c r="AK194" s="61">
        <v>0</v>
      </c>
      <c r="AL194" s="61">
        <v>0</v>
      </c>
      <c r="AM194" s="65">
        <v>107475</v>
      </c>
      <c r="AN194" s="61">
        <v>67826</v>
      </c>
      <c r="AO194" s="61">
        <v>10566</v>
      </c>
      <c r="AP194" s="61">
        <v>29083</v>
      </c>
      <c r="AQ194" s="63">
        <v>107475</v>
      </c>
    </row>
    <row r="195" spans="1:43" s="4" customFormat="1" ht="15">
      <c r="A195" s="58" t="s">
        <v>305</v>
      </c>
      <c r="B195" s="59" t="s">
        <v>209</v>
      </c>
      <c r="C195" s="60">
        <v>2140</v>
      </c>
      <c r="D195" s="61">
        <v>85751</v>
      </c>
      <c r="E195" s="61">
        <v>15075</v>
      </c>
      <c r="F195" s="61">
        <v>6732</v>
      </c>
      <c r="G195" s="61">
        <v>107558</v>
      </c>
      <c r="H195" s="62">
        <v>2884</v>
      </c>
      <c r="I195" s="61">
        <v>7788</v>
      </c>
      <c r="J195" s="61">
        <v>5787</v>
      </c>
      <c r="K195" s="61">
        <v>18</v>
      </c>
      <c r="L195" s="61">
        <v>11136</v>
      </c>
      <c r="M195" s="61">
        <v>15515</v>
      </c>
      <c r="N195" s="61">
        <v>12665</v>
      </c>
      <c r="O195" s="61">
        <v>2468</v>
      </c>
      <c r="P195" s="61">
        <v>1000</v>
      </c>
      <c r="Q195" s="61">
        <v>0</v>
      </c>
      <c r="R195" s="61">
        <v>3311</v>
      </c>
      <c r="S195" s="63">
        <v>59688</v>
      </c>
      <c r="T195" s="61">
        <v>0</v>
      </c>
      <c r="U195" s="61">
        <v>0</v>
      </c>
      <c r="V195" s="61">
        <v>0</v>
      </c>
      <c r="W195" s="61">
        <v>471</v>
      </c>
      <c r="X195" s="61">
        <v>316</v>
      </c>
      <c r="Y195" s="61">
        <v>13705</v>
      </c>
      <c r="Z195" s="61">
        <v>1760</v>
      </c>
      <c r="AA195" s="61">
        <v>4972</v>
      </c>
      <c r="AB195" s="61">
        <v>6436</v>
      </c>
      <c r="AC195" s="61">
        <v>0</v>
      </c>
      <c r="AD195" s="64">
        <f>SUM(T195:AC195)</f>
        <v>27660</v>
      </c>
      <c r="AE195" s="61">
        <v>0</v>
      </c>
      <c r="AF195" s="61">
        <v>0</v>
      </c>
      <c r="AG195" s="61">
        <v>0</v>
      </c>
      <c r="AH195" s="61">
        <v>0</v>
      </c>
      <c r="AI195" s="61">
        <v>0</v>
      </c>
      <c r="AJ195" s="61">
        <v>27189</v>
      </c>
      <c r="AK195" s="61">
        <v>0</v>
      </c>
      <c r="AL195" s="61">
        <v>0</v>
      </c>
      <c r="AM195" s="65">
        <v>197790</v>
      </c>
      <c r="AN195" s="61">
        <v>100826</v>
      </c>
      <c r="AO195" s="61">
        <v>26873</v>
      </c>
      <c r="AP195" s="61">
        <v>70091</v>
      </c>
      <c r="AQ195" s="63">
        <v>197790</v>
      </c>
    </row>
    <row r="196" spans="1:43" s="4" customFormat="1" ht="15">
      <c r="A196" s="58" t="s">
        <v>306</v>
      </c>
      <c r="B196" s="59" t="s">
        <v>132</v>
      </c>
      <c r="C196" s="60">
        <v>2114</v>
      </c>
      <c r="D196" s="61">
        <v>50445</v>
      </c>
      <c r="E196" s="61">
        <v>7780</v>
      </c>
      <c r="F196" s="61">
        <v>0</v>
      </c>
      <c r="G196" s="61">
        <v>58225</v>
      </c>
      <c r="H196" s="62">
        <v>2846</v>
      </c>
      <c r="I196" s="61">
        <v>3232</v>
      </c>
      <c r="J196" s="61">
        <v>2253</v>
      </c>
      <c r="K196" s="61">
        <v>50</v>
      </c>
      <c r="L196" s="61">
        <v>2080</v>
      </c>
      <c r="M196" s="61">
        <v>3770</v>
      </c>
      <c r="N196" s="61">
        <v>982</v>
      </c>
      <c r="O196" s="61">
        <v>0</v>
      </c>
      <c r="P196" s="61">
        <v>0</v>
      </c>
      <c r="Q196" s="61">
        <v>0</v>
      </c>
      <c r="R196" s="61">
        <v>121</v>
      </c>
      <c r="S196" s="63">
        <v>12488</v>
      </c>
      <c r="T196" s="61">
        <v>0</v>
      </c>
      <c r="U196" s="61">
        <v>0</v>
      </c>
      <c r="V196" s="61">
        <v>0</v>
      </c>
      <c r="W196" s="61">
        <v>1063</v>
      </c>
      <c r="X196" s="61">
        <v>0</v>
      </c>
      <c r="Y196" s="61">
        <v>12089</v>
      </c>
      <c r="Z196" s="61">
        <v>235</v>
      </c>
      <c r="AA196" s="61">
        <v>1745</v>
      </c>
      <c r="AB196" s="61">
        <v>3078</v>
      </c>
      <c r="AC196" s="61">
        <v>0</v>
      </c>
      <c r="AD196" s="64">
        <f>SUM(T196:AC196)</f>
        <v>18210</v>
      </c>
      <c r="AE196" s="61">
        <v>0</v>
      </c>
      <c r="AF196" s="61">
        <v>0</v>
      </c>
      <c r="AG196" s="61">
        <v>0</v>
      </c>
      <c r="AH196" s="61">
        <v>0</v>
      </c>
      <c r="AI196" s="61">
        <v>0</v>
      </c>
      <c r="AJ196" s="61">
        <v>17147</v>
      </c>
      <c r="AK196" s="61">
        <v>0</v>
      </c>
      <c r="AL196" s="61">
        <v>0</v>
      </c>
      <c r="AM196" s="65">
        <v>91769</v>
      </c>
      <c r="AN196" s="61">
        <v>58225</v>
      </c>
      <c r="AO196" s="61">
        <v>17147</v>
      </c>
      <c r="AP196" s="61">
        <v>16397</v>
      </c>
      <c r="AQ196" s="63">
        <v>91769</v>
      </c>
    </row>
    <row r="197" spans="1:43" s="4" customFormat="1" ht="30">
      <c r="A197" s="58" t="s">
        <v>307</v>
      </c>
      <c r="B197" s="59" t="s">
        <v>164</v>
      </c>
      <c r="C197" s="60">
        <v>2094</v>
      </c>
      <c r="D197" s="61">
        <v>66347</v>
      </c>
      <c r="E197" s="61">
        <v>12115</v>
      </c>
      <c r="F197" s="61">
        <v>0</v>
      </c>
      <c r="G197" s="61">
        <v>78462</v>
      </c>
      <c r="H197" s="62">
        <v>4078</v>
      </c>
      <c r="I197" s="61">
        <v>2700</v>
      </c>
      <c r="J197" s="61">
        <v>5448</v>
      </c>
      <c r="K197" s="61">
        <v>44</v>
      </c>
      <c r="L197" s="61">
        <v>5149</v>
      </c>
      <c r="M197" s="61">
        <v>9070</v>
      </c>
      <c r="N197" s="61">
        <v>9540</v>
      </c>
      <c r="O197" s="61">
        <v>0</v>
      </c>
      <c r="P197" s="61">
        <v>0</v>
      </c>
      <c r="Q197" s="61">
        <v>0</v>
      </c>
      <c r="R197" s="61">
        <v>5289</v>
      </c>
      <c r="S197" s="63">
        <v>37240</v>
      </c>
      <c r="T197" s="61">
        <v>0</v>
      </c>
      <c r="U197" s="61">
        <v>0</v>
      </c>
      <c r="V197" s="61">
        <v>0</v>
      </c>
      <c r="W197" s="61">
        <v>1173</v>
      </c>
      <c r="X197" s="61">
        <v>0</v>
      </c>
      <c r="Y197" s="61">
        <v>13996</v>
      </c>
      <c r="Z197" s="61">
        <v>500</v>
      </c>
      <c r="AA197" s="61">
        <v>6755</v>
      </c>
      <c r="AB197" s="61">
        <v>1500</v>
      </c>
      <c r="AC197" s="61">
        <v>0</v>
      </c>
      <c r="AD197" s="64">
        <v>28605</v>
      </c>
      <c r="AE197" s="61">
        <v>0</v>
      </c>
      <c r="AF197" s="61">
        <v>0</v>
      </c>
      <c r="AG197" s="61">
        <v>0</v>
      </c>
      <c r="AH197" s="61">
        <v>0</v>
      </c>
      <c r="AI197" s="61">
        <v>0</v>
      </c>
      <c r="AJ197" s="61">
        <v>22751</v>
      </c>
      <c r="AK197" s="61">
        <v>0</v>
      </c>
      <c r="AL197" s="61">
        <v>0</v>
      </c>
      <c r="AM197" s="65">
        <v>143704</v>
      </c>
      <c r="AN197" s="61">
        <v>78462</v>
      </c>
      <c r="AO197" s="61">
        <v>22751</v>
      </c>
      <c r="AP197" s="61">
        <v>42491</v>
      </c>
      <c r="AQ197" s="63">
        <v>143704</v>
      </c>
    </row>
    <row r="198" spans="1:43" s="4" customFormat="1" ht="15">
      <c r="A198" s="58" t="s">
        <v>308</v>
      </c>
      <c r="B198" s="59" t="s">
        <v>132</v>
      </c>
      <c r="C198" s="60">
        <v>2049</v>
      </c>
      <c r="D198" s="61">
        <v>54168</v>
      </c>
      <c r="E198" s="61">
        <v>9585</v>
      </c>
      <c r="F198" s="61">
        <v>0</v>
      </c>
      <c r="G198" s="61">
        <v>63753</v>
      </c>
      <c r="H198" s="62">
        <v>5694</v>
      </c>
      <c r="I198" s="61">
        <v>12662</v>
      </c>
      <c r="J198" s="61">
        <v>2661</v>
      </c>
      <c r="K198" s="61">
        <v>0</v>
      </c>
      <c r="L198" s="61">
        <v>2970</v>
      </c>
      <c r="M198" s="61">
        <v>4922</v>
      </c>
      <c r="N198" s="61">
        <v>17635</v>
      </c>
      <c r="O198" s="61">
        <v>1084</v>
      </c>
      <c r="P198" s="61">
        <v>0</v>
      </c>
      <c r="Q198" s="61">
        <v>0</v>
      </c>
      <c r="R198" s="61">
        <v>169</v>
      </c>
      <c r="S198" s="63">
        <v>42103</v>
      </c>
      <c r="T198" s="61">
        <v>0</v>
      </c>
      <c r="U198" s="61">
        <v>0</v>
      </c>
      <c r="V198" s="61">
        <v>0</v>
      </c>
      <c r="W198" s="61">
        <v>3740</v>
      </c>
      <c r="X198" s="61">
        <v>0</v>
      </c>
      <c r="Y198" s="61">
        <v>14625</v>
      </c>
      <c r="Z198" s="61">
        <v>1931</v>
      </c>
      <c r="AA198" s="61">
        <v>1581</v>
      </c>
      <c r="AB198" s="61">
        <v>0</v>
      </c>
      <c r="AC198" s="61">
        <v>0</v>
      </c>
      <c r="AD198" s="64">
        <v>22906</v>
      </c>
      <c r="AE198" s="61">
        <v>0</v>
      </c>
      <c r="AF198" s="61">
        <v>0</v>
      </c>
      <c r="AG198" s="61">
        <v>0</v>
      </c>
      <c r="AH198" s="61">
        <v>0</v>
      </c>
      <c r="AI198" s="61">
        <v>0</v>
      </c>
      <c r="AJ198" s="61">
        <v>18137</v>
      </c>
      <c r="AK198" s="61">
        <v>0</v>
      </c>
      <c r="AL198" s="61">
        <v>0</v>
      </c>
      <c r="AM198" s="65">
        <v>133427</v>
      </c>
      <c r="AN198" s="61">
        <v>63753</v>
      </c>
      <c r="AO198" s="61">
        <v>18137</v>
      </c>
      <c r="AP198" s="61">
        <v>51537</v>
      </c>
      <c r="AQ198" s="63">
        <v>133427</v>
      </c>
    </row>
    <row r="199" spans="1:43" s="4" customFormat="1" ht="30">
      <c r="A199" s="58" t="s">
        <v>309</v>
      </c>
      <c r="B199" s="59" t="s">
        <v>103</v>
      </c>
      <c r="C199" s="60">
        <v>1953</v>
      </c>
      <c r="D199" s="61">
        <v>80578</v>
      </c>
      <c r="E199" s="61">
        <v>11676</v>
      </c>
      <c r="F199" s="61">
        <v>0</v>
      </c>
      <c r="G199" s="61">
        <v>92254</v>
      </c>
      <c r="H199" s="62">
        <v>3120</v>
      </c>
      <c r="I199" s="61">
        <v>15056</v>
      </c>
      <c r="J199" s="61">
        <v>3268</v>
      </c>
      <c r="K199" s="61">
        <v>9</v>
      </c>
      <c r="L199" s="61">
        <v>4383</v>
      </c>
      <c r="M199" s="61">
        <v>12382</v>
      </c>
      <c r="N199" s="61">
        <v>1839</v>
      </c>
      <c r="O199" s="61">
        <v>0</v>
      </c>
      <c r="P199" s="61">
        <v>0</v>
      </c>
      <c r="Q199" s="61">
        <v>0</v>
      </c>
      <c r="R199" s="61">
        <v>189</v>
      </c>
      <c r="S199" s="63">
        <v>37126</v>
      </c>
      <c r="T199" s="61">
        <v>0</v>
      </c>
      <c r="U199" s="61">
        <v>0</v>
      </c>
      <c r="V199" s="61">
        <v>0</v>
      </c>
      <c r="W199" s="61">
        <v>0</v>
      </c>
      <c r="X199" s="61">
        <v>0</v>
      </c>
      <c r="Y199" s="61">
        <v>11704</v>
      </c>
      <c r="Z199" s="61">
        <v>1445</v>
      </c>
      <c r="AA199" s="61">
        <v>3106</v>
      </c>
      <c r="AB199" s="61">
        <v>1500</v>
      </c>
      <c r="AC199" s="61">
        <v>0</v>
      </c>
      <c r="AD199" s="64">
        <f>SUM(T199:AC199)</f>
        <v>17755</v>
      </c>
      <c r="AE199" s="61">
        <v>0</v>
      </c>
      <c r="AF199" s="61">
        <v>0</v>
      </c>
      <c r="AG199" s="61">
        <v>0</v>
      </c>
      <c r="AH199" s="61">
        <v>0</v>
      </c>
      <c r="AI199" s="61">
        <v>0</v>
      </c>
      <c r="AJ199" s="61">
        <v>17755</v>
      </c>
      <c r="AK199" s="61">
        <v>0</v>
      </c>
      <c r="AL199" s="61">
        <v>0</v>
      </c>
      <c r="AM199" s="65">
        <v>150255</v>
      </c>
      <c r="AN199" s="61">
        <v>92254</v>
      </c>
      <c r="AO199" s="61">
        <v>17755</v>
      </c>
      <c r="AP199" s="61">
        <v>40246</v>
      </c>
      <c r="AQ199" s="63">
        <v>150255</v>
      </c>
    </row>
    <row r="200" spans="1:43" s="4" customFormat="1" ht="15">
      <c r="A200" s="58" t="s">
        <v>310</v>
      </c>
      <c r="B200" s="59" t="s">
        <v>107</v>
      </c>
      <c r="C200" s="60">
        <v>1934</v>
      </c>
      <c r="D200" s="61">
        <v>57340</v>
      </c>
      <c r="E200" s="61">
        <v>8554</v>
      </c>
      <c r="F200" s="61">
        <v>0</v>
      </c>
      <c r="G200" s="61">
        <v>65894</v>
      </c>
      <c r="H200" s="62">
        <v>3448</v>
      </c>
      <c r="I200" s="61">
        <v>75</v>
      </c>
      <c r="J200" s="61">
        <v>3555</v>
      </c>
      <c r="K200" s="61">
        <v>0</v>
      </c>
      <c r="L200" s="61">
        <v>3834</v>
      </c>
      <c r="M200" s="61">
        <v>5511</v>
      </c>
      <c r="N200" s="61">
        <v>13553</v>
      </c>
      <c r="O200" s="61">
        <v>0</v>
      </c>
      <c r="P200" s="61">
        <v>0</v>
      </c>
      <c r="Q200" s="61">
        <v>0</v>
      </c>
      <c r="R200" s="61">
        <v>5414</v>
      </c>
      <c r="S200" s="63">
        <v>31942</v>
      </c>
      <c r="T200" s="61">
        <v>0</v>
      </c>
      <c r="U200" s="61">
        <v>0</v>
      </c>
      <c r="V200" s="61">
        <v>0</v>
      </c>
      <c r="W200" s="61">
        <v>2484</v>
      </c>
      <c r="X200" s="61">
        <v>690</v>
      </c>
      <c r="Y200" s="61">
        <v>14284</v>
      </c>
      <c r="Z200" s="61">
        <v>930</v>
      </c>
      <c r="AA200" s="61">
        <v>2287</v>
      </c>
      <c r="AB200" s="61">
        <v>1500</v>
      </c>
      <c r="AC200" s="61">
        <v>0</v>
      </c>
      <c r="AD200" s="64">
        <f>SUM(T200:AC200)</f>
        <v>22175</v>
      </c>
      <c r="AE200" s="61">
        <v>0</v>
      </c>
      <c r="AF200" s="61">
        <v>0</v>
      </c>
      <c r="AG200" s="61">
        <v>0</v>
      </c>
      <c r="AH200" s="61">
        <v>0</v>
      </c>
      <c r="AI200" s="61">
        <v>0</v>
      </c>
      <c r="AJ200" s="61">
        <v>19691</v>
      </c>
      <c r="AK200" s="61">
        <v>0</v>
      </c>
      <c r="AL200" s="61">
        <v>0</v>
      </c>
      <c r="AM200" s="65">
        <v>123459</v>
      </c>
      <c r="AN200" s="61">
        <v>65894</v>
      </c>
      <c r="AO200" s="61">
        <v>19001</v>
      </c>
      <c r="AP200" s="61">
        <v>38564</v>
      </c>
      <c r="AQ200" s="63">
        <v>123459</v>
      </c>
    </row>
    <row r="201" spans="1:43" s="4" customFormat="1" ht="15">
      <c r="A201" s="58" t="s">
        <v>311</v>
      </c>
      <c r="B201" s="59" t="s">
        <v>120</v>
      </c>
      <c r="C201" s="60">
        <v>1915</v>
      </c>
      <c r="D201" s="61">
        <v>40095</v>
      </c>
      <c r="E201" s="61">
        <v>3067</v>
      </c>
      <c r="F201" s="61">
        <v>1155</v>
      </c>
      <c r="G201" s="61">
        <v>44317</v>
      </c>
      <c r="H201" s="62">
        <v>6036</v>
      </c>
      <c r="I201" s="61">
        <v>0</v>
      </c>
      <c r="J201" s="61">
        <v>4605</v>
      </c>
      <c r="K201" s="61">
        <v>2785</v>
      </c>
      <c r="L201" s="61">
        <v>4539</v>
      </c>
      <c r="M201" s="61">
        <v>5067</v>
      </c>
      <c r="N201" s="61">
        <v>5764</v>
      </c>
      <c r="O201" s="61">
        <v>0</v>
      </c>
      <c r="P201" s="61">
        <v>0</v>
      </c>
      <c r="Q201" s="61">
        <v>0</v>
      </c>
      <c r="R201" s="61">
        <v>0</v>
      </c>
      <c r="S201" s="63">
        <v>22760</v>
      </c>
      <c r="T201" s="61">
        <v>0</v>
      </c>
      <c r="U201" s="61">
        <v>0</v>
      </c>
      <c r="V201" s="61">
        <v>0</v>
      </c>
      <c r="W201" s="61">
        <v>120</v>
      </c>
      <c r="X201" s="61">
        <v>0</v>
      </c>
      <c r="Y201" s="61">
        <v>4839</v>
      </c>
      <c r="Z201" s="61">
        <v>330</v>
      </c>
      <c r="AA201" s="61">
        <v>2019</v>
      </c>
      <c r="AB201" s="61">
        <v>0</v>
      </c>
      <c r="AC201" s="61">
        <v>0</v>
      </c>
      <c r="AD201" s="64">
        <f>SUM(T201:AC201)</f>
        <v>7308</v>
      </c>
      <c r="AE201" s="61">
        <v>0</v>
      </c>
      <c r="AF201" s="61">
        <v>0</v>
      </c>
      <c r="AG201" s="61">
        <v>0</v>
      </c>
      <c r="AH201" s="61">
        <v>0</v>
      </c>
      <c r="AI201" s="61">
        <v>0</v>
      </c>
      <c r="AJ201" s="61">
        <v>7188</v>
      </c>
      <c r="AK201" s="61">
        <v>0</v>
      </c>
      <c r="AL201" s="61">
        <v>0</v>
      </c>
      <c r="AM201" s="65">
        <v>80421</v>
      </c>
      <c r="AN201" s="61">
        <v>43162</v>
      </c>
      <c r="AO201" s="61">
        <v>7188</v>
      </c>
      <c r="AP201" s="61">
        <v>30071</v>
      </c>
      <c r="AQ201" s="63">
        <v>80421</v>
      </c>
    </row>
    <row r="202" spans="1:43" s="4" customFormat="1" ht="15">
      <c r="A202" s="58" t="s">
        <v>312</v>
      </c>
      <c r="B202" s="59" t="s">
        <v>120</v>
      </c>
      <c r="C202" s="60">
        <v>1841</v>
      </c>
      <c r="D202" s="61">
        <v>48841</v>
      </c>
      <c r="E202" s="61">
        <v>11345</v>
      </c>
      <c r="F202" s="61">
        <v>0</v>
      </c>
      <c r="G202" s="61">
        <v>60186</v>
      </c>
      <c r="H202" s="62">
        <v>7200</v>
      </c>
      <c r="I202" s="61">
        <v>5000</v>
      </c>
      <c r="J202" s="61">
        <v>3500</v>
      </c>
      <c r="K202" s="61">
        <v>0</v>
      </c>
      <c r="L202" s="61">
        <v>2700</v>
      </c>
      <c r="M202" s="61">
        <v>2400</v>
      </c>
      <c r="N202" s="61">
        <v>1000</v>
      </c>
      <c r="O202" s="61">
        <v>0</v>
      </c>
      <c r="P202" s="61">
        <v>0</v>
      </c>
      <c r="Q202" s="61">
        <v>0</v>
      </c>
      <c r="R202" s="61">
        <v>1500</v>
      </c>
      <c r="S202" s="63">
        <v>16100</v>
      </c>
      <c r="T202" s="61">
        <v>0</v>
      </c>
      <c r="U202" s="61">
        <v>0</v>
      </c>
      <c r="V202" s="61">
        <v>0</v>
      </c>
      <c r="W202" s="61">
        <v>3000</v>
      </c>
      <c r="X202" s="61">
        <v>0</v>
      </c>
      <c r="Y202" s="61">
        <v>12000</v>
      </c>
      <c r="Z202" s="61">
        <v>2200</v>
      </c>
      <c r="AA202" s="61">
        <v>0</v>
      </c>
      <c r="AB202" s="61">
        <v>1500</v>
      </c>
      <c r="AC202" s="61">
        <v>0</v>
      </c>
      <c r="AD202" s="64">
        <f>SUM(T202:AC202)</f>
        <v>18700</v>
      </c>
      <c r="AE202" s="61">
        <v>0</v>
      </c>
      <c r="AF202" s="61">
        <v>0</v>
      </c>
      <c r="AG202" s="61">
        <v>0</v>
      </c>
      <c r="AH202" s="61">
        <v>0</v>
      </c>
      <c r="AI202" s="61">
        <v>0</v>
      </c>
      <c r="AJ202" s="61">
        <v>15700</v>
      </c>
      <c r="AK202" s="61">
        <v>0</v>
      </c>
      <c r="AL202" s="61">
        <v>0</v>
      </c>
      <c r="AM202" s="65">
        <v>102186</v>
      </c>
      <c r="AN202" s="61">
        <v>60186</v>
      </c>
      <c r="AO202" s="61">
        <v>15700</v>
      </c>
      <c r="AP202" s="61">
        <v>26300</v>
      </c>
      <c r="AQ202" s="63">
        <v>102186</v>
      </c>
    </row>
    <row r="203" spans="1:43" s="4" customFormat="1" ht="15">
      <c r="A203" s="58" t="s">
        <v>313</v>
      </c>
      <c r="B203" s="59" t="s">
        <v>85</v>
      </c>
      <c r="C203" s="60">
        <v>1833</v>
      </c>
      <c r="D203" s="61">
        <v>38871</v>
      </c>
      <c r="E203" s="61">
        <v>2974</v>
      </c>
      <c r="F203" s="61">
        <v>0</v>
      </c>
      <c r="G203" s="61">
        <v>41845</v>
      </c>
      <c r="H203" s="62">
        <v>2002</v>
      </c>
      <c r="I203" s="61">
        <v>1501</v>
      </c>
      <c r="J203" s="61">
        <v>12301</v>
      </c>
      <c r="K203" s="61">
        <v>213</v>
      </c>
      <c r="L203" s="61">
        <v>983</v>
      </c>
      <c r="M203" s="61">
        <v>0</v>
      </c>
      <c r="N203" s="61">
        <v>282</v>
      </c>
      <c r="O203" s="61">
        <v>6096</v>
      </c>
      <c r="P203" s="61">
        <v>0</v>
      </c>
      <c r="Q203" s="61">
        <v>0</v>
      </c>
      <c r="R203" s="61" t="s">
        <v>390</v>
      </c>
      <c r="S203" s="63">
        <v>21376</v>
      </c>
      <c r="T203" s="61">
        <v>0</v>
      </c>
      <c r="U203" s="61">
        <v>0</v>
      </c>
      <c r="V203" s="61">
        <v>0</v>
      </c>
      <c r="W203" s="61">
        <v>0</v>
      </c>
      <c r="X203" s="61">
        <v>0</v>
      </c>
      <c r="Y203" s="61">
        <v>2030</v>
      </c>
      <c r="Z203" s="61">
        <v>819</v>
      </c>
      <c r="AA203" s="61">
        <v>343</v>
      </c>
      <c r="AB203" s="61">
        <v>1500</v>
      </c>
      <c r="AC203" s="61">
        <v>0</v>
      </c>
      <c r="AD203" s="64">
        <v>8151</v>
      </c>
      <c r="AE203" s="61">
        <v>0</v>
      </c>
      <c r="AF203" s="61">
        <v>0</v>
      </c>
      <c r="AG203" s="61">
        <v>0</v>
      </c>
      <c r="AH203" s="61">
        <v>0</v>
      </c>
      <c r="AI203" s="61">
        <v>0</v>
      </c>
      <c r="AJ203" s="61">
        <v>4692</v>
      </c>
      <c r="AK203" s="61">
        <v>0</v>
      </c>
      <c r="AL203" s="61">
        <v>0</v>
      </c>
      <c r="AM203" s="65">
        <v>69915</v>
      </c>
      <c r="AN203" s="61">
        <v>41845</v>
      </c>
      <c r="AO203" s="61">
        <v>4692</v>
      </c>
      <c r="AP203" s="61">
        <v>23378</v>
      </c>
      <c r="AQ203" s="63">
        <v>69915</v>
      </c>
    </row>
    <row r="204" spans="1:43" s="4" customFormat="1" ht="15">
      <c r="A204" s="58" t="s">
        <v>314</v>
      </c>
      <c r="B204" s="59" t="s">
        <v>107</v>
      </c>
      <c r="C204" s="60">
        <v>1779</v>
      </c>
      <c r="D204" s="61">
        <v>41407</v>
      </c>
      <c r="E204" s="61">
        <v>6080</v>
      </c>
      <c r="F204" s="61">
        <v>0</v>
      </c>
      <c r="G204" s="61">
        <v>47487</v>
      </c>
      <c r="H204" s="62">
        <v>2996</v>
      </c>
      <c r="I204" s="61">
        <v>4178</v>
      </c>
      <c r="J204" s="61">
        <v>2274</v>
      </c>
      <c r="K204" s="61">
        <v>105</v>
      </c>
      <c r="L204" s="61">
        <v>1594</v>
      </c>
      <c r="M204" s="61">
        <v>2555</v>
      </c>
      <c r="N204" s="61">
        <v>1351</v>
      </c>
      <c r="O204" s="61">
        <v>0</v>
      </c>
      <c r="P204" s="61">
        <v>0</v>
      </c>
      <c r="Q204" s="61">
        <v>0</v>
      </c>
      <c r="R204" s="61">
        <v>184</v>
      </c>
      <c r="S204" s="63">
        <v>12241</v>
      </c>
      <c r="T204" s="61">
        <v>0</v>
      </c>
      <c r="U204" s="61">
        <v>0</v>
      </c>
      <c r="V204" s="61">
        <v>850</v>
      </c>
      <c r="W204" s="61">
        <v>0</v>
      </c>
      <c r="X204" s="61">
        <v>0</v>
      </c>
      <c r="Y204" s="61">
        <v>9226</v>
      </c>
      <c r="Z204" s="61">
        <v>519</v>
      </c>
      <c r="AA204" s="61">
        <v>1383</v>
      </c>
      <c r="AB204" s="61">
        <v>3752</v>
      </c>
      <c r="AC204" s="61">
        <v>0</v>
      </c>
      <c r="AD204" s="64">
        <f>SUM(T204:AC204)</f>
        <v>15730</v>
      </c>
      <c r="AE204" s="61">
        <v>0</v>
      </c>
      <c r="AF204" s="61">
        <v>0</v>
      </c>
      <c r="AG204" s="61">
        <v>0</v>
      </c>
      <c r="AH204" s="61">
        <v>0</v>
      </c>
      <c r="AI204" s="61">
        <v>0</v>
      </c>
      <c r="AJ204" s="61">
        <v>14880</v>
      </c>
      <c r="AK204" s="61">
        <v>0</v>
      </c>
      <c r="AL204" s="61">
        <v>0</v>
      </c>
      <c r="AM204" s="65">
        <v>78454</v>
      </c>
      <c r="AN204" s="61">
        <v>47487</v>
      </c>
      <c r="AO204" s="61">
        <v>14880</v>
      </c>
      <c r="AP204" s="61">
        <v>16087</v>
      </c>
      <c r="AQ204" s="63">
        <v>78454</v>
      </c>
    </row>
    <row r="205" spans="1:43" s="4" customFormat="1" ht="15">
      <c r="A205" s="58" t="s">
        <v>315</v>
      </c>
      <c r="B205" s="59" t="s">
        <v>107</v>
      </c>
      <c r="C205" s="60">
        <v>1756</v>
      </c>
      <c r="D205" s="61">
        <v>30688</v>
      </c>
      <c r="E205" s="61">
        <v>2348</v>
      </c>
      <c r="F205" s="61">
        <v>0</v>
      </c>
      <c r="G205" s="61">
        <v>33036</v>
      </c>
      <c r="H205" s="62">
        <v>1905</v>
      </c>
      <c r="I205" s="61">
        <v>2492</v>
      </c>
      <c r="J205" s="61">
        <v>1807</v>
      </c>
      <c r="K205" s="61">
        <v>0</v>
      </c>
      <c r="L205" s="61">
        <v>560</v>
      </c>
      <c r="M205" s="61">
        <v>2904</v>
      </c>
      <c r="N205" s="61">
        <v>525</v>
      </c>
      <c r="O205" s="61">
        <v>0</v>
      </c>
      <c r="P205" s="61">
        <v>0</v>
      </c>
      <c r="Q205" s="61">
        <v>0</v>
      </c>
      <c r="R205" s="61">
        <v>0</v>
      </c>
      <c r="S205" s="63">
        <v>8288</v>
      </c>
      <c r="T205" s="61">
        <v>0</v>
      </c>
      <c r="U205" s="61">
        <v>0</v>
      </c>
      <c r="V205" s="61">
        <v>0</v>
      </c>
      <c r="W205" s="61">
        <v>0</v>
      </c>
      <c r="X205" s="61">
        <v>0</v>
      </c>
      <c r="Y205" s="61">
        <v>5052</v>
      </c>
      <c r="Z205" s="61">
        <v>1016</v>
      </c>
      <c r="AA205" s="61">
        <v>3573</v>
      </c>
      <c r="AB205" s="61">
        <v>0</v>
      </c>
      <c r="AC205" s="61">
        <v>0</v>
      </c>
      <c r="AD205" s="64">
        <f>SUM(T205:AC205)</f>
        <v>9641</v>
      </c>
      <c r="AE205" s="61">
        <v>0</v>
      </c>
      <c r="AF205" s="61">
        <v>0</v>
      </c>
      <c r="AG205" s="61">
        <v>0</v>
      </c>
      <c r="AH205" s="61">
        <v>0</v>
      </c>
      <c r="AI205" s="61">
        <v>0</v>
      </c>
      <c r="AJ205" s="61">
        <v>9641</v>
      </c>
      <c r="AK205" s="61">
        <v>0</v>
      </c>
      <c r="AL205" s="61">
        <v>0</v>
      </c>
      <c r="AM205" s="65">
        <v>52870</v>
      </c>
      <c r="AN205" s="61">
        <v>33036</v>
      </c>
      <c r="AO205" s="61">
        <v>9641</v>
      </c>
      <c r="AP205" s="61">
        <v>10193</v>
      </c>
      <c r="AQ205" s="63">
        <v>52870</v>
      </c>
    </row>
    <row r="206" spans="1:43" s="4" customFormat="1" ht="15">
      <c r="A206" s="58" t="s">
        <v>316</v>
      </c>
      <c r="B206" s="59" t="s">
        <v>132</v>
      </c>
      <c r="C206" s="60">
        <v>1722</v>
      </c>
      <c r="D206" s="61">
        <v>54761</v>
      </c>
      <c r="E206" s="61">
        <v>4595</v>
      </c>
      <c r="F206" s="61">
        <v>11754</v>
      </c>
      <c r="G206" s="61">
        <v>71110</v>
      </c>
      <c r="H206" s="62">
        <v>1359</v>
      </c>
      <c r="I206" s="61">
        <v>6059</v>
      </c>
      <c r="J206" s="61">
        <v>1783</v>
      </c>
      <c r="K206" s="61">
        <v>0</v>
      </c>
      <c r="L206" s="61">
        <v>1327</v>
      </c>
      <c r="M206" s="61">
        <v>3600</v>
      </c>
      <c r="N206" s="61">
        <v>0</v>
      </c>
      <c r="O206" s="61">
        <v>1</v>
      </c>
      <c r="P206" s="61">
        <v>0</v>
      </c>
      <c r="Q206" s="61">
        <v>0</v>
      </c>
      <c r="R206" s="61">
        <v>1280</v>
      </c>
      <c r="S206" s="63">
        <v>14050</v>
      </c>
      <c r="T206" s="61">
        <v>0</v>
      </c>
      <c r="U206" s="61">
        <v>0</v>
      </c>
      <c r="V206" s="61">
        <v>0</v>
      </c>
      <c r="W206" s="61">
        <v>821</v>
      </c>
      <c r="X206" s="61">
        <v>0</v>
      </c>
      <c r="Y206" s="61">
        <v>6566</v>
      </c>
      <c r="Z206" s="61">
        <v>595</v>
      </c>
      <c r="AA206" s="61">
        <v>1064</v>
      </c>
      <c r="AB206" s="61">
        <v>1500</v>
      </c>
      <c r="AC206" s="61">
        <v>0</v>
      </c>
      <c r="AD206" s="64">
        <f>SUM(T206:AC206)</f>
        <v>10546</v>
      </c>
      <c r="AE206" s="61">
        <v>0</v>
      </c>
      <c r="AF206" s="61">
        <v>0</v>
      </c>
      <c r="AG206" s="61">
        <v>0</v>
      </c>
      <c r="AH206" s="61">
        <v>1000</v>
      </c>
      <c r="AI206" s="61">
        <v>0</v>
      </c>
      <c r="AJ206" s="61">
        <v>9725</v>
      </c>
      <c r="AK206" s="61">
        <v>1000</v>
      </c>
      <c r="AL206" s="61">
        <v>0</v>
      </c>
      <c r="AM206" s="65">
        <v>97065</v>
      </c>
      <c r="AN206" s="61">
        <v>59356</v>
      </c>
      <c r="AO206" s="61">
        <v>10725</v>
      </c>
      <c r="AP206" s="61">
        <v>27984</v>
      </c>
      <c r="AQ206" s="63">
        <v>98065</v>
      </c>
    </row>
    <row r="207" spans="1:43" s="4" customFormat="1" ht="15">
      <c r="A207" s="58" t="s">
        <v>317</v>
      </c>
      <c r="B207" s="59" t="s">
        <v>120</v>
      </c>
      <c r="C207" s="60">
        <v>1719</v>
      </c>
      <c r="D207" s="61">
        <v>65919</v>
      </c>
      <c r="E207" s="61">
        <v>4684</v>
      </c>
      <c r="F207" s="61">
        <v>0</v>
      </c>
      <c r="G207" s="61">
        <v>70603</v>
      </c>
      <c r="H207" s="62">
        <v>882</v>
      </c>
      <c r="I207" s="61">
        <v>8523</v>
      </c>
      <c r="J207" s="61">
        <v>2880</v>
      </c>
      <c r="K207" s="61">
        <v>122</v>
      </c>
      <c r="L207" s="61">
        <v>1693</v>
      </c>
      <c r="M207" s="61">
        <v>7253</v>
      </c>
      <c r="N207" s="61">
        <v>705</v>
      </c>
      <c r="O207" s="61">
        <v>0</v>
      </c>
      <c r="P207" s="61">
        <v>0</v>
      </c>
      <c r="Q207" s="61">
        <v>0</v>
      </c>
      <c r="R207" s="61">
        <v>5162</v>
      </c>
      <c r="S207" s="63">
        <v>26338</v>
      </c>
      <c r="T207" s="61">
        <v>0</v>
      </c>
      <c r="U207" s="61">
        <v>4000</v>
      </c>
      <c r="V207" s="61">
        <v>14684</v>
      </c>
      <c r="W207" s="61">
        <v>284</v>
      </c>
      <c r="X207" s="61">
        <v>3807</v>
      </c>
      <c r="Y207" s="61">
        <v>8860</v>
      </c>
      <c r="Z207" s="61">
        <v>187</v>
      </c>
      <c r="AA207" s="61">
        <v>900</v>
      </c>
      <c r="AB207" s="61">
        <v>1500</v>
      </c>
      <c r="AC207" s="61">
        <v>0</v>
      </c>
      <c r="AD207" s="64">
        <v>30996</v>
      </c>
      <c r="AE207" s="61">
        <v>0</v>
      </c>
      <c r="AF207" s="61">
        <v>0</v>
      </c>
      <c r="AG207" s="61">
        <v>0</v>
      </c>
      <c r="AH207" s="61">
        <v>0</v>
      </c>
      <c r="AI207" s="61">
        <v>0</v>
      </c>
      <c r="AJ207" s="61">
        <v>15254</v>
      </c>
      <c r="AK207" s="61">
        <v>0</v>
      </c>
      <c r="AL207" s="61">
        <v>0</v>
      </c>
      <c r="AM207" s="65">
        <v>132045</v>
      </c>
      <c r="AN207" s="61">
        <v>70603</v>
      </c>
      <c r="AO207" s="61">
        <v>11447</v>
      </c>
      <c r="AP207" s="61">
        <v>49995</v>
      </c>
      <c r="AQ207" s="63">
        <v>132045</v>
      </c>
    </row>
    <row r="208" spans="1:43" s="4" customFormat="1" ht="15">
      <c r="A208" s="58" t="s">
        <v>318</v>
      </c>
      <c r="B208" s="59" t="s">
        <v>194</v>
      </c>
      <c r="C208" s="60">
        <v>1691</v>
      </c>
      <c r="D208" s="61">
        <v>43741</v>
      </c>
      <c r="E208" s="61">
        <v>3755</v>
      </c>
      <c r="F208" s="61">
        <v>219</v>
      </c>
      <c r="G208" s="61">
        <v>47715</v>
      </c>
      <c r="H208" s="62">
        <v>763</v>
      </c>
      <c r="I208" s="61">
        <v>103</v>
      </c>
      <c r="J208" s="61">
        <v>2246</v>
      </c>
      <c r="K208" s="61">
        <v>0</v>
      </c>
      <c r="L208" s="61">
        <v>6430</v>
      </c>
      <c r="M208" s="61">
        <v>7133</v>
      </c>
      <c r="N208" s="61">
        <v>1844</v>
      </c>
      <c r="O208" s="61">
        <v>20</v>
      </c>
      <c r="P208" s="61">
        <v>0</v>
      </c>
      <c r="Q208" s="61">
        <v>0</v>
      </c>
      <c r="R208" s="61">
        <v>350</v>
      </c>
      <c r="S208" s="63">
        <v>18126</v>
      </c>
      <c r="T208" s="61">
        <v>0</v>
      </c>
      <c r="U208" s="61">
        <v>0</v>
      </c>
      <c r="V208" s="61">
        <v>0</v>
      </c>
      <c r="W208" s="61">
        <v>263</v>
      </c>
      <c r="X208" s="61">
        <v>0</v>
      </c>
      <c r="Y208" s="61">
        <v>916</v>
      </c>
      <c r="Z208" s="61">
        <v>903</v>
      </c>
      <c r="AA208" s="61">
        <v>360</v>
      </c>
      <c r="AB208" s="61">
        <v>297</v>
      </c>
      <c r="AC208" s="61">
        <v>0</v>
      </c>
      <c r="AD208" s="64">
        <f aca="true" t="shared" si="10" ref="AD208:AD213">SUM(T208:AC208)</f>
        <v>2739</v>
      </c>
      <c r="AE208" s="61">
        <v>2200</v>
      </c>
      <c r="AF208" s="61">
        <v>0</v>
      </c>
      <c r="AG208" s="61">
        <v>360</v>
      </c>
      <c r="AH208" s="61">
        <v>997</v>
      </c>
      <c r="AI208" s="61">
        <v>1030</v>
      </c>
      <c r="AJ208" s="61">
        <v>2476</v>
      </c>
      <c r="AK208" s="61">
        <v>4587</v>
      </c>
      <c r="AL208" s="61">
        <v>0</v>
      </c>
      <c r="AM208" s="65">
        <v>69343</v>
      </c>
      <c r="AN208" s="61">
        <v>47496</v>
      </c>
      <c r="AO208" s="61">
        <v>7063</v>
      </c>
      <c r="AP208" s="61">
        <v>19371</v>
      </c>
      <c r="AQ208" s="63">
        <v>73930</v>
      </c>
    </row>
    <row r="209" spans="1:43" s="4" customFormat="1" ht="30">
      <c r="A209" s="58" t="s">
        <v>319</v>
      </c>
      <c r="B209" s="59" t="s">
        <v>83</v>
      </c>
      <c r="C209" s="60">
        <v>1690</v>
      </c>
      <c r="D209" s="61">
        <v>52650</v>
      </c>
      <c r="E209" s="61">
        <v>4033</v>
      </c>
      <c r="F209" s="61">
        <v>0</v>
      </c>
      <c r="G209" s="61">
        <v>56683</v>
      </c>
      <c r="H209" s="62">
        <v>5396</v>
      </c>
      <c r="I209" s="61">
        <v>1650</v>
      </c>
      <c r="J209" s="61">
        <v>2140</v>
      </c>
      <c r="K209" s="61">
        <v>0</v>
      </c>
      <c r="L209" s="61">
        <v>3659</v>
      </c>
      <c r="M209" s="61">
        <v>4388</v>
      </c>
      <c r="N209" s="61">
        <v>1202</v>
      </c>
      <c r="O209" s="61">
        <v>0</v>
      </c>
      <c r="P209" s="61">
        <v>0</v>
      </c>
      <c r="Q209" s="61">
        <v>0</v>
      </c>
      <c r="R209" s="61">
        <v>1136</v>
      </c>
      <c r="S209" s="63">
        <v>14175</v>
      </c>
      <c r="T209" s="61">
        <v>0</v>
      </c>
      <c r="U209" s="61">
        <v>0</v>
      </c>
      <c r="V209" s="61">
        <v>0</v>
      </c>
      <c r="W209" s="61">
        <v>1664</v>
      </c>
      <c r="X209" s="61">
        <v>0</v>
      </c>
      <c r="Y209" s="61">
        <v>8146</v>
      </c>
      <c r="Z209" s="61">
        <v>697</v>
      </c>
      <c r="AA209" s="61">
        <v>4088</v>
      </c>
      <c r="AB209" s="61">
        <v>1500</v>
      </c>
      <c r="AC209" s="61">
        <v>0</v>
      </c>
      <c r="AD209" s="64">
        <f t="shared" si="10"/>
        <v>16095</v>
      </c>
      <c r="AE209" s="61">
        <v>0</v>
      </c>
      <c r="AF209" s="61">
        <v>0</v>
      </c>
      <c r="AG209" s="61">
        <v>0</v>
      </c>
      <c r="AH209" s="61">
        <v>0</v>
      </c>
      <c r="AI209" s="61">
        <v>0</v>
      </c>
      <c r="AJ209" s="61">
        <v>14431</v>
      </c>
      <c r="AK209" s="61">
        <v>0</v>
      </c>
      <c r="AL209" s="61">
        <v>0</v>
      </c>
      <c r="AM209" s="65">
        <v>92349</v>
      </c>
      <c r="AN209" s="61">
        <v>56683</v>
      </c>
      <c r="AO209" s="61">
        <v>14431</v>
      </c>
      <c r="AP209" s="61">
        <v>21235</v>
      </c>
      <c r="AQ209" s="63">
        <v>92349</v>
      </c>
    </row>
    <row r="210" spans="1:43" s="4" customFormat="1" ht="30">
      <c r="A210" s="58" t="s">
        <v>320</v>
      </c>
      <c r="B210" s="59" t="s">
        <v>209</v>
      </c>
      <c r="C210" s="60">
        <v>1680</v>
      </c>
      <c r="D210" s="61">
        <v>93479</v>
      </c>
      <c r="E210" s="61">
        <v>8249</v>
      </c>
      <c r="F210" s="61">
        <v>8680</v>
      </c>
      <c r="G210" s="61">
        <v>110408</v>
      </c>
      <c r="H210" s="62">
        <v>12845</v>
      </c>
      <c r="I210" s="61">
        <v>17489</v>
      </c>
      <c r="J210" s="61">
        <v>12350</v>
      </c>
      <c r="K210" s="61">
        <v>216</v>
      </c>
      <c r="L210" s="61">
        <v>5618</v>
      </c>
      <c r="M210" s="61">
        <v>9365</v>
      </c>
      <c r="N210" s="61">
        <v>11332</v>
      </c>
      <c r="O210" s="61">
        <v>900</v>
      </c>
      <c r="P210" s="61">
        <v>0</v>
      </c>
      <c r="Q210" s="61">
        <v>0</v>
      </c>
      <c r="R210" s="61">
        <v>7000</v>
      </c>
      <c r="S210" s="63">
        <v>64270</v>
      </c>
      <c r="T210" s="61">
        <v>0</v>
      </c>
      <c r="U210" s="61">
        <v>0</v>
      </c>
      <c r="V210" s="61">
        <v>0</v>
      </c>
      <c r="W210" s="61">
        <v>751</v>
      </c>
      <c r="X210" s="61">
        <v>0</v>
      </c>
      <c r="Y210" s="61">
        <v>27528</v>
      </c>
      <c r="Z210" s="61">
        <v>921</v>
      </c>
      <c r="AA210" s="61">
        <v>8028</v>
      </c>
      <c r="AB210" s="61">
        <v>1500</v>
      </c>
      <c r="AC210" s="61">
        <v>0</v>
      </c>
      <c r="AD210" s="64">
        <f t="shared" si="10"/>
        <v>38728</v>
      </c>
      <c r="AE210" s="61">
        <v>0</v>
      </c>
      <c r="AF210" s="61">
        <v>0</v>
      </c>
      <c r="AG210" s="61">
        <v>0</v>
      </c>
      <c r="AH210" s="61">
        <v>0</v>
      </c>
      <c r="AI210" s="61">
        <v>0</v>
      </c>
      <c r="AJ210" s="61">
        <v>37977</v>
      </c>
      <c r="AK210" s="61">
        <v>0</v>
      </c>
      <c r="AL210" s="61">
        <v>0</v>
      </c>
      <c r="AM210" s="65">
        <v>226251</v>
      </c>
      <c r="AN210" s="61">
        <v>101728</v>
      </c>
      <c r="AO210" s="61">
        <v>37977</v>
      </c>
      <c r="AP210" s="61">
        <v>86546</v>
      </c>
      <c r="AQ210" s="63">
        <v>226251</v>
      </c>
    </row>
    <row r="211" spans="1:43" s="4" customFormat="1" ht="15">
      <c r="A211" s="58" t="s">
        <v>321</v>
      </c>
      <c r="B211" s="59" t="s">
        <v>270</v>
      </c>
      <c r="C211" s="60">
        <v>1619</v>
      </c>
      <c r="D211" s="61">
        <v>79052</v>
      </c>
      <c r="E211" s="61">
        <v>6048</v>
      </c>
      <c r="F211" s="61">
        <v>0</v>
      </c>
      <c r="G211" s="61">
        <v>85100</v>
      </c>
      <c r="H211" s="62">
        <v>5055</v>
      </c>
      <c r="I211" s="61">
        <v>2228</v>
      </c>
      <c r="J211" s="61">
        <v>6417</v>
      </c>
      <c r="K211" s="61">
        <v>22</v>
      </c>
      <c r="L211" s="61">
        <v>6363</v>
      </c>
      <c r="M211" s="61">
        <v>9530</v>
      </c>
      <c r="N211" s="61">
        <v>3137</v>
      </c>
      <c r="O211" s="61">
        <v>0</v>
      </c>
      <c r="P211" s="61">
        <v>0</v>
      </c>
      <c r="Q211" s="61">
        <v>0</v>
      </c>
      <c r="R211" s="61">
        <v>245</v>
      </c>
      <c r="S211" s="63">
        <v>27942</v>
      </c>
      <c r="T211" s="61">
        <v>0</v>
      </c>
      <c r="U211" s="61">
        <v>0</v>
      </c>
      <c r="V211" s="61">
        <v>0</v>
      </c>
      <c r="W211" s="61">
        <v>916</v>
      </c>
      <c r="X211" s="61">
        <v>0</v>
      </c>
      <c r="Y211" s="61">
        <v>5070</v>
      </c>
      <c r="Z211" s="61">
        <v>701</v>
      </c>
      <c r="AA211" s="61">
        <v>6330</v>
      </c>
      <c r="AB211" s="61">
        <v>4314</v>
      </c>
      <c r="AC211" s="61">
        <v>0</v>
      </c>
      <c r="AD211" s="64">
        <f t="shared" si="10"/>
        <v>17331</v>
      </c>
      <c r="AE211" s="61">
        <v>0</v>
      </c>
      <c r="AF211" s="61">
        <v>0</v>
      </c>
      <c r="AG211" s="61">
        <v>0</v>
      </c>
      <c r="AH211" s="61">
        <v>0</v>
      </c>
      <c r="AI211" s="61">
        <v>0</v>
      </c>
      <c r="AJ211" s="61">
        <v>16415</v>
      </c>
      <c r="AK211" s="61">
        <v>0</v>
      </c>
      <c r="AL211" s="61">
        <v>0</v>
      </c>
      <c r="AM211" s="65">
        <v>135428</v>
      </c>
      <c r="AN211" s="61">
        <v>85100</v>
      </c>
      <c r="AO211" s="61">
        <v>16415</v>
      </c>
      <c r="AP211" s="61">
        <v>33913</v>
      </c>
      <c r="AQ211" s="63">
        <v>135428</v>
      </c>
    </row>
    <row r="212" spans="1:43" s="4" customFormat="1" ht="15">
      <c r="A212" s="58" t="s">
        <v>322</v>
      </c>
      <c r="B212" s="59" t="s">
        <v>270</v>
      </c>
      <c r="C212" s="60">
        <v>1581</v>
      </c>
      <c r="D212" s="61">
        <v>87805</v>
      </c>
      <c r="E212" s="61">
        <v>6863</v>
      </c>
      <c r="F212" s="61">
        <v>248</v>
      </c>
      <c r="G212" s="61">
        <v>94916</v>
      </c>
      <c r="H212" s="62">
        <v>5191</v>
      </c>
      <c r="I212" s="61">
        <v>6506</v>
      </c>
      <c r="J212" s="61">
        <v>2387</v>
      </c>
      <c r="K212" s="61">
        <v>293</v>
      </c>
      <c r="L212" s="61">
        <v>6067</v>
      </c>
      <c r="M212" s="61">
        <v>4799</v>
      </c>
      <c r="N212" s="61">
        <v>4856</v>
      </c>
      <c r="O212" s="61">
        <v>0</v>
      </c>
      <c r="P212" s="61">
        <v>0</v>
      </c>
      <c r="Q212" s="61">
        <v>0</v>
      </c>
      <c r="R212" s="61">
        <v>14338</v>
      </c>
      <c r="S212" s="63">
        <v>39246</v>
      </c>
      <c r="T212" s="61">
        <v>0</v>
      </c>
      <c r="U212" s="61">
        <v>0</v>
      </c>
      <c r="V212" s="61">
        <v>0</v>
      </c>
      <c r="W212" s="61">
        <v>1476</v>
      </c>
      <c r="X212" s="61">
        <v>0</v>
      </c>
      <c r="Y212" s="61">
        <v>19387</v>
      </c>
      <c r="Z212" s="61">
        <v>1567</v>
      </c>
      <c r="AA212" s="61">
        <v>5730</v>
      </c>
      <c r="AB212" s="61">
        <v>1500</v>
      </c>
      <c r="AC212" s="61">
        <v>0</v>
      </c>
      <c r="AD212" s="64">
        <f t="shared" si="10"/>
        <v>29660</v>
      </c>
      <c r="AE212" s="61">
        <v>0</v>
      </c>
      <c r="AF212" s="61">
        <v>0</v>
      </c>
      <c r="AG212" s="61">
        <v>0</v>
      </c>
      <c r="AH212" s="61">
        <v>0</v>
      </c>
      <c r="AI212" s="61">
        <v>0</v>
      </c>
      <c r="AJ212" s="61">
        <v>28184</v>
      </c>
      <c r="AK212" s="61">
        <v>0</v>
      </c>
      <c r="AL212" s="61">
        <v>0</v>
      </c>
      <c r="AM212" s="65">
        <v>169013</v>
      </c>
      <c r="AN212" s="61">
        <v>94668</v>
      </c>
      <c r="AO212" s="61">
        <v>28184</v>
      </c>
      <c r="AP212" s="61">
        <v>46161</v>
      </c>
      <c r="AQ212" s="63">
        <v>169013</v>
      </c>
    </row>
    <row r="213" spans="1:43" s="4" customFormat="1" ht="15">
      <c r="A213" s="58" t="s">
        <v>323</v>
      </c>
      <c r="B213" s="59" t="s">
        <v>166</v>
      </c>
      <c r="C213" s="60">
        <v>1577</v>
      </c>
      <c r="D213" s="61">
        <v>4680</v>
      </c>
      <c r="E213" s="61">
        <v>0</v>
      </c>
      <c r="F213" s="61">
        <v>0</v>
      </c>
      <c r="G213" s="61">
        <v>4680</v>
      </c>
      <c r="H213" s="62">
        <v>1435</v>
      </c>
      <c r="I213" s="61">
        <v>0</v>
      </c>
      <c r="J213" s="61">
        <v>938</v>
      </c>
      <c r="K213" s="61">
        <v>59</v>
      </c>
      <c r="L213" s="61">
        <v>2098</v>
      </c>
      <c r="M213" s="61">
        <v>4573</v>
      </c>
      <c r="N213" s="61">
        <v>902</v>
      </c>
      <c r="O213" s="61">
        <v>0</v>
      </c>
      <c r="P213" s="61">
        <v>0</v>
      </c>
      <c r="Q213" s="61">
        <v>0</v>
      </c>
      <c r="R213" s="61">
        <v>65</v>
      </c>
      <c r="S213" s="63">
        <v>8635</v>
      </c>
      <c r="T213" s="61">
        <v>0</v>
      </c>
      <c r="U213" s="61">
        <v>0</v>
      </c>
      <c r="V213" s="61">
        <v>0</v>
      </c>
      <c r="W213" s="61">
        <v>0</v>
      </c>
      <c r="X213" s="61">
        <v>0</v>
      </c>
      <c r="Y213" s="61">
        <v>3197</v>
      </c>
      <c r="Z213" s="61">
        <v>238</v>
      </c>
      <c r="AA213" s="61">
        <v>0</v>
      </c>
      <c r="AB213" s="61">
        <v>0</v>
      </c>
      <c r="AC213" s="61">
        <v>0</v>
      </c>
      <c r="AD213" s="64">
        <f t="shared" si="10"/>
        <v>3435</v>
      </c>
      <c r="AE213" s="61">
        <v>0</v>
      </c>
      <c r="AF213" s="61">
        <v>0</v>
      </c>
      <c r="AG213" s="61">
        <v>0</v>
      </c>
      <c r="AH213" s="61">
        <v>0</v>
      </c>
      <c r="AI213" s="61">
        <v>0</v>
      </c>
      <c r="AJ213" s="61">
        <v>3435</v>
      </c>
      <c r="AK213" s="61">
        <v>0</v>
      </c>
      <c r="AL213" s="61">
        <v>0</v>
      </c>
      <c r="AM213" s="65">
        <v>18185</v>
      </c>
      <c r="AN213" s="61">
        <v>4680</v>
      </c>
      <c r="AO213" s="61">
        <v>3435</v>
      </c>
      <c r="AP213" s="61">
        <v>10070</v>
      </c>
      <c r="AQ213" s="63">
        <v>18185</v>
      </c>
    </row>
    <row r="214" spans="1:43" s="4" customFormat="1" ht="15">
      <c r="A214" s="58" t="s">
        <v>324</v>
      </c>
      <c r="B214" s="59" t="s">
        <v>198</v>
      </c>
      <c r="C214" s="60">
        <v>1553</v>
      </c>
      <c r="D214" s="61">
        <v>70449</v>
      </c>
      <c r="E214" s="61">
        <v>5389</v>
      </c>
      <c r="F214" s="61">
        <v>0</v>
      </c>
      <c r="G214" s="61">
        <v>75838</v>
      </c>
      <c r="H214" s="62">
        <v>1307</v>
      </c>
      <c r="I214" s="61">
        <v>20778</v>
      </c>
      <c r="J214" s="61">
        <v>4217</v>
      </c>
      <c r="K214" s="61">
        <v>227</v>
      </c>
      <c r="L214" s="61">
        <v>3832</v>
      </c>
      <c r="M214" s="61">
        <v>3718</v>
      </c>
      <c r="N214" s="61">
        <v>9978</v>
      </c>
      <c r="O214" s="61">
        <v>18</v>
      </c>
      <c r="P214" s="61">
        <v>0</v>
      </c>
      <c r="Q214" s="61">
        <v>0</v>
      </c>
      <c r="R214" s="61">
        <v>1458</v>
      </c>
      <c r="S214" s="63">
        <v>44226</v>
      </c>
      <c r="T214" s="61">
        <v>0</v>
      </c>
      <c r="U214" s="61">
        <v>0</v>
      </c>
      <c r="V214" s="61">
        <v>0</v>
      </c>
      <c r="W214" s="61">
        <v>8964</v>
      </c>
      <c r="X214" s="61">
        <v>0</v>
      </c>
      <c r="Y214" s="61">
        <v>4296</v>
      </c>
      <c r="Z214" s="61">
        <v>295</v>
      </c>
      <c r="AA214" s="61">
        <v>158</v>
      </c>
      <c r="AB214" s="61">
        <v>1000</v>
      </c>
      <c r="AC214" s="61">
        <v>0</v>
      </c>
      <c r="AD214" s="64">
        <v>11768</v>
      </c>
      <c r="AE214" s="61">
        <v>148</v>
      </c>
      <c r="AF214" s="61">
        <v>0</v>
      </c>
      <c r="AG214" s="61">
        <v>0</v>
      </c>
      <c r="AH214" s="61">
        <v>0</v>
      </c>
      <c r="AI214" s="61">
        <v>0</v>
      </c>
      <c r="AJ214" s="61">
        <v>5749</v>
      </c>
      <c r="AK214" s="61">
        <v>148</v>
      </c>
      <c r="AL214" s="61">
        <v>0</v>
      </c>
      <c r="AM214" s="65">
        <v>136084</v>
      </c>
      <c r="AN214" s="61">
        <v>75838</v>
      </c>
      <c r="AO214" s="61">
        <v>5897</v>
      </c>
      <c r="AP214" s="61">
        <v>54497</v>
      </c>
      <c r="AQ214" s="63">
        <v>136232</v>
      </c>
    </row>
    <row r="215" spans="1:43" s="4" customFormat="1" ht="30">
      <c r="A215" s="58" t="s">
        <v>325</v>
      </c>
      <c r="B215" s="59" t="s">
        <v>89</v>
      </c>
      <c r="C215" s="60">
        <v>1484</v>
      </c>
      <c r="D215" s="61">
        <v>52993</v>
      </c>
      <c r="E215" s="61">
        <v>4544</v>
      </c>
      <c r="F215" s="61">
        <v>0</v>
      </c>
      <c r="G215" s="61">
        <v>57537</v>
      </c>
      <c r="H215" s="62">
        <v>3153</v>
      </c>
      <c r="I215" s="61">
        <v>2666</v>
      </c>
      <c r="J215" s="61">
        <v>4613</v>
      </c>
      <c r="K215" s="61">
        <v>1705</v>
      </c>
      <c r="L215" s="61">
        <v>5492</v>
      </c>
      <c r="M215" s="61">
        <v>4462</v>
      </c>
      <c r="N215" s="61">
        <v>5200</v>
      </c>
      <c r="O215" s="61">
        <v>672</v>
      </c>
      <c r="P215" s="61">
        <v>0</v>
      </c>
      <c r="Q215" s="61">
        <v>0</v>
      </c>
      <c r="R215" s="61">
        <v>0</v>
      </c>
      <c r="S215" s="63">
        <v>24810</v>
      </c>
      <c r="T215" s="61">
        <v>0</v>
      </c>
      <c r="U215" s="61">
        <v>0</v>
      </c>
      <c r="V215" s="61">
        <v>0</v>
      </c>
      <c r="W215" s="61">
        <v>11221</v>
      </c>
      <c r="X215" s="61">
        <v>0</v>
      </c>
      <c r="Y215" s="61">
        <v>7850</v>
      </c>
      <c r="Z215" s="61">
        <v>273</v>
      </c>
      <c r="AA215" s="61">
        <v>2515</v>
      </c>
      <c r="AB215" s="61">
        <v>0</v>
      </c>
      <c r="AC215" s="61">
        <v>0</v>
      </c>
      <c r="AD215" s="64">
        <f aca="true" t="shared" si="11" ref="AD215:AD225">SUM(T215:AC215)</f>
        <v>21859</v>
      </c>
      <c r="AE215" s="61">
        <v>0</v>
      </c>
      <c r="AF215" s="61">
        <v>0</v>
      </c>
      <c r="AG215" s="61">
        <v>0</v>
      </c>
      <c r="AH215" s="61">
        <v>0</v>
      </c>
      <c r="AI215" s="61">
        <v>0</v>
      </c>
      <c r="AJ215" s="61">
        <v>10638</v>
      </c>
      <c r="AK215" s="61">
        <v>0</v>
      </c>
      <c r="AL215" s="61">
        <v>0</v>
      </c>
      <c r="AM215" s="65">
        <v>107359</v>
      </c>
      <c r="AN215" s="61">
        <v>57537</v>
      </c>
      <c r="AO215" s="61">
        <v>10638</v>
      </c>
      <c r="AP215" s="61">
        <v>39184</v>
      </c>
      <c r="AQ215" s="63">
        <v>107359</v>
      </c>
    </row>
    <row r="216" spans="1:43" s="4" customFormat="1" ht="15">
      <c r="A216" s="58" t="s">
        <v>326</v>
      </c>
      <c r="B216" s="59" t="s">
        <v>105</v>
      </c>
      <c r="C216" s="60">
        <v>1459</v>
      </c>
      <c r="D216" s="61">
        <v>67566</v>
      </c>
      <c r="E216" s="61">
        <v>5127</v>
      </c>
      <c r="F216" s="61">
        <v>1284</v>
      </c>
      <c r="G216" s="61">
        <v>73977</v>
      </c>
      <c r="H216" s="62">
        <v>3700</v>
      </c>
      <c r="I216" s="61">
        <v>14149</v>
      </c>
      <c r="J216" s="61">
        <v>3616</v>
      </c>
      <c r="K216" s="61">
        <v>0</v>
      </c>
      <c r="L216" s="61">
        <v>5770</v>
      </c>
      <c r="M216" s="61">
        <v>10185</v>
      </c>
      <c r="N216" s="61">
        <v>940</v>
      </c>
      <c r="O216" s="61">
        <v>0</v>
      </c>
      <c r="P216" s="61">
        <v>0</v>
      </c>
      <c r="Q216" s="61">
        <v>0</v>
      </c>
      <c r="R216" s="61">
        <v>4213</v>
      </c>
      <c r="S216" s="63">
        <v>38873</v>
      </c>
      <c r="T216" s="61">
        <v>0</v>
      </c>
      <c r="U216" s="61">
        <v>0</v>
      </c>
      <c r="V216" s="61">
        <v>0</v>
      </c>
      <c r="W216" s="61">
        <v>1417</v>
      </c>
      <c r="X216" s="61" t="s">
        <v>390</v>
      </c>
      <c r="Y216" s="61">
        <v>11003</v>
      </c>
      <c r="Z216" s="61">
        <v>572</v>
      </c>
      <c r="AA216" s="61">
        <v>6837</v>
      </c>
      <c r="AB216" s="61">
        <v>0</v>
      </c>
      <c r="AC216" s="61">
        <v>0</v>
      </c>
      <c r="AD216" s="64">
        <f t="shared" si="11"/>
        <v>19829</v>
      </c>
      <c r="AE216" s="61">
        <v>0</v>
      </c>
      <c r="AF216" s="61">
        <v>0</v>
      </c>
      <c r="AG216" s="61">
        <v>0</v>
      </c>
      <c r="AH216" s="61">
        <v>0</v>
      </c>
      <c r="AI216" s="61">
        <v>0</v>
      </c>
      <c r="AJ216" s="61">
        <v>18412</v>
      </c>
      <c r="AK216" s="61">
        <v>0</v>
      </c>
      <c r="AL216" s="61">
        <v>0</v>
      </c>
      <c r="AM216" s="65">
        <v>136379</v>
      </c>
      <c r="AN216" s="61">
        <v>72693</v>
      </c>
      <c r="AO216" s="61">
        <v>18412</v>
      </c>
      <c r="AP216" s="61">
        <v>45274</v>
      </c>
      <c r="AQ216" s="63">
        <v>136379</v>
      </c>
    </row>
    <row r="217" spans="1:43" s="4" customFormat="1" ht="15">
      <c r="A217" s="58" t="s">
        <v>327</v>
      </c>
      <c r="B217" s="59" t="s">
        <v>158</v>
      </c>
      <c r="C217" s="60">
        <v>1438</v>
      </c>
      <c r="D217" s="61">
        <v>32194</v>
      </c>
      <c r="E217" s="61">
        <v>1484</v>
      </c>
      <c r="F217" s="61">
        <v>0</v>
      </c>
      <c r="G217" s="61">
        <v>33678</v>
      </c>
      <c r="H217" s="62">
        <v>1212</v>
      </c>
      <c r="I217" s="61">
        <v>10338</v>
      </c>
      <c r="J217" s="61">
        <v>3124</v>
      </c>
      <c r="K217" s="61">
        <v>0</v>
      </c>
      <c r="L217" s="61">
        <v>1856</v>
      </c>
      <c r="M217" s="61">
        <v>3058</v>
      </c>
      <c r="N217" s="61">
        <v>0</v>
      </c>
      <c r="O217" s="61">
        <v>1</v>
      </c>
      <c r="P217" s="61">
        <v>0</v>
      </c>
      <c r="Q217" s="61">
        <v>0</v>
      </c>
      <c r="R217" s="61">
        <v>60</v>
      </c>
      <c r="S217" s="63">
        <v>18437</v>
      </c>
      <c r="T217" s="61">
        <v>0</v>
      </c>
      <c r="U217" s="61">
        <v>0</v>
      </c>
      <c r="V217" s="61">
        <v>0</v>
      </c>
      <c r="W217" s="61">
        <v>0</v>
      </c>
      <c r="X217" s="61">
        <v>0</v>
      </c>
      <c r="Y217" s="61">
        <v>4215</v>
      </c>
      <c r="Z217" s="61">
        <v>733</v>
      </c>
      <c r="AA217" s="61">
        <v>2113</v>
      </c>
      <c r="AB217" s="61">
        <v>1491</v>
      </c>
      <c r="AC217" s="61">
        <v>0</v>
      </c>
      <c r="AD217" s="64">
        <f t="shared" si="11"/>
        <v>8552</v>
      </c>
      <c r="AE217" s="61">
        <v>0</v>
      </c>
      <c r="AF217" s="61">
        <v>0</v>
      </c>
      <c r="AG217" s="61">
        <v>0</v>
      </c>
      <c r="AH217" s="61">
        <v>0</v>
      </c>
      <c r="AI217" s="61">
        <v>0</v>
      </c>
      <c r="AJ217" s="61">
        <v>8552</v>
      </c>
      <c r="AK217" s="61">
        <v>0</v>
      </c>
      <c r="AL217" s="61">
        <v>0</v>
      </c>
      <c r="AM217" s="65">
        <v>61879</v>
      </c>
      <c r="AN217" s="61">
        <v>33678</v>
      </c>
      <c r="AO217" s="61">
        <v>8552</v>
      </c>
      <c r="AP217" s="61">
        <v>19649</v>
      </c>
      <c r="AQ217" s="63">
        <v>61879</v>
      </c>
    </row>
    <row r="218" spans="1:43" s="4" customFormat="1" ht="15">
      <c r="A218" s="58" t="s">
        <v>328</v>
      </c>
      <c r="B218" s="59" t="s">
        <v>236</v>
      </c>
      <c r="C218" s="60">
        <v>1406</v>
      </c>
      <c r="D218" s="61">
        <v>58699</v>
      </c>
      <c r="E218" s="61">
        <v>11970</v>
      </c>
      <c r="F218" s="61">
        <v>0</v>
      </c>
      <c r="G218" s="61">
        <v>70669</v>
      </c>
      <c r="H218" s="62">
        <v>10175</v>
      </c>
      <c r="I218" s="61">
        <v>149</v>
      </c>
      <c r="J218" s="61">
        <v>4697</v>
      </c>
      <c r="K218" s="61">
        <v>90</v>
      </c>
      <c r="L218" s="61">
        <v>3710</v>
      </c>
      <c r="M218" s="61">
        <v>2741</v>
      </c>
      <c r="N218" s="61">
        <v>4995</v>
      </c>
      <c r="O218" s="61">
        <v>0</v>
      </c>
      <c r="P218" s="61">
        <v>0</v>
      </c>
      <c r="Q218" s="61">
        <v>0</v>
      </c>
      <c r="R218" s="61">
        <v>0</v>
      </c>
      <c r="S218" s="63">
        <v>16382</v>
      </c>
      <c r="T218" s="61">
        <v>0</v>
      </c>
      <c r="U218" s="61">
        <v>0</v>
      </c>
      <c r="V218" s="61">
        <v>564</v>
      </c>
      <c r="W218" s="61">
        <v>8135</v>
      </c>
      <c r="X218" s="61">
        <v>0</v>
      </c>
      <c r="Y218" s="61">
        <v>6998</v>
      </c>
      <c r="Z218" s="61">
        <v>1314</v>
      </c>
      <c r="AA218" s="61">
        <v>1985</v>
      </c>
      <c r="AB218" s="61">
        <v>2000</v>
      </c>
      <c r="AC218" s="61" t="s">
        <v>390</v>
      </c>
      <c r="AD218" s="64">
        <f t="shared" si="11"/>
        <v>20996</v>
      </c>
      <c r="AE218" s="61" t="s">
        <v>390</v>
      </c>
      <c r="AF218" s="61" t="s">
        <v>390</v>
      </c>
      <c r="AG218" s="61" t="s">
        <v>390</v>
      </c>
      <c r="AH218" s="61" t="s">
        <v>390</v>
      </c>
      <c r="AI218" s="61" t="s">
        <v>390</v>
      </c>
      <c r="AJ218" s="61">
        <v>12297</v>
      </c>
      <c r="AK218" s="61">
        <v>0</v>
      </c>
      <c r="AL218" s="61">
        <v>0</v>
      </c>
      <c r="AM218" s="65">
        <v>118222</v>
      </c>
      <c r="AN218" s="61">
        <v>70669</v>
      </c>
      <c r="AO218" s="61">
        <v>12297</v>
      </c>
      <c r="AP218" s="61">
        <v>35256</v>
      </c>
      <c r="AQ218" s="63">
        <v>118222</v>
      </c>
    </row>
    <row r="219" spans="1:43" s="4" customFormat="1" ht="15">
      <c r="A219" s="58" t="s">
        <v>329</v>
      </c>
      <c r="B219" s="59" t="s">
        <v>200</v>
      </c>
      <c r="C219" s="60">
        <v>1399</v>
      </c>
      <c r="D219" s="61">
        <v>63769</v>
      </c>
      <c r="E219" s="61">
        <v>4878</v>
      </c>
      <c r="F219" s="61">
        <v>0</v>
      </c>
      <c r="G219" s="61">
        <v>68647</v>
      </c>
      <c r="H219" s="62">
        <v>4456</v>
      </c>
      <c r="I219" s="61">
        <v>4214</v>
      </c>
      <c r="J219" s="61">
        <v>3451</v>
      </c>
      <c r="K219" s="61">
        <v>84</v>
      </c>
      <c r="L219" s="61">
        <v>3672</v>
      </c>
      <c r="M219" s="61">
        <v>11002</v>
      </c>
      <c r="N219" s="61">
        <v>6739</v>
      </c>
      <c r="O219" s="61">
        <v>228</v>
      </c>
      <c r="P219" s="61">
        <v>0</v>
      </c>
      <c r="Q219" s="61">
        <v>0</v>
      </c>
      <c r="R219" s="61">
        <v>0</v>
      </c>
      <c r="S219" s="63">
        <v>29390</v>
      </c>
      <c r="T219" s="61">
        <v>0</v>
      </c>
      <c r="U219" s="61">
        <v>0</v>
      </c>
      <c r="V219" s="61">
        <v>0</v>
      </c>
      <c r="W219" s="61">
        <v>281</v>
      </c>
      <c r="X219" s="61">
        <v>0</v>
      </c>
      <c r="Y219" s="61">
        <v>11825</v>
      </c>
      <c r="Z219" s="61">
        <v>1007</v>
      </c>
      <c r="AA219" s="61">
        <v>3736</v>
      </c>
      <c r="AB219" s="61">
        <v>0</v>
      </c>
      <c r="AC219" s="61">
        <v>0</v>
      </c>
      <c r="AD219" s="64">
        <f t="shared" si="11"/>
        <v>16849</v>
      </c>
      <c r="AE219" s="61">
        <v>1510</v>
      </c>
      <c r="AF219" s="61">
        <v>0</v>
      </c>
      <c r="AG219" s="61">
        <v>0</v>
      </c>
      <c r="AH219" s="61">
        <v>0</v>
      </c>
      <c r="AI219" s="61">
        <v>0</v>
      </c>
      <c r="AJ219" s="61">
        <v>16568</v>
      </c>
      <c r="AK219" s="61">
        <v>1510</v>
      </c>
      <c r="AL219" s="61">
        <v>0</v>
      </c>
      <c r="AM219" s="65">
        <v>119342</v>
      </c>
      <c r="AN219" s="61">
        <v>68647</v>
      </c>
      <c r="AO219" s="61">
        <v>18078</v>
      </c>
      <c r="AP219" s="61">
        <v>34127</v>
      </c>
      <c r="AQ219" s="63">
        <v>120852</v>
      </c>
    </row>
    <row r="220" spans="1:43" s="4" customFormat="1" ht="15">
      <c r="A220" s="58" t="s">
        <v>330</v>
      </c>
      <c r="B220" s="59" t="s">
        <v>155</v>
      </c>
      <c r="C220" s="60">
        <v>1397</v>
      </c>
      <c r="D220" s="61">
        <v>80691</v>
      </c>
      <c r="E220" s="61">
        <v>11852</v>
      </c>
      <c r="F220" s="61">
        <v>0</v>
      </c>
      <c r="G220" s="61">
        <v>92543</v>
      </c>
      <c r="H220" s="62">
        <v>2604</v>
      </c>
      <c r="I220" s="61">
        <v>2913</v>
      </c>
      <c r="J220" s="61">
        <v>4401</v>
      </c>
      <c r="K220" s="61">
        <v>0</v>
      </c>
      <c r="L220" s="61">
        <v>3465</v>
      </c>
      <c r="M220" s="61">
        <v>11345</v>
      </c>
      <c r="N220" s="61">
        <v>8389</v>
      </c>
      <c r="O220" s="61">
        <v>0</v>
      </c>
      <c r="P220" s="61">
        <v>0</v>
      </c>
      <c r="Q220" s="61">
        <v>0</v>
      </c>
      <c r="R220" s="61">
        <v>0</v>
      </c>
      <c r="S220" s="63">
        <v>30513</v>
      </c>
      <c r="T220" s="61">
        <v>0</v>
      </c>
      <c r="U220" s="61">
        <v>0</v>
      </c>
      <c r="V220" s="61">
        <v>0</v>
      </c>
      <c r="W220" s="61">
        <v>1901</v>
      </c>
      <c r="X220" s="61">
        <v>0</v>
      </c>
      <c r="Y220" s="61">
        <v>8725</v>
      </c>
      <c r="Z220" s="61">
        <v>882</v>
      </c>
      <c r="AA220" s="61">
        <v>4723</v>
      </c>
      <c r="AB220" s="61">
        <v>1500</v>
      </c>
      <c r="AC220" s="61">
        <v>0</v>
      </c>
      <c r="AD220" s="64">
        <f t="shared" si="11"/>
        <v>17731</v>
      </c>
      <c r="AE220" s="61">
        <v>0</v>
      </c>
      <c r="AF220" s="61">
        <v>0</v>
      </c>
      <c r="AG220" s="61">
        <v>0</v>
      </c>
      <c r="AH220" s="61">
        <v>0</v>
      </c>
      <c r="AI220" s="61">
        <v>0</v>
      </c>
      <c r="AJ220" s="61">
        <v>15830</v>
      </c>
      <c r="AK220" s="61">
        <v>0</v>
      </c>
      <c r="AL220" s="61">
        <v>0</v>
      </c>
      <c r="AM220" s="65">
        <v>143391</v>
      </c>
      <c r="AN220" s="61">
        <v>92543</v>
      </c>
      <c r="AO220" s="61">
        <v>15830</v>
      </c>
      <c r="AP220" s="61">
        <v>35018</v>
      </c>
      <c r="AQ220" s="63">
        <v>143391</v>
      </c>
    </row>
    <row r="221" spans="1:43" s="4" customFormat="1" ht="15">
      <c r="A221" s="58" t="s">
        <v>331</v>
      </c>
      <c r="B221" s="59" t="s">
        <v>225</v>
      </c>
      <c r="C221" s="60">
        <v>1391</v>
      </c>
      <c r="D221" s="61">
        <v>32835</v>
      </c>
      <c r="E221" s="61">
        <v>2512</v>
      </c>
      <c r="F221" s="61">
        <v>0</v>
      </c>
      <c r="G221" s="61">
        <v>35347</v>
      </c>
      <c r="H221" s="62">
        <v>1173</v>
      </c>
      <c r="I221" s="61">
        <v>1056</v>
      </c>
      <c r="J221" s="61">
        <v>2000</v>
      </c>
      <c r="K221" s="61">
        <v>34</v>
      </c>
      <c r="L221" s="61">
        <v>2496</v>
      </c>
      <c r="M221" s="61">
        <v>4153</v>
      </c>
      <c r="N221" s="61">
        <v>5312</v>
      </c>
      <c r="O221" s="61">
        <v>0</v>
      </c>
      <c r="P221" s="61">
        <v>0</v>
      </c>
      <c r="Q221" s="61">
        <v>0</v>
      </c>
      <c r="R221" s="61">
        <v>1644</v>
      </c>
      <c r="S221" s="63">
        <v>16695</v>
      </c>
      <c r="T221" s="61">
        <v>0</v>
      </c>
      <c r="U221" s="61">
        <v>0</v>
      </c>
      <c r="V221" s="61">
        <v>3775</v>
      </c>
      <c r="W221" s="61">
        <v>2341</v>
      </c>
      <c r="X221" s="61">
        <v>0</v>
      </c>
      <c r="Y221" s="61">
        <v>6012</v>
      </c>
      <c r="Z221" s="61">
        <v>457</v>
      </c>
      <c r="AA221" s="61">
        <v>1452</v>
      </c>
      <c r="AB221" s="61">
        <v>0</v>
      </c>
      <c r="AC221" s="61">
        <v>0</v>
      </c>
      <c r="AD221" s="64">
        <f t="shared" si="11"/>
        <v>14037</v>
      </c>
      <c r="AE221" s="61">
        <v>0</v>
      </c>
      <c r="AF221" s="61">
        <v>0</v>
      </c>
      <c r="AG221" s="61">
        <v>0</v>
      </c>
      <c r="AH221" s="61">
        <v>0</v>
      </c>
      <c r="AI221" s="61">
        <v>0</v>
      </c>
      <c r="AJ221" s="61">
        <v>7921</v>
      </c>
      <c r="AK221" s="61">
        <v>0</v>
      </c>
      <c r="AL221" s="61">
        <v>0</v>
      </c>
      <c r="AM221" s="65">
        <v>67252</v>
      </c>
      <c r="AN221" s="61">
        <v>35347</v>
      </c>
      <c r="AO221" s="61">
        <v>7921</v>
      </c>
      <c r="AP221" s="61">
        <v>23984</v>
      </c>
      <c r="AQ221" s="63">
        <v>67252</v>
      </c>
    </row>
    <row r="222" spans="1:43" s="4" customFormat="1" ht="15">
      <c r="A222" s="58" t="s">
        <v>332</v>
      </c>
      <c r="B222" s="59" t="s">
        <v>105</v>
      </c>
      <c r="C222" s="60">
        <v>1380</v>
      </c>
      <c r="D222" s="61">
        <v>70087</v>
      </c>
      <c r="E222" s="61">
        <v>5362</v>
      </c>
      <c r="F222" s="61">
        <v>0</v>
      </c>
      <c r="G222" s="61">
        <v>75449</v>
      </c>
      <c r="H222" s="62">
        <v>1562</v>
      </c>
      <c r="I222" s="61">
        <v>14670</v>
      </c>
      <c r="J222" s="61">
        <v>5722</v>
      </c>
      <c r="K222" s="61">
        <v>551</v>
      </c>
      <c r="L222" s="61">
        <v>5842</v>
      </c>
      <c r="M222" s="61">
        <v>9960</v>
      </c>
      <c r="N222" s="61">
        <v>538</v>
      </c>
      <c r="O222" s="61">
        <v>50</v>
      </c>
      <c r="P222" s="61">
        <v>0</v>
      </c>
      <c r="Q222" s="61">
        <v>0</v>
      </c>
      <c r="R222" s="61">
        <v>0</v>
      </c>
      <c r="S222" s="63">
        <v>37333</v>
      </c>
      <c r="T222" s="61">
        <v>0</v>
      </c>
      <c r="U222" s="61">
        <v>0</v>
      </c>
      <c r="V222" s="61">
        <v>0</v>
      </c>
      <c r="W222" s="61">
        <v>35</v>
      </c>
      <c r="X222" s="61">
        <v>0</v>
      </c>
      <c r="Y222" s="61">
        <v>11221</v>
      </c>
      <c r="Z222" s="61">
        <v>217</v>
      </c>
      <c r="AA222" s="61">
        <v>2158</v>
      </c>
      <c r="AB222" s="61">
        <v>1500</v>
      </c>
      <c r="AC222" s="61">
        <v>0</v>
      </c>
      <c r="AD222" s="64">
        <f t="shared" si="11"/>
        <v>15131</v>
      </c>
      <c r="AE222" s="61">
        <v>0</v>
      </c>
      <c r="AF222" s="61">
        <v>0</v>
      </c>
      <c r="AG222" s="61">
        <v>0</v>
      </c>
      <c r="AH222" s="61">
        <v>0</v>
      </c>
      <c r="AI222" s="61">
        <v>0</v>
      </c>
      <c r="AJ222" s="61">
        <v>15096</v>
      </c>
      <c r="AK222" s="61">
        <v>0</v>
      </c>
      <c r="AL222" s="61">
        <v>0</v>
      </c>
      <c r="AM222" s="65">
        <v>129475</v>
      </c>
      <c r="AN222" s="61">
        <v>75449</v>
      </c>
      <c r="AO222" s="61">
        <v>15096</v>
      </c>
      <c r="AP222" s="61">
        <v>38930</v>
      </c>
      <c r="AQ222" s="63">
        <v>129475</v>
      </c>
    </row>
    <row r="223" spans="1:43" s="4" customFormat="1" ht="15">
      <c r="A223" s="58" t="s">
        <v>333</v>
      </c>
      <c r="B223" s="59" t="s">
        <v>218</v>
      </c>
      <c r="C223" s="60">
        <v>1333</v>
      </c>
      <c r="D223" s="61">
        <v>26996</v>
      </c>
      <c r="E223" s="61">
        <v>2065</v>
      </c>
      <c r="F223" s="61">
        <v>0</v>
      </c>
      <c r="G223" s="61">
        <v>29061</v>
      </c>
      <c r="H223" s="62">
        <v>1048</v>
      </c>
      <c r="I223" s="61">
        <v>3486</v>
      </c>
      <c r="J223" s="61">
        <v>1938</v>
      </c>
      <c r="K223" s="61">
        <v>16</v>
      </c>
      <c r="L223" s="61">
        <v>2538</v>
      </c>
      <c r="M223" s="61">
        <v>2356</v>
      </c>
      <c r="N223" s="61">
        <v>336</v>
      </c>
      <c r="O223" s="61">
        <v>0</v>
      </c>
      <c r="P223" s="61">
        <v>0</v>
      </c>
      <c r="Q223" s="61">
        <v>0</v>
      </c>
      <c r="R223" s="61">
        <v>447</v>
      </c>
      <c r="S223" s="63">
        <v>11117</v>
      </c>
      <c r="T223" s="61">
        <v>0</v>
      </c>
      <c r="U223" s="61">
        <v>0</v>
      </c>
      <c r="V223" s="61">
        <v>0</v>
      </c>
      <c r="W223" s="61">
        <v>0</v>
      </c>
      <c r="X223" s="61">
        <v>0</v>
      </c>
      <c r="Y223" s="61">
        <v>7806</v>
      </c>
      <c r="Z223" s="61">
        <v>801</v>
      </c>
      <c r="AA223" s="61">
        <v>169</v>
      </c>
      <c r="AB223" s="61">
        <v>0</v>
      </c>
      <c r="AC223" s="61">
        <v>0</v>
      </c>
      <c r="AD223" s="64">
        <f t="shared" si="11"/>
        <v>8776</v>
      </c>
      <c r="AE223" s="61">
        <v>0</v>
      </c>
      <c r="AF223" s="61">
        <v>0</v>
      </c>
      <c r="AG223" s="61">
        <v>0</v>
      </c>
      <c r="AH223" s="61">
        <v>0</v>
      </c>
      <c r="AI223" s="61">
        <v>0</v>
      </c>
      <c r="AJ223" s="61">
        <v>8776</v>
      </c>
      <c r="AK223" s="61">
        <v>0</v>
      </c>
      <c r="AL223" s="61">
        <v>0</v>
      </c>
      <c r="AM223" s="65">
        <v>50002</v>
      </c>
      <c r="AN223" s="61">
        <v>29061</v>
      </c>
      <c r="AO223" s="61">
        <v>8776</v>
      </c>
      <c r="AP223" s="61">
        <v>12165</v>
      </c>
      <c r="AQ223" s="63">
        <v>50002</v>
      </c>
    </row>
    <row r="224" spans="1:43" s="4" customFormat="1" ht="15">
      <c r="A224" s="58" t="s">
        <v>334</v>
      </c>
      <c r="B224" s="59" t="s">
        <v>335</v>
      </c>
      <c r="C224" s="60">
        <v>1272</v>
      </c>
      <c r="D224" s="61">
        <v>53812</v>
      </c>
      <c r="E224" s="61">
        <v>4117</v>
      </c>
      <c r="F224" s="61">
        <v>0</v>
      </c>
      <c r="G224" s="61">
        <v>57929</v>
      </c>
      <c r="H224" s="62">
        <v>5556</v>
      </c>
      <c r="I224" s="61">
        <v>8475</v>
      </c>
      <c r="J224" s="61">
        <v>3655</v>
      </c>
      <c r="K224" s="61">
        <v>0</v>
      </c>
      <c r="L224" s="61">
        <v>6828</v>
      </c>
      <c r="M224" s="61">
        <v>7160</v>
      </c>
      <c r="N224" s="61">
        <v>1742</v>
      </c>
      <c r="O224" s="61">
        <v>20</v>
      </c>
      <c r="P224" s="61">
        <v>0</v>
      </c>
      <c r="Q224" s="61">
        <v>0</v>
      </c>
      <c r="R224" s="61">
        <v>0</v>
      </c>
      <c r="S224" s="63">
        <v>27880</v>
      </c>
      <c r="T224" s="61">
        <v>0</v>
      </c>
      <c r="U224" s="61">
        <v>0</v>
      </c>
      <c r="V224" s="61">
        <v>0</v>
      </c>
      <c r="W224" s="61">
        <v>225</v>
      </c>
      <c r="X224" s="61">
        <v>0</v>
      </c>
      <c r="Y224" s="61">
        <v>14181</v>
      </c>
      <c r="Z224" s="61">
        <v>247</v>
      </c>
      <c r="AA224" s="61">
        <v>2024</v>
      </c>
      <c r="AB224" s="61">
        <v>1500</v>
      </c>
      <c r="AC224" s="61">
        <v>0</v>
      </c>
      <c r="AD224" s="64">
        <f t="shared" si="11"/>
        <v>18177</v>
      </c>
      <c r="AE224" s="61">
        <v>0</v>
      </c>
      <c r="AF224" s="61">
        <v>0</v>
      </c>
      <c r="AG224" s="61">
        <v>0</v>
      </c>
      <c r="AH224" s="61">
        <v>0</v>
      </c>
      <c r="AI224" s="61">
        <v>0</v>
      </c>
      <c r="AJ224" s="61">
        <v>17952</v>
      </c>
      <c r="AK224" s="61">
        <v>1500</v>
      </c>
      <c r="AL224" s="61">
        <v>1500</v>
      </c>
      <c r="AM224" s="65">
        <v>109542</v>
      </c>
      <c r="AN224" s="61">
        <v>57929</v>
      </c>
      <c r="AO224" s="61">
        <v>17952</v>
      </c>
      <c r="AP224" s="61">
        <v>35161</v>
      </c>
      <c r="AQ224" s="63">
        <v>111042</v>
      </c>
    </row>
    <row r="225" spans="1:43" s="4" customFormat="1" ht="15">
      <c r="A225" s="58" t="s">
        <v>336</v>
      </c>
      <c r="B225" s="59" t="s">
        <v>151</v>
      </c>
      <c r="C225" s="60">
        <v>1239</v>
      </c>
      <c r="D225" s="61">
        <v>10060</v>
      </c>
      <c r="E225" s="61">
        <v>762</v>
      </c>
      <c r="F225" s="61">
        <v>0</v>
      </c>
      <c r="G225" s="61">
        <v>10822</v>
      </c>
      <c r="H225" s="62">
        <v>1332</v>
      </c>
      <c r="I225" s="61">
        <v>213</v>
      </c>
      <c r="J225" s="61">
        <v>1491</v>
      </c>
      <c r="K225" s="61">
        <v>25</v>
      </c>
      <c r="L225" s="61">
        <v>0</v>
      </c>
      <c r="M225" s="61">
        <v>1798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3">
        <v>3527</v>
      </c>
      <c r="T225" s="61">
        <v>0</v>
      </c>
      <c r="U225" s="61">
        <v>0</v>
      </c>
      <c r="V225" s="61">
        <v>0</v>
      </c>
      <c r="W225" s="61">
        <v>0</v>
      </c>
      <c r="X225" s="61">
        <v>0</v>
      </c>
      <c r="Y225" s="61">
        <v>5609</v>
      </c>
      <c r="Z225" s="61">
        <v>550</v>
      </c>
      <c r="AA225" s="61">
        <v>0</v>
      </c>
      <c r="AB225" s="61">
        <v>0</v>
      </c>
      <c r="AC225" s="61">
        <v>0</v>
      </c>
      <c r="AD225" s="64">
        <f t="shared" si="11"/>
        <v>6159</v>
      </c>
      <c r="AE225" s="61">
        <v>0</v>
      </c>
      <c r="AF225" s="61">
        <v>0</v>
      </c>
      <c r="AG225" s="61">
        <v>0</v>
      </c>
      <c r="AH225" s="61">
        <v>0</v>
      </c>
      <c r="AI225" s="61">
        <v>0</v>
      </c>
      <c r="AJ225" s="61">
        <v>6159</v>
      </c>
      <c r="AK225" s="61">
        <v>0</v>
      </c>
      <c r="AL225" s="61">
        <v>0</v>
      </c>
      <c r="AM225" s="65">
        <v>21840</v>
      </c>
      <c r="AN225" s="61">
        <v>10822</v>
      </c>
      <c r="AO225" s="61">
        <v>6159</v>
      </c>
      <c r="AP225" s="61">
        <v>4859</v>
      </c>
      <c r="AQ225" s="63">
        <v>21840</v>
      </c>
    </row>
    <row r="226" spans="1:43" s="4" customFormat="1" ht="15">
      <c r="A226" s="58" t="s">
        <v>337</v>
      </c>
      <c r="B226" s="59" t="s">
        <v>298</v>
      </c>
      <c r="C226" s="60">
        <v>1221</v>
      </c>
      <c r="D226" s="61">
        <v>67744</v>
      </c>
      <c r="E226" s="61">
        <v>5199</v>
      </c>
      <c r="F226" s="61">
        <v>515</v>
      </c>
      <c r="G226" s="61">
        <v>73458</v>
      </c>
      <c r="H226" s="62">
        <v>3976</v>
      </c>
      <c r="I226" s="61">
        <v>3031</v>
      </c>
      <c r="J226" s="61">
        <v>1735</v>
      </c>
      <c r="K226" s="61">
        <v>0</v>
      </c>
      <c r="L226" s="61">
        <v>2684</v>
      </c>
      <c r="M226" s="61">
        <v>2986</v>
      </c>
      <c r="N226" s="61">
        <v>2865</v>
      </c>
      <c r="O226" s="61">
        <v>0</v>
      </c>
      <c r="P226" s="61">
        <v>0</v>
      </c>
      <c r="Q226" s="61">
        <v>0</v>
      </c>
      <c r="R226" s="61">
        <v>257</v>
      </c>
      <c r="S226" s="63">
        <v>13558</v>
      </c>
      <c r="T226" s="61">
        <v>0</v>
      </c>
      <c r="U226" s="61">
        <v>0</v>
      </c>
      <c r="V226" s="61">
        <v>0</v>
      </c>
      <c r="W226" s="61">
        <v>613</v>
      </c>
      <c r="X226" s="61">
        <v>0</v>
      </c>
      <c r="Y226" s="61">
        <v>9274</v>
      </c>
      <c r="Z226" s="61">
        <v>798</v>
      </c>
      <c r="AA226" s="61">
        <v>1395</v>
      </c>
      <c r="AB226" s="61">
        <v>0</v>
      </c>
      <c r="AC226" s="61">
        <v>0</v>
      </c>
      <c r="AD226" s="64">
        <v>16063</v>
      </c>
      <c r="AE226" s="61">
        <v>96</v>
      </c>
      <c r="AF226" s="61">
        <v>0</v>
      </c>
      <c r="AG226" s="61">
        <v>0</v>
      </c>
      <c r="AH226" s="61">
        <v>0</v>
      </c>
      <c r="AI226" s="61">
        <v>0</v>
      </c>
      <c r="AJ226" s="61">
        <v>11467</v>
      </c>
      <c r="AK226" s="61">
        <v>5757</v>
      </c>
      <c r="AL226" s="61">
        <v>5661</v>
      </c>
      <c r="AM226" s="65">
        <v>103072</v>
      </c>
      <c r="AN226" s="61">
        <v>72943</v>
      </c>
      <c r="AO226" s="61">
        <v>11563</v>
      </c>
      <c r="AP226" s="61">
        <v>24323</v>
      </c>
      <c r="AQ226" s="63">
        <v>108829</v>
      </c>
    </row>
    <row r="227" spans="1:43" s="4" customFormat="1" ht="15">
      <c r="A227" s="58" t="s">
        <v>338</v>
      </c>
      <c r="B227" s="59" t="s">
        <v>209</v>
      </c>
      <c r="C227" s="60">
        <v>1189</v>
      </c>
      <c r="D227" s="61">
        <v>75344</v>
      </c>
      <c r="E227" s="61">
        <v>6232</v>
      </c>
      <c r="F227" s="61">
        <v>0</v>
      </c>
      <c r="G227" s="61">
        <v>81576</v>
      </c>
      <c r="H227" s="62">
        <v>4840</v>
      </c>
      <c r="I227" s="61">
        <v>7633</v>
      </c>
      <c r="J227" s="61">
        <v>2393</v>
      </c>
      <c r="K227" s="61">
        <v>0</v>
      </c>
      <c r="L227" s="61">
        <v>4571</v>
      </c>
      <c r="M227" s="61">
        <v>9637</v>
      </c>
      <c r="N227" s="61">
        <v>2495</v>
      </c>
      <c r="O227" s="61">
        <v>1025</v>
      </c>
      <c r="P227" s="61">
        <v>0</v>
      </c>
      <c r="Q227" s="61">
        <v>0</v>
      </c>
      <c r="R227" s="61">
        <v>140</v>
      </c>
      <c r="S227" s="63">
        <v>27894</v>
      </c>
      <c r="T227" s="61">
        <v>0</v>
      </c>
      <c r="U227" s="61">
        <v>0</v>
      </c>
      <c r="V227" s="61">
        <v>0</v>
      </c>
      <c r="W227" s="61">
        <v>249</v>
      </c>
      <c r="X227" s="61">
        <v>2110</v>
      </c>
      <c r="Y227" s="61">
        <v>10545</v>
      </c>
      <c r="Z227" s="61">
        <v>633</v>
      </c>
      <c r="AA227" s="61">
        <v>3673</v>
      </c>
      <c r="AB227" s="61">
        <v>1000</v>
      </c>
      <c r="AC227" s="61">
        <v>0</v>
      </c>
      <c r="AD227" s="64">
        <f aca="true" t="shared" si="12" ref="AD227:AD237">SUM(T227:AC227)</f>
        <v>18210</v>
      </c>
      <c r="AE227" s="61">
        <v>0</v>
      </c>
      <c r="AF227" s="61">
        <v>0</v>
      </c>
      <c r="AG227" s="61">
        <v>0</v>
      </c>
      <c r="AH227" s="61">
        <v>0</v>
      </c>
      <c r="AI227" s="61">
        <v>0</v>
      </c>
      <c r="AJ227" s="61">
        <v>17961</v>
      </c>
      <c r="AK227" s="61">
        <v>0</v>
      </c>
      <c r="AL227" s="61">
        <v>0</v>
      </c>
      <c r="AM227" s="65">
        <v>132520</v>
      </c>
      <c r="AN227" s="61">
        <v>81576</v>
      </c>
      <c r="AO227" s="61">
        <v>15851</v>
      </c>
      <c r="AP227" s="61">
        <v>35093</v>
      </c>
      <c r="AQ227" s="63">
        <v>132520</v>
      </c>
    </row>
    <row r="228" spans="1:43" s="4" customFormat="1" ht="30">
      <c r="A228" s="58" t="s">
        <v>339</v>
      </c>
      <c r="B228" s="59" t="s">
        <v>200</v>
      </c>
      <c r="C228" s="60">
        <v>1104</v>
      </c>
      <c r="D228" s="61">
        <v>52843</v>
      </c>
      <c r="E228" s="61">
        <v>8883</v>
      </c>
      <c r="F228" s="61">
        <v>0</v>
      </c>
      <c r="G228" s="61">
        <v>61726</v>
      </c>
      <c r="H228" s="62">
        <v>1843</v>
      </c>
      <c r="I228" s="61">
        <v>15400</v>
      </c>
      <c r="J228" s="61">
        <v>3041</v>
      </c>
      <c r="K228" s="61">
        <v>0</v>
      </c>
      <c r="L228" s="61">
        <v>6713</v>
      </c>
      <c r="M228" s="61">
        <v>6133</v>
      </c>
      <c r="N228" s="61">
        <v>3179</v>
      </c>
      <c r="O228" s="61">
        <v>0</v>
      </c>
      <c r="P228" s="61">
        <v>0</v>
      </c>
      <c r="Q228" s="61">
        <v>0</v>
      </c>
      <c r="R228" s="61">
        <v>50</v>
      </c>
      <c r="S228" s="63">
        <v>34516</v>
      </c>
      <c r="T228" s="61">
        <v>0</v>
      </c>
      <c r="U228" s="61">
        <v>0</v>
      </c>
      <c r="V228" s="61">
        <v>0</v>
      </c>
      <c r="W228" s="61">
        <v>0</v>
      </c>
      <c r="X228" s="61">
        <v>0</v>
      </c>
      <c r="Y228" s="61">
        <v>4035</v>
      </c>
      <c r="Z228" s="61">
        <v>335</v>
      </c>
      <c r="AA228" s="61">
        <v>2020</v>
      </c>
      <c r="AB228" s="61">
        <v>1500</v>
      </c>
      <c r="AC228" s="61">
        <v>0</v>
      </c>
      <c r="AD228" s="64">
        <f t="shared" si="12"/>
        <v>7890</v>
      </c>
      <c r="AE228" s="61">
        <v>0</v>
      </c>
      <c r="AF228" s="61">
        <v>0</v>
      </c>
      <c r="AG228" s="61">
        <v>0</v>
      </c>
      <c r="AH228" s="61">
        <v>0</v>
      </c>
      <c r="AI228" s="61">
        <v>0</v>
      </c>
      <c r="AJ228" s="61">
        <v>7890</v>
      </c>
      <c r="AK228" s="61">
        <v>0</v>
      </c>
      <c r="AL228" s="61">
        <v>0</v>
      </c>
      <c r="AM228" s="65">
        <v>105975</v>
      </c>
      <c r="AN228" s="61">
        <v>61726</v>
      </c>
      <c r="AO228" s="61">
        <v>7890</v>
      </c>
      <c r="AP228" s="61">
        <v>36359</v>
      </c>
      <c r="AQ228" s="63">
        <v>105975</v>
      </c>
    </row>
    <row r="229" spans="1:43" s="4" customFormat="1" ht="15">
      <c r="A229" s="58" t="s">
        <v>340</v>
      </c>
      <c r="B229" s="59" t="s">
        <v>270</v>
      </c>
      <c r="C229" s="60">
        <v>1056</v>
      </c>
      <c r="D229" s="61">
        <v>74214</v>
      </c>
      <c r="E229" s="61">
        <v>5677</v>
      </c>
      <c r="F229" s="61">
        <v>0</v>
      </c>
      <c r="G229" s="61">
        <v>79891</v>
      </c>
      <c r="H229" s="62">
        <v>2514</v>
      </c>
      <c r="I229" s="61">
        <v>4839</v>
      </c>
      <c r="J229" s="61">
        <v>3705</v>
      </c>
      <c r="K229" s="61">
        <v>183</v>
      </c>
      <c r="L229" s="61">
        <v>4436</v>
      </c>
      <c r="M229" s="61">
        <v>8114</v>
      </c>
      <c r="N229" s="61">
        <v>7765</v>
      </c>
      <c r="O229" s="61">
        <v>0</v>
      </c>
      <c r="P229" s="61">
        <v>0</v>
      </c>
      <c r="Q229" s="61">
        <v>0</v>
      </c>
      <c r="R229" s="61">
        <v>125</v>
      </c>
      <c r="S229" s="63">
        <v>29167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7700</v>
      </c>
      <c r="Z229" s="61">
        <v>579</v>
      </c>
      <c r="AA229" s="61">
        <v>2359</v>
      </c>
      <c r="AB229" s="61">
        <v>1500</v>
      </c>
      <c r="AC229" s="61">
        <v>0</v>
      </c>
      <c r="AD229" s="64">
        <f t="shared" si="12"/>
        <v>12138</v>
      </c>
      <c r="AE229" s="61">
        <v>0</v>
      </c>
      <c r="AF229" s="61">
        <v>0</v>
      </c>
      <c r="AG229" s="61">
        <v>0</v>
      </c>
      <c r="AH229" s="61">
        <v>2000</v>
      </c>
      <c r="AI229" s="61">
        <v>0</v>
      </c>
      <c r="AJ229" s="61">
        <v>12138</v>
      </c>
      <c r="AK229" s="61">
        <v>2000</v>
      </c>
      <c r="AL229" s="61">
        <v>0</v>
      </c>
      <c r="AM229" s="65">
        <v>123710</v>
      </c>
      <c r="AN229" s="61">
        <v>79891</v>
      </c>
      <c r="AO229" s="61">
        <v>14138</v>
      </c>
      <c r="AP229" s="61">
        <v>31681</v>
      </c>
      <c r="AQ229" s="63">
        <v>125710</v>
      </c>
    </row>
    <row r="230" spans="1:43" s="4" customFormat="1" ht="15">
      <c r="A230" s="58" t="s">
        <v>341</v>
      </c>
      <c r="B230" s="59" t="s">
        <v>58</v>
      </c>
      <c r="C230" s="60">
        <v>935</v>
      </c>
      <c r="D230" s="61">
        <v>48986</v>
      </c>
      <c r="E230" s="61">
        <v>3747</v>
      </c>
      <c r="F230" s="61">
        <v>0</v>
      </c>
      <c r="G230" s="61">
        <v>52733</v>
      </c>
      <c r="H230" s="62">
        <v>1996</v>
      </c>
      <c r="I230" s="61">
        <v>0</v>
      </c>
      <c r="J230" s="61">
        <v>4476</v>
      </c>
      <c r="K230" s="61">
        <v>74</v>
      </c>
      <c r="L230" s="61">
        <v>4281</v>
      </c>
      <c r="M230" s="61">
        <v>8734</v>
      </c>
      <c r="N230" s="61">
        <v>4793</v>
      </c>
      <c r="O230" s="61">
        <v>0</v>
      </c>
      <c r="P230" s="61">
        <v>0</v>
      </c>
      <c r="Q230" s="61">
        <v>55000</v>
      </c>
      <c r="R230" s="61">
        <v>219</v>
      </c>
      <c r="S230" s="63">
        <v>77577</v>
      </c>
      <c r="T230" s="61">
        <v>0</v>
      </c>
      <c r="U230" s="61">
        <v>0</v>
      </c>
      <c r="V230" s="61">
        <v>0</v>
      </c>
      <c r="W230" s="61">
        <v>0</v>
      </c>
      <c r="X230" s="61">
        <v>390</v>
      </c>
      <c r="Y230" s="61">
        <v>9707</v>
      </c>
      <c r="Z230" s="61">
        <v>842</v>
      </c>
      <c r="AA230" s="61">
        <v>3816</v>
      </c>
      <c r="AB230" s="61">
        <v>1500</v>
      </c>
      <c r="AC230" s="61">
        <v>0</v>
      </c>
      <c r="AD230" s="64">
        <f t="shared" si="12"/>
        <v>16255</v>
      </c>
      <c r="AE230" s="61">
        <v>0</v>
      </c>
      <c r="AF230" s="61">
        <v>0</v>
      </c>
      <c r="AG230" s="61">
        <v>0</v>
      </c>
      <c r="AH230" s="61">
        <v>0</v>
      </c>
      <c r="AI230" s="61">
        <v>0</v>
      </c>
      <c r="AJ230" s="61">
        <v>16255</v>
      </c>
      <c r="AK230" s="61">
        <v>0</v>
      </c>
      <c r="AL230" s="61">
        <v>0</v>
      </c>
      <c r="AM230" s="65">
        <v>148561</v>
      </c>
      <c r="AN230" s="61">
        <v>52733</v>
      </c>
      <c r="AO230" s="61">
        <v>15865</v>
      </c>
      <c r="AP230" s="61">
        <v>79963</v>
      </c>
      <c r="AQ230" s="63">
        <v>148561</v>
      </c>
    </row>
    <row r="231" spans="1:43" s="4" customFormat="1" ht="15">
      <c r="A231" s="58" t="s">
        <v>342</v>
      </c>
      <c r="B231" s="59" t="s">
        <v>240</v>
      </c>
      <c r="C231" s="60">
        <v>927</v>
      </c>
      <c r="D231" s="61">
        <v>9652</v>
      </c>
      <c r="E231" s="61">
        <v>829</v>
      </c>
      <c r="F231" s="61">
        <v>0</v>
      </c>
      <c r="G231" s="61">
        <v>10481</v>
      </c>
      <c r="H231" s="62">
        <v>618</v>
      </c>
      <c r="I231" s="61">
        <v>922</v>
      </c>
      <c r="J231" s="61">
        <v>559</v>
      </c>
      <c r="K231" s="61">
        <v>0</v>
      </c>
      <c r="L231" s="61">
        <v>4000</v>
      </c>
      <c r="M231" s="61">
        <v>4725</v>
      </c>
      <c r="N231" s="61">
        <v>9651</v>
      </c>
      <c r="O231" s="61">
        <v>0</v>
      </c>
      <c r="P231" s="61">
        <v>0</v>
      </c>
      <c r="Q231" s="61">
        <v>0</v>
      </c>
      <c r="R231" s="61">
        <v>0</v>
      </c>
      <c r="S231" s="63">
        <v>19857</v>
      </c>
      <c r="T231" s="61">
        <v>0</v>
      </c>
      <c r="U231" s="61">
        <v>0</v>
      </c>
      <c r="V231" s="61">
        <v>0</v>
      </c>
      <c r="W231" s="61">
        <v>0</v>
      </c>
      <c r="X231" s="61">
        <v>0</v>
      </c>
      <c r="Y231" s="61">
        <v>1236</v>
      </c>
      <c r="Z231" s="61">
        <v>0</v>
      </c>
      <c r="AA231" s="61">
        <v>0</v>
      </c>
      <c r="AB231" s="61">
        <v>0</v>
      </c>
      <c r="AC231" s="61">
        <v>0</v>
      </c>
      <c r="AD231" s="64">
        <f t="shared" si="12"/>
        <v>1236</v>
      </c>
      <c r="AE231" s="61">
        <v>300</v>
      </c>
      <c r="AF231" s="61">
        <v>250</v>
      </c>
      <c r="AG231" s="61">
        <v>0</v>
      </c>
      <c r="AH231" s="61">
        <v>1500</v>
      </c>
      <c r="AI231" s="61">
        <v>0</v>
      </c>
      <c r="AJ231" s="61">
        <v>1236</v>
      </c>
      <c r="AK231" s="61">
        <v>4165</v>
      </c>
      <c r="AL231" s="61">
        <v>2115</v>
      </c>
      <c r="AM231" s="65">
        <v>32192</v>
      </c>
      <c r="AN231" s="61">
        <v>10481</v>
      </c>
      <c r="AO231" s="61">
        <v>3286</v>
      </c>
      <c r="AP231" s="61">
        <v>22590</v>
      </c>
      <c r="AQ231" s="63">
        <v>36357</v>
      </c>
    </row>
    <row r="232" spans="1:43" s="4" customFormat="1" ht="15">
      <c r="A232" s="58" t="s">
        <v>343</v>
      </c>
      <c r="B232" s="59" t="s">
        <v>218</v>
      </c>
      <c r="C232" s="60">
        <v>803</v>
      </c>
      <c r="D232" s="61">
        <v>18172</v>
      </c>
      <c r="E232" s="61">
        <v>1390</v>
      </c>
      <c r="F232" s="61">
        <v>0</v>
      </c>
      <c r="G232" s="61">
        <v>19562</v>
      </c>
      <c r="H232" s="62">
        <v>489</v>
      </c>
      <c r="I232" s="61">
        <v>50</v>
      </c>
      <c r="J232" s="61">
        <v>1853</v>
      </c>
      <c r="K232" s="61">
        <v>664</v>
      </c>
      <c r="L232" s="61">
        <v>600</v>
      </c>
      <c r="M232" s="61">
        <v>0</v>
      </c>
      <c r="N232" s="61">
        <v>0</v>
      </c>
      <c r="O232" s="61">
        <v>1122</v>
      </c>
      <c r="P232" s="61">
        <v>0</v>
      </c>
      <c r="Q232" s="61">
        <v>0</v>
      </c>
      <c r="R232" s="61">
        <v>0</v>
      </c>
      <c r="S232" s="63">
        <v>4289</v>
      </c>
      <c r="T232" s="61">
        <v>0</v>
      </c>
      <c r="U232" s="61">
        <v>0</v>
      </c>
      <c r="V232" s="61">
        <v>300</v>
      </c>
      <c r="W232" s="61">
        <v>0</v>
      </c>
      <c r="X232" s="61">
        <v>0</v>
      </c>
      <c r="Y232" s="61">
        <v>5181</v>
      </c>
      <c r="Z232" s="61">
        <v>385</v>
      </c>
      <c r="AA232" s="61">
        <v>0</v>
      </c>
      <c r="AB232" s="61">
        <v>0</v>
      </c>
      <c r="AC232" s="61">
        <v>0</v>
      </c>
      <c r="AD232" s="64">
        <f t="shared" si="12"/>
        <v>5866</v>
      </c>
      <c r="AE232" s="61">
        <v>0</v>
      </c>
      <c r="AF232" s="61">
        <v>0</v>
      </c>
      <c r="AG232" s="61">
        <v>0</v>
      </c>
      <c r="AH232" s="61">
        <v>0</v>
      </c>
      <c r="AI232" s="61">
        <v>0</v>
      </c>
      <c r="AJ232" s="61">
        <v>5566</v>
      </c>
      <c r="AK232" s="61">
        <v>0</v>
      </c>
      <c r="AL232" s="61">
        <v>0</v>
      </c>
      <c r="AM232" s="65">
        <v>30206</v>
      </c>
      <c r="AN232" s="61">
        <v>19562</v>
      </c>
      <c r="AO232" s="61">
        <v>5566</v>
      </c>
      <c r="AP232" s="61">
        <v>5078</v>
      </c>
      <c r="AQ232" s="63">
        <v>30206</v>
      </c>
    </row>
    <row r="233" spans="1:43" s="4" customFormat="1" ht="15">
      <c r="A233" s="58" t="s">
        <v>344</v>
      </c>
      <c r="B233" s="59" t="s">
        <v>66</v>
      </c>
      <c r="C233" s="60">
        <v>790</v>
      </c>
      <c r="D233" s="61">
        <v>9493</v>
      </c>
      <c r="E233" s="61">
        <v>700</v>
      </c>
      <c r="F233" s="61">
        <v>300</v>
      </c>
      <c r="G233" s="61">
        <v>10493</v>
      </c>
      <c r="H233" s="62">
        <v>1118</v>
      </c>
      <c r="I233" s="61">
        <v>1326</v>
      </c>
      <c r="J233" s="61">
        <v>780</v>
      </c>
      <c r="K233" s="61">
        <v>250</v>
      </c>
      <c r="L233" s="61">
        <v>2207</v>
      </c>
      <c r="M233" s="61">
        <v>4250</v>
      </c>
      <c r="N233" s="61">
        <v>500</v>
      </c>
      <c r="O233" s="61">
        <v>0</v>
      </c>
      <c r="P233" s="61">
        <v>0</v>
      </c>
      <c r="Q233" s="61">
        <v>0</v>
      </c>
      <c r="R233" s="61">
        <v>1400</v>
      </c>
      <c r="S233" s="63">
        <v>10713</v>
      </c>
      <c r="T233" s="61">
        <v>0</v>
      </c>
      <c r="U233" s="61">
        <v>0</v>
      </c>
      <c r="V233" s="61">
        <v>0</v>
      </c>
      <c r="W233" s="61">
        <v>1943</v>
      </c>
      <c r="X233" s="61">
        <v>0</v>
      </c>
      <c r="Y233" s="61">
        <v>2115</v>
      </c>
      <c r="Z233" s="61">
        <v>230</v>
      </c>
      <c r="AA233" s="61">
        <v>0</v>
      </c>
      <c r="AB233" s="61">
        <v>1500</v>
      </c>
      <c r="AC233" s="61">
        <v>0</v>
      </c>
      <c r="AD233" s="64">
        <f t="shared" si="12"/>
        <v>5788</v>
      </c>
      <c r="AE233" s="61">
        <v>0</v>
      </c>
      <c r="AF233" s="61">
        <v>0</v>
      </c>
      <c r="AG233" s="61">
        <v>0</v>
      </c>
      <c r="AH233" s="61">
        <v>0</v>
      </c>
      <c r="AI233" s="61">
        <v>0</v>
      </c>
      <c r="AJ233" s="61">
        <v>3845</v>
      </c>
      <c r="AK233" s="61">
        <v>0</v>
      </c>
      <c r="AL233" s="61">
        <v>0</v>
      </c>
      <c r="AM233" s="65">
        <v>28112</v>
      </c>
      <c r="AN233" s="61">
        <v>10193</v>
      </c>
      <c r="AO233" s="61">
        <v>3845</v>
      </c>
      <c r="AP233" s="61">
        <v>14074</v>
      </c>
      <c r="AQ233" s="63">
        <v>28112</v>
      </c>
    </row>
    <row r="234" spans="1:43" s="4" customFormat="1" ht="15">
      <c r="A234" s="58" t="s">
        <v>345</v>
      </c>
      <c r="B234" s="59" t="s">
        <v>140</v>
      </c>
      <c r="C234" s="60">
        <v>789</v>
      </c>
      <c r="D234" s="66">
        <v>80784</v>
      </c>
      <c r="E234" s="66">
        <v>21884</v>
      </c>
      <c r="F234" s="66">
        <v>0</v>
      </c>
      <c r="G234" s="66">
        <v>102668</v>
      </c>
      <c r="H234" s="67">
        <v>10329</v>
      </c>
      <c r="I234" s="66">
        <v>18325</v>
      </c>
      <c r="J234" s="66">
        <v>16001</v>
      </c>
      <c r="K234" s="66">
        <v>789</v>
      </c>
      <c r="L234" s="66">
        <v>17538</v>
      </c>
      <c r="M234" s="66">
        <v>14990</v>
      </c>
      <c r="N234" s="66">
        <v>6517</v>
      </c>
      <c r="O234" s="66">
        <v>0</v>
      </c>
      <c r="P234" s="66">
        <v>0</v>
      </c>
      <c r="Q234" s="66">
        <v>0</v>
      </c>
      <c r="R234" s="66">
        <v>13989</v>
      </c>
      <c r="S234" s="68">
        <v>88149</v>
      </c>
      <c r="T234" s="66">
        <v>0</v>
      </c>
      <c r="U234" s="66">
        <v>0</v>
      </c>
      <c r="V234" s="66">
        <v>0</v>
      </c>
      <c r="W234" s="66">
        <v>0</v>
      </c>
      <c r="X234" s="66">
        <v>0</v>
      </c>
      <c r="Y234" s="66">
        <v>11988</v>
      </c>
      <c r="Z234" s="66">
        <v>1516</v>
      </c>
      <c r="AA234" s="66">
        <v>1794</v>
      </c>
      <c r="AB234" s="66">
        <v>1500</v>
      </c>
      <c r="AC234" s="66">
        <v>0</v>
      </c>
      <c r="AD234" s="64">
        <f t="shared" si="12"/>
        <v>16798</v>
      </c>
      <c r="AE234" s="66" t="s">
        <v>390</v>
      </c>
      <c r="AF234" s="66" t="s">
        <v>390</v>
      </c>
      <c r="AG234" s="66" t="s">
        <v>390</v>
      </c>
      <c r="AH234" s="66" t="s">
        <v>390</v>
      </c>
      <c r="AI234" s="66" t="s">
        <v>390</v>
      </c>
      <c r="AJ234" s="66">
        <v>16798</v>
      </c>
      <c r="AK234" s="66">
        <v>0</v>
      </c>
      <c r="AL234" s="66" t="s">
        <v>390</v>
      </c>
      <c r="AM234" s="69">
        <v>217944</v>
      </c>
      <c r="AN234" s="66">
        <v>102668</v>
      </c>
      <c r="AO234" s="66">
        <v>16798</v>
      </c>
      <c r="AP234" s="66">
        <v>98478</v>
      </c>
      <c r="AQ234" s="68">
        <v>217944</v>
      </c>
    </row>
    <row r="235" spans="1:43" s="4" customFormat="1" ht="15">
      <c r="A235" s="58" t="s">
        <v>346</v>
      </c>
      <c r="B235" s="59" t="s">
        <v>249</v>
      </c>
      <c r="C235" s="60">
        <v>756</v>
      </c>
      <c r="D235" s="61">
        <v>29218</v>
      </c>
      <c r="E235" s="61">
        <v>2216</v>
      </c>
      <c r="F235" s="61">
        <v>0</v>
      </c>
      <c r="G235" s="61">
        <v>31434</v>
      </c>
      <c r="H235" s="62">
        <v>2147</v>
      </c>
      <c r="I235" s="61">
        <v>2568</v>
      </c>
      <c r="J235" s="61">
        <v>1333</v>
      </c>
      <c r="K235" s="61">
        <v>0</v>
      </c>
      <c r="L235" s="61">
        <v>2856</v>
      </c>
      <c r="M235" s="61">
        <v>3426</v>
      </c>
      <c r="N235" s="61">
        <v>2267</v>
      </c>
      <c r="O235" s="61">
        <v>3213</v>
      </c>
      <c r="P235" s="61">
        <v>0</v>
      </c>
      <c r="Q235" s="61">
        <v>0</v>
      </c>
      <c r="R235" s="61">
        <v>0</v>
      </c>
      <c r="S235" s="63">
        <v>15663</v>
      </c>
      <c r="T235" s="61">
        <v>0</v>
      </c>
      <c r="U235" s="61">
        <v>0</v>
      </c>
      <c r="V235" s="61">
        <v>0</v>
      </c>
      <c r="W235" s="61">
        <v>8</v>
      </c>
      <c r="X235" s="61">
        <v>0</v>
      </c>
      <c r="Y235" s="61">
        <v>4358</v>
      </c>
      <c r="Z235" s="61">
        <v>208</v>
      </c>
      <c r="AA235" s="61">
        <v>608</v>
      </c>
      <c r="AB235" s="61">
        <v>1500</v>
      </c>
      <c r="AC235" s="61">
        <v>0</v>
      </c>
      <c r="AD235" s="64">
        <f t="shared" si="12"/>
        <v>6682</v>
      </c>
      <c r="AE235" s="61">
        <v>0</v>
      </c>
      <c r="AF235" s="61">
        <v>0</v>
      </c>
      <c r="AG235" s="61">
        <v>0</v>
      </c>
      <c r="AH235" s="61">
        <v>0</v>
      </c>
      <c r="AI235" s="61">
        <v>0</v>
      </c>
      <c r="AJ235" s="61">
        <v>6674</v>
      </c>
      <c r="AK235" s="61">
        <v>0</v>
      </c>
      <c r="AL235" s="61">
        <v>0</v>
      </c>
      <c r="AM235" s="65">
        <v>55926</v>
      </c>
      <c r="AN235" s="61">
        <v>31434</v>
      </c>
      <c r="AO235" s="61">
        <v>6674</v>
      </c>
      <c r="AP235" s="61">
        <v>17818</v>
      </c>
      <c r="AQ235" s="63">
        <v>55926</v>
      </c>
    </row>
    <row r="236" spans="1:43" s="4" customFormat="1" ht="15">
      <c r="A236" s="58" t="s">
        <v>347</v>
      </c>
      <c r="B236" s="59" t="s">
        <v>107</v>
      </c>
      <c r="C236" s="60">
        <v>596</v>
      </c>
      <c r="D236" s="61">
        <v>5356</v>
      </c>
      <c r="E236" s="61">
        <v>420</v>
      </c>
      <c r="F236" s="61">
        <v>0</v>
      </c>
      <c r="G236" s="61">
        <v>5776</v>
      </c>
      <c r="H236" s="62">
        <v>155</v>
      </c>
      <c r="I236" s="61">
        <v>0</v>
      </c>
      <c r="J236" s="61">
        <v>19</v>
      </c>
      <c r="K236" s="61">
        <v>0</v>
      </c>
      <c r="L236" s="61">
        <v>0</v>
      </c>
      <c r="M236" s="61">
        <v>354</v>
      </c>
      <c r="N236" s="61">
        <v>0</v>
      </c>
      <c r="O236" s="61">
        <v>2000</v>
      </c>
      <c r="P236" s="61">
        <v>0</v>
      </c>
      <c r="Q236" s="61">
        <v>0</v>
      </c>
      <c r="R236" s="61">
        <v>0</v>
      </c>
      <c r="S236" s="63">
        <v>2373</v>
      </c>
      <c r="T236" s="61">
        <v>0</v>
      </c>
      <c r="U236" s="61">
        <v>0</v>
      </c>
      <c r="V236" s="61">
        <v>0</v>
      </c>
      <c r="W236" s="61">
        <v>197</v>
      </c>
      <c r="X236" s="61">
        <v>0</v>
      </c>
      <c r="Y236" s="61">
        <v>3456</v>
      </c>
      <c r="Z236" s="61">
        <v>0</v>
      </c>
      <c r="AA236" s="61">
        <v>0</v>
      </c>
      <c r="AB236" s="61">
        <v>0</v>
      </c>
      <c r="AC236" s="61">
        <v>0</v>
      </c>
      <c r="AD236" s="64">
        <f t="shared" si="12"/>
        <v>3653</v>
      </c>
      <c r="AE236" s="61">
        <v>0</v>
      </c>
      <c r="AF236" s="61">
        <v>0</v>
      </c>
      <c r="AG236" s="61">
        <v>0</v>
      </c>
      <c r="AH236" s="61">
        <v>0</v>
      </c>
      <c r="AI236" s="61">
        <v>0</v>
      </c>
      <c r="AJ236" s="61">
        <v>3456</v>
      </c>
      <c r="AK236" s="61">
        <v>0</v>
      </c>
      <c r="AL236" s="61">
        <v>0</v>
      </c>
      <c r="AM236" s="65">
        <v>11957</v>
      </c>
      <c r="AN236" s="61">
        <v>5776</v>
      </c>
      <c r="AO236" s="61">
        <v>3456</v>
      </c>
      <c r="AP236" s="61">
        <v>2725</v>
      </c>
      <c r="AQ236" s="63">
        <v>11957</v>
      </c>
    </row>
    <row r="237" spans="1:43" s="4" customFormat="1" ht="15">
      <c r="A237" s="58" t="s">
        <v>348</v>
      </c>
      <c r="B237" s="59" t="s">
        <v>270</v>
      </c>
      <c r="C237" s="60">
        <v>542</v>
      </c>
      <c r="D237" s="61">
        <v>19950</v>
      </c>
      <c r="E237" s="61">
        <v>2458</v>
      </c>
      <c r="F237" s="61">
        <v>0</v>
      </c>
      <c r="G237" s="61">
        <v>22408</v>
      </c>
      <c r="H237" s="62">
        <v>2042</v>
      </c>
      <c r="I237" s="61">
        <v>3570</v>
      </c>
      <c r="J237" s="61">
        <v>2446</v>
      </c>
      <c r="K237" s="61">
        <v>144</v>
      </c>
      <c r="L237" s="61">
        <v>3656</v>
      </c>
      <c r="M237" s="61">
        <v>3599</v>
      </c>
      <c r="N237" s="61">
        <v>25789</v>
      </c>
      <c r="O237" s="61">
        <v>0</v>
      </c>
      <c r="P237" s="61">
        <v>0</v>
      </c>
      <c r="Q237" s="61">
        <v>0</v>
      </c>
      <c r="R237" s="61">
        <v>0</v>
      </c>
      <c r="S237" s="63">
        <v>39204</v>
      </c>
      <c r="T237" s="61">
        <v>0</v>
      </c>
      <c r="U237" s="61">
        <v>0</v>
      </c>
      <c r="V237" s="61">
        <v>2710</v>
      </c>
      <c r="W237" s="61">
        <v>3149</v>
      </c>
      <c r="X237" s="61">
        <v>0</v>
      </c>
      <c r="Y237" s="61">
        <v>3409</v>
      </c>
      <c r="Z237" s="61">
        <v>295</v>
      </c>
      <c r="AA237" s="61">
        <v>876</v>
      </c>
      <c r="AB237" s="61">
        <v>0</v>
      </c>
      <c r="AC237" s="61">
        <v>0</v>
      </c>
      <c r="AD237" s="64">
        <f t="shared" si="12"/>
        <v>10439</v>
      </c>
      <c r="AE237" s="61">
        <v>0</v>
      </c>
      <c r="AF237" s="61">
        <v>0</v>
      </c>
      <c r="AG237" s="61">
        <v>0</v>
      </c>
      <c r="AH237" s="61">
        <v>0</v>
      </c>
      <c r="AI237" s="61">
        <v>0</v>
      </c>
      <c r="AJ237" s="61">
        <v>4580</v>
      </c>
      <c r="AK237" s="61">
        <v>0</v>
      </c>
      <c r="AL237" s="61">
        <v>0</v>
      </c>
      <c r="AM237" s="65">
        <v>74093</v>
      </c>
      <c r="AN237" s="61">
        <v>22408</v>
      </c>
      <c r="AO237" s="61">
        <v>4580</v>
      </c>
      <c r="AP237" s="61">
        <v>47105</v>
      </c>
      <c r="AQ237" s="63">
        <v>74093</v>
      </c>
    </row>
    <row r="238" spans="1:43" s="4" customFormat="1" ht="15">
      <c r="A238" s="58" t="s">
        <v>349</v>
      </c>
      <c r="B238" s="59" t="s">
        <v>270</v>
      </c>
      <c r="C238" s="60">
        <v>181</v>
      </c>
      <c r="D238" s="61">
        <v>6000</v>
      </c>
      <c r="E238" s="61">
        <v>572</v>
      </c>
      <c r="F238" s="61">
        <v>0</v>
      </c>
      <c r="G238" s="61">
        <v>6572</v>
      </c>
      <c r="H238" s="62">
        <v>3813</v>
      </c>
      <c r="I238" s="61">
        <v>700</v>
      </c>
      <c r="J238" s="61">
        <v>1106</v>
      </c>
      <c r="K238" s="61">
        <v>90</v>
      </c>
      <c r="L238" s="61">
        <v>636</v>
      </c>
      <c r="M238" s="61">
        <v>2011</v>
      </c>
      <c r="N238" s="61">
        <v>317</v>
      </c>
      <c r="O238" s="61">
        <v>0</v>
      </c>
      <c r="P238" s="61">
        <v>0</v>
      </c>
      <c r="Q238" s="61">
        <v>0</v>
      </c>
      <c r="R238" s="61">
        <v>0</v>
      </c>
      <c r="S238" s="63">
        <v>4860</v>
      </c>
      <c r="T238" s="61">
        <v>0</v>
      </c>
      <c r="U238" s="61">
        <v>0</v>
      </c>
      <c r="V238" s="61">
        <v>0</v>
      </c>
      <c r="W238" s="61">
        <v>0</v>
      </c>
      <c r="X238" s="61">
        <v>0</v>
      </c>
      <c r="Y238" s="61">
        <v>179</v>
      </c>
      <c r="Z238" s="61">
        <v>187</v>
      </c>
      <c r="AA238" s="61">
        <v>142</v>
      </c>
      <c r="AB238" s="61">
        <v>0</v>
      </c>
      <c r="AC238" s="61">
        <v>0</v>
      </c>
      <c r="AD238" s="64">
        <v>1009</v>
      </c>
      <c r="AE238" s="61">
        <v>0</v>
      </c>
      <c r="AF238" s="61">
        <v>0</v>
      </c>
      <c r="AG238" s="61">
        <v>0</v>
      </c>
      <c r="AH238" s="61">
        <v>0</v>
      </c>
      <c r="AI238" s="61">
        <v>0</v>
      </c>
      <c r="AJ238" s="61">
        <v>508</v>
      </c>
      <c r="AK238" s="61">
        <v>0</v>
      </c>
      <c r="AL238" s="61">
        <v>0</v>
      </c>
      <c r="AM238" s="65">
        <v>15753</v>
      </c>
      <c r="AN238" s="61">
        <v>6572</v>
      </c>
      <c r="AO238" s="61">
        <v>508</v>
      </c>
      <c r="AP238" s="61">
        <v>8673</v>
      </c>
      <c r="AQ238" s="63">
        <v>15753</v>
      </c>
    </row>
    <row r="239" spans="8:43" ht="15">
      <c r="H239" s="13"/>
      <c r="S239" s="5"/>
      <c r="AD239" s="5"/>
      <c r="AM239" s="5"/>
      <c r="AQ239" s="5"/>
    </row>
    <row r="240" spans="8:43" ht="12" customHeight="1">
      <c r="H240" s="13"/>
      <c r="S240" s="5"/>
      <c r="AD240" s="5"/>
      <c r="AM240" s="5"/>
      <c r="AQ240" s="5"/>
    </row>
    <row r="241" spans="8:43" ht="15">
      <c r="H241" s="13"/>
      <c r="S241" s="5"/>
      <c r="AD241" s="5"/>
      <c r="AM241" s="5"/>
      <c r="AQ241" s="5"/>
    </row>
    <row r="242" spans="8:43" ht="15">
      <c r="H242" s="13"/>
      <c r="S242" s="5"/>
      <c r="AD242" s="5"/>
      <c r="AM242" s="5"/>
      <c r="AQ242" s="5"/>
    </row>
    <row r="243" spans="8:43" ht="15">
      <c r="H243" s="13"/>
      <c r="S243" s="5"/>
      <c r="AD243" s="5"/>
      <c r="AM243" s="5"/>
      <c r="AQ243" s="5"/>
    </row>
    <row r="244" spans="8:43" ht="15">
      <c r="H244" s="13"/>
      <c r="S244" s="5"/>
      <c r="AD244" s="5"/>
      <c r="AM244" s="5"/>
      <c r="AQ244" s="5"/>
    </row>
    <row r="245" spans="8:43" ht="15">
      <c r="H245" s="13"/>
      <c r="S245" s="5"/>
      <c r="AD245" s="5"/>
      <c r="AM245" s="5"/>
      <c r="AQ245" s="5"/>
    </row>
    <row r="246" spans="8:43" ht="15">
      <c r="H246" s="13"/>
      <c r="S246" s="5"/>
      <c r="AD246" s="5"/>
      <c r="AM246" s="5"/>
      <c r="AQ246" s="5"/>
    </row>
    <row r="247" spans="8:43" ht="15">
      <c r="H247" s="13"/>
      <c r="S247" s="5"/>
      <c r="AD247" s="5"/>
      <c r="AM247" s="5"/>
      <c r="AQ247" s="5"/>
    </row>
    <row r="248" spans="8:43" ht="15">
      <c r="H248" s="13"/>
      <c r="S248" s="5"/>
      <c r="AD248" s="5"/>
      <c r="AM248" s="5"/>
      <c r="AQ248" s="5"/>
    </row>
    <row r="249" spans="8:43" ht="15">
      <c r="H249" s="13"/>
      <c r="S249" s="5"/>
      <c r="AD249" s="5"/>
      <c r="AM249" s="5"/>
      <c r="AQ249" s="5"/>
    </row>
    <row r="250" spans="8:43" ht="15">
      <c r="H250" s="13"/>
      <c r="S250" s="5"/>
      <c r="AD250" s="5"/>
      <c r="AM250" s="5"/>
      <c r="AQ250" s="5"/>
    </row>
    <row r="251" spans="8:43" ht="15">
      <c r="H251" s="13"/>
      <c r="S251" s="5"/>
      <c r="AD251" s="5"/>
      <c r="AM251" s="5"/>
      <c r="AQ251" s="5"/>
    </row>
    <row r="252" spans="8:43" ht="15">
      <c r="H252" s="13"/>
      <c r="S252" s="5"/>
      <c r="AD252" s="5"/>
      <c r="AM252" s="5"/>
      <c r="AQ252" s="5"/>
    </row>
    <row r="253" spans="8:43" ht="15">
      <c r="H253" s="13"/>
      <c r="S253" s="5"/>
      <c r="AD253" s="5"/>
      <c r="AM253" s="5"/>
      <c r="AQ253" s="5"/>
    </row>
    <row r="254" spans="8:43" ht="15">
      <c r="H254" s="13"/>
      <c r="S254" s="5"/>
      <c r="AD254" s="5"/>
      <c r="AM254" s="5"/>
      <c r="AQ254" s="5"/>
    </row>
    <row r="255" spans="8:43" ht="15">
      <c r="H255" s="13"/>
      <c r="S255" s="5"/>
      <c r="AD255" s="5"/>
      <c r="AM255" s="5"/>
      <c r="AQ255" s="5"/>
    </row>
    <row r="256" spans="8:43" ht="15">
      <c r="H256" s="13"/>
      <c r="S256" s="5"/>
      <c r="AD256" s="5"/>
      <c r="AM256" s="5"/>
      <c r="AQ256" s="5"/>
    </row>
    <row r="257" spans="8:43" ht="15">
      <c r="H257" s="13"/>
      <c r="S257" s="5"/>
      <c r="AD257" s="5"/>
      <c r="AM257" s="5"/>
      <c r="AQ257" s="5"/>
    </row>
    <row r="258" spans="8:43" ht="15">
      <c r="H258" s="13"/>
      <c r="S258" s="5"/>
      <c r="AD258" s="5"/>
      <c r="AM258" s="5"/>
      <c r="AQ258" s="5"/>
    </row>
    <row r="259" spans="8:43" ht="15">
      <c r="H259" s="13"/>
      <c r="S259" s="5"/>
      <c r="AD259" s="5"/>
      <c r="AM259" s="5"/>
      <c r="AQ259" s="5"/>
    </row>
    <row r="260" spans="8:43" ht="15">
      <c r="H260" s="13"/>
      <c r="S260" s="5"/>
      <c r="AD260" s="5"/>
      <c r="AM260" s="5"/>
      <c r="AQ260" s="5"/>
    </row>
    <row r="261" spans="8:43" ht="15">
      <c r="H261" s="13"/>
      <c r="S261" s="5"/>
      <c r="AD261" s="5"/>
      <c r="AM261" s="5"/>
      <c r="AQ261" s="5"/>
    </row>
    <row r="262" spans="8:43" ht="15">
      <c r="H262" s="13"/>
      <c r="S262" s="5"/>
      <c r="AD262" s="5"/>
      <c r="AM262" s="5"/>
      <c r="AQ262" s="5"/>
    </row>
    <row r="263" spans="8:43" ht="15">
      <c r="H263" s="13"/>
      <c r="S263" s="5"/>
      <c r="AD263" s="5"/>
      <c r="AM263" s="5"/>
      <c r="AQ263" s="5"/>
    </row>
    <row r="264" spans="8:43" ht="15">
      <c r="H264" s="13"/>
      <c r="S264" s="5"/>
      <c r="AD264" s="5"/>
      <c r="AM264" s="5"/>
      <c r="AQ264" s="5"/>
    </row>
    <row r="265" spans="8:43" ht="15">
      <c r="H265" s="13"/>
      <c r="S265" s="5"/>
      <c r="AD265" s="5"/>
      <c r="AM265" s="5"/>
      <c r="AQ265" s="5"/>
    </row>
    <row r="266" spans="8:43" ht="15">
      <c r="H266" s="13"/>
      <c r="S266" s="5"/>
      <c r="AD266" s="5"/>
      <c r="AM266" s="5"/>
      <c r="AQ266" s="5"/>
    </row>
    <row r="267" spans="8:43" ht="15">
      <c r="H267" s="13"/>
      <c r="S267" s="5"/>
      <c r="AD267" s="5"/>
      <c r="AM267" s="5"/>
      <c r="AQ267" s="5"/>
    </row>
    <row r="268" spans="8:43" ht="15">
      <c r="H268" s="13"/>
      <c r="S268" s="5"/>
      <c r="AD268" s="5"/>
      <c r="AM268" s="5"/>
      <c r="AQ268" s="5"/>
    </row>
    <row r="269" spans="8:43" ht="15">
      <c r="H269" s="13"/>
      <c r="S269" s="5"/>
      <c r="AD269" s="5"/>
      <c r="AM269" s="5"/>
      <c r="AQ269" s="5"/>
    </row>
    <row r="270" spans="8:43" ht="15">
      <c r="H270" s="13"/>
      <c r="S270" s="5"/>
      <c r="AD270" s="5"/>
      <c r="AM270" s="5"/>
      <c r="AQ270" s="5"/>
    </row>
    <row r="271" spans="8:43" ht="15">
      <c r="H271" s="13"/>
      <c r="S271" s="5"/>
      <c r="AD271" s="5"/>
      <c r="AM271" s="5"/>
      <c r="AQ271" s="5"/>
    </row>
    <row r="272" spans="8:43" ht="15">
      <c r="H272" s="13"/>
      <c r="S272" s="5"/>
      <c r="AD272" s="5"/>
      <c r="AM272" s="5"/>
      <c r="AQ272" s="5"/>
    </row>
    <row r="273" spans="8:43" ht="15">
      <c r="H273" s="13"/>
      <c r="S273" s="5"/>
      <c r="AD273" s="5"/>
      <c r="AM273" s="5"/>
      <c r="AQ273" s="5"/>
    </row>
    <row r="274" spans="8:43" ht="15">
      <c r="H274" s="13"/>
      <c r="S274" s="5"/>
      <c r="AD274" s="5"/>
      <c r="AM274" s="5"/>
      <c r="AQ274" s="5"/>
    </row>
    <row r="275" spans="8:43" ht="15">
      <c r="H275" s="13"/>
      <c r="S275" s="5"/>
      <c r="AD275" s="5"/>
      <c r="AM275" s="5"/>
      <c r="AQ275" s="5"/>
    </row>
    <row r="276" spans="8:43" ht="15">
      <c r="H276" s="13"/>
      <c r="S276" s="5"/>
      <c r="AD276" s="5"/>
      <c r="AM276" s="5"/>
      <c r="AQ276" s="5"/>
    </row>
    <row r="277" spans="8:43" ht="15">
      <c r="H277" s="13"/>
      <c r="S277" s="5"/>
      <c r="AD277" s="5"/>
      <c r="AM277" s="5"/>
      <c r="AQ277" s="5"/>
    </row>
    <row r="278" spans="8:43" ht="15">
      <c r="H278" s="13"/>
      <c r="S278" s="5"/>
      <c r="AD278" s="5"/>
      <c r="AM278" s="5"/>
      <c r="AQ278" s="5"/>
    </row>
    <row r="279" spans="8:43" ht="15">
      <c r="H279" s="13"/>
      <c r="S279" s="5"/>
      <c r="AD279" s="5"/>
      <c r="AM279" s="5"/>
      <c r="AQ279" s="5"/>
    </row>
    <row r="280" spans="8:43" ht="15">
      <c r="H280" s="13"/>
      <c r="S280" s="5"/>
      <c r="AD280" s="5"/>
      <c r="AM280" s="5"/>
      <c r="AQ280" s="5"/>
    </row>
    <row r="281" spans="8:43" ht="15">
      <c r="H281" s="13"/>
      <c r="S281" s="5"/>
      <c r="AD281" s="5"/>
      <c r="AM281" s="5"/>
      <c r="AQ281" s="5"/>
    </row>
    <row r="282" spans="8:43" ht="15">
      <c r="H282" s="13"/>
      <c r="S282" s="5"/>
      <c r="AD282" s="5"/>
      <c r="AM282" s="5"/>
      <c r="AQ282" s="5"/>
    </row>
    <row r="283" spans="8:43" ht="15">
      <c r="H283" s="13"/>
      <c r="S283" s="5"/>
      <c r="AD283" s="5"/>
      <c r="AM283" s="5"/>
      <c r="AQ283" s="5"/>
    </row>
    <row r="284" spans="8:43" ht="15">
      <c r="H284" s="13"/>
      <c r="S284" s="5"/>
      <c r="AD284" s="5"/>
      <c r="AM284" s="5"/>
      <c r="AQ284" s="5"/>
    </row>
    <row r="285" spans="8:43" ht="15">
      <c r="H285" s="13"/>
      <c r="S285" s="5"/>
      <c r="AD285" s="5"/>
      <c r="AM285" s="5"/>
      <c r="AQ285" s="5"/>
    </row>
    <row r="286" spans="8:43" ht="15">
      <c r="H286" s="13"/>
      <c r="S286" s="5"/>
      <c r="AD286" s="5"/>
      <c r="AM286" s="5"/>
      <c r="AQ286" s="5"/>
    </row>
    <row r="287" spans="8:43" ht="15">
      <c r="H287" s="13"/>
      <c r="S287" s="5"/>
      <c r="AD287" s="5"/>
      <c r="AM287" s="5"/>
      <c r="AQ287" s="5"/>
    </row>
    <row r="288" spans="8:43" ht="15">
      <c r="H288" s="13"/>
      <c r="S288" s="5"/>
      <c r="AD288" s="5"/>
      <c r="AM288" s="5"/>
      <c r="AQ288" s="5"/>
    </row>
    <row r="289" spans="8:43" ht="15">
      <c r="H289" s="13"/>
      <c r="S289" s="5"/>
      <c r="AD289" s="5"/>
      <c r="AM289" s="5"/>
      <c r="AQ289" s="5"/>
    </row>
    <row r="290" spans="8:43" ht="15">
      <c r="H290" s="13"/>
      <c r="S290" s="5"/>
      <c r="AD290" s="5"/>
      <c r="AM290" s="5"/>
      <c r="AQ290" s="5"/>
    </row>
    <row r="291" spans="8:43" ht="15">
      <c r="H291" s="13"/>
      <c r="S291" s="5"/>
      <c r="AD291" s="5"/>
      <c r="AM291" s="5"/>
      <c r="AQ291" s="5"/>
    </row>
    <row r="292" spans="8:43" ht="15">
      <c r="H292" s="13"/>
      <c r="S292" s="5"/>
      <c r="AD292" s="5"/>
      <c r="AM292" s="5"/>
      <c r="AQ292" s="5"/>
    </row>
    <row r="293" spans="8:43" ht="15">
      <c r="H293" s="13"/>
      <c r="S293" s="5"/>
      <c r="AD293" s="5"/>
      <c r="AM293" s="5"/>
      <c r="AQ293" s="5"/>
    </row>
    <row r="294" spans="8:43" ht="15">
      <c r="H294" s="13"/>
      <c r="S294" s="5"/>
      <c r="AD294" s="5"/>
      <c r="AM294" s="5"/>
      <c r="AQ294" s="5"/>
    </row>
    <row r="295" spans="8:43" ht="15">
      <c r="H295" s="13"/>
      <c r="S295" s="5"/>
      <c r="AD295" s="5"/>
      <c r="AM295" s="5"/>
      <c r="AQ295" s="5"/>
    </row>
    <row r="296" spans="8:43" ht="15">
      <c r="H296" s="13"/>
      <c r="S296" s="5"/>
      <c r="AD296" s="5"/>
      <c r="AM296" s="5"/>
      <c r="AQ296" s="5"/>
    </row>
    <row r="297" spans="8:43" ht="15">
      <c r="H297" s="13"/>
      <c r="S297" s="5"/>
      <c r="AD297" s="5"/>
      <c r="AM297" s="5"/>
      <c r="AQ297" s="5"/>
    </row>
    <row r="298" spans="8:43" ht="15">
      <c r="H298" s="13"/>
      <c r="S298" s="5"/>
      <c r="AD298" s="5"/>
      <c r="AM298" s="5"/>
      <c r="AQ298" s="5"/>
    </row>
    <row r="299" spans="8:43" ht="15">
      <c r="H299" s="13"/>
      <c r="S299" s="5"/>
      <c r="AD299" s="5"/>
      <c r="AM299" s="5"/>
      <c r="AQ299" s="5"/>
    </row>
    <row r="300" spans="8:43" ht="15">
      <c r="H300" s="13"/>
      <c r="S300" s="5"/>
      <c r="AD300" s="5"/>
      <c r="AM300" s="5"/>
      <c r="AQ300" s="5"/>
    </row>
    <row r="301" spans="8:43" ht="15">
      <c r="H301" s="13"/>
      <c r="S301" s="5"/>
      <c r="AD301" s="5"/>
      <c r="AM301" s="5"/>
      <c r="AQ301" s="5"/>
    </row>
    <row r="302" spans="8:43" ht="15">
      <c r="H302" s="13"/>
      <c r="S302" s="5"/>
      <c r="AD302" s="5"/>
      <c r="AM302" s="5"/>
      <c r="AQ302" s="5"/>
    </row>
    <row r="303" spans="8:43" ht="15">
      <c r="H303" s="13"/>
      <c r="S303" s="5"/>
      <c r="AD303" s="5"/>
      <c r="AM303" s="5"/>
      <c r="AQ303" s="5"/>
    </row>
    <row r="304" spans="8:43" ht="15">
      <c r="H304" s="13"/>
      <c r="S304" s="5"/>
      <c r="AD304" s="5"/>
      <c r="AM304" s="5"/>
      <c r="AQ304" s="5"/>
    </row>
    <row r="305" spans="8:43" ht="15">
      <c r="H305" s="13"/>
      <c r="S305" s="5"/>
      <c r="AD305" s="5"/>
      <c r="AM305" s="5"/>
      <c r="AQ305" s="5"/>
    </row>
    <row r="306" spans="8:43" ht="15">
      <c r="H306" s="13"/>
      <c r="S306" s="5"/>
      <c r="AD306" s="5"/>
      <c r="AM306" s="5"/>
      <c r="AQ306" s="5"/>
    </row>
    <row r="307" spans="8:43" ht="15">
      <c r="H307" s="13"/>
      <c r="S307" s="5"/>
      <c r="AD307" s="5"/>
      <c r="AM307" s="5"/>
      <c r="AQ307" s="5"/>
    </row>
    <row r="308" spans="8:43" ht="15">
      <c r="H308" s="13"/>
      <c r="S308" s="5"/>
      <c r="AD308" s="5"/>
      <c r="AM308" s="5"/>
      <c r="AQ308" s="5"/>
    </row>
    <row r="309" spans="8:43" ht="15">
      <c r="H309" s="13"/>
      <c r="S309" s="5"/>
      <c r="AD309" s="5"/>
      <c r="AM309" s="5"/>
      <c r="AQ309" s="5"/>
    </row>
    <row r="310" spans="8:43" ht="15">
      <c r="H310" s="13"/>
      <c r="S310" s="5"/>
      <c r="AD310" s="5"/>
      <c r="AM310" s="5"/>
      <c r="AQ310" s="5"/>
    </row>
    <row r="311" spans="8:43" ht="15">
      <c r="H311" s="13"/>
      <c r="S311" s="5"/>
      <c r="AD311" s="5"/>
      <c r="AM311" s="5"/>
      <c r="AQ311" s="5"/>
    </row>
    <row r="312" spans="8:43" ht="15">
      <c r="H312" s="13"/>
      <c r="S312" s="5"/>
      <c r="AD312" s="5"/>
      <c r="AM312" s="5"/>
      <c r="AQ312" s="5"/>
    </row>
    <row r="313" spans="8:43" ht="15">
      <c r="H313" s="13"/>
      <c r="S313" s="5"/>
      <c r="AD313" s="5"/>
      <c r="AM313" s="5"/>
      <c r="AQ313" s="5"/>
    </row>
    <row r="314" spans="8:43" ht="15">
      <c r="H314" s="13"/>
      <c r="S314" s="5"/>
      <c r="AD314" s="5"/>
      <c r="AM314" s="5"/>
      <c r="AQ314" s="5"/>
    </row>
    <row r="315" spans="8:43" ht="15">
      <c r="H315" s="13"/>
      <c r="S315" s="5"/>
      <c r="AD315" s="5"/>
      <c r="AM315" s="5"/>
      <c r="AQ315" s="5"/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&amp;C2021 Indiana Public Library Statistics 
Library Operating Expenditures</oddHeader>
    <oddFooter>&amp;LIndiana State Library
Library Development Office&amp;CLast Modified: 3/22/2022&amp;R&amp;P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2">
      <selection activeCell="D5" sqref="D5"/>
    </sheetView>
  </sheetViews>
  <sheetFormatPr defaultColWidth="9.140625" defaultRowHeight="15"/>
  <cols>
    <col min="1" max="1" width="15.28125" style="3" customWidth="1"/>
    <col min="2" max="2" width="20.8515625" style="3" bestFit="1" customWidth="1"/>
    <col min="3" max="3" width="11.8515625" style="3" customWidth="1"/>
    <col min="4" max="4" width="13.57421875" style="3" bestFit="1" customWidth="1"/>
    <col min="5" max="5" width="13.57421875" style="3" customWidth="1"/>
    <col min="6" max="6" width="9.7109375" style="3" bestFit="1" customWidth="1"/>
    <col min="7" max="7" width="12.00390625" style="3" bestFit="1" customWidth="1"/>
    <col min="8" max="8" width="13.57421875" style="3" bestFit="1" customWidth="1"/>
    <col min="9" max="9" width="11.421875" style="3" bestFit="1" customWidth="1"/>
    <col min="10" max="10" width="15.00390625" style="3" customWidth="1"/>
    <col min="11" max="11" width="13.140625" style="3" customWidth="1"/>
    <col min="12" max="12" width="9.8515625" style="3" bestFit="1" customWidth="1"/>
    <col min="13" max="13" width="11.421875" style="3" bestFit="1" customWidth="1"/>
    <col min="14" max="14" width="12.421875" style="3" bestFit="1" customWidth="1"/>
    <col min="15" max="15" width="12.28125" style="3" bestFit="1" customWidth="1"/>
    <col min="16" max="17" width="11.28125" style="3" bestFit="1" customWidth="1"/>
    <col min="18" max="18" width="10.00390625" style="3" bestFit="1" customWidth="1"/>
    <col min="19" max="19" width="11.28125" style="3" bestFit="1" customWidth="1"/>
    <col min="20" max="20" width="12.28125" style="3" bestFit="1" customWidth="1"/>
    <col min="21" max="21" width="10.00390625" style="3" bestFit="1" customWidth="1"/>
    <col min="22" max="22" width="13.57421875" style="3" customWidth="1"/>
    <col min="23" max="23" width="12.00390625" style="3" customWidth="1"/>
    <col min="24" max="24" width="11.28125" style="3" bestFit="1" customWidth="1"/>
    <col min="25" max="25" width="11.00390625" style="3" bestFit="1" customWidth="1"/>
    <col min="26" max="26" width="12.28125" style="3" bestFit="1" customWidth="1"/>
    <col min="27" max="27" width="11.28125" style="3" bestFit="1" customWidth="1"/>
    <col min="28" max="28" width="14.421875" style="3" customWidth="1"/>
    <col min="29" max="29" width="11.28125" style="3" bestFit="1" customWidth="1"/>
    <col min="30" max="30" width="12.140625" style="3" customWidth="1"/>
    <col min="31" max="31" width="12.28125" style="3" bestFit="1" customWidth="1"/>
    <col min="32" max="32" width="11.7109375" style="3" customWidth="1"/>
    <col min="33" max="33" width="11.140625" style="3" customWidth="1"/>
    <col min="34" max="34" width="12.28125" style="3" customWidth="1"/>
    <col min="35" max="35" width="12.00390625" style="3" customWidth="1"/>
    <col min="36" max="36" width="12.7109375" style="3" customWidth="1"/>
    <col min="37" max="37" width="13.140625" style="3" customWidth="1"/>
    <col min="38" max="38" width="11.28125" style="3" bestFit="1" customWidth="1"/>
    <col min="39" max="39" width="17.28125" style="3" customWidth="1"/>
    <col min="40" max="40" width="13.421875" style="3" bestFit="1" customWidth="1"/>
    <col min="41" max="41" width="12.28125" style="3" bestFit="1" customWidth="1"/>
    <col min="42" max="42" width="13.421875" style="3" bestFit="1" customWidth="1"/>
    <col min="43" max="43" width="12.28125" style="3" bestFit="1" customWidth="1"/>
    <col min="44" max="16384" width="9.140625" style="3" customWidth="1"/>
  </cols>
  <sheetData>
    <row r="1" spans="1:43" ht="30.75" customHeight="1">
      <c r="A1" s="96" t="s">
        <v>394</v>
      </c>
      <c r="B1" s="97"/>
      <c r="C1" s="97"/>
      <c r="D1" s="98" t="s">
        <v>356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44.25" customHeight="1">
      <c r="A2" s="16"/>
      <c r="B2" s="17"/>
      <c r="C2" s="17"/>
      <c r="D2" s="93" t="s">
        <v>2</v>
      </c>
      <c r="E2" s="93"/>
      <c r="F2" s="93"/>
      <c r="G2" s="94"/>
      <c r="H2" s="18" t="s">
        <v>5</v>
      </c>
      <c r="I2" s="93" t="s">
        <v>7</v>
      </c>
      <c r="J2" s="93"/>
      <c r="K2" s="93"/>
      <c r="L2" s="93"/>
      <c r="M2" s="93"/>
      <c r="N2" s="93"/>
      <c r="O2" s="93"/>
      <c r="P2" s="93"/>
      <c r="Q2" s="93"/>
      <c r="R2" s="93"/>
      <c r="S2" s="94"/>
      <c r="T2" s="92" t="s">
        <v>13</v>
      </c>
      <c r="U2" s="93"/>
      <c r="V2" s="93"/>
      <c r="W2" s="93"/>
      <c r="X2" s="93"/>
      <c r="Y2" s="93"/>
      <c r="Z2" s="93"/>
      <c r="AA2" s="93"/>
      <c r="AB2" s="93"/>
      <c r="AC2" s="93"/>
      <c r="AD2" s="94"/>
      <c r="AE2" s="89" t="s">
        <v>355</v>
      </c>
      <c r="AF2" s="90"/>
      <c r="AG2" s="90"/>
      <c r="AH2" s="90"/>
      <c r="AI2" s="90"/>
      <c r="AJ2" s="90"/>
      <c r="AK2" s="90"/>
      <c r="AL2" s="91"/>
      <c r="AM2" s="19"/>
      <c r="AN2" s="92" t="s">
        <v>381</v>
      </c>
      <c r="AO2" s="93"/>
      <c r="AP2" s="93"/>
      <c r="AQ2" s="94"/>
    </row>
    <row r="3" spans="1:43" ht="195.75" thickBot="1">
      <c r="A3" s="20" t="s">
        <v>0</v>
      </c>
      <c r="B3" s="20" t="s">
        <v>1</v>
      </c>
      <c r="C3" s="20" t="s">
        <v>17</v>
      </c>
      <c r="D3" s="20" t="s">
        <v>396</v>
      </c>
      <c r="E3" s="20" t="s">
        <v>3</v>
      </c>
      <c r="F3" s="20" t="s">
        <v>4</v>
      </c>
      <c r="G3" s="21" t="s">
        <v>350</v>
      </c>
      <c r="H3" s="22" t="s">
        <v>6</v>
      </c>
      <c r="I3" s="20" t="s">
        <v>351</v>
      </c>
      <c r="J3" s="20" t="s">
        <v>395</v>
      </c>
      <c r="K3" s="20" t="s">
        <v>8</v>
      </c>
      <c r="L3" s="20" t="s">
        <v>9</v>
      </c>
      <c r="M3" s="20" t="s">
        <v>397</v>
      </c>
      <c r="N3" s="20" t="s">
        <v>389</v>
      </c>
      <c r="O3" s="20" t="s">
        <v>10</v>
      </c>
      <c r="P3" s="20" t="s">
        <v>11</v>
      </c>
      <c r="Q3" s="20" t="s">
        <v>12</v>
      </c>
      <c r="R3" s="20" t="s">
        <v>398</v>
      </c>
      <c r="S3" s="21" t="s">
        <v>352</v>
      </c>
      <c r="T3" s="23" t="s">
        <v>14</v>
      </c>
      <c r="U3" s="20" t="s">
        <v>15</v>
      </c>
      <c r="V3" s="20" t="s">
        <v>399</v>
      </c>
      <c r="W3" s="20" t="s">
        <v>354</v>
      </c>
      <c r="X3" s="20" t="s">
        <v>353</v>
      </c>
      <c r="Y3" s="20" t="s">
        <v>400</v>
      </c>
      <c r="Z3" s="20" t="s">
        <v>16</v>
      </c>
      <c r="AA3" s="20" t="s">
        <v>401</v>
      </c>
      <c r="AB3" s="20" t="s">
        <v>402</v>
      </c>
      <c r="AC3" s="20" t="s">
        <v>403</v>
      </c>
      <c r="AD3" s="21" t="s">
        <v>357</v>
      </c>
      <c r="AE3" s="23" t="s">
        <v>404</v>
      </c>
      <c r="AF3" s="20" t="s">
        <v>16</v>
      </c>
      <c r="AG3" s="20" t="s">
        <v>401</v>
      </c>
      <c r="AH3" s="20" t="s">
        <v>405</v>
      </c>
      <c r="AI3" s="20" t="s">
        <v>403</v>
      </c>
      <c r="AJ3" s="20" t="s">
        <v>382</v>
      </c>
      <c r="AK3" s="20" t="s">
        <v>376</v>
      </c>
      <c r="AL3" s="21" t="s">
        <v>406</v>
      </c>
      <c r="AM3" s="24" t="s">
        <v>377</v>
      </c>
      <c r="AN3" s="23" t="s">
        <v>378</v>
      </c>
      <c r="AO3" s="25" t="s">
        <v>379</v>
      </c>
      <c r="AP3" s="25" t="s">
        <v>383</v>
      </c>
      <c r="AQ3" s="26" t="s">
        <v>380</v>
      </c>
    </row>
    <row r="4" spans="1:43" ht="15">
      <c r="A4" s="27"/>
      <c r="B4" s="27"/>
      <c r="C4" s="27"/>
      <c r="D4" s="28"/>
      <c r="E4" s="28"/>
      <c r="F4" s="28"/>
      <c r="G4" s="29"/>
      <c r="H4" s="30"/>
      <c r="I4" s="28"/>
      <c r="J4" s="28"/>
      <c r="K4" s="28"/>
      <c r="L4" s="28"/>
      <c r="M4" s="28"/>
      <c r="N4" s="28"/>
      <c r="O4" s="28"/>
      <c r="P4" s="28"/>
      <c r="Q4" s="28"/>
      <c r="R4" s="28"/>
      <c r="S4" s="30"/>
      <c r="T4" s="31"/>
      <c r="U4" s="28"/>
      <c r="V4" s="28"/>
      <c r="W4" s="28"/>
      <c r="X4" s="28"/>
      <c r="Y4" s="28"/>
      <c r="Z4" s="28"/>
      <c r="AA4" s="28"/>
      <c r="AB4" s="28"/>
      <c r="AC4" s="32"/>
      <c r="AD4" s="29"/>
      <c r="AE4" s="32"/>
      <c r="AF4" s="28"/>
      <c r="AG4" s="28"/>
      <c r="AH4" s="28"/>
      <c r="AI4" s="32"/>
      <c r="AJ4" s="28"/>
      <c r="AK4" s="28"/>
      <c r="AL4" s="30"/>
      <c r="AM4" s="33"/>
      <c r="AN4" s="34"/>
      <c r="AO4" s="34"/>
      <c r="AP4" s="34"/>
      <c r="AQ4" s="35"/>
    </row>
    <row r="5" spans="1:43" s="2" customFormat="1" ht="15">
      <c r="A5" s="36"/>
      <c r="B5" s="37" t="s">
        <v>360</v>
      </c>
      <c r="C5" s="38">
        <v>6100143</v>
      </c>
      <c r="D5" s="39">
        <f>SUM('Table 6'!D3:D238)</f>
        <v>162830411</v>
      </c>
      <c r="E5" s="39">
        <f>SUM('Table 6'!E3:E238)</f>
        <v>54604722</v>
      </c>
      <c r="F5" s="39">
        <f>SUM('Table 6'!F3:F238)</f>
        <v>819793</v>
      </c>
      <c r="G5" s="40">
        <f>SUM('Table 6'!G3:G238)</f>
        <v>218254926</v>
      </c>
      <c r="H5" s="40">
        <f>SUM('Table 6'!H3:H238)</f>
        <v>7414018</v>
      </c>
      <c r="I5" s="39">
        <f>SUM('Table 6'!I3:I238)</f>
        <v>17024177</v>
      </c>
      <c r="J5" s="39">
        <f>SUM('Table 6'!J3:J238)</f>
        <v>5019450</v>
      </c>
      <c r="K5" s="39">
        <f>SUM('Table 6'!K3:K238)</f>
        <v>783127</v>
      </c>
      <c r="L5" s="39">
        <f>SUM('Table 6'!L3:L238)</f>
        <v>5337247</v>
      </c>
      <c r="M5" s="39">
        <f>SUM('Table 6'!M3:M238)</f>
        <v>14587581</v>
      </c>
      <c r="N5" s="39">
        <f>SUM('Table 6'!N3:N238)</f>
        <v>15744905</v>
      </c>
      <c r="O5" s="39">
        <f>SUM('Table 6'!O3:O238)</f>
        <v>1325361</v>
      </c>
      <c r="P5" s="39">
        <f>SUM('Table 6'!P3:P238)</f>
        <v>641163</v>
      </c>
      <c r="Q5" s="39">
        <f>SUM('Table 6'!Q3:Q238)</f>
        <v>187361</v>
      </c>
      <c r="R5" s="39">
        <f>SUM('Table 6'!R3:R238)</f>
        <v>8691550</v>
      </c>
      <c r="S5" s="40">
        <f>SUM('Table 6'!S3:S238)</f>
        <v>69341922</v>
      </c>
      <c r="T5" s="39">
        <f>SUM('Table 6'!T3:T238)</f>
        <v>80755</v>
      </c>
      <c r="U5" s="39">
        <f>SUM('Table 6'!U3:U238)</f>
        <v>2661944</v>
      </c>
      <c r="V5" s="39">
        <f>SUM('Table 6'!V3:V238)</f>
        <v>486529</v>
      </c>
      <c r="W5" s="39">
        <f>SUM('Table 6'!W3:W238)</f>
        <v>7442651</v>
      </c>
      <c r="X5" s="39">
        <f>SUM('Table 6'!X3:X238)</f>
        <v>1567887</v>
      </c>
      <c r="Y5" s="39">
        <f>SUM('Table 6'!Y3:Y238)</f>
        <v>20123338</v>
      </c>
      <c r="Z5" s="39">
        <f>SUM('Table 6'!Z3:Z238)</f>
        <v>2114760</v>
      </c>
      <c r="AA5" s="39">
        <f>SUM('Table 6'!AA3:AA238)</f>
        <v>5355615</v>
      </c>
      <c r="AB5" s="39">
        <f>SUM('Table 6'!AB3:AB238)</f>
        <v>20231247</v>
      </c>
      <c r="AC5" s="39">
        <f>SUM('Table 6'!AC3:AC238)</f>
        <v>579467</v>
      </c>
      <c r="AD5" s="40">
        <f>SUM('Table 6'!AD3:AD238)</f>
        <v>59713073</v>
      </c>
      <c r="AE5" s="39">
        <f>SUM('Table 6'!AE3:AE238)</f>
        <v>742457</v>
      </c>
      <c r="AF5" s="39">
        <f>SUM('Table 6'!AF3:AF238)</f>
        <v>9726</v>
      </c>
      <c r="AG5" s="39">
        <f>SUM('Table 6'!AG3:AG238)</f>
        <v>27638</v>
      </c>
      <c r="AH5" s="39">
        <f>SUM('Table 6'!AH3:AH238)</f>
        <v>953203</v>
      </c>
      <c r="AI5" s="39">
        <f>SUM('Table 6'!AI3:AI238)</f>
        <v>27466</v>
      </c>
      <c r="AJ5" s="39">
        <f>SUM('Table 6'!AJ3:AJ238)</f>
        <v>49972314</v>
      </c>
      <c r="AK5" s="39">
        <f>SUM('Table 6'!AK3:AK238)</f>
        <v>2038578</v>
      </c>
      <c r="AL5" s="40">
        <f>SUM('Table 6'!AL3:AL238)</f>
        <v>278088</v>
      </c>
      <c r="AM5" s="40">
        <f>SUM('Table 6'!AM3:AM238)</f>
        <v>355655059</v>
      </c>
      <c r="AN5" s="39">
        <f>SUM('Table 6'!AN3:AN238)</f>
        <v>217435133</v>
      </c>
      <c r="AO5" s="39">
        <f>SUM('Table 6'!AO3:AO238)</f>
        <v>50164917</v>
      </c>
      <c r="AP5" s="39">
        <f>SUM('Table 6'!AP3:AP238)</f>
        <v>90093587</v>
      </c>
      <c r="AQ5" s="40">
        <f>SUM('Table 6'!AQ3:AQ238)</f>
        <v>357693637</v>
      </c>
    </row>
    <row r="6" spans="1:43" s="2" customFormat="1" ht="15">
      <c r="A6" s="36" t="s">
        <v>384</v>
      </c>
      <c r="B6" s="37" t="s">
        <v>361</v>
      </c>
      <c r="C6" s="38">
        <v>25848.063559322032</v>
      </c>
      <c r="D6" s="39">
        <f>AVERAGE('Table 6'!D3:D238)</f>
        <v>689959.3686440678</v>
      </c>
      <c r="E6" s="39">
        <f>AVERAGE('Table 6'!E3:E238)</f>
        <v>231375.9406779661</v>
      </c>
      <c r="F6" s="39">
        <f>AVERAGE('Table 6'!F3:F238)</f>
        <v>3643.5244444444443</v>
      </c>
      <c r="G6" s="40">
        <f>AVERAGE('Table 6'!G3:G238)</f>
        <v>924809.0084745763</v>
      </c>
      <c r="H6" s="40">
        <f>AVERAGE('Table 6'!H3:H238)</f>
        <v>31415.330508474577</v>
      </c>
      <c r="I6" s="39">
        <f>AVERAGE('Table 6'!I3:I238)</f>
        <v>72136.34322033898</v>
      </c>
      <c r="J6" s="39">
        <f>AVERAGE('Table 6'!J3:J238)</f>
        <v>21268.85593220339</v>
      </c>
      <c r="K6" s="39">
        <f>AVERAGE('Table 6'!K3:K238)</f>
        <v>3318.334745762712</v>
      </c>
      <c r="L6" s="39">
        <f>AVERAGE('Table 6'!L3:L238)</f>
        <v>22615.45338983051</v>
      </c>
      <c r="M6" s="39">
        <f>AVERAGE('Table 6'!M3:M238)</f>
        <v>61811.78389830508</v>
      </c>
      <c r="N6" s="39">
        <f>AVERAGE('Table 6'!N3:N238)</f>
        <v>66715.69915254238</v>
      </c>
      <c r="O6" s="39">
        <f>AVERAGE('Table 6'!O3:O238)</f>
        <v>5737.493506493506</v>
      </c>
      <c r="P6" s="39">
        <f>AVERAGE('Table 6'!P3:P238)</f>
        <v>2812.1184210526317</v>
      </c>
      <c r="Q6" s="39">
        <f>AVERAGE('Table 6'!Q3:Q238)</f>
        <v>829.0309734513274</v>
      </c>
      <c r="R6" s="39">
        <f>AVERAGE('Table 6'!R3:R238)</f>
        <v>37302.789699570814</v>
      </c>
      <c r="S6" s="40">
        <f>AVERAGE('Table 6'!S3:S238)</f>
        <v>293821.7033898305</v>
      </c>
      <c r="T6" s="39">
        <f>AVERAGE('Table 6'!T3:T238)</f>
        <v>352.6419213973799</v>
      </c>
      <c r="U6" s="39">
        <f>AVERAGE('Table 6'!U3:U238)</f>
        <v>11573.669565217391</v>
      </c>
      <c r="V6" s="39">
        <f>AVERAGE('Table 6'!V3:V238)</f>
        <v>2115.3434782608697</v>
      </c>
      <c r="W6" s="39">
        <f>AVERAGE('Table 6'!W3:W238)</f>
        <v>31670.855319148937</v>
      </c>
      <c r="X6" s="39">
        <f>AVERAGE('Table 6'!X3:X238)</f>
        <v>6758.133620689655</v>
      </c>
      <c r="Y6" s="39">
        <f>AVERAGE('Table 6'!Y3:Y238)</f>
        <v>85268.3813559322</v>
      </c>
      <c r="Z6" s="39">
        <f>AVERAGE('Table 6'!Z3:Z238)</f>
        <v>8960.847457627118</v>
      </c>
      <c r="AA6" s="39">
        <f>AVERAGE('Table 6'!AA3:AA238)</f>
        <v>22693.283898305086</v>
      </c>
      <c r="AB6" s="39">
        <f>AVERAGE('Table 6'!AB3:AB238)</f>
        <v>86090.41276595744</v>
      </c>
      <c r="AC6" s="39">
        <f>AVERAGE('Table 6'!AC3:AC238)</f>
        <v>2519.4217391304346</v>
      </c>
      <c r="AD6" s="40">
        <f>AVERAGE('Table 6'!AD3:AD238)</f>
        <v>255184.07264957266</v>
      </c>
      <c r="AE6" s="39">
        <f>AVERAGE('Table 6'!AE3:AE238)</f>
        <v>3214.099567099567</v>
      </c>
      <c r="AF6" s="39">
        <f>AVERAGE('Table 6'!AF3:AF238)</f>
        <v>42.28695652173913</v>
      </c>
      <c r="AG6" s="39">
        <f>AVERAGE('Table 6'!AG3:AG238)</f>
        <v>119.64502164502164</v>
      </c>
      <c r="AH6" s="39">
        <f>AVERAGE('Table 6'!AH3:AH238)</f>
        <v>4126.419913419913</v>
      </c>
      <c r="AI6" s="39">
        <f>AVERAGE('Table 6'!AI3:AI238)</f>
        <v>119.41739130434783</v>
      </c>
      <c r="AJ6" s="39">
        <f>AVERAGE('Table 6'!AJ3:AJ238)</f>
        <v>211747.09322033898</v>
      </c>
      <c r="AK6" s="39">
        <f>AVERAGE('Table 6'!AK3:AK238)</f>
        <v>8638.042372881357</v>
      </c>
      <c r="AL6" s="40">
        <f>AVERAGE('Table 6'!AL3:AL238)</f>
        <v>1198.655172413793</v>
      </c>
      <c r="AM6" s="40">
        <f>AVERAGE('Table 6'!AM3:AM238)</f>
        <v>1507012.9618644067</v>
      </c>
      <c r="AN6" s="39">
        <f>AVERAGE('Table 6'!AN3:AN238)</f>
        <v>921335.3093220339</v>
      </c>
      <c r="AO6" s="39">
        <f>AVERAGE('Table 6'!AO3:AO238)</f>
        <v>212563.20762711865</v>
      </c>
      <c r="AP6" s="39">
        <f>AVERAGE('Table 6'!AP3:AP238)</f>
        <v>381752.48728813557</v>
      </c>
      <c r="AQ6" s="40">
        <f>AVERAGE('Table 6'!AQ3:AQ238)</f>
        <v>1515651.0042372881</v>
      </c>
    </row>
    <row r="7" spans="1:43" s="2" customFormat="1" ht="15">
      <c r="A7" s="36"/>
      <c r="B7" s="37" t="s">
        <v>362</v>
      </c>
      <c r="C7" s="38">
        <v>8844</v>
      </c>
      <c r="D7" s="39">
        <f>MEDIAN('Table 6'!D3:D238)</f>
        <v>244710</v>
      </c>
      <c r="E7" s="39">
        <f>MEDIAN('Table 6'!E3:E238)</f>
        <v>48389.5</v>
      </c>
      <c r="F7" s="39">
        <f>MEDIAN('Table 6'!F3:F238)</f>
        <v>0</v>
      </c>
      <c r="G7" s="40">
        <f>MEDIAN('Table 6'!G3:G238)</f>
        <v>304336.5</v>
      </c>
      <c r="H7" s="40">
        <f>MEDIAN('Table 6'!H3:H238)</f>
        <v>11898</v>
      </c>
      <c r="I7" s="39">
        <f>MEDIAN('Table 6'!I3:I238)</f>
        <v>20312</v>
      </c>
      <c r="J7" s="39">
        <f>MEDIAN('Table 6'!J3:J238)</f>
        <v>8905.5</v>
      </c>
      <c r="K7" s="39">
        <f>MEDIAN('Table 6'!K3:K238)</f>
        <v>400</v>
      </c>
      <c r="L7" s="39">
        <f>MEDIAN('Table 6'!L3:L238)</f>
        <v>10016.5</v>
      </c>
      <c r="M7" s="39">
        <f>MEDIAN('Table 6'!M3:M238)</f>
        <v>19796.5</v>
      </c>
      <c r="N7" s="39">
        <f>MEDIAN('Table 6'!N3:N238)</f>
        <v>16197.5</v>
      </c>
      <c r="O7" s="39">
        <f>MEDIAN('Table 6'!O3:O238)</f>
        <v>15</v>
      </c>
      <c r="P7" s="39">
        <f>MEDIAN('Table 6'!P3:P238)</f>
        <v>0</v>
      </c>
      <c r="Q7" s="39">
        <f>MEDIAN('Table 6'!Q3:Q238)</f>
        <v>0</v>
      </c>
      <c r="R7" s="39">
        <f>MEDIAN('Table 6'!R3:R238)</f>
        <v>1644</v>
      </c>
      <c r="S7" s="40">
        <f>MEDIAN('Table 6'!S3:S238)</f>
        <v>106292.5</v>
      </c>
      <c r="T7" s="39">
        <f>MEDIAN('Table 6'!T3:T238)</f>
        <v>0</v>
      </c>
      <c r="U7" s="39">
        <f>MEDIAN('Table 6'!U3:U238)</f>
        <v>0</v>
      </c>
      <c r="V7" s="39">
        <f>MEDIAN('Table 6'!V3:V238)</f>
        <v>0</v>
      </c>
      <c r="W7" s="39">
        <f>MEDIAN('Table 6'!W3:W238)</f>
        <v>5886</v>
      </c>
      <c r="X7" s="39">
        <f>MEDIAN('Table 6'!X3:X238)</f>
        <v>0</v>
      </c>
      <c r="Y7" s="39">
        <f>MEDIAN('Table 6'!Y3:Y238)</f>
        <v>28240.5</v>
      </c>
      <c r="Z7" s="39">
        <f>MEDIAN('Table 6'!Z3:Z238)</f>
        <v>2783</v>
      </c>
      <c r="AA7" s="39">
        <f>MEDIAN('Table 6'!AA3:AA238)</f>
        <v>7471</v>
      </c>
      <c r="AB7" s="39">
        <f>MEDIAN('Table 6'!AB3:AB238)</f>
        <v>7073</v>
      </c>
      <c r="AC7" s="39">
        <f>MEDIAN('Table 6'!AC3:AC238)</f>
        <v>0</v>
      </c>
      <c r="AD7" s="40">
        <f>MEDIAN('Table 6'!AD3:AD238)</f>
        <v>73296</v>
      </c>
      <c r="AE7" s="39">
        <f>MEDIAN('Table 6'!AE3:AE238)</f>
        <v>0</v>
      </c>
      <c r="AF7" s="39">
        <f>MEDIAN('Table 6'!AF3:AF238)</f>
        <v>0</v>
      </c>
      <c r="AG7" s="39">
        <f>MEDIAN('Table 6'!AG3:AG238)</f>
        <v>0</v>
      </c>
      <c r="AH7" s="39">
        <f>MEDIAN('Table 6'!AH3:AH238)</f>
        <v>0</v>
      </c>
      <c r="AI7" s="39">
        <f>MEDIAN('Table 6'!AI3:AI238)</f>
        <v>0</v>
      </c>
      <c r="AJ7" s="39">
        <f>MEDIAN('Table 6'!AJ3:AJ238)</f>
        <v>53858.5</v>
      </c>
      <c r="AK7" s="39">
        <f>MEDIAN('Table 6'!AK3:AK238)</f>
        <v>0</v>
      </c>
      <c r="AL7" s="40">
        <f>MEDIAN('Table 6'!AL3:AL238)</f>
        <v>0</v>
      </c>
      <c r="AM7" s="40">
        <f>MEDIAN('Table 6'!AM3:AM238)</f>
        <v>492242</v>
      </c>
      <c r="AN7" s="39">
        <f>MEDIAN('Table 6'!AN3:AN238)</f>
        <v>292362.5</v>
      </c>
      <c r="AO7" s="39">
        <f>MEDIAN('Table 6'!AO3:AO238)</f>
        <v>52596</v>
      </c>
      <c r="AP7" s="39">
        <f>MEDIAN('Table 6'!AP3:AP238)</f>
        <v>143475</v>
      </c>
      <c r="AQ7" s="40">
        <f>MEDIAN('Table 6'!AQ3:AQ238)</f>
        <v>492620.5</v>
      </c>
    </row>
    <row r="8" spans="1:43" s="2" customFormat="1" ht="15">
      <c r="A8" s="36" t="s">
        <v>363</v>
      </c>
      <c r="B8" s="36"/>
      <c r="C8" s="38"/>
      <c r="D8" s="41"/>
      <c r="E8" s="41"/>
      <c r="F8" s="41"/>
      <c r="G8" s="42"/>
      <c r="H8" s="42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41"/>
      <c r="AF8" s="41"/>
      <c r="AG8" s="41"/>
      <c r="AH8" s="41"/>
      <c r="AI8" s="41"/>
      <c r="AJ8" s="41"/>
      <c r="AK8" s="41"/>
      <c r="AL8" s="42"/>
      <c r="AM8" s="42"/>
      <c r="AN8" s="41"/>
      <c r="AO8" s="41"/>
      <c r="AP8" s="41"/>
      <c r="AQ8" s="42"/>
    </row>
    <row r="9" spans="1:43" s="2" customFormat="1" ht="15">
      <c r="A9" s="36" t="s">
        <v>364</v>
      </c>
      <c r="B9" s="37" t="s">
        <v>365</v>
      </c>
      <c r="C9" s="38">
        <v>3945949</v>
      </c>
      <c r="D9" s="39">
        <f>SUM('Table 6'!D3:D35)</f>
        <v>99721004</v>
      </c>
      <c r="E9" s="39">
        <f>SUM('Table 6'!E3:E35)</f>
        <v>38005824</v>
      </c>
      <c r="F9" s="39">
        <f>SUM('Table 6'!F3:F35)</f>
        <v>298213</v>
      </c>
      <c r="G9" s="40">
        <f>SUM('Table 6'!G3:G35)</f>
        <v>138025041</v>
      </c>
      <c r="H9" s="40">
        <f>SUM('Table 6'!H3:H35)</f>
        <v>4521733</v>
      </c>
      <c r="I9" s="39">
        <f>SUM('Table 6'!I3:I35)</f>
        <v>9647690</v>
      </c>
      <c r="J9" s="39">
        <f>SUM('Table 6'!J3:J35)</f>
        <v>2463034</v>
      </c>
      <c r="K9" s="39">
        <f>SUM('Table 6'!K3:K35)</f>
        <v>528653</v>
      </c>
      <c r="L9" s="39">
        <f>SUM('Table 6'!L3:L35)</f>
        <v>2869555</v>
      </c>
      <c r="M9" s="39">
        <f>SUM('Table 6'!M3:M35)</f>
        <v>8772112</v>
      </c>
      <c r="N9" s="39">
        <f>SUM('Table 6'!N3:N35)</f>
        <v>9990009</v>
      </c>
      <c r="O9" s="39">
        <f>SUM('Table 6'!O3:O35)</f>
        <v>994827</v>
      </c>
      <c r="P9" s="39">
        <f>SUM('Table 6'!P3:P35)</f>
        <v>46000</v>
      </c>
      <c r="Q9" s="39">
        <f>SUM('Table 6'!Q3:Q35)</f>
        <v>51783</v>
      </c>
      <c r="R9" s="39">
        <f>SUM('Table 6'!R3:R35)</f>
        <v>7019754</v>
      </c>
      <c r="S9" s="40">
        <f>SUM('Table 6'!S3:S35)</f>
        <v>42383417</v>
      </c>
      <c r="T9" s="39">
        <f>SUM('Table 6'!T3:T35)</f>
        <v>0</v>
      </c>
      <c r="U9" s="39">
        <f>SUM('Table 6'!U3:U35)</f>
        <v>2250898</v>
      </c>
      <c r="V9" s="39">
        <f>SUM('Table 6'!V3:V35)</f>
        <v>276534</v>
      </c>
      <c r="W9" s="39">
        <f>SUM('Table 6'!W3:W35)</f>
        <v>4880510</v>
      </c>
      <c r="X9" s="39">
        <f>SUM('Table 6'!X3:X35)</f>
        <v>941491</v>
      </c>
      <c r="Y9" s="39">
        <f>SUM('Table 6'!Y3:Y35)</f>
        <v>12699069</v>
      </c>
      <c r="Z9" s="39">
        <f>SUM('Table 6'!Z3:Z35)</f>
        <v>1330260</v>
      </c>
      <c r="AA9" s="39">
        <f>SUM('Table 6'!AA3:AA35)</f>
        <v>3110889</v>
      </c>
      <c r="AB9" s="39">
        <f>SUM('Table 6'!AB3:AB35)</f>
        <v>15979061</v>
      </c>
      <c r="AC9" s="39">
        <f>SUM('Table 6'!AC3:AC35)</f>
        <v>280710</v>
      </c>
      <c r="AD9" s="40">
        <f>SUM('Table 6'!AD3:AD35)</f>
        <v>40779956</v>
      </c>
      <c r="AE9" s="39">
        <f>SUM('Table 6'!AE3:AE35)</f>
        <v>623378</v>
      </c>
      <c r="AF9" s="39">
        <f>SUM('Table 6'!AF3:AF35)</f>
        <v>2482</v>
      </c>
      <c r="AG9" s="39">
        <f>SUM('Table 6'!AG3:AG35)</f>
        <v>10756</v>
      </c>
      <c r="AH9" s="39">
        <f>SUM('Table 6'!AH3:AH35)</f>
        <v>888301</v>
      </c>
      <c r="AI9" s="39">
        <f>SUM('Table 6'!AI3:AI35)</f>
        <v>3449</v>
      </c>
      <c r="AJ9" s="39">
        <f>SUM('Table 6'!AJ3:AJ35)</f>
        <v>34341480</v>
      </c>
      <c r="AK9" s="39">
        <f>SUM('Table 6'!AK3:AK35)</f>
        <v>1658174</v>
      </c>
      <c r="AL9" s="40">
        <f>SUM('Table 6'!AL3:AL35)</f>
        <v>129808</v>
      </c>
      <c r="AM9" s="40">
        <f>SUM('Table 6'!AM3:AM35)</f>
        <v>226679613</v>
      </c>
      <c r="AN9" s="39">
        <f>SUM('Table 6'!AN3:AN35)</f>
        <v>137726828</v>
      </c>
      <c r="AO9" s="39">
        <f>SUM('Table 6'!AO3:AO35)</f>
        <v>34928355</v>
      </c>
      <c r="AP9" s="39">
        <f>SUM('Table 6'!AP3:AP35)</f>
        <v>55682604</v>
      </c>
      <c r="AQ9" s="40">
        <f>SUM('Table 6'!AQ3:AQ35)</f>
        <v>228337787</v>
      </c>
    </row>
    <row r="10" spans="1:43" s="2" customFormat="1" ht="15">
      <c r="A10" s="41"/>
      <c r="B10" s="37" t="s">
        <v>366</v>
      </c>
      <c r="C10" s="38">
        <v>123311</v>
      </c>
      <c r="D10" s="39">
        <f>AVERAGE('Table 6'!D3:D35)</f>
        <v>3021848.606060606</v>
      </c>
      <c r="E10" s="39">
        <f>AVERAGE('Table 6'!E3:E35)</f>
        <v>1151691.6363636365</v>
      </c>
      <c r="F10" s="39">
        <f>AVERAGE('Table 6'!F3:F35)</f>
        <v>9619.774193548386</v>
      </c>
      <c r="G10" s="40">
        <f>AVERAGE('Table 6'!G3:G35)</f>
        <v>4182577</v>
      </c>
      <c r="H10" s="40">
        <f>AVERAGE('Table 6'!H3:H35)</f>
        <v>137022.21212121213</v>
      </c>
      <c r="I10" s="39">
        <f>AVERAGE('Table 6'!I3:I35)</f>
        <v>292354.24242424243</v>
      </c>
      <c r="J10" s="39">
        <f>AVERAGE('Table 6'!J3:J35)</f>
        <v>74637.39393939394</v>
      </c>
      <c r="K10" s="39">
        <f>AVERAGE('Table 6'!K3:K35)</f>
        <v>16019.787878787878</v>
      </c>
      <c r="L10" s="39">
        <f>AVERAGE('Table 6'!L3:L35)</f>
        <v>86956.21212121213</v>
      </c>
      <c r="M10" s="39">
        <f>AVERAGE('Table 6'!M3:M35)</f>
        <v>265821.57575757575</v>
      </c>
      <c r="N10" s="39">
        <f>AVERAGE('Table 6'!N3:N35)</f>
        <v>302727.54545454547</v>
      </c>
      <c r="O10" s="39">
        <f>AVERAGE('Table 6'!O3:O35)</f>
        <v>30146.272727272728</v>
      </c>
      <c r="P10" s="39">
        <f>AVERAGE('Table 6'!P3:P35)</f>
        <v>1483.8709677419354</v>
      </c>
      <c r="Q10" s="39">
        <f>AVERAGE('Table 6'!Q3:Q35)</f>
        <v>1670.4193548387098</v>
      </c>
      <c r="R10" s="39">
        <f>AVERAGE('Table 6'!R3:R35)</f>
        <v>212719.81818181818</v>
      </c>
      <c r="S10" s="40">
        <f>AVERAGE('Table 6'!S3:S35)</f>
        <v>1284345.9696969697</v>
      </c>
      <c r="T10" s="39">
        <f>AVERAGE('Table 6'!T3:T35)</f>
        <v>0</v>
      </c>
      <c r="U10" s="39">
        <f>AVERAGE('Table 6'!U3:U35)</f>
        <v>68209.0303030303</v>
      </c>
      <c r="V10" s="39">
        <f>AVERAGE('Table 6'!V3:V35)</f>
        <v>8641.6875</v>
      </c>
      <c r="W10" s="39">
        <f>AVERAGE('Table 6'!W3:W35)</f>
        <v>147894.24242424243</v>
      </c>
      <c r="X10" s="39">
        <f>AVERAGE('Table 6'!X3:X35)</f>
        <v>28530.030303030304</v>
      </c>
      <c r="Y10" s="39">
        <f>AVERAGE('Table 6'!Y3:Y35)</f>
        <v>384820.2727272727</v>
      </c>
      <c r="Z10" s="39">
        <f>AVERAGE('Table 6'!Z3:Z35)</f>
        <v>40310.90909090909</v>
      </c>
      <c r="AA10" s="39">
        <f>AVERAGE('Table 6'!AA3:AA35)</f>
        <v>94269.36363636363</v>
      </c>
      <c r="AB10" s="39">
        <f>AVERAGE('Table 6'!AB3:AB35)</f>
        <v>484213.9696969697</v>
      </c>
      <c r="AC10" s="39">
        <f>AVERAGE('Table 6'!AC3:AC35)</f>
        <v>8772.1875</v>
      </c>
      <c r="AD10" s="40">
        <f>AVERAGE('Table 6'!AD3:AD35)</f>
        <v>1235756.2424242424</v>
      </c>
      <c r="AE10" s="39">
        <f>AVERAGE('Table 6'!AE3:AE35)</f>
        <v>18890.242424242424</v>
      </c>
      <c r="AF10" s="39">
        <f>AVERAGE('Table 6'!AF3:AF35)</f>
        <v>77.5625</v>
      </c>
      <c r="AG10" s="39">
        <f>AVERAGE('Table 6'!AG3:AG35)</f>
        <v>325.93939393939394</v>
      </c>
      <c r="AH10" s="39">
        <f>AVERAGE('Table 6'!AH3:AH35)</f>
        <v>26918.21212121212</v>
      </c>
      <c r="AI10" s="39">
        <f>AVERAGE('Table 6'!AI3:AI35)</f>
        <v>107.78125</v>
      </c>
      <c r="AJ10" s="39">
        <f>AVERAGE('Table 6'!AJ3:AJ35)</f>
        <v>1040650.9090909091</v>
      </c>
      <c r="AK10" s="39">
        <f>AVERAGE('Table 6'!AK3:AK35)</f>
        <v>50247.69696969697</v>
      </c>
      <c r="AL10" s="40">
        <f>AVERAGE('Table 6'!AL3:AL35)</f>
        <v>3933.5757575757575</v>
      </c>
      <c r="AM10" s="40">
        <f>AVERAGE('Table 6'!AM3:AM35)</f>
        <v>6869079.181818182</v>
      </c>
      <c r="AN10" s="39">
        <f>AVERAGE('Table 6'!AN3:AN35)</f>
        <v>4173540.242424242</v>
      </c>
      <c r="AO10" s="39">
        <f>AVERAGE('Table 6'!AO3:AO35)</f>
        <v>1058435</v>
      </c>
      <c r="AP10" s="39">
        <f>AVERAGE('Table 6'!AP3:AP35)</f>
        <v>1687351.6363636365</v>
      </c>
      <c r="AQ10" s="40">
        <f>AVERAGE('Table 6'!AQ3:AQ35)</f>
        <v>6919326.878787879</v>
      </c>
    </row>
    <row r="11" spans="1:43" s="2" customFormat="1" ht="15">
      <c r="A11" s="36" t="s">
        <v>367</v>
      </c>
      <c r="B11" s="37" t="s">
        <v>368</v>
      </c>
      <c r="C11" s="38">
        <v>76342</v>
      </c>
      <c r="D11" s="39">
        <f>MEDIAN('Table 6'!D3:D35)</f>
        <v>1936191</v>
      </c>
      <c r="E11" s="39">
        <f>MEDIAN('Table 6'!E3:E35)</f>
        <v>672220</v>
      </c>
      <c r="F11" s="39">
        <f>MEDIAN('Table 6'!F3:F35)</f>
        <v>0</v>
      </c>
      <c r="G11" s="40">
        <f>MEDIAN('Table 6'!G3:G35)</f>
        <v>2549946</v>
      </c>
      <c r="H11" s="40">
        <f>MEDIAN('Table 6'!H3:H35)</f>
        <v>73676</v>
      </c>
      <c r="I11" s="39">
        <f>MEDIAN('Table 6'!I3:I35)</f>
        <v>186911</v>
      </c>
      <c r="J11" s="39">
        <f>MEDIAN('Table 6'!J3:J35)</f>
        <v>42672</v>
      </c>
      <c r="K11" s="39">
        <f>MEDIAN('Table 6'!K3:K35)</f>
        <v>3431</v>
      </c>
      <c r="L11" s="39">
        <f>MEDIAN('Table 6'!L3:L35)</f>
        <v>61510</v>
      </c>
      <c r="M11" s="39">
        <f>MEDIAN('Table 6'!M3:M35)</f>
        <v>163521</v>
      </c>
      <c r="N11" s="39">
        <f>MEDIAN('Table 6'!N3:N35)</f>
        <v>121895</v>
      </c>
      <c r="O11" s="39">
        <f>MEDIAN('Table 6'!O3:O35)</f>
        <v>6441</v>
      </c>
      <c r="P11" s="39">
        <f>MEDIAN('Table 6'!P3:P35)</f>
        <v>0</v>
      </c>
      <c r="Q11" s="39">
        <f>MEDIAN('Table 6'!Q3:Q35)</f>
        <v>0</v>
      </c>
      <c r="R11" s="39">
        <f>MEDIAN('Table 6'!R3:R35)</f>
        <v>19482</v>
      </c>
      <c r="S11" s="40">
        <f>MEDIAN('Table 6'!S3:S35)</f>
        <v>866647</v>
      </c>
      <c r="T11" s="39">
        <f>MEDIAN('Table 6'!T3:T35)</f>
        <v>0</v>
      </c>
      <c r="U11" s="39">
        <f>MEDIAN('Table 6'!U3:U35)</f>
        <v>0</v>
      </c>
      <c r="V11" s="39">
        <f>MEDIAN('Table 6'!V3:V35)</f>
        <v>0</v>
      </c>
      <c r="W11" s="39">
        <f>MEDIAN('Table 6'!W3:W35)</f>
        <v>62313</v>
      </c>
      <c r="X11" s="39">
        <f>MEDIAN('Table 6'!X3:X35)</f>
        <v>6480</v>
      </c>
      <c r="Y11" s="39">
        <f>MEDIAN('Table 6'!Y3:Y35)</f>
        <v>168653</v>
      </c>
      <c r="Z11" s="39">
        <f>MEDIAN('Table 6'!Z3:Z35)</f>
        <v>16614</v>
      </c>
      <c r="AA11" s="39">
        <f>MEDIAN('Table 6'!AA3:AA35)</f>
        <v>63422</v>
      </c>
      <c r="AB11" s="39">
        <f>MEDIAN('Table 6'!AB3:AB35)</f>
        <v>275590</v>
      </c>
      <c r="AC11" s="39">
        <f>MEDIAN('Table 6'!AC3:AC35)</f>
        <v>132</v>
      </c>
      <c r="AD11" s="40">
        <f>MEDIAN('Table 6'!AD3:AD35)</f>
        <v>768848</v>
      </c>
      <c r="AE11" s="39">
        <f>MEDIAN('Table 6'!AE3:AE35)</f>
        <v>623</v>
      </c>
      <c r="AF11" s="39">
        <f>MEDIAN('Table 6'!AF3:AF35)</f>
        <v>0</v>
      </c>
      <c r="AG11" s="39">
        <f>MEDIAN('Table 6'!AG3:AG35)</f>
        <v>0</v>
      </c>
      <c r="AH11" s="39">
        <f>MEDIAN('Table 6'!AH3:AH35)</f>
        <v>0</v>
      </c>
      <c r="AI11" s="39">
        <f>MEDIAN('Table 6'!AI3:AI35)</f>
        <v>0</v>
      </c>
      <c r="AJ11" s="39">
        <f>MEDIAN('Table 6'!AJ3:AJ35)</f>
        <v>587245</v>
      </c>
      <c r="AK11" s="39">
        <f>MEDIAN('Table 6'!AK3:AK35)</f>
        <v>1649</v>
      </c>
      <c r="AL11" s="40">
        <f>MEDIAN('Table 6'!AL3:AL35)</f>
        <v>0</v>
      </c>
      <c r="AM11" s="40">
        <f>MEDIAN('Table 6'!AM3:AM35)</f>
        <v>4366245</v>
      </c>
      <c r="AN11" s="39">
        <f>MEDIAN('Table 6'!AN3:AN35)</f>
        <v>2549946</v>
      </c>
      <c r="AO11" s="39">
        <f>MEDIAN('Table 6'!AO3:AO35)</f>
        <v>551258</v>
      </c>
      <c r="AP11" s="39">
        <f>MEDIAN('Table 6'!AP3:AP35)</f>
        <v>1126026</v>
      </c>
      <c r="AQ11" s="40">
        <f>MEDIAN('Table 6'!AQ3:AQ35)</f>
        <v>4382359</v>
      </c>
    </row>
    <row r="12" spans="1:43" s="2" customFormat="1" ht="15">
      <c r="A12" s="36"/>
      <c r="B12" s="36"/>
      <c r="C12" s="38"/>
      <c r="D12" s="41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1"/>
      <c r="AF12" s="41"/>
      <c r="AG12" s="41"/>
      <c r="AH12" s="41"/>
      <c r="AI12" s="41"/>
      <c r="AJ12" s="41"/>
      <c r="AK12" s="41"/>
      <c r="AL12" s="42"/>
      <c r="AM12" s="42"/>
      <c r="AN12" s="41"/>
      <c r="AO12" s="41"/>
      <c r="AP12" s="41"/>
      <c r="AQ12" s="42"/>
    </row>
    <row r="13" spans="1:43" s="2" customFormat="1" ht="15">
      <c r="A13" s="36" t="s">
        <v>369</v>
      </c>
      <c r="B13" s="37" t="s">
        <v>370</v>
      </c>
      <c r="C13" s="38">
        <v>1650116</v>
      </c>
      <c r="D13" s="39">
        <f>SUM('Table 6'!D36:D113)</f>
        <v>47160731</v>
      </c>
      <c r="E13" s="39">
        <f>SUM('Table 6'!E36:E113)</f>
        <v>13445172</v>
      </c>
      <c r="F13" s="39">
        <f>SUM('Table 6'!F36:F113)</f>
        <v>284589</v>
      </c>
      <c r="G13" s="40">
        <f>SUM('Table 6'!G36:G113)</f>
        <v>60890492</v>
      </c>
      <c r="H13" s="40">
        <f>SUM('Table 6'!H36:H113)</f>
        <v>2056332</v>
      </c>
      <c r="I13" s="39">
        <f>SUM('Table 6'!I36:I113)</f>
        <v>5849125</v>
      </c>
      <c r="J13" s="39">
        <f>SUM('Table 6'!J36:J113)</f>
        <v>1776876</v>
      </c>
      <c r="K13" s="39">
        <f>SUM('Table 6'!K36:K113)</f>
        <v>193346</v>
      </c>
      <c r="L13" s="39">
        <f>SUM('Table 6'!L36:L113)</f>
        <v>1612737</v>
      </c>
      <c r="M13" s="39">
        <f>SUM('Table 6'!M36:M113)</f>
        <v>4325870</v>
      </c>
      <c r="N13" s="39">
        <f>SUM('Table 6'!N36:N113)</f>
        <v>4202473</v>
      </c>
      <c r="O13" s="39">
        <f>SUM('Table 6'!O36:O113)</f>
        <v>253187</v>
      </c>
      <c r="P13" s="39">
        <f>SUM('Table 6'!P36:P113)</f>
        <v>474633</v>
      </c>
      <c r="Q13" s="39">
        <f>SUM('Table 6'!Q36:Q113)</f>
        <v>62789</v>
      </c>
      <c r="R13" s="39">
        <f>SUM('Table 6'!R36:R113)</f>
        <v>1246141</v>
      </c>
      <c r="S13" s="40">
        <f>SUM('Table 6'!S36:S113)</f>
        <v>19997177</v>
      </c>
      <c r="T13" s="39">
        <f>SUM('Table 6'!T36:T113)</f>
        <v>21600</v>
      </c>
      <c r="U13" s="39">
        <f>SUM('Table 6'!U36:U113)</f>
        <v>110412</v>
      </c>
      <c r="V13" s="39">
        <f>SUM('Table 6'!V36:V113)</f>
        <v>132916</v>
      </c>
      <c r="W13" s="39">
        <f>SUM('Table 6'!W36:W113)</f>
        <v>2082559</v>
      </c>
      <c r="X13" s="39">
        <f>SUM('Table 6'!X36:X113)</f>
        <v>501431</v>
      </c>
      <c r="Y13" s="39">
        <f>SUM('Table 6'!Y36:Y113)</f>
        <v>5291712</v>
      </c>
      <c r="Z13" s="39">
        <f>SUM('Table 6'!Z36:Z113)</f>
        <v>581971</v>
      </c>
      <c r="AA13" s="39">
        <f>SUM('Table 6'!AA36:AA113)</f>
        <v>1655005</v>
      </c>
      <c r="AB13" s="39">
        <f>SUM('Table 6'!AB36:AB113)</f>
        <v>3635594</v>
      </c>
      <c r="AC13" s="39">
        <f>SUM('Table 6'!AC36:AC113)</f>
        <v>279441</v>
      </c>
      <c r="AD13" s="40">
        <f>SUM('Table 6'!AD36:AD113)</f>
        <v>14483736</v>
      </c>
      <c r="AE13" s="39">
        <f>SUM('Table 6'!AE36:AE113)</f>
        <v>91040</v>
      </c>
      <c r="AF13" s="39">
        <f>SUM('Table 6'!AF36:AF113)</f>
        <v>6522</v>
      </c>
      <c r="AG13" s="39">
        <f>SUM('Table 6'!AG36:AG113)</f>
        <v>11640</v>
      </c>
      <c r="AH13" s="39">
        <f>SUM('Table 6'!AH36:AH113)</f>
        <v>44878</v>
      </c>
      <c r="AI13" s="39">
        <f>SUM('Table 6'!AI36:AI113)</f>
        <v>12500</v>
      </c>
      <c r="AJ13" s="39">
        <f>SUM('Table 6'!AJ36:AJ113)</f>
        <v>11945154</v>
      </c>
      <c r="AK13" s="39">
        <f>SUM('Table 6'!AK36:AK113)</f>
        <v>215698</v>
      </c>
      <c r="AL13" s="40">
        <f>SUM('Table 6'!AL36:AL113)</f>
        <v>49118</v>
      </c>
      <c r="AM13" s="40">
        <f>SUM('Table 6'!AM36:AM113)</f>
        <v>97236642</v>
      </c>
      <c r="AN13" s="39">
        <f>SUM('Table 6'!AN36:AN113)</f>
        <v>60605903</v>
      </c>
      <c r="AO13" s="39">
        <f>SUM('Table 6'!AO36:AO113)</f>
        <v>11610303</v>
      </c>
      <c r="AP13" s="39">
        <f>SUM('Table 6'!AP36:AP113)</f>
        <v>25236134</v>
      </c>
      <c r="AQ13" s="40">
        <f>SUM('Table 6'!AQ36:AQ113)</f>
        <v>97452340</v>
      </c>
    </row>
    <row r="14" spans="1:43" s="2" customFormat="1" ht="15">
      <c r="A14" s="38"/>
      <c r="B14" s="37" t="s">
        <v>371</v>
      </c>
      <c r="C14" s="38">
        <v>21155</v>
      </c>
      <c r="D14" s="39">
        <f>AVERAGE('Table 6'!D36:D113)</f>
        <v>604624.7564102564</v>
      </c>
      <c r="E14" s="39">
        <f>AVERAGE('Table 6'!E36:E113)</f>
        <v>172374</v>
      </c>
      <c r="F14" s="39">
        <f>AVERAGE('Table 6'!F36:F113)</f>
        <v>3845.7972972972975</v>
      </c>
      <c r="G14" s="40">
        <f>AVERAGE('Table 6'!G36:G113)</f>
        <v>780647.3333333334</v>
      </c>
      <c r="H14" s="40">
        <f>AVERAGE('Table 6'!H36:H113)</f>
        <v>26363.23076923077</v>
      </c>
      <c r="I14" s="39">
        <f>AVERAGE('Table 6'!I36:I113)</f>
        <v>74988.78205128205</v>
      </c>
      <c r="J14" s="39">
        <f>AVERAGE('Table 6'!J36:J113)</f>
        <v>22780.46153846154</v>
      </c>
      <c r="K14" s="39">
        <f>AVERAGE('Table 6'!K36:K113)</f>
        <v>2478.7948717948716</v>
      </c>
      <c r="L14" s="39">
        <f>AVERAGE('Table 6'!L36:L113)</f>
        <v>20676.115384615383</v>
      </c>
      <c r="M14" s="39">
        <f>AVERAGE('Table 6'!M36:M113)</f>
        <v>55459.8717948718</v>
      </c>
      <c r="N14" s="39">
        <f>AVERAGE('Table 6'!N36:N113)</f>
        <v>53877.85897435898</v>
      </c>
      <c r="O14" s="39">
        <f>AVERAGE('Table 6'!O36:O113)</f>
        <v>3331.407894736842</v>
      </c>
      <c r="P14" s="39">
        <f>AVERAGE('Table 6'!P36:P113)</f>
        <v>6413.959459459459</v>
      </c>
      <c r="Q14" s="39">
        <f>AVERAGE('Table 6'!Q36:Q113)</f>
        <v>848.5</v>
      </c>
      <c r="R14" s="39">
        <f>AVERAGE('Table 6'!R36:R113)</f>
        <v>15976.166666666666</v>
      </c>
      <c r="S14" s="40">
        <f>AVERAGE('Table 6'!S36:S113)</f>
        <v>256374.0641025641</v>
      </c>
      <c r="T14" s="39">
        <f>AVERAGE('Table 6'!T36:T113)</f>
        <v>288</v>
      </c>
      <c r="U14" s="39">
        <f>AVERAGE('Table 6'!U36:U113)</f>
        <v>1472.16</v>
      </c>
      <c r="V14" s="39">
        <f>AVERAGE('Table 6'!V36:V113)</f>
        <v>1748.8947368421052</v>
      </c>
      <c r="W14" s="39">
        <f>AVERAGE('Table 6'!W36:W113)</f>
        <v>26699.47435897436</v>
      </c>
      <c r="X14" s="39">
        <f>AVERAGE('Table 6'!X36:X113)</f>
        <v>6512.090909090909</v>
      </c>
      <c r="Y14" s="39">
        <f>AVERAGE('Table 6'!Y36:Y113)</f>
        <v>67842.46153846153</v>
      </c>
      <c r="Z14" s="39">
        <f>AVERAGE('Table 6'!Z36:Z113)</f>
        <v>7461.166666666667</v>
      </c>
      <c r="AA14" s="39">
        <f>AVERAGE('Table 6'!AA36:AA113)</f>
        <v>21218.01282051282</v>
      </c>
      <c r="AB14" s="39">
        <f>AVERAGE('Table 6'!AB36:AB113)</f>
        <v>46610.179487179485</v>
      </c>
      <c r="AC14" s="39">
        <f>AVERAGE('Table 6'!AC36:AC113)</f>
        <v>3629.103896103896</v>
      </c>
      <c r="AD14" s="40">
        <f>AVERAGE('Table 6'!AD36:AD113)</f>
        <v>185688.92307692306</v>
      </c>
      <c r="AE14" s="39">
        <f>AVERAGE('Table 6'!AE36:AE113)</f>
        <v>1197.8947368421052</v>
      </c>
      <c r="AF14" s="39">
        <f>AVERAGE('Table 6'!AF36:AF113)</f>
        <v>85.8157894736842</v>
      </c>
      <c r="AG14" s="39">
        <f>AVERAGE('Table 6'!AG36:AG113)</f>
        <v>153.1578947368421</v>
      </c>
      <c r="AH14" s="39">
        <f>AVERAGE('Table 6'!AH36:AH113)</f>
        <v>590.5</v>
      </c>
      <c r="AI14" s="39">
        <f>AVERAGE('Table 6'!AI36:AI113)</f>
        <v>164.47368421052633</v>
      </c>
      <c r="AJ14" s="39">
        <f>AVERAGE('Table 6'!AJ36:AJ113)</f>
        <v>153143</v>
      </c>
      <c r="AK14" s="39">
        <f>AVERAGE('Table 6'!AK36:AK113)</f>
        <v>2765.358974358974</v>
      </c>
      <c r="AL14" s="40">
        <f>AVERAGE('Table 6'!AL36:AL113)</f>
        <v>646.2894736842105</v>
      </c>
      <c r="AM14" s="40">
        <f>AVERAGE('Table 6'!AM36:AM113)</f>
        <v>1246623.6153846155</v>
      </c>
      <c r="AN14" s="39">
        <f>AVERAGE('Table 6'!AN36:AN113)</f>
        <v>776998.7564102564</v>
      </c>
      <c r="AO14" s="39">
        <f>AVERAGE('Table 6'!AO36:AO113)</f>
        <v>148850.03846153847</v>
      </c>
      <c r="AP14" s="39">
        <f>AVERAGE('Table 6'!AP36:AP113)</f>
        <v>323540.1794871795</v>
      </c>
      <c r="AQ14" s="40">
        <f>AVERAGE('Table 6'!AQ36:AQ113)</f>
        <v>1249388.9743589743</v>
      </c>
    </row>
    <row r="15" spans="1:43" s="2" customFormat="1" ht="15">
      <c r="A15" s="36" t="s">
        <v>385</v>
      </c>
      <c r="B15" s="37" t="s">
        <v>372</v>
      </c>
      <c r="C15" s="38">
        <v>19551</v>
      </c>
      <c r="D15" s="39">
        <f>MEDIAN('Table 6'!D36:D113)</f>
        <v>534613.5</v>
      </c>
      <c r="E15" s="39">
        <f>MEDIAN('Table 6'!E36:E113)</f>
        <v>137036.5</v>
      </c>
      <c r="F15" s="39">
        <f>MEDIAN('Table 6'!F36:F113)</f>
        <v>0</v>
      </c>
      <c r="G15" s="40">
        <f>MEDIAN('Table 6'!G36:G113)</f>
        <v>696131.5</v>
      </c>
      <c r="H15" s="40">
        <f>MEDIAN('Table 6'!H36:H113)</f>
        <v>24447.5</v>
      </c>
      <c r="I15" s="39">
        <f>MEDIAN('Table 6'!I36:I113)</f>
        <v>54874.5</v>
      </c>
      <c r="J15" s="39">
        <f>MEDIAN('Table 6'!J36:J113)</f>
        <v>16434.5</v>
      </c>
      <c r="K15" s="39">
        <f>MEDIAN('Table 6'!K36:K113)</f>
        <v>1137.5</v>
      </c>
      <c r="L15" s="39">
        <f>MEDIAN('Table 6'!L36:L113)</f>
        <v>17536.5</v>
      </c>
      <c r="M15" s="39">
        <f>MEDIAN('Table 6'!M36:M113)</f>
        <v>47626</v>
      </c>
      <c r="N15" s="39">
        <f>MEDIAN('Table 6'!N36:N113)</f>
        <v>42911.5</v>
      </c>
      <c r="O15" s="39">
        <f>MEDIAN('Table 6'!O36:O113)</f>
        <v>588.5</v>
      </c>
      <c r="P15" s="39">
        <f>MEDIAN('Table 6'!P36:P113)</f>
        <v>0</v>
      </c>
      <c r="Q15" s="39">
        <f>MEDIAN('Table 6'!Q36:Q113)</f>
        <v>0</v>
      </c>
      <c r="R15" s="39">
        <f>MEDIAN('Table 6'!R36:R113)</f>
        <v>2685</v>
      </c>
      <c r="S15" s="40">
        <f>MEDIAN('Table 6'!S36:S113)</f>
        <v>221617.5</v>
      </c>
      <c r="T15" s="39">
        <f>MEDIAN('Table 6'!T36:T113)</f>
        <v>0</v>
      </c>
      <c r="U15" s="39">
        <f>MEDIAN('Table 6'!U36:U113)</f>
        <v>0</v>
      </c>
      <c r="V15" s="39">
        <f>MEDIAN('Table 6'!V36:V113)</f>
        <v>0</v>
      </c>
      <c r="W15" s="39">
        <f>MEDIAN('Table 6'!W36:W113)</f>
        <v>15549.5</v>
      </c>
      <c r="X15" s="39">
        <f>MEDIAN('Table 6'!X36:X113)</f>
        <v>0</v>
      </c>
      <c r="Y15" s="39">
        <f>MEDIAN('Table 6'!Y36:Y113)</f>
        <v>60069.5</v>
      </c>
      <c r="Z15" s="39">
        <f>MEDIAN('Table 6'!Z36:Z113)</f>
        <v>5768</v>
      </c>
      <c r="AA15" s="39">
        <f>MEDIAN('Table 6'!AA36:AA113)</f>
        <v>16924.5</v>
      </c>
      <c r="AB15" s="39">
        <f>MEDIAN('Table 6'!AB36:AB113)</f>
        <v>34700</v>
      </c>
      <c r="AC15" s="39">
        <f>MEDIAN('Table 6'!AC36:AC113)</f>
        <v>0</v>
      </c>
      <c r="AD15" s="40">
        <f>MEDIAN('Table 6'!AD36:AD113)</f>
        <v>162969.5</v>
      </c>
      <c r="AE15" s="39">
        <f>MEDIAN('Table 6'!AE36:AE113)</f>
        <v>13.5</v>
      </c>
      <c r="AF15" s="39">
        <f>MEDIAN('Table 6'!AF36:AF113)</f>
        <v>0</v>
      </c>
      <c r="AG15" s="39">
        <f>MEDIAN('Table 6'!AG36:AG113)</f>
        <v>0</v>
      </c>
      <c r="AH15" s="39">
        <f>MEDIAN('Table 6'!AH36:AH113)</f>
        <v>0</v>
      </c>
      <c r="AI15" s="39">
        <f>MEDIAN('Table 6'!AI36:AI113)</f>
        <v>0</v>
      </c>
      <c r="AJ15" s="39">
        <f>MEDIAN('Table 6'!AJ36:AJ113)</f>
        <v>126441</v>
      </c>
      <c r="AK15" s="39">
        <f>MEDIAN('Table 6'!AK36:AK113)</f>
        <v>620</v>
      </c>
      <c r="AL15" s="40">
        <f>MEDIAN('Table 6'!AL36:AL113)</f>
        <v>0</v>
      </c>
      <c r="AM15" s="40">
        <f>MEDIAN('Table 6'!AM36:AM113)</f>
        <v>1106156.5</v>
      </c>
      <c r="AN15" s="39">
        <f>MEDIAN('Table 6'!AN36:AN113)</f>
        <v>696131.5</v>
      </c>
      <c r="AO15" s="39">
        <f>MEDIAN('Table 6'!AO36:AO113)</f>
        <v>122327</v>
      </c>
      <c r="AP15" s="39">
        <f>MEDIAN('Table 6'!AP36:AP113)</f>
        <v>283507</v>
      </c>
      <c r="AQ15" s="40">
        <f>MEDIAN('Table 6'!AQ36:AQ113)</f>
        <v>1109693</v>
      </c>
    </row>
    <row r="16" spans="1:43" s="2" customFormat="1" ht="15">
      <c r="A16" s="36"/>
      <c r="B16" s="36"/>
      <c r="C16" s="36"/>
      <c r="D16" s="41"/>
      <c r="E16" s="41"/>
      <c r="F16" s="41"/>
      <c r="G16" s="42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1"/>
      <c r="AF16" s="41"/>
      <c r="AG16" s="41"/>
      <c r="AH16" s="41"/>
      <c r="AI16" s="41"/>
      <c r="AJ16" s="41"/>
      <c r="AK16" s="41"/>
      <c r="AL16" s="42"/>
      <c r="AM16" s="42"/>
      <c r="AN16" s="41"/>
      <c r="AO16" s="41"/>
      <c r="AP16" s="41"/>
      <c r="AQ16" s="42"/>
    </row>
    <row r="17" spans="1:43" s="2" customFormat="1" ht="15">
      <c r="A17" s="36" t="s">
        <v>373</v>
      </c>
      <c r="B17" s="37" t="s">
        <v>370</v>
      </c>
      <c r="C17" s="38">
        <v>489886</v>
      </c>
      <c r="D17" s="39">
        <f>SUM('Table 6'!D114:D238)</f>
        <v>15948676</v>
      </c>
      <c r="E17" s="39">
        <f>SUM('Table 6'!E114:E238)</f>
        <v>3153726</v>
      </c>
      <c r="F17" s="39">
        <f>SUM('Table 6'!F114:F238)</f>
        <v>236991</v>
      </c>
      <c r="G17" s="40">
        <f>SUM('Table 6'!G114:G238)</f>
        <v>19339393</v>
      </c>
      <c r="H17" s="40">
        <f>SUM('Table 6'!H114:H238)</f>
        <v>835953</v>
      </c>
      <c r="I17" s="39">
        <f>SUM('Table 6'!I114:I238)</f>
        <v>1527362</v>
      </c>
      <c r="J17" s="39">
        <f>SUM('Table 6'!J114:J238)</f>
        <v>779540</v>
      </c>
      <c r="K17" s="39">
        <f>SUM('Table 6'!K114:K238)</f>
        <v>61128</v>
      </c>
      <c r="L17" s="39">
        <f>SUM('Table 6'!L114:L238)</f>
        <v>854955</v>
      </c>
      <c r="M17" s="39">
        <f>SUM('Table 6'!M114:M238)</f>
        <v>1489599</v>
      </c>
      <c r="N17" s="39">
        <f>SUM('Table 6'!N114:N238)</f>
        <v>1552423</v>
      </c>
      <c r="O17" s="39">
        <f>SUM('Table 6'!O114:O238)</f>
        <v>77347</v>
      </c>
      <c r="P17" s="39">
        <f>SUM('Table 6'!P114:P238)</f>
        <v>120530</v>
      </c>
      <c r="Q17" s="39">
        <f>SUM('Table 6'!Q114:Q238)</f>
        <v>72789</v>
      </c>
      <c r="R17" s="39">
        <f>SUM('Table 6'!R114:R238)</f>
        <v>425655</v>
      </c>
      <c r="S17" s="40">
        <f>SUM('Table 6'!S114:S238)</f>
        <v>6961328</v>
      </c>
      <c r="T17" s="39">
        <f>SUM('Table 6'!T114:T238)</f>
        <v>59155</v>
      </c>
      <c r="U17" s="39">
        <f>SUM('Table 6'!U114:U238)</f>
        <v>300634</v>
      </c>
      <c r="V17" s="39">
        <f>SUM('Table 6'!V114:V238)</f>
        <v>77079</v>
      </c>
      <c r="W17" s="39">
        <f>SUM('Table 6'!W114:W238)</f>
        <v>479582</v>
      </c>
      <c r="X17" s="39">
        <f>SUM('Table 6'!X114:X238)</f>
        <v>124965</v>
      </c>
      <c r="Y17" s="39">
        <f>SUM('Table 6'!Y114:Y238)</f>
        <v>2132557</v>
      </c>
      <c r="Z17" s="39">
        <f>SUM('Table 6'!Z114:Z238)</f>
        <v>202529</v>
      </c>
      <c r="AA17" s="39">
        <f>SUM('Table 6'!AA114:AA238)</f>
        <v>589721</v>
      </c>
      <c r="AB17" s="39">
        <f>SUM('Table 6'!AB114:AB238)</f>
        <v>616592</v>
      </c>
      <c r="AC17" s="39">
        <f>SUM('Table 6'!AC114:AC238)</f>
        <v>19316</v>
      </c>
      <c r="AD17" s="40">
        <f>SUM('Table 6'!AD114:AD238)</f>
        <v>4449381</v>
      </c>
      <c r="AE17" s="39">
        <f>SUM('Table 6'!AE114:AE238)</f>
        <v>28039</v>
      </c>
      <c r="AF17" s="39">
        <f>SUM('Table 6'!AF114:AF238)</f>
        <v>722</v>
      </c>
      <c r="AG17" s="39">
        <f>SUM('Table 6'!AG114:AG238)</f>
        <v>5242</v>
      </c>
      <c r="AH17" s="39">
        <f>SUM('Table 6'!AH114:AH238)</f>
        <v>20024</v>
      </c>
      <c r="AI17" s="39">
        <f>SUM('Table 6'!AI114:AI238)</f>
        <v>11517</v>
      </c>
      <c r="AJ17" s="39">
        <f>SUM('Table 6'!AJ114:AJ238)</f>
        <v>3685680</v>
      </c>
      <c r="AK17" s="39">
        <f>SUM('Table 6'!AK114:AK238)</f>
        <v>164706</v>
      </c>
      <c r="AL17" s="40">
        <f>SUM('Table 6'!AL114:AL238)</f>
        <v>99162</v>
      </c>
      <c r="AM17" s="40">
        <f>SUM('Table 6'!AM114:AM238)</f>
        <v>31738804</v>
      </c>
      <c r="AN17" s="39">
        <f>SUM('Table 6'!AN114:AN238)</f>
        <v>19102402</v>
      </c>
      <c r="AO17" s="39">
        <f>SUM('Table 6'!AO114:AO238)</f>
        <v>3626259</v>
      </c>
      <c r="AP17" s="39">
        <f>SUM('Table 6'!AP114:AP238)</f>
        <v>9174849</v>
      </c>
      <c r="AQ17" s="40">
        <f>SUM('Table 6'!AQ114:AQ238)</f>
        <v>31903510</v>
      </c>
    </row>
    <row r="18" spans="1:43" s="2" customFormat="1" ht="15">
      <c r="A18" s="41"/>
      <c r="B18" s="37" t="s">
        <v>371</v>
      </c>
      <c r="C18" s="43">
        <v>3919.088</v>
      </c>
      <c r="D18" s="39">
        <f>AVERAGE('Table 6'!D114:D238)</f>
        <v>127589.408</v>
      </c>
      <c r="E18" s="39">
        <f>AVERAGE('Table 6'!E114:E238)</f>
        <v>25229.808</v>
      </c>
      <c r="F18" s="39">
        <f>AVERAGE('Table 6'!F114:F238)</f>
        <v>1974.925</v>
      </c>
      <c r="G18" s="40">
        <f>AVERAGE('Table 6'!G114:G238)</f>
        <v>154715.144</v>
      </c>
      <c r="H18" s="40">
        <f>AVERAGE('Table 6'!H114:H238)</f>
        <v>6687.624</v>
      </c>
      <c r="I18" s="39">
        <f>AVERAGE('Table 6'!I114:I238)</f>
        <v>12218.896</v>
      </c>
      <c r="J18" s="39">
        <f>AVERAGE('Table 6'!J114:J238)</f>
        <v>6236.32</v>
      </c>
      <c r="K18" s="39">
        <f>AVERAGE('Table 6'!K114:K238)</f>
        <v>489.024</v>
      </c>
      <c r="L18" s="39">
        <f>AVERAGE('Table 6'!L114:L238)</f>
        <v>6839.64</v>
      </c>
      <c r="M18" s="39">
        <f>AVERAGE('Table 6'!M114:M238)</f>
        <v>11916.792</v>
      </c>
      <c r="N18" s="39">
        <f>AVERAGE('Table 6'!N114:N238)</f>
        <v>12419.384</v>
      </c>
      <c r="O18" s="39">
        <f>AVERAGE('Table 6'!O114:O238)</f>
        <v>633.9918032786885</v>
      </c>
      <c r="P18" s="39">
        <f>AVERAGE('Table 6'!P114:P238)</f>
        <v>979.9186991869918</v>
      </c>
      <c r="Q18" s="39">
        <f>AVERAGE('Table 6'!Q114:Q238)</f>
        <v>601.5619834710744</v>
      </c>
      <c r="R18" s="39">
        <f>AVERAGE('Table 6'!R114:R238)</f>
        <v>3488.9754098360654</v>
      </c>
      <c r="S18" s="40">
        <f>AVERAGE('Table 6'!S114:S238)</f>
        <v>55690.624</v>
      </c>
      <c r="T18" s="39">
        <f>AVERAGE('Table 6'!T114:T238)</f>
        <v>484.87704918032784</v>
      </c>
      <c r="U18" s="39">
        <f>AVERAGE('Table 6'!U114:U238)</f>
        <v>2464.2131147540986</v>
      </c>
      <c r="V18" s="39">
        <f>AVERAGE('Table 6'!V114:V238)</f>
        <v>631.7950819672132</v>
      </c>
      <c r="W18" s="39">
        <f>AVERAGE('Table 6'!W114:W238)</f>
        <v>3867.5967741935483</v>
      </c>
      <c r="X18" s="39">
        <f>AVERAGE('Table 6'!X114:X238)</f>
        <v>1024.3032786885246</v>
      </c>
      <c r="Y18" s="39">
        <f>AVERAGE('Table 6'!Y114:Y238)</f>
        <v>17060.456</v>
      </c>
      <c r="Z18" s="39">
        <f>AVERAGE('Table 6'!Z114:Z238)</f>
        <v>1620.232</v>
      </c>
      <c r="AA18" s="39">
        <f>AVERAGE('Table 6'!AA114:AA238)</f>
        <v>4717.768</v>
      </c>
      <c r="AB18" s="39">
        <f>AVERAGE('Table 6'!AB114:AB238)</f>
        <v>4972.5161290322585</v>
      </c>
      <c r="AC18" s="39">
        <f>AVERAGE('Table 6'!AC114:AC238)</f>
        <v>159.63636363636363</v>
      </c>
      <c r="AD18" s="40">
        <f>AVERAGE('Table 6'!AD114:AD238)</f>
        <v>36173.829268292684</v>
      </c>
      <c r="AE18" s="39">
        <f>AVERAGE('Table 6'!AE114:AE238)</f>
        <v>229.827868852459</v>
      </c>
      <c r="AF18" s="39">
        <f>AVERAGE('Table 6'!AF114:AF238)</f>
        <v>5.918032786885246</v>
      </c>
      <c r="AG18" s="39">
        <f>AVERAGE('Table 6'!AG114:AG238)</f>
        <v>42.967213114754095</v>
      </c>
      <c r="AH18" s="39">
        <f>AVERAGE('Table 6'!AH114:AH238)</f>
        <v>164.13114754098362</v>
      </c>
      <c r="AI18" s="39">
        <f>AVERAGE('Table 6'!AI114:AI238)</f>
        <v>94.40163934426229</v>
      </c>
      <c r="AJ18" s="39">
        <f>AVERAGE('Table 6'!AJ114:AJ238)</f>
        <v>29485.44</v>
      </c>
      <c r="AK18" s="39">
        <f>AVERAGE('Table 6'!AK114:AK238)</f>
        <v>1317.648</v>
      </c>
      <c r="AL18" s="40">
        <f>AVERAGE('Table 6'!AL114:AL238)</f>
        <v>806.1951219512196</v>
      </c>
      <c r="AM18" s="40">
        <f>AVERAGE('Table 6'!AM114:AM238)</f>
        <v>253910.432</v>
      </c>
      <c r="AN18" s="39">
        <f>AVERAGE('Table 6'!AN114:AN238)</f>
        <v>152819.216</v>
      </c>
      <c r="AO18" s="39">
        <f>AVERAGE('Table 6'!AO114:AO238)</f>
        <v>29010.072</v>
      </c>
      <c r="AP18" s="39">
        <f>AVERAGE('Table 6'!AP114:AP238)</f>
        <v>73398.792</v>
      </c>
      <c r="AQ18" s="40">
        <f>AVERAGE('Table 6'!AQ114:AQ238)</f>
        <v>255228.08</v>
      </c>
    </row>
    <row r="19" spans="1:43" s="2" customFormat="1" ht="15">
      <c r="A19" s="36" t="s">
        <v>374</v>
      </c>
      <c r="B19" s="37" t="s">
        <v>372</v>
      </c>
      <c r="C19" s="43">
        <v>3180</v>
      </c>
      <c r="D19" s="39">
        <f>MEDIAN('Table 6'!D114:D238)</f>
        <v>85751</v>
      </c>
      <c r="E19" s="39">
        <f>MEDIAN('Table 6'!E114:E238)</f>
        <v>11357</v>
      </c>
      <c r="F19" s="39">
        <f>MEDIAN('Table 6'!F114:F238)</f>
        <v>0</v>
      </c>
      <c r="G19" s="40">
        <f>MEDIAN('Table 6'!G114:G238)</f>
        <v>101219</v>
      </c>
      <c r="H19" s="40">
        <f>MEDIAN('Table 6'!H114:H238)</f>
        <v>4752</v>
      </c>
      <c r="I19" s="39">
        <f>MEDIAN('Table 6'!I114:I238)</f>
        <v>7687</v>
      </c>
      <c r="J19" s="39">
        <f>MEDIAN('Table 6'!J114:J238)</f>
        <v>4216</v>
      </c>
      <c r="K19" s="39">
        <f>MEDIAN('Table 6'!K114:K238)</f>
        <v>119</v>
      </c>
      <c r="L19" s="39">
        <f>MEDIAN('Table 6'!L114:L238)</f>
        <v>6225</v>
      </c>
      <c r="M19" s="39">
        <f>MEDIAN('Table 6'!M114:M238)</f>
        <v>9365</v>
      </c>
      <c r="N19" s="39">
        <f>MEDIAN('Table 6'!N114:N238)</f>
        <v>5983</v>
      </c>
      <c r="O19" s="39">
        <f>MEDIAN('Table 6'!O114:O238)</f>
        <v>0</v>
      </c>
      <c r="P19" s="39">
        <f>MEDIAN('Table 6'!P114:P238)</f>
        <v>0</v>
      </c>
      <c r="Q19" s="39">
        <f>MEDIAN('Table 6'!Q114:Q238)</f>
        <v>0</v>
      </c>
      <c r="R19" s="39">
        <f>MEDIAN('Table 6'!R114:R238)</f>
        <v>396.5</v>
      </c>
      <c r="S19" s="40">
        <f>MEDIAN('Table 6'!S114:S238)</f>
        <v>40097</v>
      </c>
      <c r="T19" s="39">
        <f>MEDIAN('Table 6'!T114:T238)</f>
        <v>0</v>
      </c>
      <c r="U19" s="39">
        <f>MEDIAN('Table 6'!U114:U238)</f>
        <v>0</v>
      </c>
      <c r="V19" s="39">
        <f>MEDIAN('Table 6'!V114:V238)</f>
        <v>0</v>
      </c>
      <c r="W19" s="39">
        <f>MEDIAN('Table 6'!W114:W238)</f>
        <v>1446.5</v>
      </c>
      <c r="X19" s="39">
        <f>MEDIAN('Table 6'!X114:X238)</f>
        <v>0</v>
      </c>
      <c r="Y19" s="39">
        <f>MEDIAN('Table 6'!Y114:Y238)</f>
        <v>12644</v>
      </c>
      <c r="Z19" s="39">
        <f>MEDIAN('Table 6'!Z114:Z238)</f>
        <v>925</v>
      </c>
      <c r="AA19" s="39">
        <f>MEDIAN('Table 6'!AA114:AA238)</f>
        <v>2940</v>
      </c>
      <c r="AB19" s="39">
        <f>MEDIAN('Table 6'!AB114:AB238)</f>
        <v>1600</v>
      </c>
      <c r="AC19" s="39">
        <f>MEDIAN('Table 6'!AC114:AC238)</f>
        <v>0</v>
      </c>
      <c r="AD19" s="40">
        <f>MEDIAN('Table 6'!AD114:AD238)</f>
        <v>21781</v>
      </c>
      <c r="AE19" s="39">
        <f>MEDIAN('Table 6'!AE114:AE238)</f>
        <v>0</v>
      </c>
      <c r="AF19" s="39">
        <f>MEDIAN('Table 6'!AF114:AF238)</f>
        <v>0</v>
      </c>
      <c r="AG19" s="39">
        <f>MEDIAN('Table 6'!AG114:AG238)</f>
        <v>0</v>
      </c>
      <c r="AH19" s="39">
        <f>MEDIAN('Table 6'!AH114:AH238)</f>
        <v>0</v>
      </c>
      <c r="AI19" s="39">
        <f>MEDIAN('Table 6'!AI114:AI238)</f>
        <v>0</v>
      </c>
      <c r="AJ19" s="39">
        <f>MEDIAN('Table 6'!AJ114:AJ238)</f>
        <v>19285</v>
      </c>
      <c r="AK19" s="39">
        <f>MEDIAN('Table 6'!AK114:AK238)</f>
        <v>0</v>
      </c>
      <c r="AL19" s="40">
        <f>MEDIAN('Table 6'!AL114:AL238)</f>
        <v>0</v>
      </c>
      <c r="AM19" s="40">
        <f>MEDIAN('Table 6'!AM114:AM238)</f>
        <v>169013</v>
      </c>
      <c r="AN19" s="39">
        <f>MEDIAN('Table 6'!AN114:AN238)</f>
        <v>100530</v>
      </c>
      <c r="AO19" s="39">
        <f>MEDIAN('Table 6'!AO114:AO238)</f>
        <v>19500</v>
      </c>
      <c r="AP19" s="39">
        <f>MEDIAN('Table 6'!AP114:AP238)</f>
        <v>50279</v>
      </c>
      <c r="AQ19" s="40">
        <f>MEDIAN('Table 6'!AQ114:AQ238)</f>
        <v>170000</v>
      </c>
    </row>
    <row r="20" spans="1:43" ht="15">
      <c r="A20" s="44"/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26.25" customHeight="1">
      <c r="A21" s="95" t="s">
        <v>375</v>
      </c>
      <c r="B21" s="95"/>
      <c r="C21" s="9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&amp;C2021
 Indiana Public Library Statistics
Summary of Library Operating Expenditures&amp;R
</oddHeader>
    <oddFooter>&amp;LIndiana State Library
Library Development Office&amp;CLast modified: 3/22/2022&amp;R&amp;P</oddFooter>
  </headerFooter>
  <ignoredErrors>
    <ignoredError sqref="D5:AQ8 D12:E12 D16:AQ19 D9:D11 D13:D15 AD12 E9:E11 E13:E15 F12:G12 F9:G11 F13:G15 H12:L12 H9:L11 H13:L15 M12:Q12 M9:Q11 M13:Q15 R12:AC12 R9:AC11 R13:AC15 AE12:AQ12 AE9:AQ11 AE13:AQ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140625" style="2" customWidth="1"/>
    <col min="2" max="2" width="14.57421875" style="2" customWidth="1"/>
    <col min="3" max="3" width="13.8515625" style="2" customWidth="1"/>
    <col min="4" max="4" width="15.57421875" style="2" customWidth="1"/>
    <col min="5" max="6" width="17.421875" style="2" customWidth="1"/>
    <col min="7" max="16384" width="9.140625" style="1" customWidth="1"/>
  </cols>
  <sheetData>
    <row r="1" spans="1:7" ht="30">
      <c r="A1" s="16" t="s">
        <v>408</v>
      </c>
      <c r="B1" s="17"/>
      <c r="C1" s="17"/>
      <c r="D1" s="41"/>
      <c r="E1" s="41"/>
      <c r="F1"/>
      <c r="G1"/>
    </row>
    <row r="2" spans="1:7" s="73" customFormat="1" ht="45">
      <c r="A2" s="74" t="s">
        <v>0</v>
      </c>
      <c r="B2" s="74" t="s">
        <v>1</v>
      </c>
      <c r="C2" s="74" t="s">
        <v>17</v>
      </c>
      <c r="D2" s="16" t="s">
        <v>358</v>
      </c>
      <c r="E2" s="74" t="s">
        <v>359</v>
      </c>
      <c r="F2" s="72"/>
      <c r="G2" s="72"/>
    </row>
    <row r="3" spans="1:7" ht="15">
      <c r="A3" s="75" t="s">
        <v>191</v>
      </c>
      <c r="B3" s="76" t="s">
        <v>192</v>
      </c>
      <c r="C3" s="77">
        <v>10698</v>
      </c>
      <c r="D3" s="78">
        <v>898962</v>
      </c>
      <c r="E3" s="79">
        <f>D3/C3</f>
        <v>84.03084688726865</v>
      </c>
      <c r="F3"/>
      <c r="G3"/>
    </row>
    <row r="4" spans="1:7" ht="15">
      <c r="A4" s="75" t="s">
        <v>288</v>
      </c>
      <c r="B4" s="76" t="s">
        <v>155</v>
      </c>
      <c r="C4" s="77">
        <v>3048</v>
      </c>
      <c r="D4" s="78">
        <v>223833</v>
      </c>
      <c r="E4" s="79">
        <f aca="true" t="shared" si="0" ref="E4:E66">D4/C4</f>
        <v>73.43602362204724</v>
      </c>
      <c r="F4"/>
      <c r="G4"/>
    </row>
    <row r="5" spans="1:7" ht="15">
      <c r="A5" s="75" t="s">
        <v>215</v>
      </c>
      <c r="B5" s="76" t="s">
        <v>56</v>
      </c>
      <c r="C5" s="77">
        <v>8786</v>
      </c>
      <c r="D5" s="78">
        <v>758139</v>
      </c>
      <c r="E5" s="79">
        <f t="shared" si="0"/>
        <v>86.28943774186206</v>
      </c>
      <c r="F5"/>
      <c r="G5"/>
    </row>
    <row r="6" spans="1:7" ht="15">
      <c r="A6" s="75" t="s">
        <v>139</v>
      </c>
      <c r="B6" s="76" t="s">
        <v>140</v>
      </c>
      <c r="C6" s="77">
        <v>19845</v>
      </c>
      <c r="D6" s="78">
        <v>1807169</v>
      </c>
      <c r="E6" s="79">
        <f t="shared" si="0"/>
        <v>91.06419753086419</v>
      </c>
      <c r="F6"/>
      <c r="G6"/>
    </row>
    <row r="7" spans="1:7" ht="15">
      <c r="A7" s="75" t="s">
        <v>20</v>
      </c>
      <c r="B7" s="76" t="s">
        <v>21</v>
      </c>
      <c r="C7" s="77">
        <v>355329</v>
      </c>
      <c r="D7" s="78">
        <v>30751174</v>
      </c>
      <c r="E7" s="79">
        <f t="shared" si="0"/>
        <v>86.54282087867864</v>
      </c>
      <c r="F7"/>
      <c r="G7"/>
    </row>
    <row r="8" spans="1:7" ht="15">
      <c r="A8" s="75" t="s">
        <v>55</v>
      </c>
      <c r="B8" s="76" t="s">
        <v>56</v>
      </c>
      <c r="C8" s="77">
        <v>70954</v>
      </c>
      <c r="D8" s="78">
        <v>4366245</v>
      </c>
      <c r="E8" s="79">
        <f t="shared" si="0"/>
        <v>61.53627702455112</v>
      </c>
      <c r="F8"/>
      <c r="G8"/>
    </row>
    <row r="9" spans="1:7" ht="15">
      <c r="A9" s="75" t="s">
        <v>306</v>
      </c>
      <c r="B9" s="76" t="s">
        <v>132</v>
      </c>
      <c r="C9" s="77">
        <v>2114</v>
      </c>
      <c r="D9" s="78">
        <v>91769</v>
      </c>
      <c r="E9" s="79">
        <f t="shared" si="0"/>
        <v>43.41012298959319</v>
      </c>
      <c r="F9"/>
      <c r="G9"/>
    </row>
    <row r="10" spans="1:7" ht="15">
      <c r="A10" s="75" t="s">
        <v>274</v>
      </c>
      <c r="B10" s="76" t="s">
        <v>142</v>
      </c>
      <c r="C10" s="77">
        <v>3850</v>
      </c>
      <c r="D10" s="78">
        <v>153861</v>
      </c>
      <c r="E10" s="79">
        <f t="shared" si="0"/>
        <v>39.963896103896104</v>
      </c>
      <c r="F10"/>
      <c r="G10"/>
    </row>
    <row r="11" spans="1:7" ht="15">
      <c r="A11" s="75" t="s">
        <v>268</v>
      </c>
      <c r="B11" s="76" t="s">
        <v>236</v>
      </c>
      <c r="C11" s="77">
        <v>4354</v>
      </c>
      <c r="D11" s="78">
        <v>200640</v>
      </c>
      <c r="E11" s="79">
        <f t="shared" si="0"/>
        <v>46.08176389526872</v>
      </c>
      <c r="F11"/>
      <c r="G11"/>
    </row>
    <row r="12" spans="1:7" ht="15">
      <c r="A12" s="75" t="s">
        <v>152</v>
      </c>
      <c r="B12" s="76" t="s">
        <v>96</v>
      </c>
      <c r="C12" s="77">
        <v>17240</v>
      </c>
      <c r="D12" s="78">
        <v>846209</v>
      </c>
      <c r="E12" s="79">
        <f t="shared" si="0"/>
        <v>49.084048723897915</v>
      </c>
      <c r="F12"/>
      <c r="G12"/>
    </row>
    <row r="13" spans="1:7" ht="15">
      <c r="A13" s="75" t="s">
        <v>68</v>
      </c>
      <c r="B13" s="76" t="s">
        <v>69</v>
      </c>
      <c r="C13" s="77">
        <v>44764</v>
      </c>
      <c r="D13" s="78">
        <v>1452763</v>
      </c>
      <c r="E13" s="79">
        <f t="shared" si="0"/>
        <v>32.45382450183183</v>
      </c>
      <c r="F13"/>
      <c r="G13"/>
    </row>
    <row r="14" spans="1:7" ht="15">
      <c r="A14" s="75" t="s">
        <v>46</v>
      </c>
      <c r="B14" s="76" t="s">
        <v>47</v>
      </c>
      <c r="C14" s="77">
        <v>76418</v>
      </c>
      <c r="D14" s="78">
        <v>4009275</v>
      </c>
      <c r="E14" s="79">
        <f t="shared" si="0"/>
        <v>52.46506058781962</v>
      </c>
      <c r="F14"/>
      <c r="G14"/>
    </row>
    <row r="15" spans="1:7" ht="15">
      <c r="A15" s="75" t="s">
        <v>275</v>
      </c>
      <c r="B15" s="76" t="s">
        <v>107</v>
      </c>
      <c r="C15" s="77">
        <v>3845</v>
      </c>
      <c r="D15" s="78">
        <v>69212</v>
      </c>
      <c r="E15" s="79">
        <f t="shared" si="0"/>
        <v>18.000520156046814</v>
      </c>
      <c r="F15"/>
      <c r="G15"/>
    </row>
    <row r="16" spans="1:7" ht="15">
      <c r="A16" s="75" t="s">
        <v>187</v>
      </c>
      <c r="B16" s="76" t="s">
        <v>188</v>
      </c>
      <c r="C16" s="77">
        <v>10852</v>
      </c>
      <c r="D16" s="78">
        <v>755016</v>
      </c>
      <c r="E16" s="79">
        <f t="shared" si="0"/>
        <v>69.57390342793956</v>
      </c>
      <c r="F16"/>
      <c r="G16"/>
    </row>
    <row r="17" spans="1:7" ht="15">
      <c r="A17" s="75" t="s">
        <v>90</v>
      </c>
      <c r="B17" s="76" t="s">
        <v>91</v>
      </c>
      <c r="C17" s="77">
        <v>34125</v>
      </c>
      <c r="D17" s="78">
        <v>2181713</v>
      </c>
      <c r="E17" s="79">
        <f t="shared" si="0"/>
        <v>63.932981684981684</v>
      </c>
      <c r="F17"/>
      <c r="G17"/>
    </row>
    <row r="18" spans="1:7" ht="15">
      <c r="A18" s="75" t="s">
        <v>277</v>
      </c>
      <c r="B18" s="76" t="s">
        <v>114</v>
      </c>
      <c r="C18" s="77">
        <v>3817</v>
      </c>
      <c r="D18" s="78">
        <v>365020</v>
      </c>
      <c r="E18" s="79">
        <f t="shared" si="0"/>
        <v>95.6300759758973</v>
      </c>
      <c r="F18"/>
      <c r="G18"/>
    </row>
    <row r="19" spans="1:7" ht="15">
      <c r="A19" s="75" t="s">
        <v>269</v>
      </c>
      <c r="B19" s="76" t="s">
        <v>270</v>
      </c>
      <c r="C19" s="77">
        <v>4242</v>
      </c>
      <c r="D19" s="78">
        <v>254279</v>
      </c>
      <c r="E19" s="79">
        <f t="shared" si="0"/>
        <v>59.943187175860444</v>
      </c>
      <c r="F19"/>
      <c r="G19"/>
    </row>
    <row r="20" spans="1:7" ht="15">
      <c r="A20" s="75" t="s">
        <v>273</v>
      </c>
      <c r="B20" s="76" t="s">
        <v>192</v>
      </c>
      <c r="C20" s="77">
        <v>3999</v>
      </c>
      <c r="D20" s="78">
        <v>283560</v>
      </c>
      <c r="E20" s="79">
        <f t="shared" si="0"/>
        <v>70.90772693173294</v>
      </c>
      <c r="F20"/>
      <c r="G20"/>
    </row>
    <row r="21" spans="1:7" ht="15">
      <c r="A21" s="75" t="s">
        <v>266</v>
      </c>
      <c r="B21" s="76" t="s">
        <v>93</v>
      </c>
      <c r="C21" s="77">
        <v>4516</v>
      </c>
      <c r="D21" s="78">
        <v>171543</v>
      </c>
      <c r="E21" s="79">
        <f t="shared" si="0"/>
        <v>37.985606731620905</v>
      </c>
      <c r="F21"/>
      <c r="G21"/>
    </row>
    <row r="22" spans="1:7" ht="30">
      <c r="A22" s="75" t="s">
        <v>163</v>
      </c>
      <c r="B22" s="76" t="s">
        <v>164</v>
      </c>
      <c r="C22" s="77">
        <v>15014</v>
      </c>
      <c r="D22" s="78">
        <v>469612</v>
      </c>
      <c r="E22" s="79">
        <f t="shared" si="0"/>
        <v>31.278273611296125</v>
      </c>
      <c r="F22"/>
      <c r="G22"/>
    </row>
    <row r="23" spans="1:7" ht="15">
      <c r="A23" s="75" t="s">
        <v>130</v>
      </c>
      <c r="B23" s="76" t="s">
        <v>78</v>
      </c>
      <c r="C23" s="77">
        <v>21940</v>
      </c>
      <c r="D23" s="78">
        <v>872729</v>
      </c>
      <c r="E23" s="79">
        <f t="shared" si="0"/>
        <v>39.77798541476755</v>
      </c>
      <c r="F23"/>
      <c r="G23"/>
    </row>
    <row r="24" spans="1:7" ht="15">
      <c r="A24" s="75" t="s">
        <v>340</v>
      </c>
      <c r="B24" s="76" t="s">
        <v>270</v>
      </c>
      <c r="C24" s="77">
        <v>1056</v>
      </c>
      <c r="D24" s="78">
        <v>123710</v>
      </c>
      <c r="E24" s="79">
        <f t="shared" si="0"/>
        <v>117.14962121212122</v>
      </c>
      <c r="F24"/>
      <c r="G24"/>
    </row>
    <row r="25" spans="1:7" ht="15">
      <c r="A25" s="75" t="s">
        <v>285</v>
      </c>
      <c r="B25" s="76" t="s">
        <v>142</v>
      </c>
      <c r="C25" s="77">
        <v>3152</v>
      </c>
      <c r="D25" s="78">
        <v>172544</v>
      </c>
      <c r="E25" s="79">
        <f t="shared" si="0"/>
        <v>54.74111675126903</v>
      </c>
      <c r="F25"/>
      <c r="G25"/>
    </row>
    <row r="26" spans="1:7" ht="15">
      <c r="A26" s="75" t="s">
        <v>219</v>
      </c>
      <c r="B26" s="76" t="s">
        <v>220</v>
      </c>
      <c r="C26" s="77">
        <v>8471</v>
      </c>
      <c r="D26" s="78">
        <v>471368</v>
      </c>
      <c r="E26" s="79">
        <f t="shared" si="0"/>
        <v>55.644906150395464</v>
      </c>
      <c r="F26"/>
      <c r="G26"/>
    </row>
    <row r="27" spans="1:7" ht="15">
      <c r="A27" s="75" t="s">
        <v>214</v>
      </c>
      <c r="B27" s="76" t="s">
        <v>142</v>
      </c>
      <c r="C27" s="77">
        <v>8902</v>
      </c>
      <c r="D27" s="78">
        <v>686900</v>
      </c>
      <c r="E27" s="79">
        <f t="shared" si="0"/>
        <v>77.16243540777353</v>
      </c>
      <c r="F27"/>
      <c r="G27"/>
    </row>
    <row r="28" spans="1:7" ht="15">
      <c r="A28" s="75" t="s">
        <v>233</v>
      </c>
      <c r="B28" s="76" t="s">
        <v>42</v>
      </c>
      <c r="C28" s="77">
        <v>6945</v>
      </c>
      <c r="D28" s="78">
        <v>393977</v>
      </c>
      <c r="E28" s="79">
        <f t="shared" si="0"/>
        <v>56.72814974802016</v>
      </c>
      <c r="F28"/>
      <c r="G28"/>
    </row>
    <row r="29" spans="1:7" ht="30">
      <c r="A29" s="75" t="s">
        <v>320</v>
      </c>
      <c r="B29" s="76" t="s">
        <v>209</v>
      </c>
      <c r="C29" s="77">
        <v>1680</v>
      </c>
      <c r="D29" s="78">
        <v>226251</v>
      </c>
      <c r="E29" s="79">
        <f t="shared" si="0"/>
        <v>134.6732142857143</v>
      </c>
      <c r="F29"/>
      <c r="G29"/>
    </row>
    <row r="30" spans="1:7" ht="15">
      <c r="A30" s="75" t="s">
        <v>284</v>
      </c>
      <c r="B30" s="76" t="s">
        <v>198</v>
      </c>
      <c r="C30" s="77">
        <v>3180</v>
      </c>
      <c r="D30" s="78">
        <v>193653</v>
      </c>
      <c r="E30" s="79">
        <f t="shared" si="0"/>
        <v>60.89716981132076</v>
      </c>
      <c r="F30"/>
      <c r="G30"/>
    </row>
    <row r="31" spans="1:7" ht="15">
      <c r="A31" s="75" t="s">
        <v>161</v>
      </c>
      <c r="B31" s="76" t="s">
        <v>162</v>
      </c>
      <c r="C31" s="77">
        <v>15242</v>
      </c>
      <c r="D31" s="78">
        <v>544594</v>
      </c>
      <c r="E31" s="79">
        <f t="shared" si="0"/>
        <v>35.72982548222018</v>
      </c>
      <c r="F31"/>
      <c r="G31"/>
    </row>
    <row r="32" spans="1:7" ht="15">
      <c r="A32" s="75" t="s">
        <v>75</v>
      </c>
      <c r="B32" s="76" t="s">
        <v>69</v>
      </c>
      <c r="C32" s="77">
        <v>40258</v>
      </c>
      <c r="D32" s="78">
        <v>1714157</v>
      </c>
      <c r="E32" s="79">
        <f t="shared" si="0"/>
        <v>42.57928858860351</v>
      </c>
      <c r="F32"/>
      <c r="G32"/>
    </row>
    <row r="33" spans="1:7" ht="15">
      <c r="A33" s="75" t="s">
        <v>231</v>
      </c>
      <c r="B33" s="76" t="s">
        <v>87</v>
      </c>
      <c r="C33" s="77">
        <v>7080</v>
      </c>
      <c r="D33" s="78">
        <v>426570</v>
      </c>
      <c r="E33" s="79">
        <f t="shared" si="0"/>
        <v>60.25</v>
      </c>
      <c r="F33"/>
      <c r="G33"/>
    </row>
    <row r="34" spans="1:7" ht="15">
      <c r="A34" s="75" t="s">
        <v>293</v>
      </c>
      <c r="B34" s="76" t="s">
        <v>168</v>
      </c>
      <c r="C34" s="77">
        <v>2684</v>
      </c>
      <c r="D34" s="78">
        <v>307558</v>
      </c>
      <c r="E34" s="79">
        <f t="shared" si="0"/>
        <v>114.58941877794337</v>
      </c>
      <c r="F34"/>
      <c r="G34"/>
    </row>
    <row r="35" spans="1:7" ht="15">
      <c r="A35" s="75" t="s">
        <v>255</v>
      </c>
      <c r="B35" s="76" t="s">
        <v>66</v>
      </c>
      <c r="C35" s="77">
        <v>5306</v>
      </c>
      <c r="D35" s="78">
        <v>221311</v>
      </c>
      <c r="E35" s="79">
        <f t="shared" si="0"/>
        <v>41.709574067093854</v>
      </c>
      <c r="F35"/>
      <c r="G35"/>
    </row>
    <row r="36" spans="1:7" ht="15">
      <c r="A36" s="75" t="s">
        <v>331</v>
      </c>
      <c r="B36" s="76" t="s">
        <v>225</v>
      </c>
      <c r="C36" s="77">
        <v>1391</v>
      </c>
      <c r="D36" s="78">
        <v>67252</v>
      </c>
      <c r="E36" s="79">
        <f t="shared" si="0"/>
        <v>48.347951114306255</v>
      </c>
      <c r="F36"/>
      <c r="G36"/>
    </row>
    <row r="37" spans="1:7" ht="15">
      <c r="A37" s="75" t="s">
        <v>44</v>
      </c>
      <c r="B37" s="76" t="s">
        <v>33</v>
      </c>
      <c r="C37" s="77">
        <v>83293</v>
      </c>
      <c r="D37" s="78">
        <v>6794104</v>
      </c>
      <c r="E37" s="79">
        <f t="shared" si="0"/>
        <v>81.56872726399577</v>
      </c>
      <c r="F37"/>
      <c r="G37"/>
    </row>
    <row r="38" spans="1:7" ht="15">
      <c r="A38" s="75" t="s">
        <v>165</v>
      </c>
      <c r="B38" s="76" t="s">
        <v>166</v>
      </c>
      <c r="C38" s="77">
        <v>14437</v>
      </c>
      <c r="D38" s="78">
        <v>765574</v>
      </c>
      <c r="E38" s="79">
        <f t="shared" si="0"/>
        <v>53.02860705132645</v>
      </c>
      <c r="F38"/>
      <c r="G38"/>
    </row>
    <row r="39" spans="1:7" ht="15">
      <c r="A39" s="75" t="s">
        <v>226</v>
      </c>
      <c r="B39" s="76" t="s">
        <v>66</v>
      </c>
      <c r="C39" s="77">
        <v>7579</v>
      </c>
      <c r="D39" s="78">
        <v>318135</v>
      </c>
      <c r="E39" s="79">
        <f t="shared" si="0"/>
        <v>41.9758543343449</v>
      </c>
      <c r="F39"/>
      <c r="G39"/>
    </row>
    <row r="40" spans="1:7" ht="15">
      <c r="A40" s="75" t="s">
        <v>67</v>
      </c>
      <c r="B40" s="76" t="s">
        <v>60</v>
      </c>
      <c r="C40" s="77">
        <v>51170</v>
      </c>
      <c r="D40" s="78">
        <v>1615919</v>
      </c>
      <c r="E40" s="79">
        <f t="shared" si="0"/>
        <v>31.579421536056284</v>
      </c>
      <c r="F40"/>
      <c r="G40"/>
    </row>
    <row r="41" spans="1:7" ht="15">
      <c r="A41" s="75" t="s">
        <v>254</v>
      </c>
      <c r="B41" s="76" t="s">
        <v>160</v>
      </c>
      <c r="C41" s="77">
        <v>5327</v>
      </c>
      <c r="D41" s="78">
        <v>128892</v>
      </c>
      <c r="E41" s="79">
        <f t="shared" si="0"/>
        <v>24.19598272949127</v>
      </c>
      <c r="F41"/>
      <c r="G41"/>
    </row>
    <row r="42" spans="1:7" ht="15">
      <c r="A42" s="75" t="s">
        <v>250</v>
      </c>
      <c r="B42" s="76" t="s">
        <v>251</v>
      </c>
      <c r="C42" s="77">
        <v>5772</v>
      </c>
      <c r="D42" s="78">
        <v>213163</v>
      </c>
      <c r="E42" s="79">
        <f t="shared" si="0"/>
        <v>36.93052668052668</v>
      </c>
      <c r="F42"/>
      <c r="G42"/>
    </row>
    <row r="43" spans="1:7" ht="15">
      <c r="A43" s="75" t="s">
        <v>212</v>
      </c>
      <c r="B43" s="76" t="s">
        <v>213</v>
      </c>
      <c r="C43" s="77">
        <v>9119</v>
      </c>
      <c r="D43" s="78">
        <v>402703</v>
      </c>
      <c r="E43" s="79">
        <f t="shared" si="0"/>
        <v>44.16087290273056</v>
      </c>
      <c r="F43"/>
      <c r="G43"/>
    </row>
    <row r="44" spans="1:7" ht="15">
      <c r="A44" s="75" t="s">
        <v>300</v>
      </c>
      <c r="B44" s="76" t="s">
        <v>69</v>
      </c>
      <c r="C44" s="77">
        <v>2256</v>
      </c>
      <c r="D44" s="78">
        <v>145682</v>
      </c>
      <c r="E44" s="79">
        <f t="shared" si="0"/>
        <v>64.57535460992908</v>
      </c>
      <c r="F44"/>
      <c r="G44"/>
    </row>
    <row r="45" spans="1:7" ht="15">
      <c r="A45" s="75" t="s">
        <v>326</v>
      </c>
      <c r="B45" s="76" t="s">
        <v>105</v>
      </c>
      <c r="C45" s="77">
        <v>1459</v>
      </c>
      <c r="D45" s="78">
        <v>136379</v>
      </c>
      <c r="E45" s="79">
        <f t="shared" si="0"/>
        <v>93.47429746401644</v>
      </c>
      <c r="F45"/>
      <c r="G45"/>
    </row>
    <row r="46" spans="1:7" ht="15">
      <c r="A46" s="75" t="s">
        <v>301</v>
      </c>
      <c r="B46" s="76" t="s">
        <v>180</v>
      </c>
      <c r="C46" s="77">
        <v>2228</v>
      </c>
      <c r="D46" s="78">
        <v>138738</v>
      </c>
      <c r="E46" s="79">
        <f t="shared" si="0"/>
        <v>62.27019748653501</v>
      </c>
      <c r="F46"/>
      <c r="G46"/>
    </row>
    <row r="47" spans="1:7" ht="15">
      <c r="A47" s="75" t="s">
        <v>235</v>
      </c>
      <c r="B47" s="76" t="s">
        <v>236</v>
      </c>
      <c r="C47" s="77">
        <v>6683</v>
      </c>
      <c r="D47" s="78">
        <v>377462</v>
      </c>
      <c r="E47" s="79">
        <f t="shared" si="0"/>
        <v>56.48092174173276</v>
      </c>
      <c r="F47"/>
      <c r="G47"/>
    </row>
    <row r="48" spans="1:7" ht="15">
      <c r="A48" s="75" t="s">
        <v>189</v>
      </c>
      <c r="B48" s="76" t="s">
        <v>190</v>
      </c>
      <c r="C48" s="77">
        <v>10713</v>
      </c>
      <c r="D48" s="78">
        <v>192101</v>
      </c>
      <c r="E48" s="79">
        <f t="shared" si="0"/>
        <v>17.931578456081397</v>
      </c>
      <c r="F48"/>
      <c r="G48"/>
    </row>
    <row r="49" spans="1:7" ht="15">
      <c r="A49" s="75" t="s">
        <v>119</v>
      </c>
      <c r="B49" s="76" t="s">
        <v>120</v>
      </c>
      <c r="C49" s="77">
        <v>24587</v>
      </c>
      <c r="D49" s="78">
        <v>1699037</v>
      </c>
      <c r="E49" s="79">
        <f t="shared" si="0"/>
        <v>69.10306259405377</v>
      </c>
      <c r="F49"/>
      <c r="G49"/>
    </row>
    <row r="50" spans="1:7" ht="15">
      <c r="A50" s="75" t="s">
        <v>72</v>
      </c>
      <c r="B50" s="76" t="s">
        <v>23</v>
      </c>
      <c r="C50" s="77">
        <v>41810</v>
      </c>
      <c r="D50" s="78">
        <v>1580626</v>
      </c>
      <c r="E50" s="79">
        <f t="shared" si="0"/>
        <v>37.804974886390816</v>
      </c>
      <c r="F50"/>
      <c r="G50"/>
    </row>
    <row r="51" spans="1:7" ht="15">
      <c r="A51" s="75" t="s">
        <v>286</v>
      </c>
      <c r="B51" s="76" t="s">
        <v>142</v>
      </c>
      <c r="C51" s="77">
        <v>3088</v>
      </c>
      <c r="D51" s="78">
        <v>509523</v>
      </c>
      <c r="E51" s="79">
        <f t="shared" si="0"/>
        <v>165.0009715025907</v>
      </c>
      <c r="F51"/>
      <c r="G51"/>
    </row>
    <row r="52" spans="1:7" ht="15">
      <c r="A52" s="75" t="s">
        <v>172</v>
      </c>
      <c r="B52" s="76" t="s">
        <v>69</v>
      </c>
      <c r="C52" s="77">
        <v>12167</v>
      </c>
      <c r="D52" s="78">
        <v>1008521</v>
      </c>
      <c r="E52" s="79">
        <f t="shared" si="0"/>
        <v>82.88986603106764</v>
      </c>
      <c r="F52"/>
      <c r="G52"/>
    </row>
    <row r="53" spans="1:7" ht="15">
      <c r="A53" s="75" t="s">
        <v>311</v>
      </c>
      <c r="B53" s="76" t="s">
        <v>120</v>
      </c>
      <c r="C53" s="77">
        <v>1915</v>
      </c>
      <c r="D53" s="78">
        <v>80421</v>
      </c>
      <c r="E53" s="79">
        <f t="shared" si="0"/>
        <v>41.9953002610966</v>
      </c>
      <c r="F53"/>
      <c r="G53"/>
    </row>
    <row r="54" spans="1:7" ht="15">
      <c r="A54" s="75" t="s">
        <v>224</v>
      </c>
      <c r="B54" s="76" t="s">
        <v>225</v>
      </c>
      <c r="C54" s="77">
        <v>7724</v>
      </c>
      <c r="D54" s="78">
        <v>728224</v>
      </c>
      <c r="E54" s="79">
        <f t="shared" si="0"/>
        <v>94.28068358363542</v>
      </c>
      <c r="F54"/>
      <c r="G54"/>
    </row>
    <row r="55" spans="1:7" ht="15">
      <c r="A55" s="75" t="s">
        <v>344</v>
      </c>
      <c r="B55" s="76" t="s">
        <v>66</v>
      </c>
      <c r="C55" s="77">
        <v>790</v>
      </c>
      <c r="D55" s="80">
        <v>28112</v>
      </c>
      <c r="E55" s="79">
        <f t="shared" si="0"/>
        <v>35.584810126582276</v>
      </c>
      <c r="F55"/>
      <c r="G55"/>
    </row>
    <row r="56" spans="1:7" ht="15">
      <c r="A56" s="75" t="s">
        <v>296</v>
      </c>
      <c r="B56" s="76" t="s">
        <v>151</v>
      </c>
      <c r="C56" s="77">
        <v>2362</v>
      </c>
      <c r="D56" s="78">
        <v>142251</v>
      </c>
      <c r="E56" s="79">
        <f t="shared" si="0"/>
        <v>60.22480948348857</v>
      </c>
      <c r="F56"/>
      <c r="G56"/>
    </row>
    <row r="57" spans="1:7" ht="15">
      <c r="A57" s="75" t="s">
        <v>348</v>
      </c>
      <c r="B57" s="76" t="s">
        <v>270</v>
      </c>
      <c r="C57" s="77">
        <v>542</v>
      </c>
      <c r="D57" s="78">
        <v>74093</v>
      </c>
      <c r="E57" s="79">
        <f t="shared" si="0"/>
        <v>136.7029520295203</v>
      </c>
      <c r="F57"/>
      <c r="G57"/>
    </row>
    <row r="58" spans="1:7" ht="15">
      <c r="A58" s="75" t="s">
        <v>108</v>
      </c>
      <c r="B58" s="76" t="s">
        <v>23</v>
      </c>
      <c r="C58" s="77">
        <v>29698</v>
      </c>
      <c r="D58" s="78">
        <v>3317032</v>
      </c>
      <c r="E58" s="79">
        <f t="shared" si="0"/>
        <v>111.69210047814667</v>
      </c>
      <c r="F58"/>
      <c r="G58"/>
    </row>
    <row r="59" spans="1:7" ht="15">
      <c r="A59" s="75" t="s">
        <v>167</v>
      </c>
      <c r="B59" s="76" t="s">
        <v>168</v>
      </c>
      <c r="C59" s="77">
        <v>13665</v>
      </c>
      <c r="D59" s="78">
        <v>1494978</v>
      </c>
      <c r="E59" s="79">
        <f t="shared" si="0"/>
        <v>109.4019758507135</v>
      </c>
      <c r="F59"/>
      <c r="G59"/>
    </row>
    <row r="60" spans="1:7" ht="15">
      <c r="A60" s="75" t="s">
        <v>267</v>
      </c>
      <c r="B60" s="76" t="s">
        <v>40</v>
      </c>
      <c r="C60" s="77">
        <v>4384</v>
      </c>
      <c r="D60" s="78">
        <v>170000</v>
      </c>
      <c r="E60" s="79">
        <f t="shared" si="0"/>
        <v>38.777372262773724</v>
      </c>
      <c r="F60"/>
      <c r="G60"/>
    </row>
    <row r="61" spans="1:7" ht="15">
      <c r="A61" s="75" t="s">
        <v>41</v>
      </c>
      <c r="B61" s="76" t="s">
        <v>42</v>
      </c>
      <c r="C61" s="77">
        <v>92236</v>
      </c>
      <c r="D61" s="78">
        <v>6603554</v>
      </c>
      <c r="E61" s="79">
        <f t="shared" si="0"/>
        <v>71.59410642265493</v>
      </c>
      <c r="F61"/>
      <c r="G61"/>
    </row>
    <row r="62" spans="1:7" ht="15">
      <c r="A62" s="75" t="s">
        <v>24</v>
      </c>
      <c r="B62" s="76" t="s">
        <v>25</v>
      </c>
      <c r="C62" s="77">
        <v>179703</v>
      </c>
      <c r="D62" s="78">
        <v>12371914</v>
      </c>
      <c r="E62" s="79">
        <f t="shared" si="0"/>
        <v>68.84645220168834</v>
      </c>
      <c r="F62"/>
      <c r="G62"/>
    </row>
    <row r="63" spans="1:7" ht="15">
      <c r="A63" s="75" t="s">
        <v>271</v>
      </c>
      <c r="B63" s="76" t="s">
        <v>107</v>
      </c>
      <c r="C63" s="77">
        <v>4239</v>
      </c>
      <c r="D63" s="78">
        <v>115197</v>
      </c>
      <c r="E63" s="79">
        <f t="shared" si="0"/>
        <v>27.175513092710545</v>
      </c>
      <c r="F63"/>
      <c r="G63"/>
    </row>
    <row r="64" spans="1:7" ht="15">
      <c r="A64" s="75" t="s">
        <v>333</v>
      </c>
      <c r="B64" s="76" t="s">
        <v>218</v>
      </c>
      <c r="C64" s="77">
        <v>1333</v>
      </c>
      <c r="D64" s="78">
        <v>50002</v>
      </c>
      <c r="E64" s="79">
        <f t="shared" si="0"/>
        <v>37.51087771942986</v>
      </c>
      <c r="F64"/>
      <c r="G64"/>
    </row>
    <row r="65" spans="1:7" ht="15">
      <c r="A65" s="75" t="s">
        <v>123</v>
      </c>
      <c r="B65" s="76" t="s">
        <v>124</v>
      </c>
      <c r="C65" s="77">
        <v>24277</v>
      </c>
      <c r="D65" s="78">
        <v>987518</v>
      </c>
      <c r="E65" s="79">
        <f t="shared" si="0"/>
        <v>40.677101783581165</v>
      </c>
      <c r="F65"/>
      <c r="G65"/>
    </row>
    <row r="66" spans="1:7" ht="15">
      <c r="A66" s="75" t="s">
        <v>292</v>
      </c>
      <c r="B66" s="76" t="s">
        <v>225</v>
      </c>
      <c r="C66" s="77">
        <v>2797</v>
      </c>
      <c r="D66" s="78">
        <v>230138</v>
      </c>
      <c r="E66" s="79">
        <f t="shared" si="0"/>
        <v>82.28030032177332</v>
      </c>
      <c r="F66"/>
      <c r="G66"/>
    </row>
    <row r="67" spans="1:7" ht="15">
      <c r="A67" s="75" t="s">
        <v>223</v>
      </c>
      <c r="B67" s="76" t="s">
        <v>175</v>
      </c>
      <c r="C67" s="77">
        <v>8291</v>
      </c>
      <c r="D67" s="78">
        <v>498730</v>
      </c>
      <c r="E67" s="79">
        <f aca="true" t="shared" si="1" ref="E67:E130">D67/C67</f>
        <v>60.15317814497648</v>
      </c>
      <c r="F67"/>
      <c r="G67"/>
    </row>
    <row r="68" spans="1:7" ht="15">
      <c r="A68" s="75" t="s">
        <v>186</v>
      </c>
      <c r="B68" s="76" t="s">
        <v>62</v>
      </c>
      <c r="C68" s="77">
        <v>11005</v>
      </c>
      <c r="D68" s="78">
        <v>385220</v>
      </c>
      <c r="E68" s="79">
        <f t="shared" si="1"/>
        <v>35.004089050431624</v>
      </c>
      <c r="F68"/>
      <c r="G68"/>
    </row>
    <row r="69" spans="1:7" ht="15">
      <c r="A69" s="75" t="s">
        <v>329</v>
      </c>
      <c r="B69" s="76" t="s">
        <v>200</v>
      </c>
      <c r="C69" s="77">
        <v>1399</v>
      </c>
      <c r="D69" s="78">
        <v>119342</v>
      </c>
      <c r="E69" s="79">
        <f t="shared" si="1"/>
        <v>85.30521801286633</v>
      </c>
      <c r="F69"/>
      <c r="G69"/>
    </row>
    <row r="70" spans="1:7" ht="30">
      <c r="A70" s="75" t="s">
        <v>104</v>
      </c>
      <c r="B70" s="76" t="s">
        <v>105</v>
      </c>
      <c r="C70" s="77">
        <v>30385</v>
      </c>
      <c r="D70" s="78">
        <v>2037235</v>
      </c>
      <c r="E70" s="79">
        <f t="shared" si="1"/>
        <v>67.04739180516702</v>
      </c>
      <c r="F70"/>
      <c r="G70"/>
    </row>
    <row r="71" spans="1:7" ht="15">
      <c r="A71" s="75" t="s">
        <v>184</v>
      </c>
      <c r="B71" s="76" t="s">
        <v>185</v>
      </c>
      <c r="C71" s="77">
        <v>11123</v>
      </c>
      <c r="D71" s="78">
        <v>835550</v>
      </c>
      <c r="E71" s="79">
        <f t="shared" si="1"/>
        <v>75.11912253888339</v>
      </c>
      <c r="F71"/>
      <c r="G71"/>
    </row>
    <row r="72" spans="1:7" ht="15">
      <c r="A72" s="75" t="s">
        <v>232</v>
      </c>
      <c r="B72" s="76" t="s">
        <v>166</v>
      </c>
      <c r="C72" s="77">
        <v>7041</v>
      </c>
      <c r="D72" s="78">
        <v>830446</v>
      </c>
      <c r="E72" s="79">
        <f t="shared" si="1"/>
        <v>117.94432609004403</v>
      </c>
      <c r="F72"/>
      <c r="G72"/>
    </row>
    <row r="73" spans="1:7" ht="15">
      <c r="A73" s="75" t="s">
        <v>154</v>
      </c>
      <c r="B73" s="76" t="s">
        <v>155</v>
      </c>
      <c r="C73" s="77">
        <v>16391</v>
      </c>
      <c r="D73" s="78">
        <v>1586455</v>
      </c>
      <c r="E73" s="79">
        <f t="shared" si="1"/>
        <v>96.7881764382893</v>
      </c>
      <c r="F73"/>
      <c r="G73"/>
    </row>
    <row r="74" spans="1:7" ht="15">
      <c r="A74" s="75" t="s">
        <v>210</v>
      </c>
      <c r="B74" s="76" t="s">
        <v>168</v>
      </c>
      <c r="C74" s="77">
        <v>9175</v>
      </c>
      <c r="D74" s="78">
        <v>766993</v>
      </c>
      <c r="E74" s="79">
        <f t="shared" si="1"/>
        <v>83.59596730245232</v>
      </c>
      <c r="F74"/>
      <c r="G74"/>
    </row>
    <row r="75" spans="1:7" ht="15">
      <c r="A75" s="75" t="s">
        <v>50</v>
      </c>
      <c r="B75" s="76" t="s">
        <v>23</v>
      </c>
      <c r="C75" s="77">
        <v>75242</v>
      </c>
      <c r="D75" s="78">
        <v>2998823</v>
      </c>
      <c r="E75" s="79">
        <f t="shared" si="1"/>
        <v>39.85570558996305</v>
      </c>
      <c r="F75"/>
      <c r="G75"/>
    </row>
    <row r="76" spans="1:7" ht="15">
      <c r="A76" s="75" t="s">
        <v>211</v>
      </c>
      <c r="B76" s="76" t="s">
        <v>107</v>
      </c>
      <c r="C76" s="77">
        <v>9126</v>
      </c>
      <c r="D76" s="78">
        <v>557888</v>
      </c>
      <c r="E76" s="79">
        <f t="shared" si="1"/>
        <v>61.13171159325005</v>
      </c>
      <c r="F76"/>
      <c r="G76"/>
    </row>
    <row r="77" spans="1:7" ht="15">
      <c r="A77" s="75" t="s">
        <v>338</v>
      </c>
      <c r="B77" s="76" t="s">
        <v>209</v>
      </c>
      <c r="C77" s="77">
        <v>1189</v>
      </c>
      <c r="D77" s="78">
        <v>132520</v>
      </c>
      <c r="E77" s="79">
        <f t="shared" si="1"/>
        <v>111.45500420521446</v>
      </c>
      <c r="F77"/>
      <c r="G77"/>
    </row>
    <row r="78" spans="1:7" ht="15">
      <c r="A78" s="75" t="s">
        <v>79</v>
      </c>
      <c r="B78" s="76" t="s">
        <v>42</v>
      </c>
      <c r="C78" s="77">
        <v>37608</v>
      </c>
      <c r="D78" s="78">
        <v>2283100</v>
      </c>
      <c r="E78" s="79">
        <f t="shared" si="1"/>
        <v>60.707828121676236</v>
      </c>
      <c r="F78"/>
      <c r="G78"/>
    </row>
    <row r="79" spans="1:7" ht="30">
      <c r="A79" s="75" t="s">
        <v>117</v>
      </c>
      <c r="B79" s="76" t="s">
        <v>118</v>
      </c>
      <c r="C79" s="77">
        <v>25740</v>
      </c>
      <c r="D79" s="78">
        <v>857103</v>
      </c>
      <c r="E79" s="79">
        <f t="shared" si="1"/>
        <v>33.29848484848485</v>
      </c>
      <c r="F79"/>
      <c r="G79"/>
    </row>
    <row r="80" spans="1:7" ht="30">
      <c r="A80" s="75" t="s">
        <v>238</v>
      </c>
      <c r="B80" s="76" t="s">
        <v>49</v>
      </c>
      <c r="C80" s="77">
        <v>6487</v>
      </c>
      <c r="D80" s="78">
        <v>408966</v>
      </c>
      <c r="E80" s="79">
        <f t="shared" si="1"/>
        <v>63.04393402188993</v>
      </c>
      <c r="F80"/>
      <c r="G80"/>
    </row>
    <row r="81" spans="1:7" ht="15">
      <c r="A81" s="75" t="s">
        <v>101</v>
      </c>
      <c r="B81" s="76" t="s">
        <v>40</v>
      </c>
      <c r="C81" s="77">
        <v>31658</v>
      </c>
      <c r="D81" s="78">
        <v>1784109</v>
      </c>
      <c r="E81" s="79">
        <f t="shared" si="1"/>
        <v>56.35570787794554</v>
      </c>
      <c r="F81"/>
      <c r="G81"/>
    </row>
    <row r="82" spans="1:7" ht="30">
      <c r="A82" s="75" t="s">
        <v>281</v>
      </c>
      <c r="B82" s="76" t="s">
        <v>66</v>
      </c>
      <c r="C82" s="77">
        <v>3482</v>
      </c>
      <c r="D82" s="78">
        <v>323945</v>
      </c>
      <c r="E82" s="79">
        <f t="shared" si="1"/>
        <v>93.03417576105686</v>
      </c>
      <c r="F82"/>
      <c r="G82"/>
    </row>
    <row r="83" spans="1:7" ht="15">
      <c r="A83" s="75" t="s">
        <v>32</v>
      </c>
      <c r="B83" s="76" t="s">
        <v>33</v>
      </c>
      <c r="C83" s="77">
        <v>140680</v>
      </c>
      <c r="D83" s="78">
        <v>7881941</v>
      </c>
      <c r="E83" s="79">
        <f t="shared" si="1"/>
        <v>56.027445265851576</v>
      </c>
      <c r="F83"/>
      <c r="G83"/>
    </row>
    <row r="84" spans="1:7" ht="15">
      <c r="A84" s="75" t="s">
        <v>201</v>
      </c>
      <c r="B84" s="76" t="s">
        <v>33</v>
      </c>
      <c r="C84" s="77">
        <v>10368</v>
      </c>
      <c r="D84" s="78">
        <v>625365</v>
      </c>
      <c r="E84" s="79">
        <f t="shared" si="1"/>
        <v>60.31684027777778</v>
      </c>
      <c r="F84"/>
      <c r="G84"/>
    </row>
    <row r="85" spans="1:7" ht="15">
      <c r="A85" s="75" t="s">
        <v>45</v>
      </c>
      <c r="B85" s="76" t="s">
        <v>23</v>
      </c>
      <c r="C85" s="77">
        <v>80830</v>
      </c>
      <c r="D85" s="78">
        <v>3284048</v>
      </c>
      <c r="E85" s="79">
        <f t="shared" si="1"/>
        <v>40.629073363850054</v>
      </c>
      <c r="F85"/>
      <c r="G85"/>
    </row>
    <row r="86" spans="1:7" ht="15">
      <c r="A86" s="75" t="s">
        <v>61</v>
      </c>
      <c r="B86" s="76" t="s">
        <v>62</v>
      </c>
      <c r="C86" s="77">
        <v>58997</v>
      </c>
      <c r="D86" s="78">
        <v>4237155</v>
      </c>
      <c r="E86" s="79">
        <f t="shared" si="1"/>
        <v>71.81983829686256</v>
      </c>
      <c r="F86"/>
      <c r="G86"/>
    </row>
    <row r="87" spans="1:7" ht="15">
      <c r="A87" s="75" t="s">
        <v>76</v>
      </c>
      <c r="B87" s="76" t="s">
        <v>77</v>
      </c>
      <c r="C87" s="77">
        <v>39364</v>
      </c>
      <c r="D87" s="78">
        <v>2383291</v>
      </c>
      <c r="E87" s="79">
        <f t="shared" si="1"/>
        <v>60.54493953866477</v>
      </c>
      <c r="F87"/>
      <c r="G87"/>
    </row>
    <row r="88" spans="1:7" ht="15">
      <c r="A88" s="75" t="s">
        <v>241</v>
      </c>
      <c r="B88" s="76" t="s">
        <v>242</v>
      </c>
      <c r="C88" s="77">
        <v>6220</v>
      </c>
      <c r="D88" s="78">
        <v>309314</v>
      </c>
      <c r="E88" s="79">
        <f t="shared" si="1"/>
        <v>49.72893890675241</v>
      </c>
      <c r="F88"/>
      <c r="G88"/>
    </row>
    <row r="89" spans="1:7" ht="15">
      <c r="A89" s="75" t="s">
        <v>342</v>
      </c>
      <c r="B89" s="76" t="s">
        <v>240</v>
      </c>
      <c r="C89" s="77">
        <v>927</v>
      </c>
      <c r="D89" s="78">
        <v>32192</v>
      </c>
      <c r="E89" s="79">
        <f t="shared" si="1"/>
        <v>34.72707659115426</v>
      </c>
      <c r="F89"/>
      <c r="G89"/>
    </row>
    <row r="90" spans="1:7" ht="15">
      <c r="A90" s="75" t="s">
        <v>206</v>
      </c>
      <c r="B90" s="76" t="s">
        <v>100</v>
      </c>
      <c r="C90" s="77">
        <v>9642</v>
      </c>
      <c r="D90" s="78">
        <v>432358</v>
      </c>
      <c r="E90" s="79">
        <f t="shared" si="1"/>
        <v>44.8411118025306</v>
      </c>
      <c r="F90"/>
      <c r="G90"/>
    </row>
    <row r="91" spans="1:7" ht="15">
      <c r="A91" s="75" t="s">
        <v>131</v>
      </c>
      <c r="B91" s="76" t="s">
        <v>132</v>
      </c>
      <c r="C91" s="77">
        <v>21932</v>
      </c>
      <c r="D91" s="78">
        <v>1765233</v>
      </c>
      <c r="E91" s="79">
        <f t="shared" si="1"/>
        <v>80.4866405252599</v>
      </c>
      <c r="F91"/>
      <c r="G91"/>
    </row>
    <row r="92" spans="1:7" ht="15">
      <c r="A92" s="75" t="s">
        <v>121</v>
      </c>
      <c r="B92" s="76" t="s">
        <v>122</v>
      </c>
      <c r="C92" s="77">
        <v>24334</v>
      </c>
      <c r="D92" s="78">
        <v>2425627</v>
      </c>
      <c r="E92" s="79">
        <f t="shared" si="1"/>
        <v>99.68057039533163</v>
      </c>
      <c r="F92"/>
      <c r="G92"/>
    </row>
    <row r="93" spans="1:7" ht="15">
      <c r="A93" s="75" t="s">
        <v>18</v>
      </c>
      <c r="B93" s="76" t="s">
        <v>19</v>
      </c>
      <c r="C93" s="77">
        <v>877389</v>
      </c>
      <c r="D93" s="78">
        <v>43915288</v>
      </c>
      <c r="E93" s="79">
        <f t="shared" si="1"/>
        <v>50.052243645634945</v>
      </c>
      <c r="F93"/>
      <c r="G93"/>
    </row>
    <row r="94" spans="1:7" ht="15">
      <c r="A94" s="75" t="s">
        <v>86</v>
      </c>
      <c r="B94" s="76" t="s">
        <v>87</v>
      </c>
      <c r="C94" s="77">
        <v>35296</v>
      </c>
      <c r="D94" s="78">
        <v>2143322</v>
      </c>
      <c r="E94" s="79">
        <f t="shared" si="1"/>
        <v>60.72421804170444</v>
      </c>
      <c r="F94"/>
      <c r="G94"/>
    </row>
    <row r="95" spans="1:7" ht="15">
      <c r="A95" s="75" t="s">
        <v>302</v>
      </c>
      <c r="B95" s="76" t="s">
        <v>164</v>
      </c>
      <c r="C95" s="77">
        <v>2222</v>
      </c>
      <c r="D95" s="78">
        <v>62051</v>
      </c>
      <c r="E95" s="79">
        <f t="shared" si="1"/>
        <v>27.925742574257427</v>
      </c>
      <c r="F95"/>
      <c r="G95"/>
    </row>
    <row r="96" spans="1:7" ht="15">
      <c r="A96" s="75" t="s">
        <v>102</v>
      </c>
      <c r="B96" s="76" t="s">
        <v>103</v>
      </c>
      <c r="C96" s="77">
        <v>31525</v>
      </c>
      <c r="D96" s="78">
        <v>2308941</v>
      </c>
      <c r="E96" s="79">
        <f t="shared" si="1"/>
        <v>73.24158604282316</v>
      </c>
      <c r="F96"/>
      <c r="G96"/>
    </row>
    <row r="97" spans="1:7" ht="30">
      <c r="A97" s="75" t="s">
        <v>99</v>
      </c>
      <c r="B97" s="76" t="s">
        <v>100</v>
      </c>
      <c r="C97" s="77">
        <v>32247</v>
      </c>
      <c r="D97" s="78">
        <v>1938950</v>
      </c>
      <c r="E97" s="79">
        <f t="shared" si="1"/>
        <v>60.12807392935777</v>
      </c>
      <c r="F97"/>
      <c r="G97"/>
    </row>
    <row r="98" spans="1:7" ht="15">
      <c r="A98" s="75" t="s">
        <v>150</v>
      </c>
      <c r="B98" s="76" t="s">
        <v>151</v>
      </c>
      <c r="C98" s="77">
        <v>17797</v>
      </c>
      <c r="D98" s="78">
        <v>816448</v>
      </c>
      <c r="E98" s="79">
        <f t="shared" si="1"/>
        <v>45.87559701073214</v>
      </c>
      <c r="F98"/>
      <c r="G98"/>
    </row>
    <row r="99" spans="1:7" ht="15">
      <c r="A99" s="75" t="s">
        <v>97</v>
      </c>
      <c r="B99" s="76" t="s">
        <v>98</v>
      </c>
      <c r="C99" s="77">
        <v>32428</v>
      </c>
      <c r="D99" s="78">
        <v>1292878</v>
      </c>
      <c r="E99" s="79">
        <f t="shared" si="1"/>
        <v>39.86918712224004</v>
      </c>
      <c r="F99"/>
      <c r="G99"/>
    </row>
    <row r="100" spans="1:7" ht="15">
      <c r="A100" s="75" t="s">
        <v>59</v>
      </c>
      <c r="B100" s="76" t="s">
        <v>60</v>
      </c>
      <c r="C100" s="77">
        <v>59062</v>
      </c>
      <c r="D100" s="78">
        <v>2168837</v>
      </c>
      <c r="E100" s="79">
        <f t="shared" si="1"/>
        <v>36.721360604110934</v>
      </c>
      <c r="F100"/>
      <c r="G100"/>
    </row>
    <row r="101" spans="1:7" ht="15">
      <c r="A101" s="75" t="s">
        <v>110</v>
      </c>
      <c r="B101" s="76" t="s">
        <v>111</v>
      </c>
      <c r="C101" s="77">
        <v>28525</v>
      </c>
      <c r="D101" s="78">
        <v>783676</v>
      </c>
      <c r="E101" s="79">
        <f t="shared" si="1"/>
        <v>27.47330411919369</v>
      </c>
      <c r="F101"/>
      <c r="G101"/>
    </row>
    <row r="102" spans="1:7" ht="15">
      <c r="A102" s="75" t="s">
        <v>39</v>
      </c>
      <c r="B102" s="76" t="s">
        <v>40</v>
      </c>
      <c r="C102" s="77">
        <v>103988</v>
      </c>
      <c r="D102" s="78">
        <v>6191118</v>
      </c>
      <c r="E102" s="79">
        <f t="shared" si="1"/>
        <v>59.536850405816054</v>
      </c>
      <c r="F102"/>
      <c r="G102"/>
    </row>
    <row r="103" spans="1:7" ht="15">
      <c r="A103" s="75" t="s">
        <v>315</v>
      </c>
      <c r="B103" s="76" t="s">
        <v>107</v>
      </c>
      <c r="C103" s="77">
        <v>1756</v>
      </c>
      <c r="D103" s="78">
        <v>52870</v>
      </c>
      <c r="E103" s="79">
        <f t="shared" si="1"/>
        <v>30.108200455580867</v>
      </c>
      <c r="F103"/>
      <c r="G103"/>
    </row>
    <row r="104" spans="1:7" ht="15">
      <c r="A104" s="75" t="s">
        <v>323</v>
      </c>
      <c r="B104" s="76" t="s">
        <v>166</v>
      </c>
      <c r="C104" s="77">
        <v>1577</v>
      </c>
      <c r="D104" s="81">
        <v>18185</v>
      </c>
      <c r="E104" s="79">
        <f t="shared" si="1"/>
        <v>11.53138871274572</v>
      </c>
      <c r="F104"/>
      <c r="G104"/>
    </row>
    <row r="105" spans="1:7" ht="15">
      <c r="A105" s="75" t="s">
        <v>153</v>
      </c>
      <c r="B105" s="76" t="s">
        <v>126</v>
      </c>
      <c r="C105" s="77">
        <v>16557</v>
      </c>
      <c r="D105" s="78">
        <v>1403031</v>
      </c>
      <c r="E105" s="79">
        <f t="shared" si="1"/>
        <v>84.73944555173038</v>
      </c>
      <c r="F105"/>
      <c r="G105"/>
    </row>
    <row r="106" spans="1:7" ht="15">
      <c r="A106" s="75" t="s">
        <v>305</v>
      </c>
      <c r="B106" s="76" t="s">
        <v>209</v>
      </c>
      <c r="C106" s="77">
        <v>2140</v>
      </c>
      <c r="D106" s="78">
        <v>197790</v>
      </c>
      <c r="E106" s="79">
        <f t="shared" si="1"/>
        <v>92.42523364485982</v>
      </c>
      <c r="F106"/>
      <c r="G106"/>
    </row>
    <row r="107" spans="1:7" ht="15">
      <c r="A107" s="75" t="s">
        <v>330</v>
      </c>
      <c r="B107" s="76" t="s">
        <v>155</v>
      </c>
      <c r="C107" s="77">
        <v>1397</v>
      </c>
      <c r="D107" s="78">
        <v>143391</v>
      </c>
      <c r="E107" s="79">
        <f t="shared" si="1"/>
        <v>102.6420901932713</v>
      </c>
      <c r="F107"/>
      <c r="G107"/>
    </row>
    <row r="108" spans="1:7" ht="15">
      <c r="A108" s="75" t="s">
        <v>328</v>
      </c>
      <c r="B108" s="76" t="s">
        <v>236</v>
      </c>
      <c r="C108" s="77">
        <v>1406</v>
      </c>
      <c r="D108" s="78">
        <v>118222</v>
      </c>
      <c r="E108" s="79">
        <f t="shared" si="1"/>
        <v>84.08392603129445</v>
      </c>
      <c r="F108"/>
      <c r="G108"/>
    </row>
    <row r="109" spans="1:7" ht="15">
      <c r="A109" s="75" t="s">
        <v>332</v>
      </c>
      <c r="B109" s="76" t="s">
        <v>105</v>
      </c>
      <c r="C109" s="77">
        <v>1380</v>
      </c>
      <c r="D109" s="78">
        <v>129475</v>
      </c>
      <c r="E109" s="79">
        <f t="shared" si="1"/>
        <v>93.82246376811594</v>
      </c>
      <c r="F109"/>
      <c r="G109"/>
    </row>
    <row r="110" spans="1:7" ht="15">
      <c r="A110" s="75" t="s">
        <v>303</v>
      </c>
      <c r="B110" s="76" t="s">
        <v>74</v>
      </c>
      <c r="C110" s="77">
        <v>2182</v>
      </c>
      <c r="D110" s="78">
        <v>91373</v>
      </c>
      <c r="E110" s="79">
        <f t="shared" si="1"/>
        <v>41.875802016498625</v>
      </c>
      <c r="F110"/>
      <c r="G110"/>
    </row>
    <row r="111" spans="1:7" ht="15">
      <c r="A111" s="75" t="s">
        <v>92</v>
      </c>
      <c r="B111" s="76" t="s">
        <v>93</v>
      </c>
      <c r="C111" s="77">
        <v>33924</v>
      </c>
      <c r="D111" s="78">
        <v>1347021</v>
      </c>
      <c r="E111" s="79">
        <f t="shared" si="1"/>
        <v>39.70702157764415</v>
      </c>
      <c r="F111"/>
      <c r="G111"/>
    </row>
    <row r="112" spans="1:7" ht="15">
      <c r="A112" s="75" t="s">
        <v>48</v>
      </c>
      <c r="B112" s="76" t="s">
        <v>49</v>
      </c>
      <c r="C112" s="77">
        <v>76265</v>
      </c>
      <c r="D112" s="78">
        <v>5787160</v>
      </c>
      <c r="E112" s="79">
        <f t="shared" si="1"/>
        <v>75.88225267160558</v>
      </c>
      <c r="F112"/>
      <c r="G112"/>
    </row>
    <row r="113" spans="1:7" ht="15">
      <c r="A113" s="75" t="s">
        <v>341</v>
      </c>
      <c r="B113" s="76" t="s">
        <v>58</v>
      </c>
      <c r="C113" s="77">
        <v>935</v>
      </c>
      <c r="D113" s="78">
        <v>148561</v>
      </c>
      <c r="E113" s="79">
        <f t="shared" si="1"/>
        <v>158.88877005347592</v>
      </c>
      <c r="F113"/>
      <c r="G113"/>
    </row>
    <row r="114" spans="1:7" ht="15">
      <c r="A114" s="75" t="s">
        <v>80</v>
      </c>
      <c r="B114" s="76" t="s">
        <v>81</v>
      </c>
      <c r="C114" s="77">
        <v>37128</v>
      </c>
      <c r="D114" s="78">
        <v>1110635</v>
      </c>
      <c r="E114" s="79">
        <f t="shared" si="1"/>
        <v>29.913677009265246</v>
      </c>
      <c r="F114"/>
      <c r="G114"/>
    </row>
    <row r="115" spans="1:7" ht="15">
      <c r="A115" s="75" t="s">
        <v>57</v>
      </c>
      <c r="B115" s="76" t="s">
        <v>58</v>
      </c>
      <c r="C115" s="77">
        <v>64696</v>
      </c>
      <c r="D115" s="78">
        <v>5075953</v>
      </c>
      <c r="E115" s="79">
        <f t="shared" si="1"/>
        <v>78.45852912081118</v>
      </c>
      <c r="F115"/>
      <c r="G115"/>
    </row>
    <row r="116" spans="1:7" ht="15">
      <c r="A116" s="75" t="s">
        <v>312</v>
      </c>
      <c r="B116" s="76" t="s">
        <v>120</v>
      </c>
      <c r="C116" s="77">
        <v>1841</v>
      </c>
      <c r="D116" s="78">
        <v>102186</v>
      </c>
      <c r="E116" s="79">
        <f t="shared" si="1"/>
        <v>55.50570342205323</v>
      </c>
      <c r="F116"/>
      <c r="G116"/>
    </row>
    <row r="117" spans="1:7" ht="15">
      <c r="A117" s="75" t="s">
        <v>22</v>
      </c>
      <c r="B117" s="76" t="s">
        <v>23</v>
      </c>
      <c r="C117" s="77">
        <v>242837</v>
      </c>
      <c r="D117" s="78">
        <v>10985093</v>
      </c>
      <c r="E117" s="79">
        <f t="shared" si="1"/>
        <v>45.23648784987461</v>
      </c>
      <c r="F117"/>
      <c r="G117"/>
    </row>
    <row r="118" spans="1:7" ht="15">
      <c r="A118" s="75" t="s">
        <v>95</v>
      </c>
      <c r="B118" s="76" t="s">
        <v>96</v>
      </c>
      <c r="C118" s="77">
        <v>32807</v>
      </c>
      <c r="D118" s="78">
        <v>1806602</v>
      </c>
      <c r="E118" s="79">
        <f t="shared" si="1"/>
        <v>55.06757704148505</v>
      </c>
      <c r="F118"/>
      <c r="G118"/>
    </row>
    <row r="119" spans="1:7" ht="15">
      <c r="A119" s="75" t="s">
        <v>149</v>
      </c>
      <c r="B119" s="76" t="s">
        <v>122</v>
      </c>
      <c r="C119" s="77">
        <v>18030</v>
      </c>
      <c r="D119" s="78">
        <v>1461623</v>
      </c>
      <c r="E119" s="79">
        <f t="shared" si="1"/>
        <v>81.06616749861342</v>
      </c>
      <c r="F119"/>
      <c r="G119"/>
    </row>
    <row r="120" spans="1:7" ht="15">
      <c r="A120" s="75" t="s">
        <v>234</v>
      </c>
      <c r="B120" s="76" t="s">
        <v>126</v>
      </c>
      <c r="C120" s="77">
        <v>6761</v>
      </c>
      <c r="D120" s="78">
        <v>336358</v>
      </c>
      <c r="E120" s="79">
        <f t="shared" si="1"/>
        <v>49.74974116254992</v>
      </c>
      <c r="F120"/>
      <c r="G120"/>
    </row>
    <row r="121" spans="1:7" ht="15">
      <c r="A121" s="75" t="s">
        <v>182</v>
      </c>
      <c r="B121" s="76" t="s">
        <v>183</v>
      </c>
      <c r="C121" s="77">
        <v>11347</v>
      </c>
      <c r="D121" s="78">
        <v>487319</v>
      </c>
      <c r="E121" s="79">
        <f t="shared" si="1"/>
        <v>42.94694632942628</v>
      </c>
      <c r="F121"/>
      <c r="G121"/>
    </row>
    <row r="122" spans="1:7" ht="15">
      <c r="A122" s="75" t="s">
        <v>334</v>
      </c>
      <c r="B122" s="76" t="s">
        <v>335</v>
      </c>
      <c r="C122" s="77">
        <v>1272</v>
      </c>
      <c r="D122" s="78">
        <v>109542</v>
      </c>
      <c r="E122" s="79">
        <f t="shared" si="1"/>
        <v>86.11792452830188</v>
      </c>
      <c r="F122"/>
      <c r="G122"/>
    </row>
    <row r="123" spans="1:7" ht="15">
      <c r="A123" s="75" t="s">
        <v>221</v>
      </c>
      <c r="B123" s="76" t="s">
        <v>164</v>
      </c>
      <c r="C123" s="77">
        <v>8447</v>
      </c>
      <c r="D123" s="78">
        <v>250328</v>
      </c>
      <c r="E123" s="79">
        <f t="shared" si="1"/>
        <v>29.63513673493548</v>
      </c>
      <c r="F123"/>
      <c r="G123"/>
    </row>
    <row r="124" spans="1:7" ht="15">
      <c r="A124" s="75" t="s">
        <v>88</v>
      </c>
      <c r="B124" s="76" t="s">
        <v>89</v>
      </c>
      <c r="C124" s="77">
        <v>34992</v>
      </c>
      <c r="D124" s="78">
        <v>1354264</v>
      </c>
      <c r="E124" s="79">
        <f t="shared" si="1"/>
        <v>38.702103337905804</v>
      </c>
      <c r="F124"/>
      <c r="G124"/>
    </row>
    <row r="125" spans="1:7" ht="15">
      <c r="A125" s="75" t="s">
        <v>248</v>
      </c>
      <c r="B125" s="76" t="s">
        <v>249</v>
      </c>
      <c r="C125" s="77">
        <v>5853</v>
      </c>
      <c r="D125" s="78">
        <v>223040</v>
      </c>
      <c r="E125" s="79">
        <f t="shared" si="1"/>
        <v>38.1069536989578</v>
      </c>
      <c r="F125"/>
      <c r="G125"/>
    </row>
    <row r="126" spans="1:7" ht="15">
      <c r="A126" s="75" t="s">
        <v>138</v>
      </c>
      <c r="B126" s="76" t="s">
        <v>23</v>
      </c>
      <c r="C126" s="77">
        <v>20591</v>
      </c>
      <c r="D126" s="78">
        <v>990058</v>
      </c>
      <c r="E126" s="79">
        <f t="shared" si="1"/>
        <v>48.082074692826964</v>
      </c>
      <c r="F126"/>
      <c r="G126"/>
    </row>
    <row r="127" spans="1:7" ht="15">
      <c r="A127" s="75" t="s">
        <v>106</v>
      </c>
      <c r="B127" s="76" t="s">
        <v>107</v>
      </c>
      <c r="C127" s="77">
        <v>29817</v>
      </c>
      <c r="D127" s="78">
        <v>1545968</v>
      </c>
      <c r="E127" s="79">
        <f t="shared" si="1"/>
        <v>51.848542777610085</v>
      </c>
      <c r="F127"/>
      <c r="G127"/>
    </row>
    <row r="128" spans="1:7" ht="15">
      <c r="A128" s="75" t="s">
        <v>347</v>
      </c>
      <c r="B128" s="76" t="s">
        <v>107</v>
      </c>
      <c r="C128" s="77">
        <v>596</v>
      </c>
      <c r="D128" s="78">
        <v>11957</v>
      </c>
      <c r="E128" s="79">
        <f t="shared" si="1"/>
        <v>20.062080536912752</v>
      </c>
      <c r="F128"/>
      <c r="G128"/>
    </row>
    <row r="129" spans="1:7" ht="15">
      <c r="A129" s="75" t="s">
        <v>252</v>
      </c>
      <c r="B129" s="76" t="s">
        <v>253</v>
      </c>
      <c r="C129" s="77">
        <v>5760</v>
      </c>
      <c r="D129" s="78">
        <v>248121</v>
      </c>
      <c r="E129" s="79">
        <f t="shared" si="1"/>
        <v>43.0765625</v>
      </c>
      <c r="F129"/>
      <c r="G129"/>
    </row>
    <row r="130" spans="1:7" ht="15">
      <c r="A130" s="75" t="s">
        <v>84</v>
      </c>
      <c r="B130" s="76" t="s">
        <v>85</v>
      </c>
      <c r="C130" s="77">
        <v>35339</v>
      </c>
      <c r="D130" s="78">
        <v>3021024</v>
      </c>
      <c r="E130" s="79">
        <f t="shared" si="1"/>
        <v>85.48696907099804</v>
      </c>
      <c r="F130"/>
      <c r="G130"/>
    </row>
    <row r="131" spans="1:7" ht="15">
      <c r="A131" s="75" t="s">
        <v>133</v>
      </c>
      <c r="B131" s="76" t="s">
        <v>42</v>
      </c>
      <c r="C131" s="77">
        <v>21914</v>
      </c>
      <c r="D131" s="78">
        <v>1138940</v>
      </c>
      <c r="E131" s="79">
        <f aca="true" t="shared" si="2" ref="E131:E194">D131/C131</f>
        <v>51.97316783791184</v>
      </c>
      <c r="F131"/>
      <c r="G131"/>
    </row>
    <row r="132" spans="1:7" ht="30">
      <c r="A132" s="75" t="s">
        <v>264</v>
      </c>
      <c r="B132" s="76" t="s">
        <v>74</v>
      </c>
      <c r="C132" s="77">
        <v>4612</v>
      </c>
      <c r="D132" s="78">
        <v>127934</v>
      </c>
      <c r="E132" s="79">
        <f t="shared" si="2"/>
        <v>27.73937554206418</v>
      </c>
      <c r="F132"/>
      <c r="G132"/>
    </row>
    <row r="133" spans="1:7" ht="15">
      <c r="A133" s="75" t="s">
        <v>261</v>
      </c>
      <c r="B133" s="76" t="s">
        <v>114</v>
      </c>
      <c r="C133" s="77">
        <v>4770</v>
      </c>
      <c r="D133" s="78">
        <v>260674</v>
      </c>
      <c r="E133" s="79">
        <f t="shared" si="2"/>
        <v>54.648637316561846</v>
      </c>
      <c r="F133"/>
      <c r="G133"/>
    </row>
    <row r="134" spans="1:7" ht="15">
      <c r="A134" s="75" t="s">
        <v>43</v>
      </c>
      <c r="B134" s="76" t="s">
        <v>27</v>
      </c>
      <c r="C134" s="77">
        <v>89652</v>
      </c>
      <c r="D134" s="78">
        <v>5458436</v>
      </c>
      <c r="E134" s="79">
        <f t="shared" si="2"/>
        <v>60.88470976665328</v>
      </c>
      <c r="F134"/>
      <c r="G134"/>
    </row>
    <row r="135" spans="1:7" ht="15">
      <c r="A135" s="75" t="s">
        <v>173</v>
      </c>
      <c r="B135" s="76" t="s">
        <v>91</v>
      </c>
      <c r="C135" s="77">
        <v>12009</v>
      </c>
      <c r="D135" s="78">
        <v>450456</v>
      </c>
      <c r="E135" s="79">
        <f t="shared" si="2"/>
        <v>37.50986759930053</v>
      </c>
      <c r="F135"/>
      <c r="G135"/>
    </row>
    <row r="136" spans="1:7" ht="15">
      <c r="A136" s="75" t="s">
        <v>282</v>
      </c>
      <c r="B136" s="76" t="s">
        <v>198</v>
      </c>
      <c r="C136" s="77">
        <v>3282</v>
      </c>
      <c r="D136" s="78">
        <v>249091</v>
      </c>
      <c r="E136" s="79">
        <f t="shared" si="2"/>
        <v>75.89609993906154</v>
      </c>
      <c r="F136"/>
      <c r="G136"/>
    </row>
    <row r="137" spans="1:7" ht="15">
      <c r="A137" s="75" t="s">
        <v>34</v>
      </c>
      <c r="B137" s="76" t="s">
        <v>35</v>
      </c>
      <c r="C137" s="77">
        <v>137974</v>
      </c>
      <c r="D137" s="78">
        <v>8518583</v>
      </c>
      <c r="E137" s="79">
        <f t="shared" si="2"/>
        <v>61.74049458593648</v>
      </c>
      <c r="F137"/>
      <c r="G137"/>
    </row>
    <row r="138" spans="1:7" ht="15">
      <c r="A138" s="75" t="s">
        <v>339</v>
      </c>
      <c r="B138" s="76" t="s">
        <v>200</v>
      </c>
      <c r="C138" s="77">
        <v>1104</v>
      </c>
      <c r="D138" s="78">
        <v>105975</v>
      </c>
      <c r="E138" s="79">
        <f t="shared" si="2"/>
        <v>95.99184782608695</v>
      </c>
      <c r="F138"/>
      <c r="G138"/>
    </row>
    <row r="139" spans="1:7" ht="15">
      <c r="A139" s="75" t="s">
        <v>327</v>
      </c>
      <c r="B139" s="76" t="s">
        <v>158</v>
      </c>
      <c r="C139" s="77">
        <v>1438</v>
      </c>
      <c r="D139" s="78">
        <v>61879</v>
      </c>
      <c r="E139" s="79">
        <f t="shared" si="2"/>
        <v>43.03129346314326</v>
      </c>
      <c r="F139"/>
      <c r="G139"/>
    </row>
    <row r="140" spans="1:7" ht="15">
      <c r="A140" s="75" t="s">
        <v>197</v>
      </c>
      <c r="B140" s="76" t="s">
        <v>198</v>
      </c>
      <c r="C140" s="77">
        <v>10561</v>
      </c>
      <c r="D140" s="78">
        <v>593938</v>
      </c>
      <c r="E140" s="79">
        <f t="shared" si="2"/>
        <v>56.238803143641704</v>
      </c>
      <c r="F140"/>
      <c r="G140"/>
    </row>
    <row r="141" spans="1:7" ht="15">
      <c r="A141" s="75" t="s">
        <v>294</v>
      </c>
      <c r="B141" s="76" t="s">
        <v>242</v>
      </c>
      <c r="C141" s="77">
        <v>2640</v>
      </c>
      <c r="D141" s="78">
        <v>129047</v>
      </c>
      <c r="E141" s="79">
        <f t="shared" si="2"/>
        <v>48.881439393939395</v>
      </c>
      <c r="F141"/>
      <c r="G141"/>
    </row>
    <row r="142" spans="1:7" ht="15">
      <c r="A142" s="75" t="s">
        <v>169</v>
      </c>
      <c r="B142" s="76" t="s">
        <v>64</v>
      </c>
      <c r="C142" s="77">
        <v>12973</v>
      </c>
      <c r="D142" s="78">
        <v>771073</v>
      </c>
      <c r="E142" s="79">
        <f t="shared" si="2"/>
        <v>59.43675325676405</v>
      </c>
      <c r="F142"/>
      <c r="G142"/>
    </row>
    <row r="143" spans="1:7" ht="15">
      <c r="A143" s="75" t="s">
        <v>63</v>
      </c>
      <c r="B143" s="76" t="s">
        <v>64</v>
      </c>
      <c r="C143" s="77">
        <v>55921</v>
      </c>
      <c r="D143" s="78">
        <v>1922803</v>
      </c>
      <c r="E143" s="79">
        <f t="shared" si="2"/>
        <v>34.38427424402282</v>
      </c>
      <c r="F143"/>
      <c r="G143"/>
    </row>
    <row r="144" spans="1:7" ht="15">
      <c r="A144" s="75" t="s">
        <v>65</v>
      </c>
      <c r="B144" s="76" t="s">
        <v>66</v>
      </c>
      <c r="C144" s="77">
        <v>51760</v>
      </c>
      <c r="D144" s="78">
        <v>2252915</v>
      </c>
      <c r="E144" s="79">
        <f t="shared" si="2"/>
        <v>43.52617851622875</v>
      </c>
      <c r="F144"/>
      <c r="G144"/>
    </row>
    <row r="145" spans="1:7" ht="15">
      <c r="A145" s="75" t="s">
        <v>53</v>
      </c>
      <c r="B145" s="76" t="s">
        <v>54</v>
      </c>
      <c r="C145" s="77">
        <v>72100</v>
      </c>
      <c r="D145" s="78">
        <v>3588065</v>
      </c>
      <c r="E145" s="79">
        <f t="shared" si="2"/>
        <v>49.76511789181692</v>
      </c>
      <c r="F145"/>
      <c r="G145"/>
    </row>
    <row r="146" spans="1:7" ht="15">
      <c r="A146" s="75" t="s">
        <v>205</v>
      </c>
      <c r="B146" s="76" t="s">
        <v>42</v>
      </c>
      <c r="C146" s="77">
        <v>10082</v>
      </c>
      <c r="D146" s="78">
        <v>1400915</v>
      </c>
      <c r="E146" s="79">
        <f t="shared" si="2"/>
        <v>138.95209283872248</v>
      </c>
      <c r="F146"/>
      <c r="G146"/>
    </row>
    <row r="147" spans="1:7" ht="15">
      <c r="A147" s="75" t="s">
        <v>51</v>
      </c>
      <c r="B147" s="76" t="s">
        <v>52</v>
      </c>
      <c r="C147" s="77">
        <v>74578</v>
      </c>
      <c r="D147" s="78">
        <v>4198013</v>
      </c>
      <c r="E147" s="79">
        <f t="shared" si="2"/>
        <v>56.2902330445976</v>
      </c>
      <c r="F147"/>
      <c r="G147"/>
    </row>
    <row r="148" spans="1:7" ht="15">
      <c r="A148" s="75" t="s">
        <v>263</v>
      </c>
      <c r="B148" s="76" t="s">
        <v>27</v>
      </c>
      <c r="C148" s="77">
        <v>4704</v>
      </c>
      <c r="D148" s="78">
        <v>824945</v>
      </c>
      <c r="E148" s="79">
        <f t="shared" si="2"/>
        <v>175.37096088435374</v>
      </c>
      <c r="F148"/>
      <c r="G148"/>
    </row>
    <row r="149" spans="1:7" ht="15">
      <c r="A149" s="75" t="s">
        <v>73</v>
      </c>
      <c r="B149" s="76" t="s">
        <v>74</v>
      </c>
      <c r="C149" s="77">
        <v>40389</v>
      </c>
      <c r="D149" s="78">
        <v>1922799</v>
      </c>
      <c r="E149" s="79">
        <f t="shared" si="2"/>
        <v>47.606996954616356</v>
      </c>
      <c r="F149"/>
      <c r="G149"/>
    </row>
    <row r="150" spans="1:7" ht="15">
      <c r="A150" s="75" t="s">
        <v>345</v>
      </c>
      <c r="B150" s="76" t="s">
        <v>140</v>
      </c>
      <c r="C150" s="77">
        <v>789</v>
      </c>
      <c r="D150" s="78">
        <v>217944</v>
      </c>
      <c r="E150" s="79">
        <f t="shared" si="2"/>
        <v>276.22813688212926</v>
      </c>
      <c r="F150"/>
      <c r="G150"/>
    </row>
    <row r="151" spans="1:7" ht="15">
      <c r="A151" s="75" t="s">
        <v>386</v>
      </c>
      <c r="B151" s="76" t="s">
        <v>78</v>
      </c>
      <c r="C151" s="77">
        <v>37749</v>
      </c>
      <c r="D151" s="78">
        <v>1916422</v>
      </c>
      <c r="E151" s="79">
        <f t="shared" si="2"/>
        <v>50.76749052955045</v>
      </c>
      <c r="F151"/>
      <c r="G151"/>
    </row>
    <row r="152" spans="1:7" ht="15">
      <c r="A152" s="75" t="s">
        <v>208</v>
      </c>
      <c r="B152" s="76" t="s">
        <v>209</v>
      </c>
      <c r="C152" s="77">
        <v>9235</v>
      </c>
      <c r="D152" s="78">
        <v>722542</v>
      </c>
      <c r="E152" s="79">
        <f t="shared" si="2"/>
        <v>78.23952355170547</v>
      </c>
      <c r="F152"/>
      <c r="G152"/>
    </row>
    <row r="153" spans="1:7" ht="15">
      <c r="A153" s="75" t="s">
        <v>125</v>
      </c>
      <c r="B153" s="76" t="s">
        <v>126</v>
      </c>
      <c r="C153" s="77">
        <v>24218</v>
      </c>
      <c r="D153" s="78">
        <v>1056896</v>
      </c>
      <c r="E153" s="79">
        <f t="shared" si="2"/>
        <v>43.64092823519696</v>
      </c>
      <c r="F153"/>
      <c r="G153"/>
    </row>
    <row r="154" spans="1:7" ht="15">
      <c r="A154" s="75" t="s">
        <v>265</v>
      </c>
      <c r="B154" s="76" t="s">
        <v>148</v>
      </c>
      <c r="C154" s="77">
        <v>4541</v>
      </c>
      <c r="D154" s="78">
        <v>306219</v>
      </c>
      <c r="E154" s="79">
        <f t="shared" si="2"/>
        <v>67.43426558026866</v>
      </c>
      <c r="F154"/>
      <c r="G154"/>
    </row>
    <row r="155" spans="1:7" ht="15">
      <c r="A155" s="75" t="s">
        <v>143</v>
      </c>
      <c r="B155" s="76" t="s">
        <v>56</v>
      </c>
      <c r="C155" s="77">
        <v>19500</v>
      </c>
      <c r="D155" s="78">
        <v>1020328</v>
      </c>
      <c r="E155" s="79">
        <f t="shared" si="2"/>
        <v>52.32451282051282</v>
      </c>
      <c r="F155"/>
      <c r="G155"/>
    </row>
    <row r="156" spans="1:7" ht="15">
      <c r="A156" s="75" t="s">
        <v>245</v>
      </c>
      <c r="B156" s="76" t="s">
        <v>194</v>
      </c>
      <c r="C156" s="77">
        <v>6112</v>
      </c>
      <c r="D156" s="78">
        <v>484390</v>
      </c>
      <c r="E156" s="79">
        <f t="shared" si="2"/>
        <v>79.25229057591623</v>
      </c>
      <c r="F156"/>
      <c r="G156"/>
    </row>
    <row r="157" spans="1:7" ht="15">
      <c r="A157" s="75" t="s">
        <v>237</v>
      </c>
      <c r="B157" s="76" t="s">
        <v>114</v>
      </c>
      <c r="C157" s="77">
        <v>6661</v>
      </c>
      <c r="D157" s="78">
        <v>611577</v>
      </c>
      <c r="E157" s="79">
        <f t="shared" si="2"/>
        <v>91.81459240354302</v>
      </c>
      <c r="F157"/>
      <c r="G157"/>
    </row>
    <row r="158" spans="1:7" ht="30">
      <c r="A158" s="75" t="s">
        <v>276</v>
      </c>
      <c r="B158" s="76" t="s">
        <v>175</v>
      </c>
      <c r="C158" s="77">
        <v>3830</v>
      </c>
      <c r="D158" s="78">
        <v>166447</v>
      </c>
      <c r="E158" s="79">
        <f t="shared" si="2"/>
        <v>43.458746736292426</v>
      </c>
      <c r="F158"/>
      <c r="G158"/>
    </row>
    <row r="159" spans="1:7" ht="15">
      <c r="A159" s="75" t="s">
        <v>290</v>
      </c>
      <c r="B159" s="76" t="s">
        <v>291</v>
      </c>
      <c r="C159" s="77">
        <v>2840</v>
      </c>
      <c r="D159" s="78">
        <v>67330</v>
      </c>
      <c r="E159" s="79">
        <f t="shared" si="2"/>
        <v>23.70774647887324</v>
      </c>
      <c r="F159"/>
      <c r="G159"/>
    </row>
    <row r="160" spans="1:7" ht="15">
      <c r="A160" s="75" t="s">
        <v>243</v>
      </c>
      <c r="B160" s="76" t="s">
        <v>244</v>
      </c>
      <c r="C160" s="77">
        <v>6128</v>
      </c>
      <c r="D160" s="82">
        <v>178234</v>
      </c>
      <c r="E160" s="79">
        <f t="shared" si="2"/>
        <v>29.085182767624023</v>
      </c>
      <c r="F160"/>
      <c r="G160"/>
    </row>
    <row r="161" spans="1:7" ht="15">
      <c r="A161" s="75" t="s">
        <v>280</v>
      </c>
      <c r="B161" s="76" t="s">
        <v>247</v>
      </c>
      <c r="C161" s="77">
        <v>3555</v>
      </c>
      <c r="D161" s="78">
        <v>153402</v>
      </c>
      <c r="E161" s="79">
        <f t="shared" si="2"/>
        <v>43.15105485232068</v>
      </c>
      <c r="F161"/>
      <c r="G161"/>
    </row>
    <row r="162" spans="1:7" ht="15">
      <c r="A162" s="75" t="s">
        <v>202</v>
      </c>
      <c r="B162" s="76" t="s">
        <v>188</v>
      </c>
      <c r="C162" s="77">
        <v>10307</v>
      </c>
      <c r="D162" s="78">
        <v>377449</v>
      </c>
      <c r="E162" s="79">
        <f t="shared" si="2"/>
        <v>36.62064616280198</v>
      </c>
      <c r="F162"/>
      <c r="G162"/>
    </row>
    <row r="163" spans="1:7" ht="15">
      <c r="A163" s="75" t="s">
        <v>321</v>
      </c>
      <c r="B163" s="76" t="s">
        <v>270</v>
      </c>
      <c r="C163" s="77">
        <v>1619</v>
      </c>
      <c r="D163" s="78">
        <v>135428</v>
      </c>
      <c r="E163" s="79">
        <f t="shared" si="2"/>
        <v>83.64916615194565</v>
      </c>
      <c r="F163"/>
      <c r="G163"/>
    </row>
    <row r="164" spans="1:7" ht="15">
      <c r="A164" s="75" t="s">
        <v>134</v>
      </c>
      <c r="B164" s="76" t="s">
        <v>135</v>
      </c>
      <c r="C164" s="77">
        <v>21575</v>
      </c>
      <c r="D164" s="78">
        <v>1108751</v>
      </c>
      <c r="E164" s="79">
        <f t="shared" si="2"/>
        <v>51.39054461181924</v>
      </c>
      <c r="F164"/>
      <c r="G164"/>
    </row>
    <row r="165" spans="1:7" ht="15">
      <c r="A165" s="75" t="s">
        <v>272</v>
      </c>
      <c r="B165" s="76" t="s">
        <v>175</v>
      </c>
      <c r="C165" s="77">
        <v>4026</v>
      </c>
      <c r="D165" s="78">
        <v>445522</v>
      </c>
      <c r="E165" s="79">
        <f t="shared" si="2"/>
        <v>110.66120218579235</v>
      </c>
      <c r="F165"/>
      <c r="G165"/>
    </row>
    <row r="166" spans="1:7" ht="15">
      <c r="A166" s="75" t="s">
        <v>322</v>
      </c>
      <c r="B166" s="76" t="s">
        <v>270</v>
      </c>
      <c r="C166" s="77">
        <v>1581</v>
      </c>
      <c r="D166" s="78">
        <v>169013</v>
      </c>
      <c r="E166" s="79">
        <f t="shared" si="2"/>
        <v>106.90259329538267</v>
      </c>
      <c r="F166"/>
      <c r="G166"/>
    </row>
    <row r="167" spans="1:7" ht="15">
      <c r="A167" s="75" t="s">
        <v>246</v>
      </c>
      <c r="B167" s="76" t="s">
        <v>247</v>
      </c>
      <c r="C167" s="77">
        <v>6031</v>
      </c>
      <c r="D167" s="78">
        <v>127982</v>
      </c>
      <c r="E167" s="79">
        <f t="shared" si="2"/>
        <v>21.22069308572376</v>
      </c>
      <c r="F167"/>
      <c r="G167"/>
    </row>
    <row r="168" spans="1:7" ht="15">
      <c r="A168" s="75" t="s">
        <v>387</v>
      </c>
      <c r="B168" s="76" t="s">
        <v>158</v>
      </c>
      <c r="C168" s="77">
        <v>15901</v>
      </c>
      <c r="D168" s="78">
        <v>416516</v>
      </c>
      <c r="E168" s="79">
        <f t="shared" si="2"/>
        <v>26.194327400792403</v>
      </c>
      <c r="F168"/>
      <c r="G168"/>
    </row>
    <row r="169" spans="1:7" ht="15">
      <c r="A169" s="75" t="s">
        <v>159</v>
      </c>
      <c r="B169" s="76" t="s">
        <v>160</v>
      </c>
      <c r="C169" s="77">
        <v>15323</v>
      </c>
      <c r="D169" s="78">
        <v>1301241</v>
      </c>
      <c r="E169" s="79">
        <f t="shared" si="2"/>
        <v>84.92077269464204</v>
      </c>
      <c r="F169"/>
      <c r="G169"/>
    </row>
    <row r="170" spans="1:7" ht="15">
      <c r="A170" s="75" t="s">
        <v>129</v>
      </c>
      <c r="B170" s="76" t="s">
        <v>56</v>
      </c>
      <c r="C170" s="77">
        <v>22232</v>
      </c>
      <c r="D170" s="78">
        <v>839518</v>
      </c>
      <c r="E170" s="79">
        <f t="shared" si="2"/>
        <v>37.76169485426412</v>
      </c>
      <c r="F170"/>
      <c r="G170"/>
    </row>
    <row r="171" spans="1:7" ht="15">
      <c r="A171" s="75" t="s">
        <v>336</v>
      </c>
      <c r="B171" s="76" t="s">
        <v>151</v>
      </c>
      <c r="C171" s="77">
        <v>1239</v>
      </c>
      <c r="D171" s="78">
        <v>21840</v>
      </c>
      <c r="E171" s="79">
        <f t="shared" si="2"/>
        <v>17.627118644067796</v>
      </c>
      <c r="F171"/>
      <c r="G171"/>
    </row>
    <row r="172" spans="1:7" ht="15">
      <c r="A172" s="75" t="s">
        <v>145</v>
      </c>
      <c r="B172" s="76" t="s">
        <v>146</v>
      </c>
      <c r="C172" s="77">
        <v>19338</v>
      </c>
      <c r="D172" s="78">
        <v>886695</v>
      </c>
      <c r="E172" s="79">
        <f t="shared" si="2"/>
        <v>45.852466645982005</v>
      </c>
      <c r="F172"/>
      <c r="G172"/>
    </row>
    <row r="173" spans="1:7" ht="15">
      <c r="A173" s="75" t="s">
        <v>179</v>
      </c>
      <c r="B173" s="76" t="s">
        <v>180</v>
      </c>
      <c r="C173" s="77">
        <v>11417</v>
      </c>
      <c r="D173" s="78">
        <v>497165</v>
      </c>
      <c r="E173" s="79">
        <f t="shared" si="2"/>
        <v>43.546027853201366</v>
      </c>
      <c r="F173"/>
      <c r="G173"/>
    </row>
    <row r="174" spans="1:7" ht="30">
      <c r="A174" s="75" t="s">
        <v>289</v>
      </c>
      <c r="B174" s="76" t="s">
        <v>114</v>
      </c>
      <c r="C174" s="77">
        <v>2996</v>
      </c>
      <c r="D174" s="78">
        <v>84201</v>
      </c>
      <c r="E174" s="79">
        <f t="shared" si="2"/>
        <v>28.104472630173564</v>
      </c>
      <c r="F174"/>
      <c r="G174"/>
    </row>
    <row r="175" spans="1:7" ht="15">
      <c r="A175" s="75" t="s">
        <v>170</v>
      </c>
      <c r="B175" s="76" t="s">
        <v>171</v>
      </c>
      <c r="C175" s="77">
        <v>12845</v>
      </c>
      <c r="D175" s="78">
        <v>474909</v>
      </c>
      <c r="E175" s="79">
        <f t="shared" si="2"/>
        <v>36.97228493577268</v>
      </c>
      <c r="F175"/>
      <c r="G175"/>
    </row>
    <row r="176" spans="1:7" ht="15">
      <c r="A176" s="75" t="s">
        <v>112</v>
      </c>
      <c r="B176" s="76" t="s">
        <v>69</v>
      </c>
      <c r="C176" s="77">
        <v>27844</v>
      </c>
      <c r="D176" s="78">
        <v>2215850</v>
      </c>
      <c r="E176" s="79">
        <f t="shared" si="2"/>
        <v>79.58087918402528</v>
      </c>
      <c r="F176"/>
      <c r="G176"/>
    </row>
    <row r="177" spans="1:7" ht="15">
      <c r="A177" s="75" t="s">
        <v>141</v>
      </c>
      <c r="B177" s="76" t="s">
        <v>142</v>
      </c>
      <c r="C177" s="77">
        <v>19601</v>
      </c>
      <c r="D177" s="78">
        <v>1671483</v>
      </c>
      <c r="E177" s="79">
        <f t="shared" si="2"/>
        <v>85.27539411254527</v>
      </c>
      <c r="F177"/>
      <c r="G177"/>
    </row>
    <row r="178" spans="1:7" ht="15">
      <c r="A178" s="75" t="s">
        <v>28</v>
      </c>
      <c r="B178" s="76" t="s">
        <v>29</v>
      </c>
      <c r="C178" s="77">
        <v>144947</v>
      </c>
      <c r="D178" s="78">
        <v>6347056</v>
      </c>
      <c r="E178" s="79">
        <f t="shared" si="2"/>
        <v>43.788805563412836</v>
      </c>
      <c r="F178"/>
      <c r="G178"/>
    </row>
    <row r="179" spans="1:7" ht="15">
      <c r="A179" s="75" t="s">
        <v>262</v>
      </c>
      <c r="B179" s="76" t="s">
        <v>140</v>
      </c>
      <c r="C179" s="77">
        <v>4727</v>
      </c>
      <c r="D179" s="78">
        <v>194987</v>
      </c>
      <c r="E179" s="79">
        <f t="shared" si="2"/>
        <v>41.24962978633383</v>
      </c>
      <c r="F179"/>
      <c r="G179"/>
    </row>
    <row r="180" spans="1:7" ht="15">
      <c r="A180" s="75" t="s">
        <v>174</v>
      </c>
      <c r="B180" s="76" t="s">
        <v>175</v>
      </c>
      <c r="C180" s="77">
        <v>11864</v>
      </c>
      <c r="D180" s="78">
        <v>539047</v>
      </c>
      <c r="E180" s="79">
        <f t="shared" si="2"/>
        <v>45.435519217801755</v>
      </c>
      <c r="F180"/>
      <c r="G180"/>
    </row>
    <row r="181" spans="1:7" ht="15">
      <c r="A181" s="75" t="s">
        <v>199</v>
      </c>
      <c r="B181" s="76" t="s">
        <v>200</v>
      </c>
      <c r="C181" s="77">
        <v>10383</v>
      </c>
      <c r="D181" s="78">
        <v>625518</v>
      </c>
      <c r="E181" s="79">
        <f t="shared" si="2"/>
        <v>60.244438023692574</v>
      </c>
      <c r="F181"/>
      <c r="G181"/>
    </row>
    <row r="182" spans="1:7" ht="15">
      <c r="A182" s="75" t="s">
        <v>82</v>
      </c>
      <c r="B182" s="76" t="s">
        <v>83</v>
      </c>
      <c r="C182" s="77">
        <v>36273</v>
      </c>
      <c r="D182" s="78">
        <v>975880</v>
      </c>
      <c r="E182" s="79">
        <f t="shared" si="2"/>
        <v>26.903757615857526</v>
      </c>
      <c r="F182"/>
      <c r="G182"/>
    </row>
    <row r="183" spans="1:7" ht="15">
      <c r="A183" s="75" t="s">
        <v>309</v>
      </c>
      <c r="B183" s="76" t="s">
        <v>103</v>
      </c>
      <c r="C183" s="77">
        <v>1953</v>
      </c>
      <c r="D183" s="78">
        <v>150255</v>
      </c>
      <c r="E183" s="79">
        <f t="shared" si="2"/>
        <v>76.93548387096774</v>
      </c>
      <c r="F183"/>
      <c r="G183"/>
    </row>
    <row r="184" spans="1:7" ht="15">
      <c r="A184" s="75" t="s">
        <v>343</v>
      </c>
      <c r="B184" s="76" t="s">
        <v>218</v>
      </c>
      <c r="C184" s="77">
        <v>803</v>
      </c>
      <c r="D184" s="78">
        <v>30206</v>
      </c>
      <c r="E184" s="79">
        <f t="shared" si="2"/>
        <v>37.61643835616438</v>
      </c>
      <c r="F184"/>
      <c r="G184"/>
    </row>
    <row r="185" spans="1:7" ht="15">
      <c r="A185" s="75" t="s">
        <v>319</v>
      </c>
      <c r="B185" s="76" t="s">
        <v>83</v>
      </c>
      <c r="C185" s="77">
        <v>1690</v>
      </c>
      <c r="D185" s="78">
        <v>92349</v>
      </c>
      <c r="E185" s="79">
        <f t="shared" si="2"/>
        <v>54.644378698224855</v>
      </c>
      <c r="F185"/>
      <c r="G185"/>
    </row>
    <row r="186" spans="1:7" ht="15">
      <c r="A186" s="75" t="s">
        <v>318</v>
      </c>
      <c r="B186" s="76" t="s">
        <v>194</v>
      </c>
      <c r="C186" s="77">
        <v>1691</v>
      </c>
      <c r="D186" s="78">
        <v>69343</v>
      </c>
      <c r="E186" s="79">
        <f t="shared" si="2"/>
        <v>41.00709639266706</v>
      </c>
      <c r="F186"/>
      <c r="G186"/>
    </row>
    <row r="187" spans="1:7" ht="15">
      <c r="A187" s="75" t="s">
        <v>316</v>
      </c>
      <c r="B187" s="76" t="s">
        <v>132</v>
      </c>
      <c r="C187" s="77">
        <v>1722</v>
      </c>
      <c r="D187" s="78">
        <v>97065</v>
      </c>
      <c r="E187" s="79">
        <f t="shared" si="2"/>
        <v>56.36759581881533</v>
      </c>
      <c r="F187"/>
      <c r="G187"/>
    </row>
    <row r="188" spans="1:7" ht="15">
      <c r="A188" s="75" t="s">
        <v>325</v>
      </c>
      <c r="B188" s="76" t="s">
        <v>89</v>
      </c>
      <c r="C188" s="77">
        <v>1484</v>
      </c>
      <c r="D188" s="78">
        <v>107359</v>
      </c>
      <c r="E188" s="79">
        <f t="shared" si="2"/>
        <v>72.34433962264151</v>
      </c>
      <c r="F188"/>
      <c r="G188"/>
    </row>
    <row r="189" spans="1:7" ht="15">
      <c r="A189" s="75" t="s">
        <v>239</v>
      </c>
      <c r="B189" s="76" t="s">
        <v>240</v>
      </c>
      <c r="C189" s="77">
        <v>6341</v>
      </c>
      <c r="D189" s="78">
        <v>311333</v>
      </c>
      <c r="E189" s="79">
        <f t="shared" si="2"/>
        <v>49.09840719129475</v>
      </c>
      <c r="F189"/>
      <c r="G189"/>
    </row>
    <row r="190" spans="1:7" ht="15">
      <c r="A190" s="75" t="s">
        <v>203</v>
      </c>
      <c r="B190" s="76" t="s">
        <v>204</v>
      </c>
      <c r="C190" s="77">
        <v>10176</v>
      </c>
      <c r="D190" s="78">
        <v>428249</v>
      </c>
      <c r="E190" s="79">
        <f t="shared" si="2"/>
        <v>42.0842177672956</v>
      </c>
      <c r="F190"/>
      <c r="G190"/>
    </row>
    <row r="191" spans="1:7" ht="15">
      <c r="A191" s="75" t="s">
        <v>127</v>
      </c>
      <c r="B191" s="76" t="s">
        <v>128</v>
      </c>
      <c r="C191" s="77">
        <v>24181</v>
      </c>
      <c r="D191" s="78">
        <v>789248</v>
      </c>
      <c r="E191" s="79">
        <f t="shared" si="2"/>
        <v>32.639179521111615</v>
      </c>
      <c r="F191"/>
      <c r="G191"/>
    </row>
    <row r="192" spans="1:7" ht="15">
      <c r="A192" s="75" t="s">
        <v>70</v>
      </c>
      <c r="B192" s="76" t="s">
        <v>71</v>
      </c>
      <c r="C192" s="77">
        <v>44436</v>
      </c>
      <c r="D192" s="78">
        <v>1294861</v>
      </c>
      <c r="E192" s="79">
        <f t="shared" si="2"/>
        <v>29.13990908272572</v>
      </c>
      <c r="F192"/>
      <c r="G192"/>
    </row>
    <row r="193" spans="1:7" ht="15">
      <c r="A193" s="75" t="s">
        <v>260</v>
      </c>
      <c r="B193" s="76" t="s">
        <v>33</v>
      </c>
      <c r="C193" s="77">
        <v>4858</v>
      </c>
      <c r="D193" s="78">
        <v>284698</v>
      </c>
      <c r="E193" s="79">
        <f t="shared" si="2"/>
        <v>58.60395224372169</v>
      </c>
      <c r="F193"/>
      <c r="G193"/>
    </row>
    <row r="194" spans="1:7" ht="15">
      <c r="A194" s="75" t="s">
        <v>346</v>
      </c>
      <c r="B194" s="76" t="s">
        <v>249</v>
      </c>
      <c r="C194" s="77">
        <v>756</v>
      </c>
      <c r="D194" s="78">
        <v>55926</v>
      </c>
      <c r="E194" s="79">
        <f t="shared" si="2"/>
        <v>73.97619047619048</v>
      </c>
      <c r="F194"/>
      <c r="G194"/>
    </row>
    <row r="195" spans="1:7" ht="30">
      <c r="A195" s="75" t="s">
        <v>258</v>
      </c>
      <c r="B195" s="76" t="s">
        <v>259</v>
      </c>
      <c r="C195" s="77">
        <v>5156</v>
      </c>
      <c r="D195" s="78">
        <v>641264</v>
      </c>
      <c r="E195" s="79">
        <f aca="true" t="shared" si="3" ref="E195:E238">D195/C195</f>
        <v>124.37238169123351</v>
      </c>
      <c r="F195"/>
      <c r="G195"/>
    </row>
    <row r="196" spans="1:7" ht="15">
      <c r="A196" s="75" t="s">
        <v>176</v>
      </c>
      <c r="B196" s="76" t="s">
        <v>19</v>
      </c>
      <c r="C196" s="77">
        <v>11812</v>
      </c>
      <c r="D196" s="78">
        <v>1018437</v>
      </c>
      <c r="E196" s="79">
        <f t="shared" si="3"/>
        <v>86.22053843548933</v>
      </c>
      <c r="F196"/>
      <c r="G196"/>
    </row>
    <row r="197" spans="1:7" ht="15">
      <c r="A197" s="75" t="s">
        <v>207</v>
      </c>
      <c r="B197" s="76" t="s">
        <v>183</v>
      </c>
      <c r="C197" s="77">
        <v>9605</v>
      </c>
      <c r="D197" s="78">
        <v>1034555</v>
      </c>
      <c r="E197" s="79">
        <f t="shared" si="3"/>
        <v>107.71004685059864</v>
      </c>
      <c r="F197"/>
      <c r="G197"/>
    </row>
    <row r="198" spans="1:7" ht="15">
      <c r="A198" s="75" t="s">
        <v>299</v>
      </c>
      <c r="B198" s="76" t="s">
        <v>74</v>
      </c>
      <c r="C198" s="77">
        <v>2279</v>
      </c>
      <c r="D198" s="78">
        <v>24365</v>
      </c>
      <c r="E198" s="79">
        <f t="shared" si="3"/>
        <v>10.69109258446687</v>
      </c>
      <c r="F198"/>
      <c r="G198"/>
    </row>
    <row r="199" spans="1:7" ht="15">
      <c r="A199" s="75" t="s">
        <v>26</v>
      </c>
      <c r="B199" s="76" t="s">
        <v>27</v>
      </c>
      <c r="C199" s="77">
        <v>167606</v>
      </c>
      <c r="D199" s="78">
        <v>14884368</v>
      </c>
      <c r="E199" s="79">
        <f t="shared" si="3"/>
        <v>88.8056990799852</v>
      </c>
      <c r="F199"/>
      <c r="G199"/>
    </row>
    <row r="200" spans="1:7" ht="15">
      <c r="A200" s="75" t="s">
        <v>147</v>
      </c>
      <c r="B200" s="76" t="s">
        <v>148</v>
      </c>
      <c r="C200" s="77">
        <v>18822</v>
      </c>
      <c r="D200" s="78">
        <v>1309614</v>
      </c>
      <c r="E200" s="79">
        <f t="shared" si="3"/>
        <v>69.57889703538413</v>
      </c>
      <c r="F200"/>
      <c r="G200"/>
    </row>
    <row r="201" spans="1:7" ht="15">
      <c r="A201" s="75" t="s">
        <v>136</v>
      </c>
      <c r="B201" s="76" t="s">
        <v>137</v>
      </c>
      <c r="C201" s="77">
        <v>21475</v>
      </c>
      <c r="D201" s="78">
        <v>1309312</v>
      </c>
      <c r="E201" s="79">
        <f t="shared" si="3"/>
        <v>60.969126891734575</v>
      </c>
      <c r="F201"/>
      <c r="G201"/>
    </row>
    <row r="202" spans="1:7" ht="15">
      <c r="A202" s="75" t="s">
        <v>314</v>
      </c>
      <c r="B202" s="76" t="s">
        <v>107</v>
      </c>
      <c r="C202" s="77">
        <v>1779</v>
      </c>
      <c r="D202" s="78">
        <v>78454</v>
      </c>
      <c r="E202" s="79">
        <f t="shared" si="3"/>
        <v>44.10005621135469</v>
      </c>
      <c r="F202"/>
      <c r="G202"/>
    </row>
    <row r="203" spans="1:7" ht="15">
      <c r="A203" s="75" t="s">
        <v>195</v>
      </c>
      <c r="B203" s="76" t="s">
        <v>196</v>
      </c>
      <c r="C203" s="77">
        <v>10613</v>
      </c>
      <c r="D203" s="78">
        <v>316511</v>
      </c>
      <c r="E203" s="79">
        <f t="shared" si="3"/>
        <v>29.82295298219165</v>
      </c>
      <c r="F203"/>
      <c r="G203"/>
    </row>
    <row r="204" spans="1:7" ht="15">
      <c r="A204" s="75" t="s">
        <v>222</v>
      </c>
      <c r="B204" s="76" t="s">
        <v>114</v>
      </c>
      <c r="C204" s="77">
        <v>8428</v>
      </c>
      <c r="D204" s="78">
        <v>674274</v>
      </c>
      <c r="E204" s="79">
        <f t="shared" si="3"/>
        <v>80.00403417180826</v>
      </c>
      <c r="F204"/>
      <c r="G204"/>
    </row>
    <row r="205" spans="1:7" ht="15">
      <c r="A205" s="75" t="s">
        <v>256</v>
      </c>
      <c r="B205" s="76" t="s">
        <v>122</v>
      </c>
      <c r="C205" s="77">
        <v>5105</v>
      </c>
      <c r="D205" s="78">
        <v>649828</v>
      </c>
      <c r="E205" s="79">
        <f t="shared" si="3"/>
        <v>127.292458374143</v>
      </c>
      <c r="F205"/>
      <c r="G205"/>
    </row>
    <row r="206" spans="1:7" ht="15">
      <c r="A206" s="75" t="s">
        <v>30</v>
      </c>
      <c r="B206" s="76" t="s">
        <v>31</v>
      </c>
      <c r="C206" s="77">
        <v>142817</v>
      </c>
      <c r="D206" s="78">
        <v>4956452</v>
      </c>
      <c r="E206" s="79">
        <f t="shared" si="3"/>
        <v>34.70491608141888</v>
      </c>
      <c r="F206"/>
      <c r="G206"/>
    </row>
    <row r="207" spans="1:7" ht="15">
      <c r="A207" s="75" t="s">
        <v>156</v>
      </c>
      <c r="B207" s="76" t="s">
        <v>157</v>
      </c>
      <c r="C207" s="77">
        <v>15936</v>
      </c>
      <c r="D207" s="78">
        <v>1568908</v>
      </c>
      <c r="E207" s="79">
        <f t="shared" si="3"/>
        <v>98.45055220883535</v>
      </c>
      <c r="F207"/>
      <c r="G207"/>
    </row>
    <row r="208" spans="1:7" ht="15">
      <c r="A208" s="75" t="s">
        <v>278</v>
      </c>
      <c r="B208" s="76" t="s">
        <v>188</v>
      </c>
      <c r="C208" s="77">
        <v>3685</v>
      </c>
      <c r="D208" s="78">
        <v>227901</v>
      </c>
      <c r="E208" s="79">
        <f t="shared" si="3"/>
        <v>61.84559023066486</v>
      </c>
      <c r="F208"/>
      <c r="G208"/>
    </row>
    <row r="209" spans="1:7" ht="15">
      <c r="A209" s="75" t="s">
        <v>279</v>
      </c>
      <c r="B209" s="76" t="s">
        <v>218</v>
      </c>
      <c r="C209" s="77">
        <v>3584</v>
      </c>
      <c r="D209" s="78">
        <v>166485</v>
      </c>
      <c r="E209" s="79">
        <f t="shared" si="3"/>
        <v>46.45228794642857</v>
      </c>
      <c r="F209"/>
      <c r="G209"/>
    </row>
    <row r="210" spans="1:7" ht="15">
      <c r="A210" s="75" t="s">
        <v>227</v>
      </c>
      <c r="B210" s="76" t="s">
        <v>228</v>
      </c>
      <c r="C210" s="77">
        <v>7516</v>
      </c>
      <c r="D210" s="78">
        <v>499623</v>
      </c>
      <c r="E210" s="79">
        <f t="shared" si="3"/>
        <v>66.47458754656732</v>
      </c>
      <c r="F210"/>
      <c r="G210"/>
    </row>
    <row r="211" spans="1:7" ht="15">
      <c r="A211" s="75" t="s">
        <v>310</v>
      </c>
      <c r="B211" s="76" t="s">
        <v>107</v>
      </c>
      <c r="C211" s="77">
        <v>1934</v>
      </c>
      <c r="D211" s="78">
        <v>123459</v>
      </c>
      <c r="E211" s="79">
        <f t="shared" si="3"/>
        <v>63.836091003102375</v>
      </c>
      <c r="F211"/>
      <c r="G211"/>
    </row>
    <row r="212" spans="1:7" ht="15">
      <c r="A212" s="75" t="s">
        <v>230</v>
      </c>
      <c r="B212" s="76" t="s">
        <v>213</v>
      </c>
      <c r="C212" s="77">
        <v>7093</v>
      </c>
      <c r="D212" s="78">
        <v>299121</v>
      </c>
      <c r="E212" s="79">
        <f t="shared" si="3"/>
        <v>42.17129564359227</v>
      </c>
      <c r="F212"/>
      <c r="G212"/>
    </row>
    <row r="213" spans="1:7" ht="15">
      <c r="A213" s="75" t="s">
        <v>37</v>
      </c>
      <c r="B213" s="76" t="s">
        <v>38</v>
      </c>
      <c r="C213" s="77">
        <v>107848</v>
      </c>
      <c r="D213" s="78">
        <v>6421662</v>
      </c>
      <c r="E213" s="79">
        <f t="shared" si="3"/>
        <v>59.54363548698168</v>
      </c>
      <c r="F213"/>
      <c r="G213"/>
    </row>
    <row r="214" spans="1:7" ht="15">
      <c r="A214" s="75" t="s">
        <v>193</v>
      </c>
      <c r="B214" s="76" t="s">
        <v>194</v>
      </c>
      <c r="C214" s="77">
        <v>10666</v>
      </c>
      <c r="D214" s="78">
        <v>1116482</v>
      </c>
      <c r="E214" s="79">
        <f t="shared" si="3"/>
        <v>104.67672979561223</v>
      </c>
      <c r="F214"/>
      <c r="G214"/>
    </row>
    <row r="215" spans="1:7" ht="30">
      <c r="A215" s="75" t="s">
        <v>229</v>
      </c>
      <c r="B215" s="76" t="s">
        <v>42</v>
      </c>
      <c r="C215" s="77">
        <v>7503</v>
      </c>
      <c r="D215" s="78">
        <v>534300</v>
      </c>
      <c r="E215" s="79">
        <f t="shared" si="3"/>
        <v>71.21151539384246</v>
      </c>
      <c r="F215"/>
      <c r="G215"/>
    </row>
    <row r="216" spans="1:7" ht="15">
      <c r="A216" s="75" t="s">
        <v>287</v>
      </c>
      <c r="B216" s="76" t="s">
        <v>27</v>
      </c>
      <c r="C216" s="77">
        <v>3056</v>
      </c>
      <c r="D216" s="78">
        <v>140908</v>
      </c>
      <c r="E216" s="79">
        <f t="shared" si="3"/>
        <v>46.1086387434555</v>
      </c>
      <c r="F216"/>
      <c r="G216"/>
    </row>
    <row r="217" spans="1:7" ht="15">
      <c r="A217" s="75" t="s">
        <v>295</v>
      </c>
      <c r="B217" s="76" t="s">
        <v>89</v>
      </c>
      <c r="C217" s="77">
        <v>2490</v>
      </c>
      <c r="D217" s="78">
        <v>159222</v>
      </c>
      <c r="E217" s="79">
        <f t="shared" si="3"/>
        <v>63.94457831325301</v>
      </c>
      <c r="F217"/>
      <c r="G217"/>
    </row>
    <row r="218" spans="1:7" ht="15">
      <c r="A218" s="75" t="s">
        <v>313</v>
      </c>
      <c r="B218" s="76" t="s">
        <v>85</v>
      </c>
      <c r="C218" s="77">
        <v>1833</v>
      </c>
      <c r="D218" s="78">
        <v>69915</v>
      </c>
      <c r="E218" s="79">
        <f t="shared" si="3"/>
        <v>38.14238952536825</v>
      </c>
      <c r="F218"/>
      <c r="G218"/>
    </row>
    <row r="219" spans="1:7" ht="15">
      <c r="A219" s="75" t="s">
        <v>308</v>
      </c>
      <c r="B219" s="76" t="s">
        <v>132</v>
      </c>
      <c r="C219" s="77">
        <v>2049</v>
      </c>
      <c r="D219" s="78">
        <v>133427</v>
      </c>
      <c r="E219" s="79">
        <f t="shared" si="3"/>
        <v>65.11810639336261</v>
      </c>
      <c r="F219"/>
      <c r="G219"/>
    </row>
    <row r="220" spans="1:7" ht="15">
      <c r="A220" s="75" t="s">
        <v>113</v>
      </c>
      <c r="B220" s="76" t="s">
        <v>114</v>
      </c>
      <c r="C220" s="77">
        <v>27780</v>
      </c>
      <c r="D220" s="78">
        <v>2616604</v>
      </c>
      <c r="E220" s="79">
        <f t="shared" si="3"/>
        <v>94.19020878329734</v>
      </c>
      <c r="F220"/>
      <c r="G220"/>
    </row>
    <row r="221" spans="1:7" ht="15">
      <c r="A221" s="75" t="s">
        <v>177</v>
      </c>
      <c r="B221" s="76" t="s">
        <v>178</v>
      </c>
      <c r="C221" s="77">
        <v>11509</v>
      </c>
      <c r="D221" s="78">
        <v>418922</v>
      </c>
      <c r="E221" s="79">
        <f t="shared" si="3"/>
        <v>36.399513424276655</v>
      </c>
      <c r="F221"/>
      <c r="G221"/>
    </row>
    <row r="222" spans="1:7" ht="15">
      <c r="A222" s="75" t="s">
        <v>304</v>
      </c>
      <c r="B222" s="76" t="s">
        <v>218</v>
      </c>
      <c r="C222" s="77">
        <v>2172</v>
      </c>
      <c r="D222" s="78">
        <v>107475</v>
      </c>
      <c r="E222" s="79">
        <f t="shared" si="3"/>
        <v>49.482044198895025</v>
      </c>
      <c r="F222"/>
      <c r="G222"/>
    </row>
    <row r="223" spans="1:7" ht="15">
      <c r="A223" s="75" t="s">
        <v>283</v>
      </c>
      <c r="B223" s="76" t="s">
        <v>168</v>
      </c>
      <c r="C223" s="77">
        <v>3276</v>
      </c>
      <c r="D223" s="78">
        <v>305139</v>
      </c>
      <c r="E223" s="79">
        <f t="shared" si="3"/>
        <v>93.14377289377289</v>
      </c>
      <c r="F223"/>
      <c r="G223"/>
    </row>
    <row r="224" spans="1:7" ht="15">
      <c r="A224" s="75" t="s">
        <v>317</v>
      </c>
      <c r="B224" s="76" t="s">
        <v>120</v>
      </c>
      <c r="C224" s="77">
        <v>1719</v>
      </c>
      <c r="D224" s="78">
        <v>132045</v>
      </c>
      <c r="E224" s="79">
        <f t="shared" si="3"/>
        <v>76.81500872600348</v>
      </c>
      <c r="F224"/>
      <c r="G224"/>
    </row>
    <row r="225" spans="1:7" ht="15">
      <c r="A225" s="75" t="s">
        <v>115</v>
      </c>
      <c r="B225" s="76" t="s">
        <v>116</v>
      </c>
      <c r="C225" s="77">
        <v>27188</v>
      </c>
      <c r="D225" s="78">
        <v>2033621</v>
      </c>
      <c r="E225" s="79">
        <f t="shared" si="3"/>
        <v>74.79847726938355</v>
      </c>
      <c r="F225"/>
      <c r="G225"/>
    </row>
    <row r="226" spans="1:7" ht="15">
      <c r="A226" s="75" t="s">
        <v>109</v>
      </c>
      <c r="B226" s="76" t="s">
        <v>31</v>
      </c>
      <c r="C226" s="77">
        <v>29596</v>
      </c>
      <c r="D226" s="78">
        <v>1103562</v>
      </c>
      <c r="E226" s="79">
        <f t="shared" si="3"/>
        <v>37.28753885660225</v>
      </c>
      <c r="F226"/>
      <c r="G226"/>
    </row>
    <row r="227" spans="1:7" ht="15">
      <c r="A227" s="75" t="s">
        <v>337</v>
      </c>
      <c r="B227" s="76" t="s">
        <v>298</v>
      </c>
      <c r="C227" s="77">
        <v>1221</v>
      </c>
      <c r="D227" s="78">
        <v>103072</v>
      </c>
      <c r="E227" s="79">
        <f t="shared" si="3"/>
        <v>84.41605241605241</v>
      </c>
      <c r="F227"/>
      <c r="G227"/>
    </row>
    <row r="228" spans="1:7" ht="15">
      <c r="A228" s="75" t="s">
        <v>144</v>
      </c>
      <c r="B228" s="76" t="s">
        <v>29</v>
      </c>
      <c r="C228" s="77">
        <v>19396</v>
      </c>
      <c r="D228" s="78">
        <v>2604644</v>
      </c>
      <c r="E228" s="79">
        <f t="shared" si="3"/>
        <v>134.28768818313054</v>
      </c>
      <c r="F228"/>
      <c r="G228"/>
    </row>
    <row r="229" spans="1:7" ht="15">
      <c r="A229" s="75" t="s">
        <v>94</v>
      </c>
      <c r="B229" s="76" t="s">
        <v>33</v>
      </c>
      <c r="C229" s="77">
        <v>32884</v>
      </c>
      <c r="D229" s="78">
        <v>1117805</v>
      </c>
      <c r="E229" s="79">
        <f t="shared" si="3"/>
        <v>33.99236710862426</v>
      </c>
      <c r="F229"/>
      <c r="G229"/>
    </row>
    <row r="230" spans="1:7" ht="30">
      <c r="A230" s="75" t="s">
        <v>216</v>
      </c>
      <c r="B230" s="76" t="s">
        <v>85</v>
      </c>
      <c r="C230" s="77">
        <v>8664</v>
      </c>
      <c r="D230" s="78">
        <v>156552</v>
      </c>
      <c r="E230" s="79">
        <f t="shared" si="3"/>
        <v>18.069252077562325</v>
      </c>
      <c r="F230"/>
      <c r="G230"/>
    </row>
    <row r="231" spans="1:7" ht="15">
      <c r="A231" s="75" t="s">
        <v>257</v>
      </c>
      <c r="B231" s="76" t="s">
        <v>23</v>
      </c>
      <c r="C231" s="77">
        <v>4997</v>
      </c>
      <c r="D231" s="78">
        <v>1027793</v>
      </c>
      <c r="E231" s="79">
        <f t="shared" si="3"/>
        <v>205.68200920552331</v>
      </c>
      <c r="F231"/>
      <c r="G231"/>
    </row>
    <row r="232" spans="1:7" ht="15">
      <c r="A232" s="75" t="s">
        <v>36</v>
      </c>
      <c r="B232" s="76" t="s">
        <v>25</v>
      </c>
      <c r="C232" s="77">
        <v>117429</v>
      </c>
      <c r="D232" s="78">
        <v>1128453</v>
      </c>
      <c r="E232" s="79">
        <f t="shared" si="3"/>
        <v>9.609662008532815</v>
      </c>
      <c r="F232"/>
      <c r="G232"/>
    </row>
    <row r="233" spans="1:7" ht="30">
      <c r="A233" s="75" t="s">
        <v>297</v>
      </c>
      <c r="B233" s="76" t="s">
        <v>298</v>
      </c>
      <c r="C233" s="77">
        <v>2298</v>
      </c>
      <c r="D233" s="78">
        <v>192643</v>
      </c>
      <c r="E233" s="79">
        <f t="shared" si="3"/>
        <v>83.8307223672759</v>
      </c>
      <c r="F233"/>
      <c r="G233"/>
    </row>
    <row r="234" spans="1:7" ht="15">
      <c r="A234" s="75" t="s">
        <v>217</v>
      </c>
      <c r="B234" s="76" t="s">
        <v>218</v>
      </c>
      <c r="C234" s="77">
        <v>8622</v>
      </c>
      <c r="D234" s="78">
        <v>408097</v>
      </c>
      <c r="E234" s="79">
        <f t="shared" si="3"/>
        <v>47.332057527255856</v>
      </c>
      <c r="F234"/>
      <c r="G234"/>
    </row>
    <row r="235" spans="1:7" ht="15">
      <c r="A235" s="75" t="s">
        <v>324</v>
      </c>
      <c r="B235" s="76" t="s">
        <v>198</v>
      </c>
      <c r="C235" s="77">
        <v>1553</v>
      </c>
      <c r="D235" s="78">
        <v>136084</v>
      </c>
      <c r="E235" s="79">
        <f t="shared" si="3"/>
        <v>87.62652929813265</v>
      </c>
      <c r="F235"/>
      <c r="G235"/>
    </row>
    <row r="236" spans="1:7" ht="30">
      <c r="A236" s="75" t="s">
        <v>307</v>
      </c>
      <c r="B236" s="76" t="s">
        <v>164</v>
      </c>
      <c r="C236" s="77">
        <v>2094</v>
      </c>
      <c r="D236" s="78">
        <v>143704</v>
      </c>
      <c r="E236" s="79">
        <f t="shared" si="3"/>
        <v>68.62655205348615</v>
      </c>
      <c r="F236"/>
      <c r="G236"/>
    </row>
    <row r="237" spans="1:7" ht="15">
      <c r="A237" s="75" t="s">
        <v>349</v>
      </c>
      <c r="B237" s="76" t="s">
        <v>270</v>
      </c>
      <c r="C237" s="77">
        <v>181</v>
      </c>
      <c r="D237" s="78">
        <v>15753</v>
      </c>
      <c r="E237" s="79">
        <f t="shared" si="3"/>
        <v>87.03314917127072</v>
      </c>
      <c r="F237"/>
      <c r="G237"/>
    </row>
    <row r="238" spans="1:7" ht="15">
      <c r="A238" s="75" t="s">
        <v>181</v>
      </c>
      <c r="B238" s="76" t="s">
        <v>54</v>
      </c>
      <c r="C238" s="77">
        <v>11415</v>
      </c>
      <c r="D238" s="78">
        <v>584920</v>
      </c>
      <c r="E238" s="79">
        <f t="shared" si="3"/>
        <v>51.24134910205869</v>
      </c>
      <c r="F238"/>
      <c r="G23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&amp;C2021 Indiana Public Library Statistics
Library Operating Expenditure per Capita</oddHeader>
    <oddFooter>&amp;LIndiana State Library
Library Development Office&amp;CLast modified: 3/22/2022&amp;R&amp;P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2020-04-28T17:09:48Z</cp:lastPrinted>
  <dcterms:created xsi:type="dcterms:W3CDTF">2013-05-03T18:45:12Z</dcterms:created>
  <dcterms:modified xsi:type="dcterms:W3CDTF">2022-03-30T18:41:41Z</dcterms:modified>
  <cp:category/>
  <cp:version/>
  <cp:contentType/>
  <cp:contentStatus/>
</cp:coreProperties>
</file>