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Users\DarbMiller\Desktop\"/>
    </mc:Choice>
  </mc:AlternateContent>
  <xr:revisionPtr revIDLastSave="0" documentId="8_{2F817E02-AE84-48C8-AAF6-FA68EB339B48}" xr6:coauthVersionLast="46" xr6:coauthVersionMax="46" xr10:uidLastSave="{00000000-0000-0000-0000-000000000000}"/>
  <workbookProtection workbookPassword="8A86" lockStructure="1"/>
  <bookViews>
    <workbookView xWindow="-120" yWindow="-120" windowWidth="24240" windowHeight="13140" xr2:uid="{00000000-000D-0000-FFFF-FFFF00000000}"/>
  </bookViews>
  <sheets>
    <sheet name="Cash Book" sheetId="3" r:id="rId1"/>
    <sheet name="SBOA Approval" sheetId="4" r:id="rId2"/>
    <sheet name="UPP PENALTIES" sheetId="2" state="hidden" r:id="rId3"/>
  </sheets>
  <definedNames>
    <definedName name="_xlnm._FilterDatabase" localSheetId="0" hidden="1">'Cash Book'!$A$6:$R$726</definedName>
    <definedName name="_xlnm.Print_Area" localSheetId="0">'Cash Book'!$A$720:$L$726</definedName>
    <definedName name="_xlnm.Print_Area" localSheetId="2">'UPP PENALTIES'!$A$1:$K$74</definedName>
    <definedName name="_xlnm.Print_Titles" localSheetId="0">'Cash Book'!$6:$6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99" i="3" l="1"/>
  <c r="L692" i="3"/>
  <c r="L647" i="3"/>
  <c r="L630" i="3"/>
  <c r="L580" i="3"/>
  <c r="L570" i="3"/>
  <c r="L566" i="3"/>
  <c r="L542" i="3" l="1"/>
  <c r="L540" i="3" l="1"/>
  <c r="L527" i="3" l="1"/>
  <c r="L513" i="3" l="1"/>
  <c r="L507" i="3" l="1"/>
  <c r="L501" i="3" l="1"/>
  <c r="L483" i="3" l="1"/>
  <c r="L461" i="3" l="1"/>
  <c r="L451" i="3" l="1"/>
  <c r="L422" i="3" l="1"/>
  <c r="L403" i="3" l="1"/>
  <c r="L381" i="3" l="1"/>
  <c r="L375" i="3" l="1"/>
  <c r="L356" i="3" l="1"/>
  <c r="L330" i="3" l="1"/>
  <c r="L313" i="3" l="1"/>
  <c r="L302" i="3" l="1"/>
  <c r="L293" i="3" l="1"/>
  <c r="L281" i="3" l="1"/>
  <c r="L275" i="3" l="1"/>
  <c r="L252" i="3" l="1"/>
  <c r="L224" i="3" l="1"/>
  <c r="L207" i="3" l="1"/>
  <c r="L182" i="3" l="1"/>
  <c r="L176" i="3" l="1"/>
  <c r="L165" i="3" l="1"/>
  <c r="L106" i="3" l="1"/>
  <c r="L97" i="3" l="1"/>
  <c r="L54" i="3" l="1"/>
</calcChain>
</file>

<file path=xl/sharedStrings.xml><?xml version="1.0" encoding="utf-8"?>
<sst xmlns="http://schemas.openxmlformats.org/spreadsheetml/2006/main" count="6671" uniqueCount="1187">
  <si>
    <t>CASH-CHECK</t>
  </si>
  <si>
    <t>CHECK NUMBER</t>
  </si>
  <si>
    <t>POSTING DATE</t>
  </si>
  <si>
    <t>NAME</t>
  </si>
  <si>
    <t>AMT. RCVD ON ACCT.</t>
  </si>
  <si>
    <t>ROC No.</t>
  </si>
  <si>
    <t>CHECK</t>
  </si>
  <si>
    <t>NIPSCO</t>
  </si>
  <si>
    <t>201701</t>
  </si>
  <si>
    <t>201703</t>
  </si>
  <si>
    <t>201707</t>
  </si>
  <si>
    <t>201708</t>
  </si>
  <si>
    <t>201709</t>
  </si>
  <si>
    <t>201716</t>
  </si>
  <si>
    <t>201717</t>
  </si>
  <si>
    <t>201720</t>
  </si>
  <si>
    <t>201721</t>
  </si>
  <si>
    <t>201722</t>
  </si>
  <si>
    <t>201723</t>
  </si>
  <si>
    <t>201724</t>
  </si>
  <si>
    <t>201725</t>
  </si>
  <si>
    <t>201726</t>
  </si>
  <si>
    <t>201727</t>
  </si>
  <si>
    <t>201728</t>
  </si>
  <si>
    <t>201729</t>
  </si>
  <si>
    <t>201730</t>
  </si>
  <si>
    <t>201731</t>
  </si>
  <si>
    <t>201733</t>
  </si>
  <si>
    <t>201734</t>
  </si>
  <si>
    <t>201735</t>
  </si>
  <si>
    <t>201736</t>
  </si>
  <si>
    <t>201737</t>
  </si>
  <si>
    <t>201738</t>
  </si>
  <si>
    <t>201741</t>
  </si>
  <si>
    <t>201742</t>
  </si>
  <si>
    <t>201743</t>
  </si>
  <si>
    <t>201744</t>
  </si>
  <si>
    <t>201745</t>
  </si>
  <si>
    <t>201746</t>
  </si>
  <si>
    <t>201747</t>
  </si>
  <si>
    <t>201748</t>
  </si>
  <si>
    <t>201749</t>
  </si>
  <si>
    <t>201750</t>
  </si>
  <si>
    <t>201751</t>
  </si>
  <si>
    <t>201752</t>
  </si>
  <si>
    <t>FUND</t>
  </si>
  <si>
    <t>201755</t>
  </si>
  <si>
    <t>201756</t>
  </si>
  <si>
    <t>201757</t>
  </si>
  <si>
    <t>201758</t>
  </si>
  <si>
    <t>201761</t>
  </si>
  <si>
    <t>201762</t>
  </si>
  <si>
    <t>201765</t>
  </si>
  <si>
    <t>201766</t>
  </si>
  <si>
    <t>201767</t>
  </si>
  <si>
    <t>201769</t>
  </si>
  <si>
    <t>201770</t>
  </si>
  <si>
    <t>201773</t>
  </si>
  <si>
    <t>201774</t>
  </si>
  <si>
    <t>201776</t>
  </si>
  <si>
    <t>201777</t>
  </si>
  <si>
    <t>201778</t>
  </si>
  <si>
    <t>201779</t>
  </si>
  <si>
    <t>201780</t>
  </si>
  <si>
    <t>201781</t>
  </si>
  <si>
    <t>201782</t>
  </si>
  <si>
    <t>201783</t>
  </si>
  <si>
    <t>201784</t>
  </si>
  <si>
    <t>201785</t>
  </si>
  <si>
    <t>201786</t>
  </si>
  <si>
    <t>201789</t>
  </si>
  <si>
    <t>201791</t>
  </si>
  <si>
    <t>201792</t>
  </si>
  <si>
    <t>201793</t>
  </si>
  <si>
    <t>201794</t>
  </si>
  <si>
    <t>201795</t>
  </si>
  <si>
    <t>201796</t>
  </si>
  <si>
    <t>201797</t>
  </si>
  <si>
    <t>201800</t>
  </si>
  <si>
    <t>201801</t>
  </si>
  <si>
    <t>201802</t>
  </si>
  <si>
    <t>201804</t>
  </si>
  <si>
    <t>CN 10303</t>
  </si>
  <si>
    <t>CASE Construction</t>
  </si>
  <si>
    <t>CN 10793</t>
  </si>
  <si>
    <t>Precision Utilities Group, Inc.</t>
  </si>
  <si>
    <t>Citizens Energy Group</t>
  </si>
  <si>
    <t>Vectren</t>
  </si>
  <si>
    <t>TRX No. 4266, CN 10315 = $6,500.00; TRX No. 44267, CN 10729 = $7,000.00</t>
  </si>
  <si>
    <t>CN:  9764, 9768, 9776, 9777, 9778, 9799, 9800, 9801, 9805, 9808, 9813, 9814, 9819</t>
  </si>
  <si>
    <t>CN:  8075, 8106, 8243, 8262, 8266, 8269, 8272, 8277, 8288, 8293, 8298, 8307, 8313, 8323, 8324, 8333, 8336, 8340, 8344</t>
  </si>
  <si>
    <t>OBJECT CODE</t>
  </si>
  <si>
    <t>NOTES</t>
  </si>
  <si>
    <t>RECEIPT NO.</t>
  </si>
  <si>
    <t>ACCT.,  INV. NO. or CAUSE NO.</t>
  </si>
  <si>
    <t>CN 11064</t>
  </si>
  <si>
    <t>CN 10954</t>
  </si>
  <si>
    <t>Lawrence Building Corp.</t>
  </si>
  <si>
    <t>CN: 7719, 7763</t>
  </si>
  <si>
    <t>Miller Pipeline Corporation</t>
  </si>
  <si>
    <t>Ref # 35002016</t>
  </si>
  <si>
    <t>CN 8396, 9345, 9501</t>
  </si>
  <si>
    <t>CN 11083</t>
  </si>
  <si>
    <t>CN 9918</t>
  </si>
  <si>
    <t>BMB Inc.</t>
  </si>
  <si>
    <t>CN 10898</t>
  </si>
  <si>
    <t>CN 11380</t>
  </si>
  <si>
    <t>CN 11394</t>
  </si>
  <si>
    <t>CN 11300</t>
  </si>
  <si>
    <t>CN 10721</t>
  </si>
  <si>
    <t>Rieth-Riley Construction Co., Inc.</t>
  </si>
  <si>
    <t>C&amp;R Concrete Contractors, Inc.</t>
  </si>
  <si>
    <t>Telecom Placement, Inc.</t>
  </si>
  <si>
    <t>Lubovich Excavating, Inc.</t>
  </si>
  <si>
    <t>Lineal Contracting, Inc.</t>
  </si>
  <si>
    <t>CN 11367</t>
  </si>
  <si>
    <t>Walsh &amp; Kelly, Inc.</t>
  </si>
  <si>
    <t>UPP Civil Penalties</t>
  </si>
  <si>
    <t>CN 11291</t>
  </si>
  <si>
    <t>Miller Pipeline Corp.</t>
  </si>
  <si>
    <t>Land Construction Corp.</t>
  </si>
  <si>
    <t>CN 10914</t>
  </si>
  <si>
    <t>Amor Excavating, Inc.</t>
  </si>
  <si>
    <t>CN 10890</t>
  </si>
  <si>
    <t>Electricom LLC</t>
  </si>
  <si>
    <t>InfraSource, LLC</t>
  </si>
  <si>
    <t>CN 11575</t>
  </si>
  <si>
    <t>LBC</t>
  </si>
  <si>
    <t>CN 11088</t>
  </si>
  <si>
    <t>CN 11102</t>
  </si>
  <si>
    <t>CN 10971</t>
  </si>
  <si>
    <t>CN 12308</t>
  </si>
  <si>
    <t>HRP Construction Inc.</t>
  </si>
  <si>
    <t>Pirtano Construction Co. Inc.</t>
  </si>
  <si>
    <t>CN 10925, 10927, 10928, 10929, 10937, 10942, 10943, 10945, 10953, 10956, 10958, 10984, 10963, 10965, 10968, 10973, 10979, 10982, 11084, 11085, 11089, 11090, 11094, 11095, 11099, 11105, 11109, 11110, 11111, 11114, 11115, 11117, 11123</t>
  </si>
  <si>
    <t>CN 11126, 11127, 11129, 11130, 11133, 11330, 11331, 11332, 11333, 11335, 11336, 11345, 11350, 11351, 11358, 11365, 11366, 11370, 11375</t>
  </si>
  <si>
    <t>CN 11455</t>
  </si>
  <si>
    <t>Atlas Excavating, INC</t>
  </si>
  <si>
    <t>CN 11421</t>
  </si>
  <si>
    <t>Fox Contractors Corp.</t>
  </si>
  <si>
    <t>CN 11236</t>
  </si>
  <si>
    <t>Renascent, Inc.</t>
  </si>
  <si>
    <t>Voucher No. 0466888;                  Inv. No. 11442</t>
  </si>
  <si>
    <t>R. T. Moore Co., Inc.</t>
  </si>
  <si>
    <t>R Gordon Engineering Inc</t>
  </si>
  <si>
    <t>Weber Concrete Construction</t>
  </si>
  <si>
    <t>Inv # CHKREQ092116</t>
  </si>
  <si>
    <t>CN 11765</t>
  </si>
  <si>
    <t>CN 11895</t>
  </si>
  <si>
    <t>CN 11846</t>
  </si>
  <si>
    <t>CC&amp;T Construction Co., INC</t>
  </si>
  <si>
    <t>CN 11821</t>
  </si>
  <si>
    <t>Key Concrete Incorporated</t>
  </si>
  <si>
    <t>Blankenberger Brothers</t>
  </si>
  <si>
    <t>Martin Enterprises, Inc.</t>
  </si>
  <si>
    <t>Seiler Excavating, Inc.</t>
  </si>
  <si>
    <t xml:space="preserve"> CHECK </t>
  </si>
  <si>
    <t>CN 11917</t>
  </si>
  <si>
    <t>CN 11615</t>
  </si>
  <si>
    <t>CSU, Inc.</t>
  </si>
  <si>
    <t>CN 11925</t>
  </si>
  <si>
    <t>Hawk Enterprises Inc</t>
  </si>
  <si>
    <t>CN 11827</t>
  </si>
  <si>
    <t>CN 12079</t>
  </si>
  <si>
    <t>Precision Utilities Group Inc</t>
  </si>
  <si>
    <t>CN 11465; 11439; 11534; 11682; 11470; 10562; 11613; 11597</t>
  </si>
  <si>
    <t>CN 11690; 11711; 11741</t>
  </si>
  <si>
    <t>CN 11921</t>
  </si>
  <si>
    <t>Gatlin Plumbing &amp; Heating, Inc.</t>
  </si>
  <si>
    <t>CN 11786</t>
  </si>
  <si>
    <t>Bowen Engineering Corporation</t>
  </si>
  <si>
    <t>civil penalty re training/plan</t>
  </si>
  <si>
    <t>Greenwald Enterprises, Inc.</t>
  </si>
  <si>
    <t>Atlas Excavating, Inc.</t>
  </si>
  <si>
    <t>CN 11277 $9,500.00;                   CN 11409 $10,000.00</t>
  </si>
  <si>
    <t>Inv. # 11455</t>
  </si>
  <si>
    <t>201752 - A</t>
  </si>
  <si>
    <t>201753 - A</t>
  </si>
  <si>
    <t>201754 - A</t>
  </si>
  <si>
    <t>201756 - A</t>
  </si>
  <si>
    <t>CN 11546</t>
  </si>
  <si>
    <t>Ziese &amp; Sons Excavation</t>
  </si>
  <si>
    <t>201757 -A</t>
  </si>
  <si>
    <t>CN 10384 ($3000)                        CN 10811($3500)</t>
  </si>
  <si>
    <r>
      <rPr>
        <b/>
        <sz val="8.5"/>
        <rFont val="Arial"/>
        <family val="2"/>
      </rPr>
      <t>2014 USIC CN</t>
    </r>
    <r>
      <rPr>
        <sz val="8.5"/>
        <rFont val="Arial"/>
        <family val="2"/>
      </rPr>
      <t xml:space="preserve">: 9414, 9432, 9437, 9335, 9337, 9338, 9351, 9353, 9354, 9379, 9386, 9390, 9413, 9378                                        </t>
    </r>
    <r>
      <rPr>
        <b/>
        <sz val="8.5"/>
        <rFont val="Arial"/>
        <family val="2"/>
      </rPr>
      <t>2014 Vectren CN</t>
    </r>
    <r>
      <rPr>
        <sz val="8.5"/>
        <rFont val="Arial"/>
        <family val="2"/>
      </rPr>
      <t>: 9405, 9355, 9367</t>
    </r>
  </si>
  <si>
    <t>CN 11518</t>
  </si>
  <si>
    <t>D.B.A. Thompson Excavating LLC</t>
  </si>
  <si>
    <t>CNs 11752, 11756, 11762, 11769, 11770, 11775, 11777, 11779, 11783, 11785, 11787, 11789, 11790, 11797, 11802, 11807, 11811, 11814, 11819, 11820, 11823, 11825, 11830, 11831, 11851, 11862, 11863, 11865, 11868, 11869, 11871, 11874, 11875, 11879, 11884, 11886, 11887, 11901, 11907, 11913, 11916, 11922, 11937, 11938</t>
  </si>
  <si>
    <t>CN 11569</t>
  </si>
  <si>
    <t>Q.C. Communications, Inc.</t>
  </si>
  <si>
    <t>CNs 11824=$4,000, 13488=$4,500</t>
  </si>
  <si>
    <t>CNs 11484, 11491, 11492, 11493, 11494, 11495, 11496, 11503, 11509, 11511, 11512, 11515, 11519, 11520, 11526, 11623, 11631, 11636, 11637, 11642, 11648, 11649, 11654</t>
  </si>
  <si>
    <t>CN 12009</t>
  </si>
  <si>
    <t>CN 10864</t>
  </si>
  <si>
    <t>Midwest Natural Gas Corp.</t>
  </si>
  <si>
    <t>CN 12330</t>
  </si>
  <si>
    <t>CN 12248</t>
  </si>
  <si>
    <t>D.R. Watson Co., Inc.</t>
  </si>
  <si>
    <t>CN 12093</t>
  </si>
  <si>
    <t>CN 12111</t>
  </si>
  <si>
    <t>CN 12284</t>
  </si>
  <si>
    <t>CN 12224</t>
  </si>
  <si>
    <t>Gradex, Inc.</t>
  </si>
  <si>
    <t>CN  11241, 11248, 11251, 11252, 11258, 11262, 11266, 11267, 11272, 11289, 11296, 11310, 11311, 11313, 11316, 11320, 11390, 11399, 11403, 11414, 11415, 11418, 11420, 11429, 11431, 11433, 11537</t>
  </si>
  <si>
    <t>CN  10887, 10892, 10901, 10907, 10912, 10913, 10992, 10995, 11001, 11006, 11012, 11018, 11030, 11031, 11032, 11033, 11036</t>
  </si>
  <si>
    <t>CN  10575, 10576, 10577, 10581, 10583, 10589, 10600, 10603, 10604, 10605, 10610, 10694, 10702, 10703, 10706, 10714, 10715, 10716, 10718, 10724, 10725, 10727, 10867, 10868, 10872, 10873, 10874, 10878, 10880, 10885</t>
  </si>
  <si>
    <t>CN 12241</t>
  </si>
  <si>
    <t>Brackney, Inc.</t>
  </si>
  <si>
    <t>Invoices 12254 &amp; 12257</t>
  </si>
  <si>
    <t>Invoice 12049</t>
  </si>
  <si>
    <t>Unknown</t>
  </si>
  <si>
    <t>CN 12327</t>
  </si>
  <si>
    <t xml:space="preserve"> Trx No. 133649, Inv. # 092316 - 11864</t>
  </si>
  <si>
    <t>Inv. No. 092316 - 11864</t>
  </si>
  <si>
    <t>Trx No. 133649; Invoice No. 092316; 9/23/16 Civil Penalty  -  11864</t>
  </si>
  <si>
    <t>Date Received</t>
  </si>
  <si>
    <t>Amount</t>
  </si>
  <si>
    <t>Daily Total</t>
  </si>
  <si>
    <t>Deposit Date</t>
  </si>
  <si>
    <t>Deposit Amount &amp; ID Reconciled by:</t>
  </si>
  <si>
    <t>Account</t>
  </si>
  <si>
    <t>Acct., Inv. No. or Cause No.</t>
  </si>
  <si>
    <t>Fund</t>
  </si>
  <si>
    <t>Check Received &amp; Endorsed by:</t>
  </si>
  <si>
    <t>Deposit ID (ROC #)</t>
  </si>
  <si>
    <t>Description               (Public Utility Fees, Municipal Charges, UPP Civil Penalties, Reimbursements, Etc.)</t>
  </si>
  <si>
    <t>Check, Cash, Etc</t>
  </si>
  <si>
    <t>Check No.</t>
  </si>
  <si>
    <t>Company Name</t>
  </si>
  <si>
    <t>Checks Handed to &amp; Reviewed by:</t>
  </si>
  <si>
    <t>Person 2: Reviews checks received from Person 1, completes the sections highlighted in Green and hands to Person 3 to take to TOS</t>
  </si>
  <si>
    <t>Person 1: Receives checks, endorses check and completes all yellow items highlighted in fields below, hands off to Person 2 after completion</t>
  </si>
  <si>
    <t>Person 3: Prints cash book rows and attaches to ROC, takes checks to TOS, gives ROC to Person 4 to verify accuracy. Person 3 has Read Only access to the cash book</t>
  </si>
  <si>
    <t>***The cells for the columns highlighted in each respective color have their own separate passwords. Passwords are maintained by IURC Systems Support</t>
  </si>
  <si>
    <t>Person 4: Reviews accuracy in PeopleSoft, completes the sections highlighted in Blue, marks deposit as complete and returns ROC form to Business office</t>
  </si>
  <si>
    <t>Initials &amp; Date</t>
  </si>
  <si>
    <t>Reconciled w PeopleSoft &amp; CRM</t>
  </si>
  <si>
    <t>Notes</t>
  </si>
  <si>
    <t>MMB</t>
  </si>
  <si>
    <t>CATARACT LAKE CORP</t>
  </si>
  <si>
    <t>337-2020</t>
  </si>
  <si>
    <t>VERIZON</t>
  </si>
  <si>
    <t>4092-2020</t>
  </si>
  <si>
    <t>DUBOIS REC</t>
  </si>
  <si>
    <t>639-2020</t>
  </si>
  <si>
    <t>WIN ENERGY</t>
  </si>
  <si>
    <t>2660-2020</t>
  </si>
  <si>
    <t>SOUTH CENTRAL INDIANA REMC</t>
  </si>
  <si>
    <t>2025-2020</t>
  </si>
  <si>
    <t>CHARTER COMMUNICATIONS</t>
  </si>
  <si>
    <t>20112-2020</t>
  </si>
  <si>
    <t>4602-2020</t>
  </si>
  <si>
    <t>4130-2020</t>
  </si>
  <si>
    <t>SEI COMMUNICATIONS</t>
  </si>
  <si>
    <t>LIGONIER TELEPHONE CO</t>
  </si>
  <si>
    <t>1306-2020</t>
  </si>
  <si>
    <t>FULLNET ADVANCED</t>
  </si>
  <si>
    <t>4298-2020</t>
  </si>
  <si>
    <t>ST ANTHONY WATER UTILITIES</t>
  </si>
  <si>
    <t>2072-2020</t>
  </si>
  <si>
    <t>HAMILTON SOUTHEASTERN UTILITIES</t>
  </si>
  <si>
    <t>959-2020</t>
  </si>
  <si>
    <t>MONON TELEPHONE COMPANY</t>
  </si>
  <si>
    <t>1467-2020</t>
  </si>
  <si>
    <t>KOSCIUSKO REMC</t>
  </si>
  <si>
    <t>1217-2020</t>
  </si>
  <si>
    <t>WARREN COUNTY REMC</t>
  </si>
  <si>
    <t>2412-2020</t>
  </si>
  <si>
    <t>JASPER COUNTY REMC</t>
  </si>
  <si>
    <t>1153-2020</t>
  </si>
  <si>
    <t>AT&amp;T</t>
  </si>
  <si>
    <t>1072-2020</t>
  </si>
  <si>
    <t>4584-2020</t>
  </si>
  <si>
    <t>2057-2020</t>
  </si>
  <si>
    <t>148-2020</t>
  </si>
  <si>
    <t>SULLIVAN VIGO WATER CORP</t>
  </si>
  <si>
    <t>4068-2020</t>
  </si>
  <si>
    <t>MORGAN COUNTY RURAL WATER CORP</t>
  </si>
  <si>
    <t>1164-2020</t>
  </si>
  <si>
    <t>1488-2020</t>
  </si>
  <si>
    <t>JAY COUNTY REMC</t>
  </si>
  <si>
    <t>SILVER CREEK WATER CORP</t>
  </si>
  <si>
    <t>2000-2020</t>
  </si>
  <si>
    <t>RUSH SHELBY ENERGY</t>
  </si>
  <si>
    <t>1924-2020</t>
  </si>
  <si>
    <t>NEW LISBON TELEPHONE CO</t>
  </si>
  <si>
    <t>1558-2020</t>
  </si>
  <si>
    <t>MIDWEST TELECOM OF AMERICA</t>
  </si>
  <si>
    <t>1437-2020</t>
  </si>
  <si>
    <t>ROCHESTER TELEPHONE CO</t>
  </si>
  <si>
    <t>2759-2020</t>
  </si>
  <si>
    <t>1902-2020</t>
  </si>
  <si>
    <t>NEW PARIS TELEPHONE</t>
  </si>
  <si>
    <t>1564-2020</t>
  </si>
  <si>
    <t>TRI TOWNSHIP WATER CORP</t>
  </si>
  <si>
    <t>2256-2020</t>
  </si>
  <si>
    <t>YEOMAN TELEPHONE CO</t>
  </si>
  <si>
    <t>2540-2020</t>
  </si>
  <si>
    <t>FOUNTAINTOWN GAS CO</t>
  </si>
  <si>
    <t>808-2020</t>
  </si>
  <si>
    <t>SOUTH EASTERN INDIANA NATURAL GAS CO</t>
  </si>
  <si>
    <t>2029-2020</t>
  </si>
  <si>
    <t>CAROLL WHITE REMC</t>
  </si>
  <si>
    <t>333-2020</t>
  </si>
  <si>
    <t>EASTERN HEIGHTS UTILITIES</t>
  </si>
  <si>
    <t>673-2020</t>
  </si>
  <si>
    <t>OHIO VALLEY GAS CORP</t>
  </si>
  <si>
    <t>1649-2020</t>
  </si>
  <si>
    <t>EASTERN BARTHOLOMEW WATER CORP</t>
  </si>
  <si>
    <t>670-2020</t>
  </si>
  <si>
    <t>MIAMI CASS COUNTY REMC</t>
  </si>
  <si>
    <t>1416-2020</t>
  </si>
  <si>
    <t>BOONVILLE NATURAL GAS CORP</t>
  </si>
  <si>
    <t>235-2020</t>
  </si>
  <si>
    <t>INDIANA UTILITIES CORP</t>
  </si>
  <si>
    <t>1088-2020</t>
  </si>
  <si>
    <t>SOUTHERN INDIANA POWER</t>
  </si>
  <si>
    <t>2048-2020</t>
  </si>
  <si>
    <t>NETWORK INNOVATIONS INC</t>
  </si>
  <si>
    <t>4277-2020</t>
  </si>
  <si>
    <t>INTESERRA CONSULTING GROUP</t>
  </si>
  <si>
    <t>3029-2020</t>
  </si>
  <si>
    <t>PUBLIC UTILITY FEES</t>
  </si>
  <si>
    <t>TSW UTILITY SOLUTIONS</t>
  </si>
  <si>
    <t>UPP CIVIL PENALTIES</t>
  </si>
  <si>
    <t>WALSH &amp; KELLY</t>
  </si>
  <si>
    <t>20972, 20908</t>
  </si>
  <si>
    <t>PAYTON &amp; SON CONCRETE</t>
  </si>
  <si>
    <t>19945 (9 OF 9)</t>
  </si>
  <si>
    <t>CINTI BELL TECHNOLOGY SOLUTIONS</t>
  </si>
  <si>
    <t>1535-2020</t>
  </si>
  <si>
    <t>2714-2020</t>
  </si>
  <si>
    <t>STEUBEN COUNTY REMC</t>
  </si>
  <si>
    <t>2096-2020</t>
  </si>
  <si>
    <t>VALLEY RURAL UTILITY CO</t>
  </si>
  <si>
    <t>2355-2020</t>
  </si>
  <si>
    <t>1142-2020</t>
  </si>
  <si>
    <t>UTILITIES DISTRICT OF WESTERN INDIANA</t>
  </si>
  <si>
    <t>MARSHALL COUNTY REMC</t>
  </si>
  <si>
    <t>1374-2020</t>
  </si>
  <si>
    <t>TAXCONNEX LLC</t>
  </si>
  <si>
    <t>4348-2020</t>
  </si>
  <si>
    <t>AMERICAN SUBURBAN UTILITIES</t>
  </si>
  <si>
    <t>80-2020</t>
  </si>
  <si>
    <t>BLOOMINDALE HOME TELEPHONE</t>
  </si>
  <si>
    <t>218-2020</t>
  </si>
  <si>
    <t>US SIGNAL CO</t>
  </si>
  <si>
    <t>3798-2020</t>
  </si>
  <si>
    <t>CRAIGVILLE TLEPHONE CO</t>
  </si>
  <si>
    <t>537-2020</t>
  </si>
  <si>
    <t>PREFERRED LONG DISTANCE</t>
  </si>
  <si>
    <t>4327-2020</t>
  </si>
  <si>
    <t>WIDE OPEN WEST FINANCE</t>
  </si>
  <si>
    <t>2721-2020</t>
  </si>
  <si>
    <t>EDUCATION NETWORKS OF AMERICA</t>
  </si>
  <si>
    <t>4202-2020</t>
  </si>
  <si>
    <t>LMH UTILITIES</t>
  </si>
  <si>
    <t>1322-2020</t>
  </si>
  <si>
    <t>INDIANA PAGING NETWORK</t>
  </si>
  <si>
    <t>1081-2020</t>
  </si>
  <si>
    <t>B&amp;B WATER PROJECT</t>
  </si>
  <si>
    <t>180-2020</t>
  </si>
  <si>
    <t>MAPLETURN UTILITIES</t>
  </si>
  <si>
    <t>1364-2020 W &amp; S</t>
  </si>
  <si>
    <t>BIG RIVER TELEPHONE CO</t>
  </si>
  <si>
    <t>3828-2020</t>
  </si>
  <si>
    <t>PAINTED HILLS</t>
  </si>
  <si>
    <t>1699-2020</t>
  </si>
  <si>
    <t>HOWARD COUNTY UTILITIES</t>
  </si>
  <si>
    <t>4295-2020</t>
  </si>
  <si>
    <t>ENHANCED TELECOMMUNICATIONS CORP</t>
  </si>
  <si>
    <t>2826-2020</t>
  </si>
  <si>
    <t>SECURUS TECHNOLOGIES</t>
  </si>
  <si>
    <t>2636-2020</t>
  </si>
  <si>
    <t>SOUTHEASTERN INDIANA REMC</t>
  </si>
  <si>
    <t>2040-2020</t>
  </si>
  <si>
    <t>LIGHTSTREAM</t>
  </si>
  <si>
    <t>1837-2020</t>
  </si>
  <si>
    <t>JACKSON COUNTY WATER UTILITY</t>
  </si>
  <si>
    <t>JACKSON COUNTY REMC</t>
  </si>
  <si>
    <t>1141-2020</t>
  </si>
  <si>
    <t>MULBERRY COOPERATIVE TELEPHONE CO</t>
  </si>
  <si>
    <t>1502-2020</t>
  </si>
  <si>
    <t>ORANGE COUNTY REMC</t>
  </si>
  <si>
    <t>1677-2020</t>
  </si>
  <si>
    <t>GRANITE TELECOMMUNICATIONS</t>
  </si>
  <si>
    <t>4033-2020</t>
  </si>
  <si>
    <t>AMERICAN MESSAGING SERVICES</t>
  </si>
  <si>
    <t>35-2020</t>
  </si>
  <si>
    <t>2113-2020, 2112-2020</t>
  </si>
  <si>
    <t>MARYSVILLE OTISCO NABB WATER CORP</t>
  </si>
  <si>
    <t>1380-2020</t>
  </si>
  <si>
    <t>HARRISON COUNTY REMC</t>
  </si>
  <si>
    <t>978-2020</t>
  </si>
  <si>
    <t>NEWTON COUNTY REMC</t>
  </si>
  <si>
    <t>1578-2020</t>
  </si>
  <si>
    <t>WHITEWATER VALLEY REMC</t>
  </si>
  <si>
    <t>2482-2020</t>
  </si>
  <si>
    <t>PSC</t>
  </si>
  <si>
    <t>1750-2020, 2731-2020</t>
  </si>
  <si>
    <t>ORANGE COUNTY FIBER</t>
  </si>
  <si>
    <t>4414-2020</t>
  </si>
  <si>
    <t>HENRY COUNTY REMC</t>
  </si>
  <si>
    <t>998-2020</t>
  </si>
  <si>
    <t>NOBLE REMC</t>
  </si>
  <si>
    <t>1586-2020</t>
  </si>
  <si>
    <t>COMMUNICATIONS VENTURE CORP</t>
  </si>
  <si>
    <t>2718-2020</t>
  </si>
  <si>
    <t>CITIZENS TELEPHONE CORP</t>
  </si>
  <si>
    <t>420-2020</t>
  </si>
  <si>
    <t>NORTHERN INDIANA PUBLIC SERVICE CO</t>
  </si>
  <si>
    <t>21003, 20998, 20995, 20993, 20990, 20981, 20980, 20909, 20905, 20896, 20892, 20886, 20882, 20821, 20813, 20811, 20810, 20799</t>
  </si>
  <si>
    <t>NO SEPARATION OF DUTIES DUE TO COVID-19</t>
  </si>
  <si>
    <t>2343-2020</t>
  </si>
  <si>
    <t>YES</t>
  </si>
  <si>
    <t>WINDSTREAM SERVICES</t>
  </si>
  <si>
    <t>COMCAST</t>
  </si>
  <si>
    <t>4081-2020</t>
  </si>
  <si>
    <t>INDEPENDENTS FIBER NETWORK</t>
  </si>
  <si>
    <t>4696-2020</t>
  </si>
  <si>
    <t>COMMUNITY FIBER SOLUTIONS</t>
  </si>
  <si>
    <t>4505-2020</t>
  </si>
  <si>
    <t>EVERTON WATER CORP</t>
  </si>
  <si>
    <t>743-2020</t>
  </si>
  <si>
    <t>RTC COMMUNICATIONS</t>
  </si>
  <si>
    <t>588-2020</t>
  </si>
  <si>
    <t>H &amp; G UNDERGROUND UTILITIES</t>
  </si>
  <si>
    <t>GANNETT</t>
  </si>
  <si>
    <t>REIMBURSEMENT</t>
  </si>
  <si>
    <t>N/A</t>
  </si>
  <si>
    <t>PLEASANTVIEW UTILITIES</t>
  </si>
  <si>
    <t>1791-2020 W&amp;S</t>
  </si>
  <si>
    <t>TDS TELECOM</t>
  </si>
  <si>
    <t>2450-2020</t>
  </si>
  <si>
    <t>1939-2020</t>
  </si>
  <si>
    <t>467-2020</t>
  </si>
  <si>
    <t>466-2020</t>
  </si>
  <si>
    <t>1031-2020</t>
  </si>
  <si>
    <t>1030-2020</t>
  </si>
  <si>
    <t>1402-2020</t>
  </si>
  <si>
    <t>308-2020</t>
  </si>
  <si>
    <t>2644-2020</t>
  </si>
  <si>
    <t>2228-2020</t>
  </si>
  <si>
    <t>BOONE COUNTY REMC</t>
  </si>
  <si>
    <t>229-2020</t>
  </si>
  <si>
    <t>WASTEWATER ONE</t>
  </si>
  <si>
    <t>3904-2020</t>
  </si>
  <si>
    <t>CITIZENS WESTFIELD</t>
  </si>
  <si>
    <t>2459-2020</t>
  </si>
  <si>
    <t>4587-2020</t>
  </si>
  <si>
    <t>4588-2020</t>
  </si>
  <si>
    <t>SWITERLAND COUNTY NATURAL GAS CO</t>
  </si>
  <si>
    <t>2130-2020</t>
  </si>
  <si>
    <t>INDIANA NATURAL GAS CORP</t>
  </si>
  <si>
    <t>1080-2020</t>
  </si>
  <si>
    <t>TIPMONT REMC</t>
  </si>
  <si>
    <t>2223-2020</t>
  </si>
  <si>
    <t>EASTON TELECOM SERVICES</t>
  </si>
  <si>
    <t>685-2020</t>
  </si>
  <si>
    <t>SWEETSER TELEPHONE CO</t>
  </si>
  <si>
    <t>2124-2020</t>
  </si>
  <si>
    <t>MEDIACOM COMMUNICATIONS CORP</t>
  </si>
  <si>
    <t>4192-2020</t>
  </si>
  <si>
    <t>HENDRICKS POWER COOP</t>
  </si>
  <si>
    <t>996-2020</t>
  </si>
  <si>
    <t>DECATUR COUNTY REMC</t>
  </si>
  <si>
    <t>591-2020</t>
  </si>
  <si>
    <t>FLOYDS KNOBS WATER CO</t>
  </si>
  <si>
    <t>792-2020</t>
  </si>
  <si>
    <t>CLARK COUNTY REMC</t>
  </si>
  <si>
    <t>424-2020</t>
  </si>
  <si>
    <t>2903-2020</t>
  </si>
  <si>
    <t>2977-2020</t>
  </si>
  <si>
    <t>SWAYZEE TELEPHONE CO</t>
  </si>
  <si>
    <t>2122-2020</t>
  </si>
  <si>
    <t>BARTHOLOMEW CO REMC</t>
  </si>
  <si>
    <t>191-2020</t>
  </si>
  <si>
    <t>JOHNSON COUNTY REMC</t>
  </si>
  <si>
    <t>1171-2020</t>
  </si>
  <si>
    <t>DRIFTWOOD UTILITIES</t>
  </si>
  <si>
    <t>632-2020</t>
  </si>
  <si>
    <t>VECTREN</t>
  </si>
  <si>
    <t>1997-2020</t>
  </si>
  <si>
    <t>1998-2020</t>
  </si>
  <si>
    <t>1076-2020</t>
  </si>
  <si>
    <t>FULTON COUNTY REMC</t>
  </si>
  <si>
    <t>841-2020</t>
  </si>
  <si>
    <t>NINESTAR CONNECT</t>
  </si>
  <si>
    <t>360-2020</t>
  </si>
  <si>
    <t>ENDEAVOR COMMUNICATIONS</t>
  </si>
  <si>
    <t>432-2020</t>
  </si>
  <si>
    <t>VAN BUREN WATER INC</t>
  </si>
  <si>
    <t>2368-2020</t>
  </si>
  <si>
    <t>CLEAR RATE COMMUNICATIONS</t>
  </si>
  <si>
    <t>4180-2020</t>
  </si>
  <si>
    <t>SPRINT</t>
  </si>
  <si>
    <t>2507-2020</t>
  </si>
  <si>
    <t>4463-2020</t>
  </si>
  <si>
    <t>3878-2020</t>
  </si>
  <si>
    <t>1383-2020</t>
  </si>
  <si>
    <t>20032-2020</t>
  </si>
  <si>
    <t>969-2020</t>
  </si>
  <si>
    <t>MIDWEST NATURAL GAS CORP</t>
  </si>
  <si>
    <t>1435-2020</t>
  </si>
  <si>
    <t>INDICOM</t>
  </si>
  <si>
    <t>450-2020</t>
  </si>
  <si>
    <t>INDIANAPOLIS POWER &amp; LIGHT CO</t>
  </si>
  <si>
    <t>1094-2020</t>
  </si>
  <si>
    <t>CONSUMER CELLULAR</t>
  </si>
  <si>
    <t>4284-2020</t>
  </si>
  <si>
    <t>HEARTLAND REMC</t>
  </si>
  <si>
    <t>4666-2020</t>
  </si>
  <si>
    <t>SOUTHWESTERN BARTHOLOMEW WATER CORP</t>
  </si>
  <si>
    <t>2118-2020</t>
  </si>
  <si>
    <t>COMPLIANCE GROUP</t>
  </si>
  <si>
    <t>4590-2020</t>
  </si>
  <si>
    <t>INDIANA TELEPHONE CO</t>
  </si>
  <si>
    <t>2789-2020</t>
  </si>
  <si>
    <t>KINGSBURY UTILITIES</t>
  </si>
  <si>
    <t>1193-2020 W&amp;S</t>
  </si>
  <si>
    <t>EFT</t>
  </si>
  <si>
    <t>NA</t>
  </si>
  <si>
    <t>1077-2020</t>
  </si>
  <si>
    <t>INDIANA MICHIGAN POWER CO</t>
  </si>
  <si>
    <t>BERGSTROM HOME IMPROVEMENT</t>
  </si>
  <si>
    <t>20327 - 1 OF 10</t>
  </si>
  <si>
    <t>HIPSKIND CONCRETE CORP</t>
  </si>
  <si>
    <t>INMATE CALLING SOLUTIONS</t>
  </si>
  <si>
    <t>4041-2020</t>
  </si>
  <si>
    <t>EDWARDSVILLE WATER CORP</t>
  </si>
  <si>
    <t>698-2020</t>
  </si>
  <si>
    <t>PARKE COUNTY REMC</t>
  </si>
  <si>
    <t>1716-2020</t>
  </si>
  <si>
    <t>ENTELEGENT SOLUTIONS</t>
  </si>
  <si>
    <t>4392-2020</t>
  </si>
  <si>
    <t>WASHINGTON COUNTY RURAL TELEPHONE COOP</t>
  </si>
  <si>
    <t>2420-2020</t>
  </si>
  <si>
    <t>NORTH DEARBORN WATER CORP</t>
  </si>
  <si>
    <t>1598-2020</t>
  </si>
  <si>
    <t>SOUTH COUNTY UTILITIES</t>
  </si>
  <si>
    <t>2027-2020</t>
  </si>
  <si>
    <t>PNG TELECOMMUNICATIONS</t>
  </si>
  <si>
    <t>1798-2020</t>
  </si>
  <si>
    <t>CENTRAL INDIANA COMMUNICATIONS</t>
  </si>
  <si>
    <t>627-2020</t>
  </si>
  <si>
    <t>PAULDING PUTNAM ELECTRIC COOP</t>
  </si>
  <si>
    <t>1726-2020</t>
  </si>
  <si>
    <t>E &amp; B PAVING</t>
  </si>
  <si>
    <t>4309-2020, 603-2020, 2896-2020, 2607-2020, 2779-2020, 3005-2020, 2327-2020, 2720-2020, 2899-2020</t>
  </si>
  <si>
    <t>AQUA INDIANA</t>
  </si>
  <si>
    <t>1947-2020, 2032-2020, 2673-2020, 582-2020 W&amp;S</t>
  </si>
  <si>
    <t>LAGRANGE COUNTY REMC</t>
  </si>
  <si>
    <t>1237-2020</t>
  </si>
  <si>
    <t>LNG INDY</t>
  </si>
  <si>
    <t>4589-2020</t>
  </si>
  <si>
    <t>COMMUNITY NATURAL GAS CO</t>
  </si>
  <si>
    <t>487-2020</t>
  </si>
  <si>
    <t>NORTHEASTERN REMC</t>
  </si>
  <si>
    <t>1614-2020</t>
  </si>
  <si>
    <t>KANKAKEE VALLEY REMC</t>
  </si>
  <si>
    <t>1176-2020</t>
  </si>
  <si>
    <t>FRONTIER COMMUNICATIONS</t>
  </si>
  <si>
    <t>4468-2020, 513-2020, 515-2020, 835-2020, 838-2020, 947-2020</t>
  </si>
  <si>
    <t>TDS LONG DISTANCE CORP</t>
  </si>
  <si>
    <t>2994-2020</t>
  </si>
  <si>
    <t>20010-2020</t>
  </si>
  <si>
    <t>CROWN CASTLE</t>
  </si>
  <si>
    <t>20136-2020</t>
  </si>
  <si>
    <t>VELOCITY THE GREATES PHONE CO</t>
  </si>
  <si>
    <t>4412-2020</t>
  </si>
  <si>
    <t>SYCAMORE GAS COMPANY</t>
  </si>
  <si>
    <t>1261-2020</t>
  </si>
  <si>
    <t>969-2020 W &amp; S</t>
  </si>
  <si>
    <t>GERMAN TOWNSHIP WATER DISTRICT</t>
  </si>
  <si>
    <t>872-2020</t>
  </si>
  <si>
    <t>COMBINED PUBLIC COMMUNICATIONS</t>
  </si>
  <si>
    <t>3943-2020</t>
  </si>
  <si>
    <t>NITCO</t>
  </si>
  <si>
    <t>1625-2020, 2761-2020</t>
  </si>
  <si>
    <t>BROWN COUNTY WATER UTILITY</t>
  </si>
  <si>
    <t>267-2020</t>
  </si>
  <si>
    <t>ACME COMMUNICATIONS</t>
  </si>
  <si>
    <t>3841-2020</t>
  </si>
  <si>
    <t>SMITHVILLE COMMUNICATIONS</t>
  </si>
  <si>
    <t>2010-2020</t>
  </si>
  <si>
    <t>SMITHVILLE TELECOM</t>
  </si>
  <si>
    <t>3842-2020</t>
  </si>
  <si>
    <t>Q LINK WIRELESS</t>
  </si>
  <si>
    <t>4559-2020</t>
  </si>
  <si>
    <t>TMOBILE</t>
  </si>
  <si>
    <t>3998-2020</t>
  </si>
  <si>
    <t>4624-2020</t>
  </si>
  <si>
    <t>3823-2020</t>
  </si>
  <si>
    <t>DUKE ENERGY INDIANA</t>
  </si>
  <si>
    <t>4223-2020</t>
  </si>
  <si>
    <t>TRANSWORLD NETWORK CORP</t>
  </si>
  <si>
    <t>2791-2020</t>
  </si>
  <si>
    <t>GETTINGSVILLE TELEPHONE CO</t>
  </si>
  <si>
    <t>862-2020</t>
  </si>
  <si>
    <t>PIONEER WATER</t>
  </si>
  <si>
    <t>1780-2020</t>
  </si>
  <si>
    <t>DE YOUNGS DIRT WORKS</t>
  </si>
  <si>
    <t>FORT WAYNE CITY UTILITIES</t>
  </si>
  <si>
    <t>20327 (2 OF 10)</t>
  </si>
  <si>
    <t>2778-2020</t>
  </si>
  <si>
    <t>CENTURYTEL, INC</t>
  </si>
  <si>
    <t>371-2020</t>
  </si>
  <si>
    <t>366-2020</t>
  </si>
  <si>
    <t>2307-2020</t>
  </si>
  <si>
    <t>1852-2020</t>
  </si>
  <si>
    <t>LEVEL 3 COMMUNICATIONS</t>
  </si>
  <si>
    <t>2885-2020</t>
  </si>
  <si>
    <t>51-2020</t>
  </si>
  <si>
    <t>2767-2020</t>
  </si>
  <si>
    <t>2222-2020</t>
  </si>
  <si>
    <t>TELEPHONE TECHNOLOGIES</t>
  </si>
  <si>
    <t>2683-2020</t>
  </si>
  <si>
    <t>I WIRELESS</t>
  </si>
  <si>
    <t>4262-2020</t>
  </si>
  <si>
    <t>GLOBAL TEL LINK CORP</t>
  </si>
  <si>
    <t>881-2020</t>
  </si>
  <si>
    <t>MITEL CLOUD SERVICES</t>
  </si>
  <si>
    <t>2802-2020</t>
  </si>
  <si>
    <t>CREXENDO BUSINESS SOLUTIONS</t>
  </si>
  <si>
    <t>4470-2020</t>
  </si>
  <si>
    <t>UVNV INC</t>
  </si>
  <si>
    <t>20004-2020</t>
  </si>
  <si>
    <t>DAVIES MARTIN REMC</t>
  </si>
  <si>
    <t>585-2020</t>
  </si>
  <si>
    <t>PUBLIC COMMUNICATIONS SERVICES INC</t>
  </si>
  <si>
    <t>3781-2020</t>
  </si>
  <si>
    <t>1388-2020, 2663-2020</t>
  </si>
  <si>
    <t>1582-2020, 1583-2020</t>
  </si>
  <si>
    <t>COMPLIANCE SOLUTIONS</t>
  </si>
  <si>
    <t>2783-2020</t>
  </si>
  <si>
    <t>4008-2020</t>
  </si>
  <si>
    <t>4210-2020</t>
  </si>
  <si>
    <t>20013-2020</t>
  </si>
  <si>
    <t>DYNALINK COMMUNICATIONS</t>
  </si>
  <si>
    <t>4398-2020</t>
  </si>
  <si>
    <t>4519-2020</t>
  </si>
  <si>
    <t>4684-2020</t>
  </si>
  <si>
    <t>4403-2020</t>
  </si>
  <si>
    <t>4622-2020</t>
  </si>
  <si>
    <t>20146-2020</t>
  </si>
  <si>
    <t>20108-2020</t>
  </si>
  <si>
    <t>4257-2020</t>
  </si>
  <si>
    <t>4530-2020</t>
  </si>
  <si>
    <t>4716-2020</t>
  </si>
  <si>
    <t>4594-2020</t>
  </si>
  <si>
    <t>4021-2020</t>
  </si>
  <si>
    <t>4645-2020</t>
  </si>
  <si>
    <t>3917-2020</t>
  </si>
  <si>
    <t>BROADBAND DYNAMICS</t>
  </si>
  <si>
    <t>3894-2020</t>
  </si>
  <si>
    <t>ALVALARA INC</t>
  </si>
  <si>
    <t>4697-2020</t>
  </si>
  <si>
    <t>METRO FIBERNET</t>
  </si>
  <si>
    <t>4573-2020</t>
  </si>
  <si>
    <t>CMN RUS INC</t>
  </si>
  <si>
    <t>4087-2020</t>
  </si>
  <si>
    <t>STRATUS NETWORKS</t>
  </si>
  <si>
    <t>4027-2020</t>
  </si>
  <si>
    <t>APPLE VALLEY UTILITIES</t>
  </si>
  <si>
    <t>131-2020</t>
  </si>
  <si>
    <t>JLB DEVELOPMENT</t>
  </si>
  <si>
    <t>1169-2020</t>
  </si>
  <si>
    <t>DOE CREEK SEWER UTILITY</t>
  </si>
  <si>
    <t>631-2020</t>
  </si>
  <si>
    <t>VRL</t>
  </si>
  <si>
    <t>20327 (3 OF 10)</t>
  </si>
  <si>
    <t>ATLAS EXCAVATING, INC</t>
  </si>
  <si>
    <t>EASTERN RICHLAND SEWER CORP.</t>
  </si>
  <si>
    <t>678-2020</t>
  </si>
  <si>
    <t>BITEC COMPANY, INC. DBA INDIANA TELEPHONE NETWORK</t>
  </si>
  <si>
    <t>3876-2020</t>
  </si>
  <si>
    <t>GIBSON WATER, INC</t>
  </si>
  <si>
    <t>874-2020</t>
  </si>
  <si>
    <t>VALPARAISO CITY UTILITIES</t>
  </si>
  <si>
    <t>MUNICIPAL CHARGES</t>
  </si>
  <si>
    <t>QUANTUMSHIFT COMMUNICATIONS, INC DBA vCOM SOLUTIONS</t>
  </si>
  <si>
    <t>2907-2020</t>
  </si>
  <si>
    <t>CINCINNATI BELL</t>
  </si>
  <si>
    <t>412-2020</t>
  </si>
  <si>
    <t>NEW CINGULAR WIRELESS PCS, LLC</t>
  </si>
  <si>
    <t>4167-2020</t>
  </si>
  <si>
    <t>CRICKET WIRELESS LLC</t>
  </si>
  <si>
    <t>4627-2020</t>
  </si>
  <si>
    <t>US CELLULAR</t>
  </si>
  <si>
    <t>1084-2020</t>
  </si>
  <si>
    <t>20327 (4 OF 10)</t>
  </si>
  <si>
    <t>SPOK INC</t>
  </si>
  <si>
    <t>CONSOLIDATED COMMUNICATIONS</t>
  </si>
  <si>
    <t>4005-2020</t>
  </si>
  <si>
    <t>0005-2020</t>
  </si>
  <si>
    <t>TRIBUNE PUBLISHING COMPANY LLC</t>
  </si>
  <si>
    <t>REFUND FOR OVERPAYMENT</t>
  </si>
  <si>
    <t>LYCAMOBILE USA</t>
  </si>
  <si>
    <t>4566-2020</t>
  </si>
  <si>
    <t>AMERICAN WATER</t>
  </si>
  <si>
    <t>1090-2020</t>
  </si>
  <si>
    <t>NATIONWIDE REGULATORY COMPLIANCE</t>
  </si>
  <si>
    <t>3883-2020</t>
  </si>
  <si>
    <t>SPECTROTEL</t>
  </si>
  <si>
    <t>4058-2020</t>
  </si>
  <si>
    <t>21356, 21359, 21362, 21367, 21379, 21380, 21383, 21388, 21393, 21394, 21395, 21401</t>
  </si>
  <si>
    <t>20936, 20941, 20942, 20951, 20958, 21046, 21048, 21052, 21223, 21227, 21232, 21233, 21237, 21238, 21241, 21244, 21250, 21253, 21264, 20597, 20758, 20937, 21051, 21053, 21055, 21056, 21058, 21065, 21080, 21255, 21256, 21260, 21261, 21262</t>
  </si>
  <si>
    <t>CITIZENS ENERGY GROUP</t>
  </si>
  <si>
    <t>41969FAC58</t>
  </si>
  <si>
    <t>ATTY GENERAL TRANSFER FOR 15559</t>
  </si>
  <si>
    <t>20327 (5 OF 10)</t>
  </si>
  <si>
    <t>20327 (6 OF 10)</t>
  </si>
  <si>
    <t>LIBERTY DEVELOPING INC</t>
  </si>
  <si>
    <t>CROSBY EXCAVATING INC</t>
  </si>
  <si>
    <t>21192, 21341</t>
  </si>
  <si>
    <t>CARLISLE UTILITY CONTRACTORS</t>
  </si>
  <si>
    <t>249022.71, 505170.63</t>
  </si>
  <si>
    <t>MMB 8/26/20</t>
  </si>
  <si>
    <t>MONETARY PENALTIES</t>
  </si>
  <si>
    <t>44970-S2</t>
  </si>
  <si>
    <t>CITY OF LAWRENCE</t>
  </si>
  <si>
    <t>LAWRENCEBURG MUNICIPAL UTILITIES</t>
  </si>
  <si>
    <t>20327 (7 OF 10)</t>
  </si>
  <si>
    <t>20327 (8 OF 10)</t>
  </si>
  <si>
    <t>NIBLOCK EXCAVATING</t>
  </si>
  <si>
    <t>CALUMET CIVIL CONTRACTORS</t>
  </si>
  <si>
    <t>19987, 19995, 20388</t>
  </si>
  <si>
    <t>HITTLE LANDSCAPING</t>
  </si>
  <si>
    <t>VIDEO FRANCHISE FEES</t>
  </si>
  <si>
    <t>43555VSP05</t>
  </si>
  <si>
    <t>NEW PALESTINE MUNICIPAL SEWAGE OPERATIONS</t>
  </si>
  <si>
    <t>OOMA INC</t>
  </si>
  <si>
    <t>20119-2020</t>
  </si>
  <si>
    <t>WATER SERVICE CORP</t>
  </si>
  <si>
    <t>4679-2020 W&amp;S</t>
  </si>
  <si>
    <t>CITY OF ANDERSON</t>
  </si>
  <si>
    <t>FOX CONTRACTORS CORP</t>
  </si>
  <si>
    <t>19699, 18760</t>
  </si>
  <si>
    <t>20327 (9 OF 10)</t>
  </si>
  <si>
    <t>HAMSTRA BUILDERS</t>
  </si>
  <si>
    <t>37399GCA147</t>
  </si>
  <si>
    <t>MMB 9/11/20</t>
  </si>
  <si>
    <t>20327 (10 OF 10)</t>
  </si>
  <si>
    <t>21530, 21495, 21508, 21513, 21531, 21628, 21693, 21696, 21682, 21506, 21509, 21480, 21663, 21672, 21648, 21697, 21699, 21488, 21484, 21489, 21494, 21511, 21501, 21518, 21630, 21640, 21664, 21656, 21658, 21679, 21688, 21694, 21703, 21704</t>
  </si>
  <si>
    <t>CITY OF INDIANAPOLIS</t>
  </si>
  <si>
    <t>CUSTOM SIGNS UNLIMITED</t>
  </si>
  <si>
    <t>VERITA TELECOMMUNICATIONS CORP</t>
  </si>
  <si>
    <t>HARTCO CABLE</t>
  </si>
  <si>
    <t>RTC ASSOCIATES</t>
  </si>
  <si>
    <t>4040-2020</t>
  </si>
  <si>
    <t>MASTERS ARCHITECTURAL GRAPHICS</t>
  </si>
  <si>
    <t>LATE PENALTY REFUND</t>
  </si>
  <si>
    <t>MMS</t>
  </si>
  <si>
    <t>JOURNAL</t>
  </si>
  <si>
    <t>INDOT</t>
  </si>
  <si>
    <t>CARROLL WHITE REMC</t>
  </si>
  <si>
    <t>1583-2020, 1582-2020</t>
  </si>
  <si>
    <t>19274, 18911, 20971</t>
  </si>
  <si>
    <t>MILLENNIUM CONTRACTORS, LLC</t>
  </si>
  <si>
    <t>20328 (1 OF 10)</t>
  </si>
  <si>
    <t>MCALLISTER, INV</t>
  </si>
  <si>
    <t>CAJANRY CONSTRUCTIONS LLC</t>
  </si>
  <si>
    <t>WILSON WATER AND SEWER SERVICE INC</t>
  </si>
  <si>
    <t>20256 &amp; 20834</t>
  </si>
  <si>
    <t>JCREMC</t>
  </si>
  <si>
    <t>4679-2020</t>
  </si>
  <si>
    <t>TOWN OF CHESTERTON</t>
  </si>
  <si>
    <t>IPL</t>
  </si>
  <si>
    <t>20328 (3 OF 10)</t>
  </si>
  <si>
    <t>CRAWFORDSVILLE ELECTRIC LIGHT &amp; POWER</t>
  </si>
  <si>
    <t>ENVIRONMENTAL CONSTRUCTION, INC</t>
  </si>
  <si>
    <t>20328 (4 OF 10)</t>
  </si>
  <si>
    <t>ED PATTON CONSTRUCTION, INC</t>
  </si>
  <si>
    <t>MORPHEY CONSTRUCTION, INC</t>
  </si>
  <si>
    <t>WEBER CONCRETE CONSTRUCTION</t>
  </si>
  <si>
    <t>20328 (5 OF 10)</t>
  </si>
  <si>
    <t>SNEDEGAR CONSTRUCTION, INC</t>
  </si>
  <si>
    <t>WHITE CONSTRUCTION, INC</t>
  </si>
  <si>
    <t>ROTHENBERGER COMPANY, INC</t>
  </si>
  <si>
    <t>20328 (6 OF 10)</t>
  </si>
  <si>
    <t>41969 FAC 59</t>
  </si>
  <si>
    <t>C&amp;E EXCAVATING, INC</t>
  </si>
  <si>
    <t>21159, 21271, 21282, 21289</t>
  </si>
  <si>
    <t>21166, 21231</t>
  </si>
  <si>
    <t>20328 (7 OF 10)</t>
  </si>
  <si>
    <t>21407, 21405</t>
  </si>
  <si>
    <t>DEIG BROS LUMBER AND CONSTRUCTION</t>
  </si>
  <si>
    <t>WATSON EXCAVATING INC</t>
  </si>
  <si>
    <t>GRADEX, INC</t>
  </si>
  <si>
    <t>MILLER PIPELIINE, LLC</t>
  </si>
  <si>
    <t>21205, 21358, 21366, 21493, 21519</t>
  </si>
  <si>
    <t>MILESTONE CONTRACTORS, L.P.</t>
  </si>
  <si>
    <t>WILLS EXCAVATING, INC</t>
  </si>
  <si>
    <t>DIRECTSAT USA, LLC</t>
  </si>
  <si>
    <t>FLEMING EXCAVATING, INC</t>
  </si>
  <si>
    <t>INFRASOURCE CONSTRUCTION, LLC</t>
  </si>
  <si>
    <t>DEWEYS EXCAVATING, INC</t>
  </si>
  <si>
    <t>DAN CRISTIANI EXCAVATING CO., INC.</t>
  </si>
  <si>
    <t>MULTIBAND FIELD SERVICES</t>
  </si>
  <si>
    <t>W.E. SIMMONS &amp; SONS LLC</t>
  </si>
  <si>
    <t>BOWEN ENGINEERING CORPORATION</t>
  </si>
  <si>
    <t>H&amp;G UNDERGROUND UTILITIES LLC</t>
  </si>
  <si>
    <t>UNITED CONSTRUCTIONS SERVICES, LLC</t>
  </si>
  <si>
    <t>20328 (8 OF 10)</t>
  </si>
  <si>
    <t>MEADE ELECTRIC COMPANY,INC</t>
  </si>
  <si>
    <t>21575, 21603</t>
  </si>
  <si>
    <t>21344, 20906, 20534, 20793</t>
  </si>
  <si>
    <t>THE BANCROFT COMPANIES - TGB UNLIMITED, INC</t>
  </si>
  <si>
    <t>21692, 21801</t>
  </si>
  <si>
    <t>MIDWESTERN ELECTRIC, INC</t>
  </si>
  <si>
    <t>20328 (9 OF 10)</t>
  </si>
  <si>
    <t>FIRST CLASS DECKS, LLC</t>
  </si>
  <si>
    <t>GLIDDEN FENCE CO, INC</t>
  </si>
  <si>
    <t>TRENT ELECTRIC COMPANY, INC</t>
  </si>
  <si>
    <t>JBI CONSTRUCTION,INC.</t>
  </si>
  <si>
    <t>20328 (10 OF 10)</t>
  </si>
  <si>
    <t>RAGLE, INC</t>
  </si>
  <si>
    <t>20815, 20844, 20855, 20862, 21015, 21019, 21021, 21024, 21096, 21100, 21101, 21103, 21107, 21110, 21112, 21113, 21114, 21120, 21125, 21131, 21132, 21135, 21177, 21180, 21183, 21190, 21191, 21194, 21202, 21204, 21206, 21210, 21214, 21301, 21302, 21304, 21307, 21311, 21316, 21326, 21327, 21328, 21330, 21336, 21343, 21348, 21334</t>
  </si>
  <si>
    <t>Check returned NSF</t>
  </si>
  <si>
    <t>ALTSTADT PLUMBING SERVICE, INC</t>
  </si>
  <si>
    <t>GATLIN PLUMBING &amp; HEATING, INC</t>
  </si>
  <si>
    <t>37399 GCA 148</t>
  </si>
  <si>
    <t>CSU, INC</t>
  </si>
  <si>
    <t>MMS 12/15/20</t>
  </si>
  <si>
    <t>NIPSCO (GINNY ENTER PAYMENT 21343 IN CRM)</t>
  </si>
  <si>
    <t>MT CARMEL STABALIZATION GROUP, INC</t>
  </si>
  <si>
    <t>21315, 21208</t>
  </si>
  <si>
    <t>MILES COMMUNICATIONS INC</t>
  </si>
  <si>
    <t>SUNMAN TELECOMMUNICATIONS CORPORATION</t>
  </si>
  <si>
    <t>2113-2020</t>
  </si>
  <si>
    <t>SUNMAN TELECOMMUNICATIONS CORPORATION LONG DISTANCE</t>
  </si>
  <si>
    <t>2112-2020</t>
  </si>
  <si>
    <t>KOBERSTEIN CONTRACTING, INC.</t>
  </si>
  <si>
    <t>WIRE XFER</t>
  </si>
  <si>
    <t>GREENWALD ENTERPRISES, INC</t>
  </si>
  <si>
    <t>BROOKS CONSTRUCTION CO., INC</t>
  </si>
  <si>
    <t>LUNAR COMPANIES</t>
  </si>
  <si>
    <t>INDEPENDENT LAND SURVEYING</t>
  </si>
  <si>
    <t>21613, 21622, 21754</t>
  </si>
  <si>
    <t>BLACKMORE CONSTRUCTION LLC</t>
  </si>
  <si>
    <t>4103-2020</t>
  </si>
  <si>
    <t>REED &amp; SONS CONSTRUCTION</t>
  </si>
  <si>
    <t>ARC AMERICAN INC</t>
  </si>
  <si>
    <t>IRONCLAD EXCAVATING</t>
  </si>
  <si>
    <t>JKES INC DBA SMITH PROJECTS</t>
  </si>
  <si>
    <t>WAGLER &amp; SONS CONSTRUCTION, INC</t>
  </si>
  <si>
    <t>INDIANA RECLAMATION &amp; EXCAVATING INC</t>
  </si>
  <si>
    <t>WEIHE CONSTRUCTION, INC</t>
  </si>
  <si>
    <t>PROPERTY X CONTRACTING LLC</t>
  </si>
  <si>
    <t>21549 &amp; 21550</t>
  </si>
  <si>
    <t>HASSE CONSTRUCTION CO INC</t>
  </si>
  <si>
    <t>LAZER EXCAVATING COMPANY</t>
  </si>
  <si>
    <t>JR BOWLING LLC</t>
  </si>
  <si>
    <t>HOOSIERLAND EXCAVATING LLC</t>
  </si>
  <si>
    <t>AMERICAN UTILITY CORP</t>
  </si>
  <si>
    <t>BLANKENBERGER BROTHERS, INC</t>
  </si>
  <si>
    <t>21946 &amp; 21963</t>
  </si>
  <si>
    <t>HARTCO CABLE INC</t>
  </si>
  <si>
    <t>HERRMAN &amp; GOETZ, INC</t>
  </si>
  <si>
    <t>21115 &amp; 20526</t>
  </si>
  <si>
    <t>1998-2019</t>
  </si>
  <si>
    <t>1076-2019</t>
  </si>
  <si>
    <t>1997-2019</t>
  </si>
  <si>
    <t>RICHMOND POWER &amp; LIGHT</t>
  </si>
  <si>
    <t>C.A.S.E. CONSTRUCTION, INC</t>
  </si>
  <si>
    <t>41969 FAC 60</t>
  </si>
  <si>
    <t>LAND CONSTRUCTION CORP.</t>
  </si>
  <si>
    <t>AVALARA INC</t>
  </si>
  <si>
    <t>4314-2020</t>
  </si>
  <si>
    <t>HUGHES PAVING CO., INC</t>
  </si>
  <si>
    <t>FORD EXCAVATING LLC</t>
  </si>
  <si>
    <t>MILENIUM INC</t>
  </si>
  <si>
    <t>HELEBO TRENCHING, INC</t>
  </si>
  <si>
    <t>21662 (1 OF 10)</t>
  </si>
  <si>
    <t>TOWN OF CEDAR LAKE</t>
  </si>
  <si>
    <t>02/16/21 MMB</t>
  </si>
  <si>
    <t>NO SEPARATION OF DUTIES DUE TO COVID 19</t>
  </si>
  <si>
    <t>PHEND &amp; BROWN, INC</t>
  </si>
  <si>
    <t>22007 &amp; 22185</t>
  </si>
  <si>
    <t>21997 &amp; 22023 &amp; 22045</t>
  </si>
  <si>
    <t>ASPLUNDH CONSTRUCTION LLC</t>
  </si>
  <si>
    <t>21662 (2 OF 10)</t>
  </si>
  <si>
    <t>WEDDLE BROS CONSTRUCTION COMPANIES</t>
  </si>
  <si>
    <t>BRACKNEY INC</t>
  </si>
  <si>
    <t>22172 &amp; 22163</t>
  </si>
  <si>
    <t>20969, 21034, 21151, 21281</t>
  </si>
  <si>
    <t>ORGANIZATION OF MISO STATES INC</t>
  </si>
  <si>
    <t>TRAVEL REIMBURSEMENT - B. BORUM</t>
  </si>
  <si>
    <t>THE BRIGHT FUTURE OF DER'S IN LIGHT OF ORDER 2222</t>
  </si>
  <si>
    <t>3D COMPANY INC</t>
  </si>
  <si>
    <t>INFRASTRUCTURE SYSTEMS, INC</t>
  </si>
  <si>
    <t>TRENT COMPANIES</t>
  </si>
  <si>
    <t>HAGERMAN INC</t>
  </si>
  <si>
    <t>HALEBO TRENCHING, INC</t>
  </si>
  <si>
    <t>12308 &amp; 12626</t>
  </si>
  <si>
    <t>CITY OF MARTINSVILLE WATER &amp; WASTEWATER</t>
  </si>
  <si>
    <t>45262 S1</t>
  </si>
  <si>
    <t>03/04/21 DKK</t>
  </si>
  <si>
    <t>3/11/21 DKK</t>
  </si>
  <si>
    <t>3/11/12 DKK</t>
  </si>
  <si>
    <t>REX CONSTRUCTION CO., INC</t>
  </si>
  <si>
    <t>HIS CONSTRUCTORS, INC</t>
  </si>
  <si>
    <t>THE CORYDON DEMOCRAT - CLARION NEWS - CORYDON INSTANT PRINT</t>
  </si>
  <si>
    <t>JOHNSON EXCAVATING CO INC</t>
  </si>
  <si>
    <t>JMT LANDSCAPE GROUP LLC</t>
  </si>
  <si>
    <t>WISSCO ITTIGATION INC</t>
  </si>
  <si>
    <t>LAWRENCEBURG, MANCHESTER &amp; SPARTA TOWNSHIPS CONSERVANCY DISTRICT</t>
  </si>
  <si>
    <t>45412 U</t>
  </si>
  <si>
    <t>3/17/21 DKK</t>
  </si>
  <si>
    <t>21662 (3 of 10)</t>
  </si>
  <si>
    <t>3/19/21 DKK</t>
  </si>
  <si>
    <t>3/23/21 DKK</t>
  </si>
  <si>
    <t>CITY OF FORT WAYNE</t>
  </si>
  <si>
    <t>21662 (4 OF 10)</t>
  </si>
  <si>
    <t>KOPEC ELECTRIC</t>
  </si>
  <si>
    <t>SERVICE PLUS HEATING, COOLING &amp; PLUMBING</t>
  </si>
  <si>
    <t>22436, 22438, 22440, 22443, 22444, 22462</t>
  </si>
  <si>
    <t>22831, 22851, 22861, 22865, 22868, 22869</t>
  </si>
  <si>
    <t>1583-2020 &amp; 1582-2020</t>
  </si>
  <si>
    <t>2660-2021</t>
  </si>
  <si>
    <t>AES INDIANA</t>
  </si>
  <si>
    <t>4/1/21 DKK</t>
  </si>
  <si>
    <t>4/5/21 DKK</t>
  </si>
  <si>
    <r>
      <rPr>
        <b/>
        <sz val="10"/>
        <color rgb="FFFF0000"/>
        <rFont val="Arial"/>
        <family val="2"/>
      </rPr>
      <t>21630</t>
    </r>
    <r>
      <rPr>
        <sz val="10"/>
        <rFont val="Arial"/>
        <family val="2"/>
      </rPr>
      <t>, 21718, 21991, 22090, 22121, 22122, 22124, 22167, 22176, 22099, 22113, 22297, 22474, 22088, 22092, 22095, 22105, 22155, 22170, 22291</t>
    </r>
  </si>
  <si>
    <t>NO SEPARATION OF DUTIES DUE TO COVID 19 - CN 21630 was paid on 9/15, it was paid again on this check.  Per Vectrens request, this $5000 will be applied to CN 22028</t>
  </si>
  <si>
    <r>
      <rPr>
        <b/>
        <sz val="10"/>
        <color rgb="FFFF0000"/>
        <rFont val="Arial"/>
        <family val="2"/>
      </rPr>
      <t>22028</t>
    </r>
    <r>
      <rPr>
        <sz val="10"/>
        <rFont val="Arial"/>
        <family val="2"/>
      </rPr>
      <t>, 22056, 22296, 22316, 22319, 22385, 22386, 22393, 22400, 22304, 22391</t>
    </r>
  </si>
  <si>
    <t>21706, 21710, 21727, 21736, 21846, 21888, 21891, 21901, 21905, 21910, 21911, 21944, 21945, 21947, 21955, 21959, 21708, 21716, 21803, 21809, 21821, 21822, 21827, 21834, 21852, 21886, 21892, 21937, 21941, 21949, 21953, 21806, 21816, 21817, 21833, 21835, 21837, 21854, 21950, 21954, 21961, 21990</t>
  </si>
  <si>
    <t>21415, 21421, 21422, 21432, 21437, 21439, 21440, 21446, 21447, 21448, 21450, 21458, 21460, 21545, 21558, 21560, 21564, 21565, 21571, 21573, 21574, 21593, 21597, 21607, 21609, 21611, 21615, 21621, 21744, 21626, 21751, 21756, 21760, 21762, 21766, 21772, 21782, 21783, 21786, 21787, 21789, 21790, 21865, 21867, 21869, 21873, 21877, 21881, 21919, 21929, 21966, 21970, 21971, 21972</t>
  </si>
  <si>
    <t>21170, 21858, 21859, 21932, 21030</t>
  </si>
  <si>
    <t>22193, 22197, 22199, 22205, 22206, 22217, 22220, 22223, 22228, 22229, 22238, 22246, 22251, 22256, 22260, 22267, 22270, 22271, 22334, 22336, 22341, 22350, 22351, 22353, 22361, 22362, 22434, 22437, 22450, 22451, 22456, 22536, 22544, 22269</t>
  </si>
  <si>
    <t>NO SEPARATION OF DUTIES DUE TO COVID 19 - This was a duplicate payment.  They paid previously in October and they submitted the forms to be refunded the $3000 over payment</t>
  </si>
  <si>
    <t>37399 GCA 149</t>
  </si>
  <si>
    <t>45094 S 3</t>
  </si>
  <si>
    <t>MILLENIUM IMC</t>
  </si>
  <si>
    <t>22427, 22429, 22611, 22629, 22180, 22641, 22624, 22426, 22424, 22493, 22637</t>
  </si>
  <si>
    <t>ST CONSTRUCTION INC</t>
  </si>
  <si>
    <t>22093, 22116, 22188</t>
  </si>
  <si>
    <t>KEY CONCRETE INC</t>
  </si>
  <si>
    <t>I.U.C. TREE MOVERS</t>
  </si>
  <si>
    <t>ELMER'S SERVICES LLC</t>
  </si>
  <si>
    <t>THE CINCINNATI INSURANCE GROUP</t>
  </si>
  <si>
    <t>HUSTON</t>
  </si>
  <si>
    <t>ZIEGNER</t>
  </si>
  <si>
    <t>OBER</t>
  </si>
  <si>
    <t>FREEMAN</t>
  </si>
  <si>
    <t>KREVDA</t>
  </si>
  <si>
    <t>D &amp; M EXCAVATING INC</t>
  </si>
  <si>
    <t>DAYSTAR DIRECTIONAL DRILLING INC</t>
  </si>
  <si>
    <t>44970 S3</t>
  </si>
  <si>
    <t>SHROYER BROS., INC</t>
  </si>
  <si>
    <t>PRECISION UTILITIES GROUP, INC</t>
  </si>
  <si>
    <t>PRIMETECH COMMUNICATIONS, INC</t>
  </si>
  <si>
    <t>4/23/21 DKK</t>
  </si>
  <si>
    <t>4/26/21 DKK</t>
  </si>
  <si>
    <t>THE CITY OF COLUMBUS INDIANA</t>
  </si>
  <si>
    <t>METZINGER CONSTRUCTION, INC</t>
  </si>
  <si>
    <t>RELIABLE EXCAVATING CORPORATION</t>
  </si>
  <si>
    <t>21662 (5 FO 10)</t>
  </si>
  <si>
    <t>REITH-RILEY CONSTRUCTION CO., INC</t>
  </si>
  <si>
    <t>WCA GROUP, LLC</t>
  </si>
  <si>
    <t>5/3/21 DKK</t>
  </si>
  <si>
    <t>BLANKENBERGER BROTHERS INC</t>
  </si>
  <si>
    <t>41969 FAC 61</t>
  </si>
  <si>
    <t>22469, 22470, 22626</t>
  </si>
  <si>
    <t>HOOSIER ROCK TRUCKING &amp; EXCAVATING, LLC</t>
  </si>
  <si>
    <t>FOUNDATIONS BY THOMPSON, INC</t>
  </si>
  <si>
    <t>DAVIS EXCAVATING INC</t>
  </si>
  <si>
    <t>CITY OF COLUMBIA CITY</t>
  </si>
  <si>
    <t>Q.C. COMMUNICATIONS INC</t>
  </si>
  <si>
    <t>22279 &amp; 22280</t>
  </si>
  <si>
    <t>5/19/21 DKK</t>
  </si>
  <si>
    <t>21662 (6 OF 10)</t>
  </si>
  <si>
    <t>DA-MAR ENTERPRISES, INC</t>
  </si>
  <si>
    <t>LMU</t>
  </si>
  <si>
    <t>WABASH COUNTY HIGHWAY DEPARTMENT</t>
  </si>
  <si>
    <t>DKK</t>
  </si>
  <si>
    <t>5/27/21 DKK</t>
  </si>
  <si>
    <t>BRANDT CONSTRUCTION, INC</t>
  </si>
  <si>
    <t>DE YOUNG'S DIRT WORKS INC</t>
  </si>
  <si>
    <t>MILESTONE CONTRACTORS NORTH, INC</t>
  </si>
  <si>
    <t>6/4/2021 DKK</t>
  </si>
  <si>
    <t>37399 GCA 150</t>
  </si>
  <si>
    <t>ROBERTS BORING TRENCHING EXCAVATING LLC</t>
  </si>
  <si>
    <t>22476 &amp; 22053</t>
  </si>
  <si>
    <t>6/10/21 DKK</t>
  </si>
  <si>
    <t>22004, 22014, 22031, 22033, 22026, 22042, 22047, 21995, 21996, 21999, 22019, 22037, 22051</t>
  </si>
  <si>
    <t>MIDWEST TRENCHLESS SERVICES</t>
  </si>
  <si>
    <t>TEODORO GAMERO LOZADA</t>
  </si>
  <si>
    <t>REIMBURSEMENT $158.46 Hotel &amp; 160.84 Rental Car</t>
  </si>
  <si>
    <t>Travel Reimbursement</t>
  </si>
  <si>
    <t>S&amp;S DIRECTIONAL BORING, LTD</t>
  </si>
  <si>
    <t>STRAW ELECTRIC, INC</t>
  </si>
  <si>
    <t>22067, 22320, 22330, 22514, 22592, 23114, 23348, 23352</t>
  </si>
  <si>
    <t>6/22/21 DKK</t>
  </si>
  <si>
    <t>2043-2020 &amp; 2922-2020</t>
  </si>
  <si>
    <t>CK# 61862 FOR $5651.57 WAS NSF (STOP PAYMENT PER US SIGNAL) VL</t>
  </si>
  <si>
    <t>22505, 22507, 22513, 23128, 23136</t>
  </si>
  <si>
    <t>GRIDHAWK LLC</t>
  </si>
  <si>
    <t>22434, 22229, 22228, 22270, 22362, 22269</t>
  </si>
  <si>
    <t>21662 (7 OF 10)</t>
  </si>
  <si>
    <t>JONAS EICHER CONCRETE LLC</t>
  </si>
  <si>
    <t>RODS QUALITY CONCRETE INC</t>
  </si>
  <si>
    <t>6/30/21 DKK</t>
  </si>
  <si>
    <t>processing refund but waiting on vendor forms. 6/30/21 DKK</t>
  </si>
  <si>
    <t>processing refund but waitng for AOS to add vendor. 6/30/21 DKK</t>
  </si>
  <si>
    <t>NO SEPARATION OF DUTIES DUE TO COVID 20</t>
  </si>
  <si>
    <t>NO SEPARATION OF DUTIES DUE TO COVID 21</t>
  </si>
  <si>
    <t>NO SEPARATION OF DUTIES DUE TO COVID 22</t>
  </si>
  <si>
    <t>NO SEPARATION OF DUTIES DUE TO COVID 23</t>
  </si>
  <si>
    <t>NO SEPARATION OF DUTIES DUE TO COVID 24</t>
  </si>
  <si>
    <t>NO SEPARATION OF DUTIES DUE TO COVID 25</t>
  </si>
  <si>
    <t>NO SEPARATION OF DUTIES DUE TO COVID 26</t>
  </si>
  <si>
    <t>NO SEPARATION OF DUTIES DUE TO COVID 27</t>
  </si>
  <si>
    <t>NO SEPARATION OF DUTIES DUE TO COVID 28</t>
  </si>
  <si>
    <t>NO SEPARATION OF DUTIES DUE TO COVID 29</t>
  </si>
  <si>
    <t>NO SEPARATION OF DUTIES DUE TO COVID 30</t>
  </si>
  <si>
    <t>NO SEPARATION OF DUTIES DUE TO COVID 31</t>
  </si>
  <si>
    <t>NO SEPARATION OF DUTIES DUE TO COVID 32</t>
  </si>
  <si>
    <t>NO SEPARATION OF DUTIES DUE TO COVID 33</t>
  </si>
  <si>
    <t>NO SEPARATION OF DUTIES DUE TO COVID 34</t>
  </si>
  <si>
    <t>NO SEPARATION OF DUTIES DUE TO COVID 35</t>
  </si>
  <si>
    <t>NO SEPARATION OF DUTIES DUE TO COVID 36</t>
  </si>
  <si>
    <t>NO SEPARATION OF DUTIES DUE TO COVID 37</t>
  </si>
  <si>
    <t>NO SEPARATION OF DUTIES DUE TO COVID 38</t>
  </si>
  <si>
    <t>NO SEPARATION OF DUTIES DUE TO COVID 39</t>
  </si>
  <si>
    <t>NO SEPARATION OF DUTIES DUE TO COVID 40</t>
  </si>
  <si>
    <t>NO SEPARATION OF DUTIES DUE TO COVID 41</t>
  </si>
  <si>
    <t>NO SEPARATION OF DUTIES DUE TO COVID 42</t>
  </si>
  <si>
    <t>NO SEPARATION OF DUTIES DUE TO COVID 43</t>
  </si>
  <si>
    <t>NO SEPARATION OF DUTIES DUE TO COVID 44</t>
  </si>
  <si>
    <t>NO SEPARATION OF DUTIES DUE TO COVID 45</t>
  </si>
  <si>
    <t>NO SEPARATION OF DUTIES DUE TO COVID 46</t>
  </si>
  <si>
    <t>NO SEPARATION OF DUTIES DUE TO COVID 47</t>
  </si>
  <si>
    <t>NO SEPARATION OF DUTIES DUE TO COVID 48</t>
  </si>
  <si>
    <t>NO SEPARATION OF DUTIES DUE TO COVID 49</t>
  </si>
  <si>
    <t>NO SEPARATION OF DUTIES DUE TO COVID 50</t>
  </si>
  <si>
    <t>NO SEPARATION OF DUTIES DUE TO COVID 51</t>
  </si>
  <si>
    <t>NO SEPARATION OF DUTIES DUE TO COVID 52</t>
  </si>
  <si>
    <t>NO SEPARATION OF DUTIES DUE TO COVID 53</t>
  </si>
  <si>
    <t>NO SEPARATION OF DUTIES DUE TO COVID 54</t>
  </si>
  <si>
    <t>NO SEPARATION OF DUTIES DUE TO COVID 55</t>
  </si>
  <si>
    <t>NO SEPARATION OF DUTIES DUE TO COVID 56</t>
  </si>
  <si>
    <t>NO SEPARATION OF DUTIES DUE TO COVID 57</t>
  </si>
  <si>
    <t>NO SEPARATION OF DUTIES DUE TO COVID 58</t>
  </si>
  <si>
    <t>NO SEPARATION OF DUTIES DUE TO COVID 59</t>
  </si>
  <si>
    <t>NO SEPARATION OF DUTIES DUE TO COVID 60</t>
  </si>
  <si>
    <t>NO SEPARATION OF DUTIES DUE TO COVID 61</t>
  </si>
  <si>
    <t>NO SEPARATION OF DUTIES DUE TO COVID 62</t>
  </si>
  <si>
    <t>NO SEPARATION OF DUTIES DUE TO COVID 63</t>
  </si>
  <si>
    <t>NO SEPARATION OF DUTIES DUE TO COVID 64</t>
  </si>
  <si>
    <t>NO SEPARATION OF DUTIES DUE TO COVID 65</t>
  </si>
  <si>
    <t>NO SEPARATION OF DUTIES DUE TO COVID 66</t>
  </si>
  <si>
    <t>NO SEPARATION OF DUTIES DUE TO COVID 67</t>
  </si>
  <si>
    <t>NO SEPARATION OF DUTIES DUE TO COVID 68</t>
  </si>
  <si>
    <t>NO SEPARATION OF DUTIES DUE TO COVID 69</t>
  </si>
  <si>
    <t>NO SEPARATION OF DUTIES DUE TO COVID 70</t>
  </si>
  <si>
    <t>NO SEPARATION OF DUTIES DUE TO COVID 71</t>
  </si>
  <si>
    <t>NO SEPARATION OF DUTIES DUE TO COVID 72</t>
  </si>
  <si>
    <t>NO SEPARATION OF DUTIES DUE TO COVID 73</t>
  </si>
  <si>
    <t>NO SEPARATION OF DUTIES DUE TO COVID 74</t>
  </si>
  <si>
    <t>NO SEPARATION OF DUTIES DUE TO COVID 75</t>
  </si>
  <si>
    <t>NO SEPARATION OF DUTIES DUE TO COVID 76</t>
  </si>
  <si>
    <t>NO SEPARATION OF DUTIES DUE TO COVID 77</t>
  </si>
  <si>
    <t>NO SEPARATION OF DUTIES DUE TO COVID 78</t>
  </si>
  <si>
    <t>NO SEPARATION OF DUTIES DUE TO COVID 79</t>
  </si>
  <si>
    <t>NO SEPARATION OF DUTIES DUE TO COVID 80</t>
  </si>
  <si>
    <t>NO SEPARATION OF DUTIES DUE TO COVID 81</t>
  </si>
  <si>
    <t>NO SEPARATION OF DUTIES DUE TO COVID 82</t>
  </si>
  <si>
    <t>NO SEPARATION OF DUTIES DUE TO COVID 83</t>
  </si>
  <si>
    <t>NO SEPARATION OF DUTIES DUE TO COVID 84</t>
  </si>
  <si>
    <t>NO SEPARATION OF DUTIES DUE TO COVID 85</t>
  </si>
  <si>
    <t>NO SEPARATION OF DUTIES DUE TO COVID 86</t>
  </si>
  <si>
    <t>NO SEPARATION OF DUTIES DUE TO COVID 87</t>
  </si>
  <si>
    <t>NO SEPARATION OF DUTIES DUE TO COVID 88</t>
  </si>
  <si>
    <t>NO SEPARATION OF DUTIES DUE TO COVID 89</t>
  </si>
  <si>
    <t>NO SEPARATION OF DUTIES DUE TO COVID 90</t>
  </si>
  <si>
    <t>NO SEPARATION OF DUTIES DUE TO COVID 91</t>
  </si>
  <si>
    <t>NO SEPARATION OF DUTIES DUE TO COVID 92</t>
  </si>
  <si>
    <t>NO SEPARATION OF DUTIES DUE TO COVID 93</t>
  </si>
  <si>
    <t>NO SEPARATION OF DUTIES DUE TO COVID 94</t>
  </si>
  <si>
    <t>NO SEPARATION OF DUTIES DUE TO COVID 95</t>
  </si>
  <si>
    <t>NO SEPARATION OF DUTIES DUE TO COVID 96</t>
  </si>
  <si>
    <t>NO SEPARATION OF DUTIES DUE TO COVID 97</t>
  </si>
  <si>
    <t>NO SEPARATION OF DUTIES DUE TO COVID 98</t>
  </si>
  <si>
    <t>NO SEPARATION OF DUTIES DUE TO COVID 99</t>
  </si>
  <si>
    <t>NO SEPARATION OF DUTIES DUE TO COVID 100</t>
  </si>
  <si>
    <t>NO SEPARATION OF DUTIES DUE TO COVID 101</t>
  </si>
  <si>
    <t>NO SEPARATION OF DUTIES DUE TO COVID 102</t>
  </si>
  <si>
    <t>NO SEPARATION OF DUTIES DUE TO COVID 103</t>
  </si>
  <si>
    <t>NO SEPARATION OF DUTIES DUE TO COVID 104</t>
  </si>
  <si>
    <t>NO SEPARATION OF DUTIES DUE TO COVID 105</t>
  </si>
  <si>
    <t>NO SEPARATION OF DUTIES DUE TO COVID 106</t>
  </si>
  <si>
    <t>NO SEPARATION OF DUTIES DUE TO COVID 107</t>
  </si>
  <si>
    <t>NO SEPARATION OF DUTIES DUE TO COVID 108</t>
  </si>
  <si>
    <t>NO SEPARATION OF DUTIES DUE TO COVID 109</t>
  </si>
  <si>
    <t>NO SEPARATION OF DUTIES DUE TO COVID 110</t>
  </si>
  <si>
    <t>NO SEPARATION OF DUTIES DUE TO COVID 111</t>
  </si>
  <si>
    <t>NO SEPARATION OF DUTIES DUE TO COVID 112</t>
  </si>
  <si>
    <t>NO SEPARATION OF DUTIES DUE TO COVID 113</t>
  </si>
  <si>
    <t>NO SEPARATION OF DUTIES DUE TO COVID 114</t>
  </si>
  <si>
    <t>NO SEPARATION OF DUTIES DUE TO COVID 115</t>
  </si>
  <si>
    <t>NO SEPARATION OF DUTIES DUE TO COVID 116</t>
  </si>
  <si>
    <t>NO SEPARATION OF DUTIES DUE TO COVID 117</t>
  </si>
  <si>
    <t>NO SEPARATION OF DUTIES DUE TO COVID 118</t>
  </si>
  <si>
    <t>NO SEPARATION OF DUTIES DUE TO COVID 119</t>
  </si>
  <si>
    <t>NO SEPARATION OF DUTIES DUE TO COVID 120</t>
  </si>
  <si>
    <t>NO SEPARATION OF DUTIES DUE TO COVID 121</t>
  </si>
  <si>
    <t>NO SEPARATION OF DUTIES DUE TO COVID 122</t>
  </si>
  <si>
    <t>NO SEPARATION OF DUTIES DUE TO COVID 123</t>
  </si>
  <si>
    <t>NO SEPARATION OF DUTIES DUE TO COVID 124</t>
  </si>
  <si>
    <t>NO SEPARATION OF DUTIES DUE TO COVID 125</t>
  </si>
  <si>
    <t>NO SEPARATION OF DUTIES DUE TO COVID 126</t>
  </si>
  <si>
    <t>NO SEPARATION OF DUTIES DUE TO COVID 127</t>
  </si>
  <si>
    <t>NO SEPARATION OF DUTIES DUE TO COVID 128</t>
  </si>
  <si>
    <t>NO SEPARATION OF DUTIES DUE TO COVID 129</t>
  </si>
  <si>
    <t>NO SEPARATION OF DUTIES DUE TO COVID 130</t>
  </si>
  <si>
    <t>NO SEPARATION OF DUTIES DUE TO COVID 131</t>
  </si>
  <si>
    <t>NO SEPARATION OF DUTIES DUE TO COVID 132</t>
  </si>
  <si>
    <t>NO SEPARATION OF DUTIES DUE TO COVID 133</t>
  </si>
  <si>
    <t>NO SEPARATION OF DUTIES DUE TO COVID 134</t>
  </si>
  <si>
    <t>NO SEPARATION OF DUTIES DUE TO COVID 135</t>
  </si>
  <si>
    <t>NO SEPARATION OF DUTIES DUE TO COVID 136</t>
  </si>
  <si>
    <t>NO SEPARATION OF DUTIES DUE TO COVID 137</t>
  </si>
  <si>
    <t>NO SEPARATION OF DUTIES DUE TO COVID 138</t>
  </si>
  <si>
    <t>NO SEPARATION OF DUTIES DUE TO COVID 139</t>
  </si>
  <si>
    <t>NO SEPARATION OF DUTIES DUE TO COVID 140</t>
  </si>
  <si>
    <t>NO SEPARATION OF DUTIES DUE TO COVID 141</t>
  </si>
  <si>
    <t>NO SEPARATION OF DUTIES DUE TO COVID 142</t>
  </si>
  <si>
    <t>NO SEPARATION OF DUTIES DUE TO COVID 143</t>
  </si>
  <si>
    <t>NO SEPARATION OF DUTIES DUE TO COVID 144</t>
  </si>
  <si>
    <t>NO SEPARATION OF DUTIES DUE TO COVID 145</t>
  </si>
  <si>
    <t>NO SEPARATION OF DUTIES DUE TO COVID 146</t>
  </si>
  <si>
    <t>NO SEPARATION OF DUTIES DUE TO COVID 147</t>
  </si>
  <si>
    <t>NO SEPARATION OF DUTIES DUE TO COVID 148</t>
  </si>
  <si>
    <t>NO SEPARATION OF DUTIES DUE TO COVID 149</t>
  </si>
  <si>
    <t>NO SEPARATION OF DUTIES DUE TO COVID 150</t>
  </si>
  <si>
    <t>NO SEPARATION OF DUTIES DUE TO COVID 151</t>
  </si>
  <si>
    <t>NO SEPARATION OF DUTIES DUE TO COVID 152</t>
  </si>
  <si>
    <t>NO SEPARATION OF DUTIES DUE TO COVID 153</t>
  </si>
  <si>
    <t>NO SEPARATION OF DUTIES DUE TO COVID 154</t>
  </si>
  <si>
    <t>NO SEPARATION OF DUTIES DUE TO COVID 155</t>
  </si>
  <si>
    <t>NO SEPARATION OF DUTIES DUE TO COVID 156</t>
  </si>
  <si>
    <t>NO SEPARATION OF DUTIES DUE TO COVID 157</t>
  </si>
  <si>
    <t>NO SEPARATION OF DUTIES DUE TO COVID 158</t>
  </si>
  <si>
    <t>NO SEPARATION OF DUTIES DUE TO COVID 159</t>
  </si>
  <si>
    <t>NO SEPARATION OF DUTIES DUE TO COVID 160</t>
  </si>
  <si>
    <t>NO SEPARATION OF DUTIES DUE TO COVID 161</t>
  </si>
  <si>
    <t>NO SEPARATION OF DUTIES DUE TO COVID 162</t>
  </si>
  <si>
    <t>NO SEPARATION OF DUTIES DUE TO COVID 163</t>
  </si>
  <si>
    <t>NO SEPARATION OF DUTIES DUE TO COVID 164</t>
  </si>
  <si>
    <t>NO SEPARATION OF DUTIES DUE TO COVID 165</t>
  </si>
  <si>
    <t>NO SEPARATION OF DUTIES DUE TO COVID 166</t>
  </si>
  <si>
    <t>NO SEPARATION OF DUTIES DUE TO COVID 167</t>
  </si>
  <si>
    <t>NO SEPARATION OF DUTIES DUE TO COVID 168</t>
  </si>
  <si>
    <t>NO SEPARATION OF DUTIES DUE TO COVID 169</t>
  </si>
  <si>
    <t>NO SEPARATION OF DUTIES DUE TO COVID 170</t>
  </si>
  <si>
    <t>NO SEPARATION OF DUTIES DUE TO COVID 171</t>
  </si>
  <si>
    <t>NO SEPARATION OF DUTIES DUE TO COVID 172</t>
  </si>
  <si>
    <t>NO SEPARATION OF DUTIES DUE TO COVID 173</t>
  </si>
  <si>
    <t>NO SEPARATION OF DUTIES DUE TO COVID 174</t>
  </si>
  <si>
    <t>NO SEPARATION OF DUTIES DUE TO COVID 175</t>
  </si>
  <si>
    <t>NO SEPARATION OF DUTIES DUE TO COVID 176</t>
  </si>
  <si>
    <t>NO SEPARATION OF DUTIES DUE TO COVID 177</t>
  </si>
  <si>
    <t>NO SEPARATION OF DUTIES DUE TO COVID 178</t>
  </si>
  <si>
    <t>NO SEPARATION OF DUTIES DUE TO COVID 179</t>
  </si>
  <si>
    <t>NO SEPARATION OF DUTIES DUE TO COVID 180</t>
  </si>
  <si>
    <t>NO SEPARATION OF DUTIES DUE TO COVID 181</t>
  </si>
  <si>
    <t>NO SEPARATION OF DUTIES DUE TO COVID 182</t>
  </si>
  <si>
    <t>NO SEPARATION OF DUTIES DUE TO COVID 183</t>
  </si>
  <si>
    <t>NO SEPARATION OF DUTIES DUE TO COVID 184</t>
  </si>
  <si>
    <t>NO SEPARATION OF DUTIES DUE TO COVID 185</t>
  </si>
  <si>
    <t>NO SEPARATION OF DUTIES DUE TO COVID 186</t>
  </si>
  <si>
    <t>NO SEPARATION OF DUTIES DUE TO COVID 187</t>
  </si>
  <si>
    <t>NO SEPARATION OF DUTIES DUE TO COVID 188</t>
  </si>
  <si>
    <t>NO SEPARATION OF DUTIES DUE TO COVID 189</t>
  </si>
  <si>
    <t>NO SEPARATION OF DUTIES DUE TO COVID 190</t>
  </si>
  <si>
    <t>NO SEPARATION OF DUTIES DUE TO COVID 191</t>
  </si>
  <si>
    <t>NO SEPARATION OF DUTIES DUE TO COVID 192</t>
  </si>
  <si>
    <t>NO SEPARATION OF DUTIES DUE TO COVID 193</t>
  </si>
  <si>
    <t>NO SEPARATION OF DUTIES DUE TO COVID 194</t>
  </si>
  <si>
    <t>NO SEPARATION OF DUTIES DUE TO COVID 195</t>
  </si>
  <si>
    <t>NO SEPARATION OF DUTIES DUE TO COVID 196</t>
  </si>
  <si>
    <t>NO SEPARATION OF DUTIES DUE TO COVID 197</t>
  </si>
  <si>
    <t>NO SEPARATION OF DUTIES DUE TO COVID 198</t>
  </si>
  <si>
    <t>NO SEPARATION OF DUTIES DUE TO COVID 199</t>
  </si>
  <si>
    <t>NO SEPARATION OF DUTIES DUE TO COVID 200</t>
  </si>
  <si>
    <t>CASHBOOK HAS BEEN RECONCILED WITH CRM AND PEOPLESOFT, LOCKED BY IT SUPPORT 6/30/21 DKK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</si>
</sst>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 x14ac:knownFonts="1">
    <font>
      <sz val="10"/>
      <name val="Arial"/>
    </font>
    <font>
      <sz val="10"/>
      <name val="Arial"/>
      <family val="2"/>
    </font>
    <font>
      <sz val="10"/>
      <name val="Arial"/>
      <family val="2"/>
    </font>
    <font>
      <sz val="9"/>
      <name val="Arial"/>
      <family val="2"/>
    </font>
    <font>
      <b/>
      <i/>
      <sz val="8.5"/>
      <name val="Arial"/>
      <family val="2"/>
    </font>
    <font>
      <sz val="8.5"/>
      <name val="Arial"/>
      <family val="2"/>
    </font>
    <font>
      <b/>
      <sz val="8.5"/>
      <name val="Arial"/>
      <family val="2"/>
    </font>
    <font>
      <sz val="8.5"/>
      <color theme="1"/>
      <name val="Arial"/>
      <family val="2"/>
    </font>
    <font>
      <sz val="11"/>
      <name val="Calibri"/>
      <family val="2"/>
    </font>
    <font>
      <b/>
      <sz val="10"/>
      <color rgb="FFFF0000"/>
      <name val="Arial"/>
      <family val="2"/>
    </font>
    <font>
      <sz val="8"/>
      <name val="Arial"/>
    </font>
    <font>
      <sz val="20"/>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9"/>
        <bgColor indexed="64"/>
      </patternFill>
    </fill>
  </fills>
  <borders count="4">
    <border>
      <left/>
      <right/>
      <top/>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cellStyleXfs>
  <cellXfs count="162">
    <xf numFmtId="0" fontId="0" fillId="0" borderId="0" xfId="0"/>
    <xf numFmtId="0" fontId="3" fillId="0" borderId="0" xfId="0" applyFont="1" applyFill="1" applyBorder="1" applyAlignment="1">
      <alignment horizontal="center"/>
    </xf>
    <xf numFmtId="0" fontId="3" fillId="0" borderId="0" xfId="2" applyNumberFormat="1" applyFont="1" applyFill="1" applyBorder="1" applyAlignment="1">
      <alignment horizontal="center" wrapText="1"/>
    </xf>
    <xf numFmtId="0" fontId="3" fillId="0" borderId="0" xfId="0" applyFont="1" applyFill="1" applyBorder="1" applyAlignment="1">
      <alignment horizontal="center" wrapText="1"/>
    </xf>
    <xf numFmtId="0" fontId="3" fillId="0" borderId="0" xfId="0" applyFont="1" applyFill="1" applyBorder="1" applyAlignment="1">
      <alignment horizontal="left" wrapText="1"/>
    </xf>
    <xf numFmtId="0" fontId="3" fillId="0" borderId="0" xfId="0" quotePrefix="1" applyFont="1" applyFill="1" applyBorder="1" applyAlignment="1">
      <alignment horizontal="center" wrapText="1"/>
    </xf>
    <xf numFmtId="14" fontId="3" fillId="0" borderId="0" xfId="0" applyNumberFormat="1" applyFont="1" applyFill="1" applyBorder="1" applyAlignment="1">
      <alignment horizontal="center" wrapText="1"/>
    </xf>
    <xf numFmtId="0" fontId="3" fillId="0" borderId="0" xfId="0" applyFont="1" applyFill="1" applyBorder="1" applyAlignment="1">
      <alignment wrapText="1"/>
    </xf>
    <xf numFmtId="44" fontId="3" fillId="0" borderId="0" xfId="2" applyFont="1" applyFill="1" applyBorder="1" applyAlignment="1">
      <alignment horizontal="center" wrapText="1"/>
    </xf>
    <xf numFmtId="1" fontId="3" fillId="0" borderId="0" xfId="0" applyNumberFormat="1" applyFont="1" applyFill="1" applyBorder="1" applyAlignment="1">
      <alignment horizontal="center" wrapText="1"/>
    </xf>
    <xf numFmtId="44" fontId="3" fillId="0" borderId="0" xfId="2" applyNumberFormat="1" applyFont="1" applyFill="1" applyBorder="1" applyAlignment="1">
      <alignment wrapText="1"/>
    </xf>
    <xf numFmtId="0" fontId="3" fillId="0" borderId="0" xfId="0" applyFont="1" applyFill="1" applyAlignment="1">
      <alignment horizontal="center" wrapText="1"/>
    </xf>
    <xf numFmtId="14" fontId="3" fillId="0" borderId="0" xfId="0" applyNumberFormat="1" applyFont="1" applyFill="1" applyAlignment="1">
      <alignment horizontal="center"/>
    </xf>
    <xf numFmtId="0" fontId="3" fillId="0" borderId="0" xfId="0" applyFont="1" applyFill="1" applyAlignment="1">
      <alignment horizontal="left"/>
    </xf>
    <xf numFmtId="0" fontId="3" fillId="0" borderId="0" xfId="0" applyFont="1" applyFill="1" applyAlignment="1"/>
    <xf numFmtId="44" fontId="3" fillId="0" borderId="0" xfId="2" applyFont="1" applyFill="1" applyAlignment="1">
      <alignment horizontal="center"/>
    </xf>
    <xf numFmtId="1" fontId="3" fillId="0" borderId="0" xfId="0" applyNumberFormat="1" applyFont="1" applyFill="1" applyAlignment="1">
      <alignment horizontal="center"/>
    </xf>
    <xf numFmtId="44" fontId="3" fillId="0" borderId="0" xfId="2" applyNumberFormat="1" applyFont="1" applyFill="1"/>
    <xf numFmtId="0" fontId="3" fillId="0" borderId="0" xfId="0" applyFont="1" applyFill="1" applyAlignment="1">
      <alignment horizontal="center"/>
    </xf>
    <xf numFmtId="0" fontId="4" fillId="0" borderId="1" xfId="4" applyFont="1" applyFill="1" applyBorder="1" applyAlignment="1" applyProtection="1">
      <alignment horizontal="center" vertical="top" wrapText="1"/>
      <protection locked="0"/>
    </xf>
    <xf numFmtId="0" fontId="4" fillId="0" borderId="2" xfId="4" applyFont="1" applyFill="1" applyBorder="1" applyAlignment="1" applyProtection="1">
      <alignment horizontal="center" vertical="top" wrapText="1"/>
      <protection locked="0"/>
    </xf>
    <xf numFmtId="0" fontId="4" fillId="0" borderId="1" xfId="4" applyNumberFormat="1" applyFont="1" applyFill="1" applyBorder="1" applyAlignment="1" applyProtection="1">
      <alignment horizontal="center" vertical="top" wrapText="1"/>
      <protection locked="0"/>
    </xf>
    <xf numFmtId="0" fontId="4" fillId="0" borderId="1" xfId="4" applyFont="1" applyFill="1" applyBorder="1" applyAlignment="1" applyProtection="1">
      <alignment horizontal="center" vertical="top"/>
      <protection locked="0"/>
    </xf>
    <xf numFmtId="44" fontId="4" fillId="0" borderId="1" xfId="3" applyFont="1" applyFill="1" applyBorder="1" applyAlignment="1" applyProtection="1">
      <alignment horizontal="center" vertical="top" wrapText="1"/>
      <protection locked="0"/>
    </xf>
    <xf numFmtId="1" fontId="4" fillId="0" borderId="1" xfId="4" applyNumberFormat="1" applyFont="1" applyFill="1" applyBorder="1" applyAlignment="1" applyProtection="1">
      <alignment horizontal="center" vertical="top" wrapText="1"/>
      <protection locked="0"/>
    </xf>
    <xf numFmtId="44" fontId="4" fillId="0" borderId="1" xfId="3" applyNumberFormat="1" applyFont="1" applyFill="1" applyBorder="1" applyAlignment="1" applyProtection="1">
      <alignment horizontal="center" vertical="top" wrapText="1"/>
      <protection locked="0"/>
    </xf>
    <xf numFmtId="0" fontId="4" fillId="0" borderId="1" xfId="3" applyNumberFormat="1" applyFont="1" applyFill="1" applyBorder="1" applyAlignment="1" applyProtection="1">
      <alignment horizontal="center" vertical="top" wrapText="1"/>
      <protection locked="0"/>
    </xf>
    <xf numFmtId="0" fontId="4" fillId="0" borderId="1" xfId="1" applyNumberFormat="1" applyFont="1" applyFill="1" applyBorder="1" applyAlignment="1" applyProtection="1">
      <alignment horizontal="center" vertical="top" wrapText="1"/>
      <protection locked="0"/>
    </xf>
    <xf numFmtId="0" fontId="5" fillId="0" borderId="0" xfId="0" applyFont="1" applyFill="1" applyAlignment="1">
      <alignment vertical="top"/>
    </xf>
    <xf numFmtId="0" fontId="5" fillId="0" borderId="0" xfId="0" applyFont="1" applyFill="1" applyAlignment="1">
      <alignment vertical="top" wrapText="1"/>
    </xf>
    <xf numFmtId="0" fontId="5" fillId="0" borderId="0" xfId="4" applyFont="1" applyFill="1" applyAlignment="1">
      <alignment vertical="top"/>
    </xf>
    <xf numFmtId="0" fontId="5" fillId="0" borderId="0" xfId="4" applyFont="1" applyFill="1" applyAlignment="1">
      <alignment horizontal="center" vertical="top"/>
    </xf>
    <xf numFmtId="0" fontId="5" fillId="0" borderId="0" xfId="4" quotePrefix="1" applyFont="1" applyFill="1" applyBorder="1" applyAlignment="1">
      <alignment horizontal="center" vertical="top" wrapText="1"/>
    </xf>
    <xf numFmtId="14" fontId="5" fillId="0" borderId="0" xfId="4" applyNumberFormat="1" applyFont="1" applyFill="1" applyBorder="1" applyAlignment="1">
      <alignment horizontal="center" vertical="top" wrapText="1"/>
    </xf>
    <xf numFmtId="0" fontId="5" fillId="0" borderId="0" xfId="4" applyFont="1" applyFill="1" applyBorder="1" applyAlignment="1">
      <alignment horizontal="left" vertical="top" wrapText="1"/>
    </xf>
    <xf numFmtId="0" fontId="5" fillId="0" borderId="0" xfId="4" applyFont="1" applyFill="1" applyBorder="1" applyAlignment="1">
      <alignment vertical="top" wrapText="1"/>
    </xf>
    <xf numFmtId="44" fontId="5" fillId="0" borderId="0" xfId="3" applyFont="1" applyFill="1" applyBorder="1" applyAlignment="1">
      <alignment horizontal="center" vertical="top" wrapText="1"/>
    </xf>
    <xf numFmtId="1" fontId="5" fillId="0" borderId="0" xfId="4" applyNumberFormat="1" applyFont="1" applyFill="1" applyBorder="1" applyAlignment="1">
      <alignment horizontal="center" vertical="top" wrapText="1"/>
    </xf>
    <xf numFmtId="44" fontId="5" fillId="0" borderId="0" xfId="3" applyNumberFormat="1" applyFont="1" applyFill="1" applyBorder="1" applyAlignment="1">
      <alignment vertical="top" wrapText="1"/>
    </xf>
    <xf numFmtId="0" fontId="5" fillId="0" borderId="0" xfId="3" applyNumberFormat="1" applyFont="1" applyFill="1" applyBorder="1" applyAlignment="1">
      <alignment horizontal="center" vertical="top" wrapText="1"/>
    </xf>
    <xf numFmtId="0" fontId="5" fillId="0" borderId="0" xfId="4" applyFont="1" applyFill="1" applyBorder="1" applyAlignment="1">
      <alignment horizontal="center" vertical="top" wrapText="1"/>
    </xf>
    <xf numFmtId="0" fontId="5" fillId="0" borderId="0" xfId="4" applyFont="1" applyFill="1" applyAlignment="1">
      <alignment horizontal="center" vertical="top" wrapText="1"/>
    </xf>
    <xf numFmtId="0" fontId="5" fillId="0" borderId="0" xfId="4" applyFont="1" applyFill="1" applyAlignment="1">
      <alignment horizontal="left" vertical="top" wrapText="1"/>
    </xf>
    <xf numFmtId="0" fontId="5" fillId="0" borderId="0" xfId="4" applyFont="1" applyFill="1" applyAlignment="1">
      <alignment vertical="top" wrapText="1"/>
    </xf>
    <xf numFmtId="44" fontId="5" fillId="0" borderId="0" xfId="3" applyFont="1" applyFill="1" applyAlignment="1">
      <alignment horizontal="center" vertical="top" wrapText="1"/>
    </xf>
    <xf numFmtId="1" fontId="5" fillId="0" borderId="0" xfId="4" applyNumberFormat="1" applyFont="1" applyFill="1" applyAlignment="1">
      <alignment horizontal="center" vertical="top" wrapText="1"/>
    </xf>
    <xf numFmtId="44" fontId="5" fillId="0" borderId="0" xfId="3" applyNumberFormat="1" applyFont="1" applyFill="1" applyAlignment="1">
      <alignment vertical="top" wrapText="1"/>
    </xf>
    <xf numFmtId="0" fontId="5" fillId="0" borderId="0" xfId="3" applyNumberFormat="1" applyFont="1" applyFill="1" applyAlignment="1">
      <alignment horizontal="center" vertical="top" wrapText="1"/>
    </xf>
    <xf numFmtId="16" fontId="5" fillId="0" borderId="0" xfId="4" applyNumberFormat="1" applyFont="1" applyFill="1" applyBorder="1" applyAlignment="1">
      <alignment horizontal="left" vertical="top" wrapText="1"/>
    </xf>
    <xf numFmtId="14" fontId="5" fillId="0" borderId="0" xfId="4" applyNumberFormat="1" applyFont="1" applyFill="1" applyAlignment="1">
      <alignment horizontal="center" vertical="top" wrapText="1"/>
    </xf>
    <xf numFmtId="0" fontId="5" fillId="0" borderId="0" xfId="1" applyNumberFormat="1" applyFont="1" applyFill="1" applyAlignment="1">
      <alignment horizontal="center" vertical="top" wrapText="1"/>
    </xf>
    <xf numFmtId="14" fontId="7" fillId="0" borderId="0" xfId="4" applyNumberFormat="1" applyFont="1" applyFill="1" applyBorder="1" applyAlignment="1">
      <alignment horizontal="center" vertical="top" wrapText="1"/>
    </xf>
    <xf numFmtId="0" fontId="7" fillId="0" borderId="0" xfId="4" applyFont="1" applyFill="1" applyBorder="1" applyAlignment="1">
      <alignment vertical="top" wrapText="1"/>
    </xf>
    <xf numFmtId="0" fontId="7" fillId="0" borderId="0" xfId="4" applyFont="1" applyFill="1" applyBorder="1" applyAlignment="1">
      <alignment horizontal="center" vertical="top" wrapText="1"/>
    </xf>
    <xf numFmtId="44" fontId="7" fillId="0" borderId="0" xfId="4" applyNumberFormat="1" applyFont="1" applyFill="1" applyBorder="1" applyAlignment="1">
      <alignment vertical="top" wrapText="1"/>
    </xf>
    <xf numFmtId="0" fontId="5" fillId="0" borderId="0" xfId="4" quotePrefix="1" applyFont="1" applyFill="1" applyAlignment="1">
      <alignment horizontal="center" vertical="top" wrapText="1"/>
    </xf>
    <xf numFmtId="44" fontId="5" fillId="0" borderId="0" xfId="3" applyFont="1" applyFill="1" applyBorder="1" applyAlignment="1">
      <alignment vertical="top" wrapText="1"/>
    </xf>
    <xf numFmtId="0" fontId="5" fillId="0" borderId="0" xfId="0" quotePrefix="1" applyFont="1" applyFill="1" applyBorder="1" applyAlignment="1">
      <alignment horizontal="center" vertical="top" wrapText="1"/>
    </xf>
    <xf numFmtId="14" fontId="5" fillId="0" borderId="0" xfId="0" applyNumberFormat="1" applyFont="1" applyFill="1" applyBorder="1" applyAlignment="1">
      <alignment horizontal="center" vertical="top" wrapText="1"/>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1" fontId="5" fillId="0" borderId="0"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Alignment="1">
      <alignment horizontal="center" vertical="top" wrapText="1"/>
    </xf>
    <xf numFmtId="14" fontId="5" fillId="0" borderId="0" xfId="4" applyNumberFormat="1" applyFont="1" applyFill="1" applyAlignment="1">
      <alignment horizontal="center" vertical="top"/>
    </xf>
    <xf numFmtId="0" fontId="7" fillId="0" borderId="0" xfId="4" applyFont="1" applyFill="1" applyAlignment="1">
      <alignment vertical="top"/>
    </xf>
    <xf numFmtId="44" fontId="5" fillId="0" borderId="0" xfId="3" applyFont="1" applyFill="1" applyAlignment="1">
      <alignment vertical="top"/>
    </xf>
    <xf numFmtId="44" fontId="5" fillId="0" borderId="0" xfId="2" applyFont="1" applyFill="1" applyBorder="1" applyAlignment="1">
      <alignment horizontal="center" vertical="top" wrapText="1"/>
    </xf>
    <xf numFmtId="44" fontId="5" fillId="0" borderId="0" xfId="2" applyFont="1" applyFill="1" applyBorder="1" applyAlignment="1">
      <alignment vertical="top" wrapText="1"/>
    </xf>
    <xf numFmtId="0" fontId="5" fillId="0" borderId="0" xfId="2" applyNumberFormat="1" applyFont="1" applyFill="1" applyBorder="1" applyAlignment="1">
      <alignment horizontal="center" vertical="top" wrapText="1"/>
    </xf>
    <xf numFmtId="44" fontId="5" fillId="0" borderId="0" xfId="2" applyNumberFormat="1" applyFont="1" applyFill="1" applyBorder="1" applyAlignment="1">
      <alignment vertical="top" wrapText="1"/>
    </xf>
    <xf numFmtId="0" fontId="3" fillId="0" borderId="0" xfId="0" quotePrefix="1" applyFont="1" applyFill="1" applyBorder="1" applyAlignment="1">
      <alignment horizontal="center" vertical="top" wrapText="1"/>
    </xf>
    <xf numFmtId="14" fontId="3" fillId="0" borderId="0" xfId="0" applyNumberFormat="1"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44" fontId="3" fillId="0" borderId="0" xfId="2" applyFont="1" applyFill="1" applyBorder="1" applyAlignment="1">
      <alignment horizontal="center" vertical="top" wrapText="1"/>
    </xf>
    <xf numFmtId="1" fontId="3" fillId="0" borderId="0" xfId="0" applyNumberFormat="1" applyFont="1" applyFill="1" applyBorder="1" applyAlignment="1">
      <alignment horizontal="center" vertical="top" wrapText="1"/>
    </xf>
    <xf numFmtId="44" fontId="3" fillId="0" borderId="0" xfId="2" applyNumberFormat="1" applyFont="1" applyFill="1" applyBorder="1" applyAlignment="1">
      <alignment vertical="top" wrapText="1"/>
    </xf>
    <xf numFmtId="0" fontId="3" fillId="0" borderId="0" xfId="2" applyNumberFormat="1"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0" xfId="0" applyFont="1" applyFill="1" applyAlignment="1">
      <alignment horizontal="center" vertical="top" wrapText="1"/>
    </xf>
    <xf numFmtId="0" fontId="0" fillId="0" borderId="0" xfId="0" applyProtection="1">
      <protection locked="0"/>
    </xf>
    <xf numFmtId="0" fontId="0" fillId="0" borderId="0" xfId="0" applyBorder="1" applyProtection="1"/>
    <xf numFmtId="0" fontId="0" fillId="0" borderId="0" xfId="0" applyBorder="1" applyAlignment="1" applyProtection="1">
      <alignment horizontal="left"/>
    </xf>
    <xf numFmtId="0" fontId="0" fillId="0" borderId="0" xfId="0" applyBorder="1" applyAlignment="1" applyProtection="1">
      <alignment wrapText="1"/>
    </xf>
    <xf numFmtId="44" fontId="0" fillId="0" borderId="0" xfId="0" applyNumberFormat="1" applyBorder="1" applyProtection="1"/>
    <xf numFmtId="0" fontId="2" fillId="2" borderId="0" xfId="0" applyFont="1" applyFill="1" applyProtection="1"/>
    <xf numFmtId="0" fontId="0" fillId="2" borderId="0" xfId="0" applyFill="1" applyProtection="1"/>
    <xf numFmtId="0" fontId="0" fillId="2" borderId="0" xfId="0" applyFill="1" applyAlignment="1" applyProtection="1">
      <alignment horizontal="left"/>
    </xf>
    <xf numFmtId="0" fontId="0" fillId="2" borderId="0" xfId="0" applyFill="1" applyAlignment="1" applyProtection="1">
      <alignment wrapText="1"/>
    </xf>
    <xf numFmtId="44" fontId="0" fillId="2" borderId="0" xfId="0" applyNumberFormat="1" applyFill="1" applyProtection="1"/>
    <xf numFmtId="0" fontId="2" fillId="3" borderId="0" xfId="0" applyFont="1" applyFill="1" applyProtection="1"/>
    <xf numFmtId="0" fontId="0" fillId="3" borderId="0" xfId="0" applyFill="1" applyProtection="1"/>
    <xf numFmtId="0" fontId="0" fillId="3" borderId="0" xfId="0" applyFill="1" applyAlignment="1" applyProtection="1">
      <alignment horizontal="left"/>
    </xf>
    <xf numFmtId="0" fontId="0" fillId="3" borderId="0" xfId="0" applyFill="1" applyAlignment="1" applyProtection="1">
      <alignment wrapText="1"/>
    </xf>
    <xf numFmtId="44" fontId="0" fillId="3" borderId="0" xfId="0" applyNumberFormat="1" applyFill="1" applyProtection="1"/>
    <xf numFmtId="0" fontId="1" fillId="5" borderId="0" xfId="0" applyFont="1" applyFill="1" applyProtection="1"/>
    <xf numFmtId="0" fontId="0" fillId="5" borderId="0" xfId="0" applyFill="1" applyProtection="1"/>
    <xf numFmtId="0" fontId="0" fillId="5" borderId="0" xfId="0" applyFill="1" applyAlignment="1" applyProtection="1">
      <alignment horizontal="left"/>
    </xf>
    <xf numFmtId="0" fontId="0" fillId="5" borderId="0" xfId="0" applyFill="1" applyAlignment="1" applyProtection="1">
      <alignment wrapText="1"/>
    </xf>
    <xf numFmtId="44" fontId="0" fillId="5" borderId="0" xfId="0" applyNumberFormat="1" applyFill="1" applyProtection="1"/>
    <xf numFmtId="0" fontId="1" fillId="4" borderId="0" xfId="0" applyFont="1" applyFill="1" applyProtection="1"/>
    <xf numFmtId="0" fontId="0" fillId="4" borderId="0" xfId="0" applyFill="1" applyProtection="1"/>
    <xf numFmtId="0" fontId="0" fillId="4" borderId="0" xfId="0" applyFill="1" applyAlignment="1" applyProtection="1">
      <alignment horizontal="left"/>
    </xf>
    <xf numFmtId="0" fontId="0" fillId="4" borderId="0" xfId="0" applyFill="1" applyAlignment="1" applyProtection="1">
      <alignment wrapText="1"/>
    </xf>
    <xf numFmtId="44" fontId="0" fillId="4" borderId="0" xfId="0" applyNumberFormat="1" applyFill="1" applyProtection="1"/>
    <xf numFmtId="0" fontId="0" fillId="2" borderId="3" xfId="0" applyFill="1" applyBorder="1" applyAlignment="1" applyProtection="1">
      <alignment wrapText="1"/>
    </xf>
    <xf numFmtId="0" fontId="2" fillId="2" borderId="3" xfId="0" applyFont="1" applyFill="1" applyBorder="1" applyAlignment="1" applyProtection="1">
      <alignment wrapText="1"/>
    </xf>
    <xf numFmtId="0" fontId="2" fillId="2" borderId="3" xfId="0" applyFont="1" applyFill="1" applyBorder="1" applyAlignment="1" applyProtection="1">
      <alignment horizontal="left" wrapText="1"/>
    </xf>
    <xf numFmtId="0" fontId="1" fillId="2" borderId="3" xfId="0" applyFont="1" applyFill="1" applyBorder="1" applyAlignment="1" applyProtection="1">
      <alignment wrapText="1"/>
    </xf>
    <xf numFmtId="44" fontId="0" fillId="2" borderId="3" xfId="0" applyNumberFormat="1" applyFill="1" applyBorder="1" applyAlignment="1" applyProtection="1">
      <alignment wrapText="1"/>
    </xf>
    <xf numFmtId="14" fontId="0" fillId="0" borderId="3" xfId="0" applyNumberFormat="1" applyBorder="1" applyProtection="1"/>
    <xf numFmtId="0" fontId="0" fillId="0" borderId="3" xfId="0" applyBorder="1" applyProtection="1"/>
    <xf numFmtId="0" fontId="0" fillId="0" borderId="3" xfId="0" applyBorder="1" applyAlignment="1" applyProtection="1">
      <alignment horizontal="left"/>
    </xf>
    <xf numFmtId="0" fontId="0" fillId="0" borderId="3" xfId="0" applyBorder="1" applyAlignment="1" applyProtection="1">
      <alignment wrapText="1"/>
    </xf>
    <xf numFmtId="44" fontId="0" fillId="0" borderId="3" xfId="0" applyNumberFormat="1" applyBorder="1" applyProtection="1"/>
    <xf numFmtId="0" fontId="1" fillId="0" borderId="3" xfId="0" applyFont="1" applyBorder="1" applyAlignment="1" applyProtection="1">
      <alignment wrapText="1"/>
    </xf>
    <xf numFmtId="0" fontId="0" fillId="0" borderId="0" xfId="0" applyProtection="1"/>
    <xf numFmtId="44" fontId="0" fillId="0" borderId="0" xfId="2" applyFont="1" applyProtection="1"/>
    <xf numFmtId="44" fontId="0" fillId="5" borderId="0" xfId="2" applyFont="1" applyFill="1" applyProtection="1"/>
    <xf numFmtId="0" fontId="1" fillId="3" borderId="3" xfId="0" applyFont="1" applyFill="1" applyBorder="1" applyAlignment="1" applyProtection="1">
      <alignment wrapText="1"/>
    </xf>
    <xf numFmtId="0" fontId="0" fillId="3" borderId="3" xfId="0" applyFill="1" applyBorder="1" applyAlignment="1" applyProtection="1">
      <alignment wrapText="1"/>
    </xf>
    <xf numFmtId="44" fontId="1" fillId="3" borderId="3" xfId="2" applyFont="1" applyFill="1" applyBorder="1" applyAlignment="1" applyProtection="1">
      <alignment wrapText="1"/>
    </xf>
    <xf numFmtId="44" fontId="0" fillId="0" borderId="3" xfId="2" applyFont="1" applyBorder="1" applyProtection="1"/>
    <xf numFmtId="0" fontId="0" fillId="4" borderId="3" xfId="0" applyFill="1" applyBorder="1" applyAlignment="1" applyProtection="1">
      <alignment wrapText="1"/>
    </xf>
    <xf numFmtId="0" fontId="0" fillId="6" borderId="3" xfId="0" applyFill="1" applyBorder="1" applyAlignment="1" applyProtection="1">
      <alignment wrapText="1"/>
      <protection locked="0"/>
    </xf>
    <xf numFmtId="0" fontId="0" fillId="6" borderId="3" xfId="0" applyFill="1" applyBorder="1" applyProtection="1">
      <protection locked="0"/>
    </xf>
    <xf numFmtId="44" fontId="0" fillId="0" borderId="3" xfId="0" applyNumberFormat="1" applyFill="1" applyBorder="1" applyProtection="1"/>
    <xf numFmtId="0" fontId="0" fillId="2" borderId="0" xfId="0" applyFill="1" applyAlignment="1" applyProtection="1">
      <alignment horizontal="left" wrapText="1"/>
    </xf>
    <xf numFmtId="0" fontId="0" fillId="0" borderId="0" xfId="0" applyAlignment="1" applyProtection="1">
      <alignment horizontal="left" wrapText="1"/>
    </xf>
    <xf numFmtId="0" fontId="0" fillId="5" borderId="0" xfId="0" applyFill="1" applyAlignment="1" applyProtection="1">
      <alignment horizontal="left" wrapText="1"/>
    </xf>
    <xf numFmtId="0" fontId="0" fillId="3" borderId="3" xfId="0" applyFill="1" applyBorder="1" applyAlignment="1" applyProtection="1">
      <alignment horizontal="left" wrapText="1"/>
    </xf>
    <xf numFmtId="0" fontId="0" fillId="0" borderId="3" xfId="0" applyBorder="1" applyAlignment="1" applyProtection="1">
      <alignment horizontal="left" wrapText="1"/>
    </xf>
    <xf numFmtId="0" fontId="1" fillId="0" borderId="3" xfId="0" applyFont="1" applyBorder="1" applyAlignment="1" applyProtection="1">
      <alignment horizontal="left" wrapText="1"/>
    </xf>
    <xf numFmtId="0" fontId="0" fillId="0" borderId="3" xfId="0" applyBorder="1" applyProtection="1">
      <protection locked="0"/>
    </xf>
    <xf numFmtId="44" fontId="0" fillId="0" borderId="3" xfId="2" applyFont="1" applyFill="1" applyBorder="1" applyProtection="1"/>
    <xf numFmtId="17" fontId="1" fillId="0" borderId="3" xfId="0" applyNumberFormat="1" applyFont="1" applyBorder="1" applyAlignment="1" applyProtection="1">
      <alignment horizontal="left" wrapText="1"/>
    </xf>
    <xf numFmtId="14" fontId="0" fillId="0" borderId="3" xfId="0" applyNumberFormat="1" applyFill="1" applyBorder="1" applyProtection="1"/>
    <xf numFmtId="0" fontId="0" fillId="0" borderId="3" xfId="0" applyFill="1" applyBorder="1" applyProtection="1"/>
    <xf numFmtId="0" fontId="0" fillId="0" borderId="3" xfId="0" applyFill="1" applyBorder="1" applyAlignment="1" applyProtection="1">
      <alignment horizontal="left"/>
    </xf>
    <xf numFmtId="0" fontId="0" fillId="0" borderId="3" xfId="0" applyFill="1" applyBorder="1" applyAlignment="1" applyProtection="1">
      <alignment wrapText="1"/>
    </xf>
    <xf numFmtId="0" fontId="0" fillId="0" borderId="3" xfId="0" applyFill="1" applyBorder="1" applyAlignment="1" applyProtection="1">
      <alignment horizontal="left" wrapText="1"/>
    </xf>
    <xf numFmtId="0" fontId="0" fillId="0" borderId="0" xfId="0" applyFill="1" applyProtection="1">
      <protection locked="0"/>
    </xf>
    <xf numFmtId="0" fontId="0" fillId="0" borderId="3" xfId="0" applyFill="1" applyBorder="1" applyProtection="1">
      <protection locked="0"/>
    </xf>
    <xf numFmtId="0" fontId="1" fillId="0" borderId="3" xfId="0" applyFont="1" applyBorder="1" applyProtection="1"/>
    <xf numFmtId="0" fontId="1" fillId="0" borderId="3" xfId="0" applyFont="1" applyFill="1" applyBorder="1" applyProtection="1"/>
    <xf numFmtId="0" fontId="8" fillId="0" borderId="0" xfId="0" applyFont="1" applyFill="1" applyAlignment="1">
      <alignment horizontal="left" vertical="center"/>
    </xf>
    <xf numFmtId="0" fontId="1" fillId="0" borderId="3" xfId="0" applyFont="1" applyFill="1" applyBorder="1" applyAlignment="1" applyProtection="1">
      <alignment wrapText="1"/>
    </xf>
    <xf numFmtId="0" fontId="1" fillId="0" borderId="3" xfId="0" applyFont="1" applyFill="1" applyBorder="1" applyAlignment="1" applyProtection="1">
      <alignment horizontal="left" wrapText="1"/>
    </xf>
    <xf numFmtId="0" fontId="1" fillId="0" borderId="3" xfId="0" applyFont="1" applyBorder="1" applyAlignment="1" applyProtection="1">
      <alignment wrapText="1"/>
      <protection locked="0"/>
    </xf>
    <xf numFmtId="0" fontId="0" fillId="0" borderId="3" xfId="0" applyBorder="1" applyAlignment="1" applyProtection="1">
      <alignment wrapText="1"/>
      <protection locked="0"/>
    </xf>
    <xf numFmtId="14" fontId="0" fillId="0" borderId="3" xfId="0" applyNumberFormat="1" applyBorder="1" applyProtection="1">
      <protection locked="0"/>
    </xf>
    <xf numFmtId="0" fontId="1" fillId="0" borderId="3" xfId="0" applyFont="1" applyBorder="1" applyProtection="1">
      <protection locked="0"/>
    </xf>
    <xf numFmtId="14" fontId="0" fillId="2" borderId="3" xfId="0" applyNumberFormat="1" applyFill="1" applyBorder="1" applyProtection="1"/>
    <xf numFmtId="0" fontId="0" fillId="2" borderId="3" xfId="0" applyFill="1" applyBorder="1" applyProtection="1"/>
    <xf numFmtId="0" fontId="0" fillId="2" borderId="3" xfId="0" applyFill="1" applyBorder="1" applyAlignment="1" applyProtection="1">
      <alignment horizontal="left"/>
    </xf>
    <xf numFmtId="44" fontId="0" fillId="2" borderId="3" xfId="0" applyNumberFormat="1" applyFill="1" applyBorder="1" applyProtection="1"/>
    <xf numFmtId="0" fontId="0" fillId="2" borderId="3" xfId="0" applyFill="1" applyBorder="1" applyAlignment="1" applyProtection="1">
      <alignment horizontal="left" wrapText="1"/>
    </xf>
    <xf numFmtId="44" fontId="0" fillId="2" borderId="3" xfId="2" applyFont="1" applyFill="1" applyBorder="1" applyProtection="1"/>
    <xf numFmtId="0" fontId="0" fillId="2" borderId="3" xfId="0" applyFill="1" applyBorder="1" applyProtection="1">
      <protection locked="0"/>
    </xf>
    <xf numFmtId="0" fontId="0" fillId="2" borderId="0" xfId="0" applyFill="1" applyProtection="1">
      <protection locked="0"/>
    </xf>
    <xf numFmtId="0" fontId="11" fillId="5" borderId="0" xfId="0" applyFont="1" applyFill="1" applyBorder="1" applyAlignment="1" applyProtection="1">
      <alignment horizontal="center" wrapText="1"/>
    </xf>
  </cellXfs>
  <cellStyles count="5">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23</xdr:col>
      <xdr:colOff>407778</xdr:colOff>
      <xdr:row>41</xdr:row>
      <xdr:rowOff>94415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 y="57150"/>
          <a:ext cx="14371428" cy="66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R1301"/>
  <sheetViews>
    <sheetView tabSelected="1" zoomScale="80" zoomScaleNormal="80" workbookViewId="0">
      <pane ySplit="6" topLeftCell="A705" activePane="bottomLeft" state="frozen"/>
      <selection pane="bottomLeft" activeCell="F52" sqref="F52:F726"/>
    </sheetView>
  </sheetViews>
  <sheetFormatPr defaultColWidth="8.85546875" defaultRowHeight="12.75" x14ac:dyDescent="0.2"/>
  <cols>
    <col min="1" max="1" width="14.85546875" style="112" customWidth="1"/>
    <col min="2" max="2" width="8.140625" style="112" customWidth="1"/>
    <col min="3" max="3" width="12" style="112" bestFit="1" customWidth="1"/>
    <col min="4" max="4" width="16.7109375" style="113" customWidth="1"/>
    <col min="5" max="5" width="48" style="114" customWidth="1"/>
    <col min="6" max="6" width="16.28515625" style="115" bestFit="1" customWidth="1"/>
    <col min="7" max="7" width="13" style="112" customWidth="1"/>
    <col min="8" max="8" width="27.5703125" style="112" bestFit="1" customWidth="1"/>
    <col min="9" max="9" width="28" style="132" customWidth="1"/>
    <col min="10" max="10" width="10.140625" style="112" customWidth="1"/>
    <col min="11" max="11" width="9.85546875" style="112" customWidth="1"/>
    <col min="12" max="12" width="15.42578125" style="123" customWidth="1"/>
    <col min="13" max="13" width="14.140625" style="112" bestFit="1" customWidth="1"/>
    <col min="14" max="14" width="10.85546875" style="112" bestFit="1" customWidth="1"/>
    <col min="15" max="15" width="17.140625" style="112" customWidth="1"/>
    <col min="16" max="16" width="14" style="134" bestFit="1" customWidth="1"/>
    <col min="17" max="17" width="34.28515625" style="134" bestFit="1" customWidth="1"/>
    <col min="18" max="18" width="72.42578125" style="134" bestFit="1" customWidth="1"/>
    <col min="19" max="16384" width="8.85546875" style="81"/>
  </cols>
  <sheetData>
    <row r="1" spans="1:18" ht="51" customHeight="1" x14ac:dyDescent="0.35">
      <c r="A1" s="82" t="s">
        <v>233</v>
      </c>
      <c r="B1" s="82"/>
      <c r="C1" s="82"/>
      <c r="D1" s="83"/>
      <c r="E1" s="84"/>
      <c r="F1" s="85"/>
      <c r="G1" s="82"/>
      <c r="H1" s="82"/>
      <c r="I1" s="161" t="s">
        <v>1186</v>
      </c>
      <c r="J1" s="161"/>
      <c r="K1" s="161"/>
      <c r="L1" s="161"/>
      <c r="M1" s="161"/>
      <c r="N1" s="161"/>
      <c r="O1" s="161"/>
      <c r="P1" s="161"/>
      <c r="Q1" s="81"/>
      <c r="R1" s="81"/>
    </row>
    <row r="2" spans="1:18" x14ac:dyDescent="0.2">
      <c r="A2" s="86" t="s">
        <v>231</v>
      </c>
      <c r="B2" s="87"/>
      <c r="C2" s="87"/>
      <c r="D2" s="88"/>
      <c r="E2" s="89"/>
      <c r="F2" s="90"/>
      <c r="G2" s="87"/>
      <c r="H2" s="87"/>
      <c r="I2" s="128"/>
      <c r="J2" s="117"/>
      <c r="K2" s="117"/>
      <c r="L2" s="118"/>
      <c r="M2" s="117"/>
      <c r="N2" s="117"/>
      <c r="O2" s="117"/>
      <c r="P2" s="81"/>
      <c r="Q2" s="81"/>
      <c r="R2" s="81"/>
    </row>
    <row r="3" spans="1:18" x14ac:dyDescent="0.2">
      <c r="A3" s="91" t="s">
        <v>230</v>
      </c>
      <c r="B3" s="92"/>
      <c r="C3" s="92"/>
      <c r="D3" s="93"/>
      <c r="E3" s="94"/>
      <c r="F3" s="95"/>
      <c r="G3" s="92"/>
      <c r="H3" s="92"/>
      <c r="I3" s="129"/>
      <c r="J3" s="117"/>
      <c r="K3" s="117"/>
      <c r="L3" s="118"/>
      <c r="M3" s="117"/>
      <c r="N3" s="117"/>
      <c r="O3" s="117"/>
      <c r="P3" s="81"/>
      <c r="Q3" s="81"/>
      <c r="R3" s="81"/>
    </row>
    <row r="4" spans="1:18" x14ac:dyDescent="0.2">
      <c r="A4" s="96" t="s">
        <v>232</v>
      </c>
      <c r="B4" s="97"/>
      <c r="C4" s="97"/>
      <c r="D4" s="98"/>
      <c r="E4" s="99"/>
      <c r="F4" s="100"/>
      <c r="G4" s="97"/>
      <c r="H4" s="97"/>
      <c r="I4" s="130"/>
      <c r="J4" s="97"/>
      <c r="K4" s="97"/>
      <c r="L4" s="119"/>
      <c r="M4" s="117"/>
      <c r="N4" s="117"/>
      <c r="O4" s="117"/>
      <c r="P4" s="81"/>
      <c r="Q4" s="81"/>
      <c r="R4" s="81"/>
    </row>
    <row r="5" spans="1:18" x14ac:dyDescent="0.2">
      <c r="A5" s="101" t="s">
        <v>234</v>
      </c>
      <c r="B5" s="102"/>
      <c r="C5" s="102"/>
      <c r="D5" s="103"/>
      <c r="E5" s="104"/>
      <c r="F5" s="105"/>
      <c r="G5" s="102"/>
      <c r="H5" s="102"/>
      <c r="I5" s="129"/>
      <c r="J5" s="117"/>
      <c r="K5" s="117"/>
      <c r="L5" s="118"/>
      <c r="M5" s="117"/>
      <c r="N5" s="117"/>
      <c r="O5" s="117"/>
      <c r="P5" s="81"/>
      <c r="Q5" s="81"/>
      <c r="R5" s="81"/>
    </row>
    <row r="6" spans="1:18" ht="63.75" x14ac:dyDescent="0.2">
      <c r="A6" s="106" t="s">
        <v>215</v>
      </c>
      <c r="B6" s="106" t="s">
        <v>223</v>
      </c>
      <c r="C6" s="107" t="s">
        <v>226</v>
      </c>
      <c r="D6" s="108" t="s">
        <v>227</v>
      </c>
      <c r="E6" s="109" t="s">
        <v>228</v>
      </c>
      <c r="F6" s="110" t="s">
        <v>216</v>
      </c>
      <c r="G6" s="120" t="s">
        <v>229</v>
      </c>
      <c r="H6" s="120" t="s">
        <v>225</v>
      </c>
      <c r="I6" s="131" t="s">
        <v>221</v>
      </c>
      <c r="J6" s="121" t="s">
        <v>222</v>
      </c>
      <c r="K6" s="121" t="s">
        <v>220</v>
      </c>
      <c r="L6" s="122" t="s">
        <v>217</v>
      </c>
      <c r="M6" s="124" t="s">
        <v>224</v>
      </c>
      <c r="N6" s="124" t="s">
        <v>218</v>
      </c>
      <c r="O6" s="124" t="s">
        <v>219</v>
      </c>
      <c r="P6" s="125" t="s">
        <v>236</v>
      </c>
      <c r="Q6" s="126" t="s">
        <v>235</v>
      </c>
      <c r="R6" s="126" t="s">
        <v>237</v>
      </c>
    </row>
    <row r="7" spans="1:18" hidden="1" x14ac:dyDescent="0.2">
      <c r="A7" s="111">
        <v>44018</v>
      </c>
      <c r="B7" s="112" t="s">
        <v>238</v>
      </c>
      <c r="C7" s="112" t="s">
        <v>6</v>
      </c>
      <c r="D7" s="113">
        <v>7524</v>
      </c>
      <c r="E7" s="116" t="s">
        <v>239</v>
      </c>
      <c r="F7" s="127">
        <v>670.13</v>
      </c>
      <c r="G7" s="112" t="s">
        <v>238</v>
      </c>
      <c r="H7" s="112" t="s">
        <v>322</v>
      </c>
      <c r="I7" s="132" t="s">
        <v>240</v>
      </c>
      <c r="J7" s="112">
        <v>38520</v>
      </c>
      <c r="K7" s="112">
        <v>428310</v>
      </c>
      <c r="P7" s="134" t="s">
        <v>414</v>
      </c>
      <c r="Q7" s="134" t="s">
        <v>717</v>
      </c>
      <c r="R7" s="134" t="s">
        <v>412</v>
      </c>
    </row>
    <row r="8" spans="1:18" hidden="1" x14ac:dyDescent="0.2">
      <c r="A8" s="111">
        <v>44018</v>
      </c>
      <c r="B8" s="112" t="s">
        <v>238</v>
      </c>
      <c r="C8" s="112" t="s">
        <v>6</v>
      </c>
      <c r="D8" s="113">
        <v>1180012107</v>
      </c>
      <c r="E8" s="116" t="s">
        <v>241</v>
      </c>
      <c r="F8" s="127">
        <v>1427.37</v>
      </c>
      <c r="G8" s="112" t="s">
        <v>238</v>
      </c>
      <c r="H8" s="112" t="s">
        <v>322</v>
      </c>
      <c r="I8" s="133" t="s">
        <v>242</v>
      </c>
      <c r="J8" s="112">
        <v>38520</v>
      </c>
      <c r="K8" s="112">
        <v>428310</v>
      </c>
      <c r="P8" s="134" t="s">
        <v>414</v>
      </c>
      <c r="Q8" s="134" t="s">
        <v>717</v>
      </c>
      <c r="R8" s="134" t="s">
        <v>412</v>
      </c>
    </row>
    <row r="9" spans="1:18" hidden="1" x14ac:dyDescent="0.2">
      <c r="A9" s="111">
        <v>44018</v>
      </c>
      <c r="B9" s="112" t="s">
        <v>238</v>
      </c>
      <c r="C9" s="112" t="s">
        <v>6</v>
      </c>
      <c r="D9" s="113">
        <v>61417</v>
      </c>
      <c r="E9" s="116" t="s">
        <v>243</v>
      </c>
      <c r="F9" s="127">
        <v>10247.59</v>
      </c>
      <c r="G9" s="112" t="s">
        <v>238</v>
      </c>
      <c r="H9" s="112" t="s">
        <v>322</v>
      </c>
      <c r="I9" s="132" t="s">
        <v>244</v>
      </c>
      <c r="J9" s="112">
        <v>38520</v>
      </c>
      <c r="K9" s="112">
        <v>428310</v>
      </c>
      <c r="P9" s="134" t="s">
        <v>414</v>
      </c>
      <c r="Q9" s="134" t="s">
        <v>717</v>
      </c>
      <c r="R9" s="134" t="s">
        <v>412</v>
      </c>
    </row>
    <row r="10" spans="1:18" hidden="1" x14ac:dyDescent="0.2">
      <c r="A10" s="111">
        <v>44018</v>
      </c>
      <c r="B10" s="112" t="s">
        <v>238</v>
      </c>
      <c r="C10" s="112" t="s">
        <v>6</v>
      </c>
      <c r="D10" s="113">
        <v>51488</v>
      </c>
      <c r="E10" s="116" t="s">
        <v>245</v>
      </c>
      <c r="F10" s="127">
        <v>22268.9</v>
      </c>
      <c r="G10" s="112" t="s">
        <v>238</v>
      </c>
      <c r="H10" s="112" t="s">
        <v>322</v>
      </c>
      <c r="I10" s="132" t="s">
        <v>246</v>
      </c>
      <c r="J10" s="112">
        <v>38520</v>
      </c>
      <c r="K10" s="112">
        <v>428310</v>
      </c>
      <c r="P10" s="134" t="s">
        <v>414</v>
      </c>
      <c r="Q10" s="134" t="s">
        <v>717</v>
      </c>
      <c r="R10" s="134" t="s">
        <v>412</v>
      </c>
    </row>
    <row r="11" spans="1:18" hidden="1" x14ac:dyDescent="0.2">
      <c r="A11" s="111">
        <v>44018</v>
      </c>
      <c r="B11" s="112" t="s">
        <v>238</v>
      </c>
      <c r="C11" s="112" t="s">
        <v>6</v>
      </c>
      <c r="D11" s="113">
        <v>135188</v>
      </c>
      <c r="E11" s="116" t="s">
        <v>247</v>
      </c>
      <c r="F11" s="127">
        <v>26990.94</v>
      </c>
      <c r="G11" s="112" t="s">
        <v>238</v>
      </c>
      <c r="H11" s="112" t="s">
        <v>322</v>
      </c>
      <c r="I11" s="132" t="s">
        <v>248</v>
      </c>
      <c r="J11" s="112">
        <v>38520</v>
      </c>
      <c r="K11" s="112">
        <v>428310</v>
      </c>
      <c r="P11" s="134" t="s">
        <v>414</v>
      </c>
      <c r="Q11" s="134" t="s">
        <v>717</v>
      </c>
      <c r="R11" s="134" t="s">
        <v>412</v>
      </c>
    </row>
    <row r="12" spans="1:18" hidden="1" x14ac:dyDescent="0.2">
      <c r="A12" s="111">
        <v>44018</v>
      </c>
      <c r="B12" s="112" t="s">
        <v>238</v>
      </c>
      <c r="C12" s="112" t="s">
        <v>6</v>
      </c>
      <c r="D12" s="113">
        <v>80101398</v>
      </c>
      <c r="E12" s="116" t="s">
        <v>249</v>
      </c>
      <c r="F12" s="127">
        <v>212.36</v>
      </c>
      <c r="G12" s="112" t="s">
        <v>238</v>
      </c>
      <c r="H12" s="112" t="s">
        <v>322</v>
      </c>
      <c r="I12" s="132" t="s">
        <v>250</v>
      </c>
      <c r="J12" s="112">
        <v>38520</v>
      </c>
      <c r="K12" s="112">
        <v>428310</v>
      </c>
      <c r="P12" s="134" t="s">
        <v>414</v>
      </c>
      <c r="Q12" s="134" t="s">
        <v>717</v>
      </c>
      <c r="R12" s="134" t="s">
        <v>412</v>
      </c>
    </row>
    <row r="13" spans="1:18" hidden="1" x14ac:dyDescent="0.2">
      <c r="A13" s="111">
        <v>44018</v>
      </c>
      <c r="B13" s="112" t="s">
        <v>238</v>
      </c>
      <c r="C13" s="112" t="s">
        <v>6</v>
      </c>
      <c r="D13" s="113">
        <v>80101399</v>
      </c>
      <c r="E13" s="116" t="s">
        <v>249</v>
      </c>
      <c r="F13" s="127">
        <v>2902.83</v>
      </c>
      <c r="G13" s="112" t="s">
        <v>238</v>
      </c>
      <c r="H13" s="112" t="s">
        <v>322</v>
      </c>
      <c r="I13" s="132" t="s">
        <v>251</v>
      </c>
      <c r="J13" s="112">
        <v>38520</v>
      </c>
      <c r="K13" s="112">
        <v>428310</v>
      </c>
      <c r="P13" s="134" t="s">
        <v>414</v>
      </c>
      <c r="Q13" s="134" t="s">
        <v>717</v>
      </c>
      <c r="R13" s="134" t="s">
        <v>412</v>
      </c>
    </row>
    <row r="14" spans="1:18" hidden="1" x14ac:dyDescent="0.2">
      <c r="A14" s="111">
        <v>44018</v>
      </c>
      <c r="B14" s="112" t="s">
        <v>238</v>
      </c>
      <c r="C14" s="112" t="s">
        <v>6</v>
      </c>
      <c r="D14" s="113">
        <v>80101397</v>
      </c>
      <c r="E14" s="116" t="s">
        <v>249</v>
      </c>
      <c r="F14" s="127">
        <v>3718.57</v>
      </c>
      <c r="G14" s="112" t="s">
        <v>238</v>
      </c>
      <c r="H14" s="112" t="s">
        <v>322</v>
      </c>
      <c r="I14" s="132" t="s">
        <v>252</v>
      </c>
      <c r="J14" s="112">
        <v>38520</v>
      </c>
      <c r="K14" s="112">
        <v>428310</v>
      </c>
      <c r="P14" s="134" t="s">
        <v>414</v>
      </c>
      <c r="Q14" s="134" t="s">
        <v>717</v>
      </c>
      <c r="R14" s="134" t="s">
        <v>412</v>
      </c>
    </row>
    <row r="15" spans="1:18" hidden="1" x14ac:dyDescent="0.2">
      <c r="A15" s="111">
        <v>44018</v>
      </c>
      <c r="B15" s="112" t="s">
        <v>238</v>
      </c>
      <c r="C15" s="112" t="s">
        <v>6</v>
      </c>
      <c r="D15" s="113">
        <v>67663</v>
      </c>
      <c r="E15" s="116" t="s">
        <v>253</v>
      </c>
      <c r="F15" s="127">
        <v>3224.53</v>
      </c>
      <c r="G15" s="112" t="s">
        <v>238</v>
      </c>
      <c r="H15" s="112" t="s">
        <v>322</v>
      </c>
      <c r="I15" s="132" t="s">
        <v>994</v>
      </c>
      <c r="J15" s="112">
        <v>38520</v>
      </c>
      <c r="K15" s="112">
        <v>428310</v>
      </c>
      <c r="P15" s="134" t="s">
        <v>414</v>
      </c>
      <c r="Q15" s="134" t="s">
        <v>717</v>
      </c>
      <c r="R15" s="134" t="s">
        <v>412</v>
      </c>
    </row>
    <row r="16" spans="1:18" hidden="1" x14ac:dyDescent="0.2">
      <c r="A16" s="111">
        <v>44018</v>
      </c>
      <c r="B16" s="112" t="s">
        <v>238</v>
      </c>
      <c r="C16" s="112" t="s">
        <v>6</v>
      </c>
      <c r="D16" s="113">
        <v>44583</v>
      </c>
      <c r="E16" s="116" t="s">
        <v>254</v>
      </c>
      <c r="F16" s="127">
        <v>968.41</v>
      </c>
      <c r="G16" s="112" t="s">
        <v>238</v>
      </c>
      <c r="H16" s="112" t="s">
        <v>322</v>
      </c>
      <c r="I16" s="132" t="s">
        <v>255</v>
      </c>
      <c r="J16" s="112">
        <v>38520</v>
      </c>
      <c r="K16" s="112">
        <v>428310</v>
      </c>
      <c r="P16" s="134" t="s">
        <v>414</v>
      </c>
      <c r="Q16" s="134" t="s">
        <v>717</v>
      </c>
      <c r="R16" s="134" t="s">
        <v>412</v>
      </c>
    </row>
    <row r="17" spans="1:18" hidden="1" x14ac:dyDescent="0.2">
      <c r="A17" s="111">
        <v>44018</v>
      </c>
      <c r="B17" s="112" t="s">
        <v>238</v>
      </c>
      <c r="C17" s="112" t="s">
        <v>6</v>
      </c>
      <c r="D17" s="113">
        <v>2202</v>
      </c>
      <c r="E17" s="116" t="s">
        <v>256</v>
      </c>
      <c r="F17" s="127">
        <v>187.61</v>
      </c>
      <c r="G17" s="112" t="s">
        <v>238</v>
      </c>
      <c r="H17" s="112" t="s">
        <v>322</v>
      </c>
      <c r="I17" s="132" t="s">
        <v>257</v>
      </c>
      <c r="J17" s="112">
        <v>38520</v>
      </c>
      <c r="K17" s="112">
        <v>428310</v>
      </c>
      <c r="P17" s="134" t="s">
        <v>414</v>
      </c>
      <c r="Q17" s="134" t="s">
        <v>717</v>
      </c>
      <c r="R17" s="134" t="s">
        <v>412</v>
      </c>
    </row>
    <row r="18" spans="1:18" hidden="1" x14ac:dyDescent="0.2">
      <c r="A18" s="111">
        <v>44018</v>
      </c>
      <c r="B18" s="112" t="s">
        <v>238</v>
      </c>
      <c r="C18" s="112" t="s">
        <v>6</v>
      </c>
      <c r="D18" s="113">
        <v>14498</v>
      </c>
      <c r="E18" s="116" t="s">
        <v>258</v>
      </c>
      <c r="F18" s="127">
        <v>388.96</v>
      </c>
      <c r="G18" s="112" t="s">
        <v>238</v>
      </c>
      <c r="H18" s="112" t="s">
        <v>322</v>
      </c>
      <c r="I18" s="132" t="s">
        <v>259</v>
      </c>
      <c r="J18" s="112">
        <v>38520</v>
      </c>
      <c r="K18" s="112">
        <v>428310</v>
      </c>
      <c r="P18" s="134" t="s">
        <v>414</v>
      </c>
      <c r="Q18" s="134" t="s">
        <v>717</v>
      </c>
      <c r="R18" s="134" t="s">
        <v>412</v>
      </c>
    </row>
    <row r="19" spans="1:18" hidden="1" x14ac:dyDescent="0.2">
      <c r="A19" s="111">
        <v>44018</v>
      </c>
      <c r="B19" s="112" t="s">
        <v>238</v>
      </c>
      <c r="C19" s="112" t="s">
        <v>6</v>
      </c>
      <c r="D19" s="113">
        <v>23053</v>
      </c>
      <c r="E19" s="116" t="s">
        <v>260</v>
      </c>
      <c r="F19" s="127">
        <v>18877.25</v>
      </c>
      <c r="G19" s="112" t="s">
        <v>238</v>
      </c>
      <c r="H19" s="112" t="s">
        <v>322</v>
      </c>
      <c r="I19" s="132" t="s">
        <v>261</v>
      </c>
      <c r="J19" s="112">
        <v>38520</v>
      </c>
      <c r="K19" s="112">
        <v>428310</v>
      </c>
      <c r="P19" s="134" t="s">
        <v>414</v>
      </c>
      <c r="Q19" s="134" t="s">
        <v>717</v>
      </c>
      <c r="R19" s="134" t="s">
        <v>412</v>
      </c>
    </row>
    <row r="20" spans="1:18" hidden="1" x14ac:dyDescent="0.2">
      <c r="A20" s="111">
        <v>44018</v>
      </c>
      <c r="B20" s="112" t="s">
        <v>238</v>
      </c>
      <c r="C20" s="112" t="s">
        <v>6</v>
      </c>
      <c r="D20" s="113">
        <v>10887</v>
      </c>
      <c r="E20" s="116" t="s">
        <v>262</v>
      </c>
      <c r="F20" s="127">
        <v>650.63</v>
      </c>
      <c r="G20" s="112" t="s">
        <v>238</v>
      </c>
      <c r="H20" s="112" t="s">
        <v>322</v>
      </c>
      <c r="I20" s="132" t="s">
        <v>263</v>
      </c>
      <c r="J20" s="112">
        <v>38520</v>
      </c>
      <c r="K20" s="112">
        <v>428310</v>
      </c>
      <c r="P20" s="134" t="s">
        <v>414</v>
      </c>
      <c r="Q20" s="134" t="s">
        <v>717</v>
      </c>
      <c r="R20" s="134" t="s">
        <v>412</v>
      </c>
    </row>
    <row r="21" spans="1:18" hidden="1" x14ac:dyDescent="0.2">
      <c r="A21" s="111">
        <v>44018</v>
      </c>
      <c r="B21" s="112" t="s">
        <v>238</v>
      </c>
      <c r="C21" s="112" t="s">
        <v>6</v>
      </c>
      <c r="D21" s="113">
        <v>90760</v>
      </c>
      <c r="E21" s="116" t="s">
        <v>264</v>
      </c>
      <c r="F21" s="127">
        <v>15492.71</v>
      </c>
      <c r="G21" s="112" t="s">
        <v>238</v>
      </c>
      <c r="H21" s="112" t="s">
        <v>322</v>
      </c>
      <c r="I21" s="132" t="s">
        <v>265</v>
      </c>
      <c r="J21" s="112">
        <v>38520</v>
      </c>
      <c r="K21" s="112">
        <v>428310</v>
      </c>
      <c r="P21" s="134" t="s">
        <v>414</v>
      </c>
      <c r="Q21" s="134" t="s">
        <v>717</v>
      </c>
      <c r="R21" s="134" t="s">
        <v>412</v>
      </c>
    </row>
    <row r="22" spans="1:18" hidden="1" x14ac:dyDescent="0.2">
      <c r="A22" s="111">
        <v>44018</v>
      </c>
      <c r="B22" s="112" t="s">
        <v>238</v>
      </c>
      <c r="C22" s="112" t="s">
        <v>6</v>
      </c>
      <c r="D22" s="113">
        <v>16279</v>
      </c>
      <c r="E22" s="116" t="s">
        <v>266</v>
      </c>
      <c r="F22" s="127">
        <v>16925.22</v>
      </c>
      <c r="G22" s="112" t="s">
        <v>238</v>
      </c>
      <c r="H22" s="112" t="s">
        <v>322</v>
      </c>
      <c r="I22" s="132" t="s">
        <v>267</v>
      </c>
      <c r="J22" s="112">
        <v>38520</v>
      </c>
      <c r="K22" s="112">
        <v>428310</v>
      </c>
      <c r="P22" s="134" t="s">
        <v>414</v>
      </c>
      <c r="Q22" s="134" t="s">
        <v>717</v>
      </c>
      <c r="R22" s="134" t="s">
        <v>412</v>
      </c>
    </row>
    <row r="23" spans="1:18" hidden="1" x14ac:dyDescent="0.2">
      <c r="A23" s="111">
        <v>44018</v>
      </c>
      <c r="B23" s="112" t="s">
        <v>238</v>
      </c>
      <c r="C23" s="112" t="s">
        <v>6</v>
      </c>
      <c r="D23" s="113">
        <v>66477</v>
      </c>
      <c r="E23" s="116" t="s">
        <v>268</v>
      </c>
      <c r="F23" s="127">
        <v>8435.7199999999993</v>
      </c>
      <c r="G23" s="112" t="s">
        <v>238</v>
      </c>
      <c r="H23" s="112" t="s">
        <v>322</v>
      </c>
      <c r="I23" s="132" t="s">
        <v>269</v>
      </c>
      <c r="J23" s="112">
        <v>38520</v>
      </c>
      <c r="K23" s="112">
        <v>428310</v>
      </c>
      <c r="P23" s="134" t="s">
        <v>414</v>
      </c>
      <c r="Q23" s="134" t="s">
        <v>717</v>
      </c>
      <c r="R23" s="134" t="s">
        <v>412</v>
      </c>
    </row>
    <row r="24" spans="1:18" hidden="1" x14ac:dyDescent="0.2">
      <c r="A24" s="111">
        <v>44018</v>
      </c>
      <c r="B24" s="112" t="s">
        <v>238</v>
      </c>
      <c r="C24" s="112" t="s">
        <v>6</v>
      </c>
      <c r="D24" s="113">
        <v>3323352442</v>
      </c>
      <c r="E24" s="116" t="s">
        <v>270</v>
      </c>
      <c r="F24" s="127">
        <v>224234.04</v>
      </c>
      <c r="G24" s="112" t="s">
        <v>238</v>
      </c>
      <c r="H24" s="112" t="s">
        <v>322</v>
      </c>
      <c r="I24" s="132" t="s">
        <v>271</v>
      </c>
      <c r="J24" s="112">
        <v>38520</v>
      </c>
      <c r="K24" s="112">
        <v>428310</v>
      </c>
      <c r="P24" s="134" t="s">
        <v>414</v>
      </c>
      <c r="Q24" s="134" t="s">
        <v>717</v>
      </c>
      <c r="R24" s="134" t="s">
        <v>412</v>
      </c>
    </row>
    <row r="25" spans="1:18" hidden="1" x14ac:dyDescent="0.2">
      <c r="A25" s="111">
        <v>44018</v>
      </c>
      <c r="B25" s="112" t="s">
        <v>238</v>
      </c>
      <c r="C25" s="112" t="s">
        <v>6</v>
      </c>
      <c r="D25" s="113">
        <v>3323352440</v>
      </c>
      <c r="E25" s="116" t="s">
        <v>270</v>
      </c>
      <c r="F25" s="127">
        <v>969.22</v>
      </c>
      <c r="G25" s="112" t="s">
        <v>238</v>
      </c>
      <c r="H25" s="112" t="s">
        <v>322</v>
      </c>
      <c r="I25" s="132" t="s">
        <v>272</v>
      </c>
      <c r="J25" s="112">
        <v>38520</v>
      </c>
      <c r="K25" s="112">
        <v>428310</v>
      </c>
      <c r="P25" s="134" t="s">
        <v>414</v>
      </c>
      <c r="Q25" s="134" t="s">
        <v>717</v>
      </c>
      <c r="R25" s="134" t="s">
        <v>412</v>
      </c>
    </row>
    <row r="26" spans="1:18" hidden="1" x14ac:dyDescent="0.2">
      <c r="A26" s="111">
        <v>44018</v>
      </c>
      <c r="B26" s="112" t="s">
        <v>238</v>
      </c>
      <c r="C26" s="112" t="s">
        <v>6</v>
      </c>
      <c r="D26" s="113">
        <v>3323352441</v>
      </c>
      <c r="E26" s="116" t="s">
        <v>270</v>
      </c>
      <c r="F26" s="127">
        <v>8014.32</v>
      </c>
      <c r="G26" s="112" t="s">
        <v>238</v>
      </c>
      <c r="H26" s="112" t="s">
        <v>322</v>
      </c>
      <c r="I26" s="132" t="s">
        <v>273</v>
      </c>
      <c r="J26" s="112">
        <v>38520</v>
      </c>
      <c r="K26" s="112">
        <v>428310</v>
      </c>
      <c r="P26" s="134" t="s">
        <v>414</v>
      </c>
      <c r="Q26" s="134" t="s">
        <v>717</v>
      </c>
      <c r="R26" s="134" t="s">
        <v>412</v>
      </c>
    </row>
    <row r="27" spans="1:18" hidden="1" x14ac:dyDescent="0.2">
      <c r="A27" s="111">
        <v>44018</v>
      </c>
      <c r="B27" s="112" t="s">
        <v>238</v>
      </c>
      <c r="C27" s="112" t="s">
        <v>6</v>
      </c>
      <c r="D27" s="113">
        <v>3323352443</v>
      </c>
      <c r="E27" s="116" t="s">
        <v>270</v>
      </c>
      <c r="F27" s="127">
        <v>12810.45</v>
      </c>
      <c r="G27" s="112" t="s">
        <v>238</v>
      </c>
      <c r="H27" s="112" t="s">
        <v>322</v>
      </c>
      <c r="I27" s="132" t="s">
        <v>274</v>
      </c>
      <c r="J27" s="112">
        <v>38520</v>
      </c>
      <c r="K27" s="112">
        <v>428310</v>
      </c>
      <c r="P27" s="134" t="s">
        <v>414</v>
      </c>
      <c r="Q27" s="134" t="s">
        <v>717</v>
      </c>
      <c r="R27" s="134" t="s">
        <v>412</v>
      </c>
    </row>
    <row r="28" spans="1:18" hidden="1" x14ac:dyDescent="0.2">
      <c r="A28" s="111">
        <v>44018</v>
      </c>
      <c r="B28" s="112" t="s">
        <v>238</v>
      </c>
      <c r="C28" s="112" t="s">
        <v>6</v>
      </c>
      <c r="D28" s="113">
        <v>10988</v>
      </c>
      <c r="E28" s="116" t="s">
        <v>275</v>
      </c>
      <c r="F28" s="127">
        <v>853.66</v>
      </c>
      <c r="G28" s="112" t="s">
        <v>238</v>
      </c>
      <c r="H28" s="112" t="s">
        <v>322</v>
      </c>
      <c r="I28" s="132" t="s">
        <v>276</v>
      </c>
      <c r="J28" s="112">
        <v>38520</v>
      </c>
      <c r="K28" s="112">
        <v>428310</v>
      </c>
      <c r="P28" s="134" t="s">
        <v>414</v>
      </c>
      <c r="Q28" s="134" t="s">
        <v>717</v>
      </c>
      <c r="R28" s="134" t="s">
        <v>412</v>
      </c>
    </row>
    <row r="29" spans="1:18" hidden="1" x14ac:dyDescent="0.2">
      <c r="A29" s="111">
        <v>44018</v>
      </c>
      <c r="B29" s="112" t="s">
        <v>238</v>
      </c>
      <c r="C29" s="112" t="s">
        <v>6</v>
      </c>
      <c r="D29" s="113">
        <v>17855</v>
      </c>
      <c r="E29" s="116" t="s">
        <v>277</v>
      </c>
      <c r="F29" s="127">
        <v>2499.3000000000002</v>
      </c>
      <c r="G29" s="112" t="s">
        <v>238</v>
      </c>
      <c r="H29" s="112" t="s">
        <v>322</v>
      </c>
      <c r="I29" s="132" t="s">
        <v>279</v>
      </c>
      <c r="J29" s="112">
        <v>38520</v>
      </c>
      <c r="K29" s="112">
        <v>428310</v>
      </c>
      <c r="P29" s="134" t="s">
        <v>414</v>
      </c>
      <c r="Q29" s="134" t="s">
        <v>717</v>
      </c>
      <c r="R29" s="134" t="s">
        <v>412</v>
      </c>
    </row>
    <row r="30" spans="1:18" hidden="1" x14ac:dyDescent="0.2">
      <c r="A30" s="111">
        <v>44018</v>
      </c>
      <c r="B30" s="112" t="s">
        <v>238</v>
      </c>
      <c r="C30" s="112" t="s">
        <v>6</v>
      </c>
      <c r="D30" s="113">
        <v>32013</v>
      </c>
      <c r="E30" s="116" t="s">
        <v>280</v>
      </c>
      <c r="F30" s="127">
        <v>6189.67</v>
      </c>
      <c r="G30" s="112" t="s">
        <v>238</v>
      </c>
      <c r="H30" s="112" t="s">
        <v>322</v>
      </c>
      <c r="I30" s="132" t="s">
        <v>278</v>
      </c>
      <c r="J30" s="112">
        <v>38520</v>
      </c>
      <c r="K30" s="112">
        <v>428310</v>
      </c>
      <c r="P30" s="134" t="s">
        <v>414</v>
      </c>
      <c r="Q30" s="134" t="s">
        <v>717</v>
      </c>
      <c r="R30" s="134" t="s">
        <v>412</v>
      </c>
    </row>
    <row r="31" spans="1:18" hidden="1" x14ac:dyDescent="0.2">
      <c r="A31" s="111">
        <v>44018</v>
      </c>
      <c r="B31" s="112" t="s">
        <v>238</v>
      </c>
      <c r="C31" s="112" t="s">
        <v>6</v>
      </c>
      <c r="D31" s="113">
        <v>26976</v>
      </c>
      <c r="E31" s="116" t="s">
        <v>281</v>
      </c>
      <c r="F31" s="127">
        <v>3881.35</v>
      </c>
      <c r="G31" s="112" t="s">
        <v>238</v>
      </c>
      <c r="H31" s="112" t="s">
        <v>322</v>
      </c>
      <c r="I31" s="132" t="s">
        <v>282</v>
      </c>
      <c r="J31" s="112">
        <v>38520</v>
      </c>
      <c r="K31" s="112">
        <v>428310</v>
      </c>
      <c r="P31" s="134" t="s">
        <v>414</v>
      </c>
      <c r="Q31" s="134" t="s">
        <v>717</v>
      </c>
      <c r="R31" s="134" t="s">
        <v>412</v>
      </c>
    </row>
    <row r="32" spans="1:18" hidden="1" x14ac:dyDescent="0.2">
      <c r="A32" s="111">
        <v>44018</v>
      </c>
      <c r="B32" s="112" t="s">
        <v>238</v>
      </c>
      <c r="C32" s="112" t="s">
        <v>6</v>
      </c>
      <c r="D32" s="113">
        <v>947177</v>
      </c>
      <c r="E32" s="116" t="s">
        <v>283</v>
      </c>
      <c r="F32" s="127">
        <v>14588.51</v>
      </c>
      <c r="G32" s="112" t="s">
        <v>238</v>
      </c>
      <c r="H32" s="112" t="s">
        <v>322</v>
      </c>
      <c r="I32" s="132" t="s">
        <v>284</v>
      </c>
      <c r="J32" s="112">
        <v>38520</v>
      </c>
      <c r="K32" s="112">
        <v>428310</v>
      </c>
      <c r="P32" s="134" t="s">
        <v>414</v>
      </c>
      <c r="Q32" s="134" t="s">
        <v>717</v>
      </c>
      <c r="R32" s="134" t="s">
        <v>412</v>
      </c>
    </row>
    <row r="33" spans="1:18" hidden="1" x14ac:dyDescent="0.2">
      <c r="A33" s="111">
        <v>44018</v>
      </c>
      <c r="B33" s="112" t="s">
        <v>238</v>
      </c>
      <c r="C33" s="112" t="s">
        <v>6</v>
      </c>
      <c r="D33" s="113">
        <v>23191</v>
      </c>
      <c r="E33" s="116" t="s">
        <v>285</v>
      </c>
      <c r="F33" s="127">
        <v>211.91</v>
      </c>
      <c r="G33" s="112" t="s">
        <v>238</v>
      </c>
      <c r="H33" s="112" t="s">
        <v>322</v>
      </c>
      <c r="I33" s="132" t="s">
        <v>286</v>
      </c>
      <c r="J33" s="112">
        <v>38520</v>
      </c>
      <c r="K33" s="112">
        <v>428310</v>
      </c>
      <c r="P33" s="134" t="s">
        <v>414</v>
      </c>
      <c r="Q33" s="134" t="s">
        <v>717</v>
      </c>
      <c r="R33" s="134" t="s">
        <v>412</v>
      </c>
    </row>
    <row r="34" spans="1:18" hidden="1" x14ac:dyDescent="0.2">
      <c r="A34" s="111">
        <v>44018</v>
      </c>
      <c r="B34" s="112" t="s">
        <v>238</v>
      </c>
      <c r="C34" s="112" t="s">
        <v>6</v>
      </c>
      <c r="D34" s="113">
        <v>40831</v>
      </c>
      <c r="E34" s="116" t="s">
        <v>287</v>
      </c>
      <c r="F34" s="127">
        <v>390.79</v>
      </c>
      <c r="G34" s="112" t="s">
        <v>238</v>
      </c>
      <c r="H34" s="112" t="s">
        <v>322</v>
      </c>
      <c r="I34" s="132" t="s">
        <v>288</v>
      </c>
      <c r="J34" s="112">
        <v>38520</v>
      </c>
      <c r="K34" s="112">
        <v>428310</v>
      </c>
      <c r="P34" s="134" t="s">
        <v>414</v>
      </c>
      <c r="Q34" s="134" t="s">
        <v>717</v>
      </c>
      <c r="R34" s="134" t="s">
        <v>412</v>
      </c>
    </row>
    <row r="35" spans="1:18" hidden="1" x14ac:dyDescent="0.2">
      <c r="A35" s="111">
        <v>44018</v>
      </c>
      <c r="B35" s="112" t="s">
        <v>238</v>
      </c>
      <c r="C35" s="112" t="s">
        <v>6</v>
      </c>
      <c r="D35" s="113">
        <v>9746</v>
      </c>
      <c r="E35" s="116" t="s">
        <v>289</v>
      </c>
      <c r="F35" s="127">
        <v>802.54</v>
      </c>
      <c r="G35" s="112" t="s">
        <v>238</v>
      </c>
      <c r="H35" s="112" t="s">
        <v>322</v>
      </c>
      <c r="I35" s="132" t="s">
        <v>290</v>
      </c>
      <c r="J35" s="112">
        <v>38520</v>
      </c>
      <c r="K35" s="112">
        <v>428310</v>
      </c>
      <c r="P35" s="134" t="s">
        <v>414</v>
      </c>
      <c r="Q35" s="134" t="s">
        <v>717</v>
      </c>
      <c r="R35" s="134" t="s">
        <v>412</v>
      </c>
    </row>
    <row r="36" spans="1:18" hidden="1" x14ac:dyDescent="0.2">
      <c r="A36" s="111">
        <v>44018</v>
      </c>
      <c r="B36" s="112" t="s">
        <v>238</v>
      </c>
      <c r="C36" s="112" t="s">
        <v>6</v>
      </c>
      <c r="D36" s="113">
        <v>9745</v>
      </c>
      <c r="E36" s="116" t="s">
        <v>289</v>
      </c>
      <c r="F36" s="127">
        <v>3541.85</v>
      </c>
      <c r="G36" s="112" t="s">
        <v>238</v>
      </c>
      <c r="H36" s="112" t="s">
        <v>322</v>
      </c>
      <c r="I36" s="132" t="s">
        <v>291</v>
      </c>
      <c r="J36" s="112">
        <v>38520</v>
      </c>
      <c r="K36" s="112">
        <v>428310</v>
      </c>
      <c r="P36" s="134" t="s">
        <v>414</v>
      </c>
      <c r="Q36" s="134" t="s">
        <v>717</v>
      </c>
      <c r="R36" s="134" t="s">
        <v>412</v>
      </c>
    </row>
    <row r="37" spans="1:18" hidden="1" x14ac:dyDescent="0.2">
      <c r="A37" s="111">
        <v>44018</v>
      </c>
      <c r="B37" s="112" t="s">
        <v>238</v>
      </c>
      <c r="C37" s="112" t="s">
        <v>6</v>
      </c>
      <c r="D37" s="113">
        <v>57044</v>
      </c>
      <c r="E37" s="116" t="s">
        <v>292</v>
      </c>
      <c r="F37" s="127">
        <v>995.28</v>
      </c>
      <c r="G37" s="112" t="s">
        <v>238</v>
      </c>
      <c r="H37" s="112" t="s">
        <v>322</v>
      </c>
      <c r="I37" s="132" t="s">
        <v>293</v>
      </c>
      <c r="J37" s="112">
        <v>38520</v>
      </c>
      <c r="K37" s="112">
        <v>428310</v>
      </c>
      <c r="P37" s="134" t="s">
        <v>414</v>
      </c>
      <c r="Q37" s="134" t="s">
        <v>717</v>
      </c>
      <c r="R37" s="134" t="s">
        <v>412</v>
      </c>
    </row>
    <row r="38" spans="1:18" hidden="1" x14ac:dyDescent="0.2">
      <c r="A38" s="111">
        <v>44018</v>
      </c>
      <c r="B38" s="112" t="s">
        <v>238</v>
      </c>
      <c r="C38" s="112" t="s">
        <v>6</v>
      </c>
      <c r="D38" s="113">
        <v>11352</v>
      </c>
      <c r="E38" s="116" t="s">
        <v>294</v>
      </c>
      <c r="F38" s="127">
        <v>1140.5</v>
      </c>
      <c r="G38" s="112" t="s">
        <v>238</v>
      </c>
      <c r="H38" s="112" t="s">
        <v>322</v>
      </c>
      <c r="I38" s="132" t="s">
        <v>295</v>
      </c>
      <c r="J38" s="112">
        <v>38520</v>
      </c>
      <c r="K38" s="112">
        <v>428310</v>
      </c>
      <c r="P38" s="134" t="s">
        <v>414</v>
      </c>
      <c r="Q38" s="134" t="s">
        <v>717</v>
      </c>
      <c r="R38" s="134" t="s">
        <v>412</v>
      </c>
    </row>
    <row r="39" spans="1:18" hidden="1" x14ac:dyDescent="0.2">
      <c r="A39" s="111">
        <v>44018</v>
      </c>
      <c r="B39" s="112" t="s">
        <v>238</v>
      </c>
      <c r="C39" s="112" t="s">
        <v>6</v>
      </c>
      <c r="D39" s="113">
        <v>17227</v>
      </c>
      <c r="E39" s="116" t="s">
        <v>296</v>
      </c>
      <c r="F39" s="127">
        <v>326.52</v>
      </c>
      <c r="G39" s="112" t="s">
        <v>238</v>
      </c>
      <c r="H39" s="112" t="s">
        <v>322</v>
      </c>
      <c r="I39" s="132" t="s">
        <v>297</v>
      </c>
      <c r="J39" s="112">
        <v>38520</v>
      </c>
      <c r="K39" s="112">
        <v>428310</v>
      </c>
      <c r="P39" s="134" t="s">
        <v>414</v>
      </c>
      <c r="Q39" s="134" t="s">
        <v>717</v>
      </c>
      <c r="R39" s="134" t="s">
        <v>412</v>
      </c>
    </row>
    <row r="40" spans="1:18" hidden="1" x14ac:dyDescent="0.2">
      <c r="A40" s="111">
        <v>44018</v>
      </c>
      <c r="B40" s="112" t="s">
        <v>238</v>
      </c>
      <c r="C40" s="112" t="s">
        <v>6</v>
      </c>
      <c r="D40" s="113">
        <v>18246</v>
      </c>
      <c r="E40" s="116" t="s">
        <v>298</v>
      </c>
      <c r="F40" s="127">
        <v>5490.95</v>
      </c>
      <c r="G40" s="112" t="s">
        <v>238</v>
      </c>
      <c r="H40" s="112" t="s">
        <v>322</v>
      </c>
      <c r="I40" s="132" t="s">
        <v>299</v>
      </c>
      <c r="J40" s="112">
        <v>38520</v>
      </c>
      <c r="K40" s="112">
        <v>428310</v>
      </c>
      <c r="P40" s="134" t="s">
        <v>414</v>
      </c>
      <c r="Q40" s="134" t="s">
        <v>717</v>
      </c>
      <c r="R40" s="134" t="s">
        <v>412</v>
      </c>
    </row>
    <row r="41" spans="1:18" hidden="1" x14ac:dyDescent="0.2">
      <c r="A41" s="111">
        <v>44018</v>
      </c>
      <c r="B41" s="112" t="s">
        <v>238</v>
      </c>
      <c r="C41" s="112" t="s">
        <v>6</v>
      </c>
      <c r="D41" s="113">
        <v>13352</v>
      </c>
      <c r="E41" s="116" t="s">
        <v>300</v>
      </c>
      <c r="F41" s="127">
        <v>2684.56</v>
      </c>
      <c r="G41" s="112" t="s">
        <v>238</v>
      </c>
      <c r="H41" s="112" t="s">
        <v>322</v>
      </c>
      <c r="I41" s="132" t="s">
        <v>301</v>
      </c>
      <c r="J41" s="112">
        <v>38520</v>
      </c>
      <c r="K41" s="112">
        <v>428310</v>
      </c>
      <c r="P41" s="134" t="s">
        <v>414</v>
      </c>
      <c r="Q41" s="134" t="s">
        <v>717</v>
      </c>
      <c r="R41" s="134" t="s">
        <v>412</v>
      </c>
    </row>
    <row r="42" spans="1:18" hidden="1" x14ac:dyDescent="0.2">
      <c r="A42" s="111">
        <v>44018</v>
      </c>
      <c r="B42" s="112" t="s">
        <v>238</v>
      </c>
      <c r="C42" s="112" t="s">
        <v>6</v>
      </c>
      <c r="D42" s="113">
        <v>58899</v>
      </c>
      <c r="E42" s="116" t="s">
        <v>302</v>
      </c>
      <c r="F42" s="127">
        <v>13899.31</v>
      </c>
      <c r="G42" s="112" t="s">
        <v>238</v>
      </c>
      <c r="H42" s="112" t="s">
        <v>322</v>
      </c>
      <c r="I42" s="132" t="s">
        <v>303</v>
      </c>
      <c r="J42" s="112">
        <v>38520</v>
      </c>
      <c r="K42" s="112">
        <v>428310</v>
      </c>
      <c r="P42" s="134" t="s">
        <v>414</v>
      </c>
      <c r="Q42" s="134" t="s">
        <v>717</v>
      </c>
      <c r="R42" s="134" t="s">
        <v>412</v>
      </c>
    </row>
    <row r="43" spans="1:18" hidden="1" x14ac:dyDescent="0.2">
      <c r="A43" s="111">
        <v>44018</v>
      </c>
      <c r="B43" s="112" t="s">
        <v>238</v>
      </c>
      <c r="C43" s="112" t="s">
        <v>6</v>
      </c>
      <c r="D43" s="113">
        <v>1009</v>
      </c>
      <c r="E43" s="116" t="s">
        <v>304</v>
      </c>
      <c r="F43" s="127">
        <v>2403.7600000000002</v>
      </c>
      <c r="G43" s="112" t="s">
        <v>238</v>
      </c>
      <c r="H43" s="112" t="s">
        <v>322</v>
      </c>
      <c r="I43" s="132" t="s">
        <v>305</v>
      </c>
      <c r="J43" s="112">
        <v>38520</v>
      </c>
      <c r="K43" s="112">
        <v>428310</v>
      </c>
      <c r="P43" s="134" t="s">
        <v>414</v>
      </c>
      <c r="Q43" s="134" t="s">
        <v>717</v>
      </c>
      <c r="R43" s="134" t="s">
        <v>412</v>
      </c>
    </row>
    <row r="44" spans="1:18" hidden="1" x14ac:dyDescent="0.2">
      <c r="A44" s="111">
        <v>44018</v>
      </c>
      <c r="B44" s="112" t="s">
        <v>238</v>
      </c>
      <c r="C44" s="112" t="s">
        <v>6</v>
      </c>
      <c r="D44" s="113">
        <v>130811</v>
      </c>
      <c r="E44" s="116" t="s">
        <v>306</v>
      </c>
      <c r="F44" s="127">
        <v>9976.36</v>
      </c>
      <c r="G44" s="112" t="s">
        <v>238</v>
      </c>
      <c r="H44" s="112" t="s">
        <v>322</v>
      </c>
      <c r="I44" s="132" t="s">
        <v>307</v>
      </c>
      <c r="J44" s="112">
        <v>38520</v>
      </c>
      <c r="K44" s="112">
        <v>428310</v>
      </c>
      <c r="P44" s="134" t="s">
        <v>414</v>
      </c>
      <c r="Q44" s="134" t="s">
        <v>717</v>
      </c>
      <c r="R44" s="134" t="s">
        <v>412</v>
      </c>
    </row>
    <row r="45" spans="1:18" hidden="1" x14ac:dyDescent="0.2">
      <c r="A45" s="111">
        <v>44018</v>
      </c>
      <c r="B45" s="112" t="s">
        <v>238</v>
      </c>
      <c r="C45" s="112" t="s">
        <v>6</v>
      </c>
      <c r="D45" s="113">
        <v>14393</v>
      </c>
      <c r="E45" s="116" t="s">
        <v>308</v>
      </c>
      <c r="F45" s="127">
        <v>2478.7600000000002</v>
      </c>
      <c r="G45" s="112" t="s">
        <v>238</v>
      </c>
      <c r="H45" s="112" t="s">
        <v>322</v>
      </c>
      <c r="I45" s="132" t="s">
        <v>309</v>
      </c>
      <c r="J45" s="112">
        <v>38520</v>
      </c>
      <c r="K45" s="112">
        <v>428310</v>
      </c>
      <c r="P45" s="134" t="s">
        <v>414</v>
      </c>
      <c r="Q45" s="134" t="s">
        <v>717</v>
      </c>
      <c r="R45" s="134" t="s">
        <v>412</v>
      </c>
    </row>
    <row r="46" spans="1:18" hidden="1" x14ac:dyDescent="0.2">
      <c r="A46" s="111">
        <v>44018</v>
      </c>
      <c r="B46" s="112" t="s">
        <v>238</v>
      </c>
      <c r="C46" s="112" t="s">
        <v>6</v>
      </c>
      <c r="D46" s="113">
        <v>56706</v>
      </c>
      <c r="E46" s="116" t="s">
        <v>310</v>
      </c>
      <c r="F46" s="127">
        <v>4959.07</v>
      </c>
      <c r="G46" s="112" t="s">
        <v>238</v>
      </c>
      <c r="H46" s="112" t="s">
        <v>322</v>
      </c>
      <c r="I46" s="132" t="s">
        <v>311</v>
      </c>
      <c r="J46" s="112">
        <v>38520</v>
      </c>
      <c r="K46" s="112">
        <v>428310</v>
      </c>
      <c r="P46" s="134" t="s">
        <v>414</v>
      </c>
      <c r="Q46" s="134" t="s">
        <v>717</v>
      </c>
      <c r="R46" s="134" t="s">
        <v>412</v>
      </c>
    </row>
    <row r="47" spans="1:18" hidden="1" x14ac:dyDescent="0.2">
      <c r="A47" s="111">
        <v>44018</v>
      </c>
      <c r="B47" s="112" t="s">
        <v>238</v>
      </c>
      <c r="C47" s="112" t="s">
        <v>6</v>
      </c>
      <c r="D47" s="113">
        <v>38707</v>
      </c>
      <c r="E47" s="116" t="s">
        <v>312</v>
      </c>
      <c r="F47" s="127">
        <v>5509.43</v>
      </c>
      <c r="G47" s="112" t="s">
        <v>238</v>
      </c>
      <c r="H47" s="112" t="s">
        <v>322</v>
      </c>
      <c r="I47" s="132" t="s">
        <v>313</v>
      </c>
      <c r="J47" s="112">
        <v>38520</v>
      </c>
      <c r="K47" s="112">
        <v>428310</v>
      </c>
      <c r="P47" s="134" t="s">
        <v>414</v>
      </c>
      <c r="Q47" s="134" t="s">
        <v>717</v>
      </c>
      <c r="R47" s="134" t="s">
        <v>412</v>
      </c>
    </row>
    <row r="48" spans="1:18" hidden="1" x14ac:dyDescent="0.2">
      <c r="A48" s="111">
        <v>44018</v>
      </c>
      <c r="B48" s="112" t="s">
        <v>238</v>
      </c>
      <c r="C48" s="112" t="s">
        <v>6</v>
      </c>
      <c r="D48" s="113">
        <v>14182</v>
      </c>
      <c r="E48" s="116" t="s">
        <v>314</v>
      </c>
      <c r="F48" s="127">
        <v>1258.0899999999999</v>
      </c>
      <c r="G48" s="112" t="s">
        <v>238</v>
      </c>
      <c r="H48" s="112" t="s">
        <v>322</v>
      </c>
      <c r="I48" s="132" t="s">
        <v>315</v>
      </c>
      <c r="J48" s="112">
        <v>38520</v>
      </c>
      <c r="K48" s="112">
        <v>428310</v>
      </c>
      <c r="P48" s="134" t="s">
        <v>414</v>
      </c>
      <c r="Q48" s="134" t="s">
        <v>717</v>
      </c>
      <c r="R48" s="134" t="s">
        <v>412</v>
      </c>
    </row>
    <row r="49" spans="1:18" hidden="1" x14ac:dyDescent="0.2">
      <c r="A49" s="111">
        <v>44018</v>
      </c>
      <c r="B49" s="112" t="s">
        <v>238</v>
      </c>
      <c r="C49" s="112" t="s">
        <v>6</v>
      </c>
      <c r="D49" s="113">
        <v>27697</v>
      </c>
      <c r="E49" s="116" t="s">
        <v>316</v>
      </c>
      <c r="F49" s="127">
        <v>46094.82</v>
      </c>
      <c r="G49" s="112" t="s">
        <v>238</v>
      </c>
      <c r="H49" s="112" t="s">
        <v>322</v>
      </c>
      <c r="I49" s="132" t="s">
        <v>317</v>
      </c>
      <c r="J49" s="112">
        <v>38520</v>
      </c>
      <c r="K49" s="112">
        <v>428310</v>
      </c>
      <c r="P49" s="134" t="s">
        <v>414</v>
      </c>
      <c r="Q49" s="134" t="s">
        <v>717</v>
      </c>
      <c r="R49" s="134" t="s">
        <v>412</v>
      </c>
    </row>
    <row r="50" spans="1:18" hidden="1" x14ac:dyDescent="0.2">
      <c r="A50" s="111">
        <v>44018</v>
      </c>
      <c r="B50" s="112" t="s">
        <v>238</v>
      </c>
      <c r="C50" s="112" t="s">
        <v>6</v>
      </c>
      <c r="D50" s="113">
        <v>19830</v>
      </c>
      <c r="E50" s="116" t="s">
        <v>318</v>
      </c>
      <c r="F50" s="127">
        <v>515.21</v>
      </c>
      <c r="G50" s="112" t="s">
        <v>238</v>
      </c>
      <c r="H50" s="112" t="s">
        <v>322</v>
      </c>
      <c r="I50" s="132" t="s">
        <v>319</v>
      </c>
      <c r="J50" s="112">
        <v>38520</v>
      </c>
      <c r="K50" s="112">
        <v>428310</v>
      </c>
      <c r="P50" s="134" t="s">
        <v>414</v>
      </c>
      <c r="Q50" s="134" t="s">
        <v>717</v>
      </c>
      <c r="R50" s="134" t="s">
        <v>412</v>
      </c>
    </row>
    <row r="51" spans="1:18" hidden="1" x14ac:dyDescent="0.2">
      <c r="A51" s="111">
        <v>44018</v>
      </c>
      <c r="B51" s="112" t="s">
        <v>238</v>
      </c>
      <c r="C51" s="112" t="s">
        <v>6</v>
      </c>
      <c r="D51" s="113">
        <v>192064</v>
      </c>
      <c r="E51" s="116" t="s">
        <v>320</v>
      </c>
      <c r="F51" s="127">
        <v>1685.8</v>
      </c>
      <c r="G51" s="112" t="s">
        <v>238</v>
      </c>
      <c r="H51" s="112" t="s">
        <v>322</v>
      </c>
      <c r="I51" s="132" t="s">
        <v>321</v>
      </c>
      <c r="J51" s="112">
        <v>38520</v>
      </c>
      <c r="K51" s="112">
        <v>428310</v>
      </c>
      <c r="N51" s="111"/>
      <c r="P51" s="134" t="s">
        <v>414</v>
      </c>
      <c r="Q51" s="134" t="s">
        <v>717</v>
      </c>
      <c r="R51" s="134" t="s">
        <v>412</v>
      </c>
    </row>
    <row r="52" spans="1:18" x14ac:dyDescent="0.2">
      <c r="A52" s="111">
        <v>44018</v>
      </c>
      <c r="B52" s="112" t="s">
        <v>238</v>
      </c>
      <c r="C52" s="112" t="s">
        <v>6</v>
      </c>
      <c r="D52" s="113">
        <v>7761</v>
      </c>
      <c r="E52" s="116" t="s">
        <v>323</v>
      </c>
      <c r="F52" s="115">
        <v>3500</v>
      </c>
      <c r="G52" s="112" t="s">
        <v>238</v>
      </c>
      <c r="H52" s="112" t="s">
        <v>324</v>
      </c>
      <c r="I52" s="132">
        <v>20721</v>
      </c>
      <c r="J52" s="112">
        <v>48691</v>
      </c>
      <c r="K52" s="112">
        <v>450411</v>
      </c>
      <c r="P52" s="134" t="s">
        <v>414</v>
      </c>
      <c r="Q52" s="134" t="s">
        <v>717</v>
      </c>
      <c r="R52" s="134" t="s">
        <v>412</v>
      </c>
    </row>
    <row r="53" spans="1:18" x14ac:dyDescent="0.2">
      <c r="A53" s="111">
        <v>44018</v>
      </c>
      <c r="B53" s="112" t="s">
        <v>238</v>
      </c>
      <c r="C53" s="112" t="s">
        <v>6</v>
      </c>
      <c r="D53" s="113">
        <v>31829</v>
      </c>
      <c r="E53" s="116" t="s">
        <v>325</v>
      </c>
      <c r="F53" s="115">
        <v>10000</v>
      </c>
      <c r="G53" s="112" t="s">
        <v>238</v>
      </c>
      <c r="H53" s="112" t="s">
        <v>324</v>
      </c>
      <c r="I53" s="132" t="s">
        <v>326</v>
      </c>
      <c r="J53" s="112">
        <v>48691</v>
      </c>
      <c r="K53" s="112">
        <v>450411</v>
      </c>
      <c r="P53" s="134" t="s">
        <v>414</v>
      </c>
      <c r="Q53" s="134" t="s">
        <v>717</v>
      </c>
      <c r="R53" s="134" t="s">
        <v>412</v>
      </c>
    </row>
    <row r="54" spans="1:18" x14ac:dyDescent="0.2">
      <c r="A54" s="111">
        <v>44018</v>
      </c>
      <c r="B54" s="112" t="s">
        <v>238</v>
      </c>
      <c r="C54" s="112" t="s">
        <v>6</v>
      </c>
      <c r="D54" s="113">
        <v>14732</v>
      </c>
      <c r="E54" s="116" t="s">
        <v>327</v>
      </c>
      <c r="F54" s="115">
        <v>500</v>
      </c>
      <c r="G54" s="112" t="s">
        <v>238</v>
      </c>
      <c r="H54" s="112" t="s">
        <v>324</v>
      </c>
      <c r="I54" s="132" t="s">
        <v>328</v>
      </c>
      <c r="J54" s="112">
        <v>48691</v>
      </c>
      <c r="K54" s="112">
        <v>450411</v>
      </c>
      <c r="L54" s="123">
        <f>SUM(F7:F54)</f>
        <v>525995.76</v>
      </c>
      <c r="M54" s="112">
        <v>1459</v>
      </c>
      <c r="N54" s="111">
        <v>44019</v>
      </c>
      <c r="O54" s="112" t="s">
        <v>238</v>
      </c>
      <c r="P54" s="134" t="s">
        <v>414</v>
      </c>
      <c r="Q54" s="134" t="s">
        <v>717</v>
      </c>
      <c r="R54" s="134" t="s">
        <v>412</v>
      </c>
    </row>
    <row r="55" spans="1:18" hidden="1" x14ac:dyDescent="0.2">
      <c r="A55" s="111">
        <v>44019</v>
      </c>
      <c r="B55" s="112" t="s">
        <v>238</v>
      </c>
      <c r="C55" s="112" t="s">
        <v>6</v>
      </c>
      <c r="D55" s="113">
        <v>188714</v>
      </c>
      <c r="E55" s="116" t="s">
        <v>329</v>
      </c>
      <c r="F55" s="127">
        <v>4197.2</v>
      </c>
      <c r="G55" s="112" t="s">
        <v>238</v>
      </c>
      <c r="H55" s="112" t="s">
        <v>322</v>
      </c>
      <c r="I55" s="132" t="s">
        <v>330</v>
      </c>
      <c r="J55" s="112">
        <v>38520</v>
      </c>
      <c r="K55" s="112">
        <v>428310</v>
      </c>
      <c r="P55" s="134" t="s">
        <v>414</v>
      </c>
      <c r="Q55" s="134" t="s">
        <v>717</v>
      </c>
      <c r="R55" s="134" t="s">
        <v>412</v>
      </c>
    </row>
    <row r="56" spans="1:18" hidden="1" x14ac:dyDescent="0.2">
      <c r="A56" s="111">
        <v>44019</v>
      </c>
      <c r="B56" s="112" t="s">
        <v>238</v>
      </c>
      <c r="C56" s="112" t="s">
        <v>6</v>
      </c>
      <c r="D56" s="113">
        <v>4469371</v>
      </c>
      <c r="E56" s="116" t="s">
        <v>241</v>
      </c>
      <c r="F56" s="127">
        <v>97598.42</v>
      </c>
      <c r="G56" s="112" t="s">
        <v>238</v>
      </c>
      <c r="H56" s="112" t="s">
        <v>322</v>
      </c>
      <c r="I56" s="132" t="s">
        <v>331</v>
      </c>
      <c r="J56" s="112">
        <v>38520</v>
      </c>
      <c r="K56" s="112">
        <v>428310</v>
      </c>
      <c r="P56" s="134" t="s">
        <v>414</v>
      </c>
      <c r="Q56" s="134" t="s">
        <v>717</v>
      </c>
      <c r="R56" s="134" t="s">
        <v>412</v>
      </c>
    </row>
    <row r="57" spans="1:18" hidden="1" x14ac:dyDescent="0.2">
      <c r="A57" s="111">
        <v>44019</v>
      </c>
      <c r="B57" s="112" t="s">
        <v>238</v>
      </c>
      <c r="C57" s="112" t="s">
        <v>6</v>
      </c>
      <c r="D57" s="113">
        <v>20200762</v>
      </c>
      <c r="E57" s="116" t="s">
        <v>332</v>
      </c>
      <c r="F57" s="127">
        <v>6644.34</v>
      </c>
      <c r="G57" s="112" t="s">
        <v>238</v>
      </c>
      <c r="H57" s="112" t="s">
        <v>322</v>
      </c>
      <c r="I57" s="132" t="s">
        <v>333</v>
      </c>
      <c r="J57" s="112">
        <v>38520</v>
      </c>
      <c r="K57" s="112">
        <v>428310</v>
      </c>
      <c r="P57" s="134" t="s">
        <v>414</v>
      </c>
      <c r="Q57" s="134" t="s">
        <v>717</v>
      </c>
      <c r="R57" s="134" t="s">
        <v>412</v>
      </c>
    </row>
    <row r="58" spans="1:18" hidden="1" x14ac:dyDescent="0.2">
      <c r="A58" s="111">
        <v>44019</v>
      </c>
      <c r="B58" s="112" t="s">
        <v>238</v>
      </c>
      <c r="C58" s="112" t="s">
        <v>6</v>
      </c>
      <c r="D58" s="113">
        <v>1178</v>
      </c>
      <c r="E58" s="116" t="s">
        <v>334</v>
      </c>
      <c r="F58" s="127">
        <v>578.67999999999995</v>
      </c>
      <c r="G58" s="112" t="s">
        <v>238</v>
      </c>
      <c r="H58" s="112" t="s">
        <v>322</v>
      </c>
      <c r="I58" s="132" t="s">
        <v>335</v>
      </c>
      <c r="J58" s="112">
        <v>38520</v>
      </c>
      <c r="K58" s="112">
        <v>428310</v>
      </c>
      <c r="P58" s="134" t="s">
        <v>414</v>
      </c>
      <c r="Q58" s="134" t="s">
        <v>717</v>
      </c>
      <c r="R58" s="134" t="s">
        <v>412</v>
      </c>
    </row>
    <row r="59" spans="1:18" hidden="1" x14ac:dyDescent="0.2">
      <c r="A59" s="111">
        <v>44019</v>
      </c>
      <c r="B59" s="112" t="s">
        <v>238</v>
      </c>
      <c r="C59" s="112" t="s">
        <v>6</v>
      </c>
      <c r="D59" s="113">
        <v>28977</v>
      </c>
      <c r="E59" s="116" t="s">
        <v>378</v>
      </c>
      <c r="F59" s="127">
        <v>4484.66</v>
      </c>
      <c r="G59" s="112" t="s">
        <v>238</v>
      </c>
      <c r="H59" s="112" t="s">
        <v>322</v>
      </c>
      <c r="I59" s="132" t="s">
        <v>336</v>
      </c>
      <c r="J59" s="112">
        <v>38520</v>
      </c>
      <c r="K59" s="112">
        <v>428310</v>
      </c>
      <c r="P59" s="134" t="s">
        <v>414</v>
      </c>
      <c r="Q59" s="134" t="s">
        <v>717</v>
      </c>
      <c r="R59" s="134" t="s">
        <v>412</v>
      </c>
    </row>
    <row r="60" spans="1:18" hidden="1" x14ac:dyDescent="0.2">
      <c r="A60" s="111">
        <v>44019</v>
      </c>
      <c r="B60" s="112" t="s">
        <v>238</v>
      </c>
      <c r="C60" s="112" t="s">
        <v>6</v>
      </c>
      <c r="D60" s="113">
        <v>85814</v>
      </c>
      <c r="E60" s="116" t="s">
        <v>337</v>
      </c>
      <c r="F60" s="127">
        <v>56365.26</v>
      </c>
      <c r="G60" s="112" t="s">
        <v>238</v>
      </c>
      <c r="H60" s="112" t="s">
        <v>322</v>
      </c>
      <c r="I60" s="132" t="s">
        <v>413</v>
      </c>
      <c r="J60" s="112">
        <v>38520</v>
      </c>
      <c r="K60" s="112">
        <v>428310</v>
      </c>
      <c r="P60" s="134" t="s">
        <v>414</v>
      </c>
      <c r="Q60" s="134" t="s">
        <v>717</v>
      </c>
      <c r="R60" s="134" t="s">
        <v>412</v>
      </c>
    </row>
    <row r="61" spans="1:18" hidden="1" x14ac:dyDescent="0.2">
      <c r="A61" s="111">
        <v>44019</v>
      </c>
      <c r="B61" s="112" t="s">
        <v>238</v>
      </c>
      <c r="C61" s="112" t="s">
        <v>6</v>
      </c>
      <c r="D61" s="113">
        <v>52561</v>
      </c>
      <c r="E61" s="116" t="s">
        <v>338</v>
      </c>
      <c r="F61" s="127">
        <v>18918.419999999998</v>
      </c>
      <c r="G61" s="112" t="s">
        <v>238</v>
      </c>
      <c r="H61" s="112" t="s">
        <v>322</v>
      </c>
      <c r="I61" s="132" t="s">
        <v>339</v>
      </c>
      <c r="J61" s="112">
        <v>38520</v>
      </c>
      <c r="K61" s="112">
        <v>428310</v>
      </c>
      <c r="P61" s="134" t="s">
        <v>414</v>
      </c>
      <c r="Q61" s="134" t="s">
        <v>717</v>
      </c>
      <c r="R61" s="134" t="s">
        <v>412</v>
      </c>
    </row>
    <row r="62" spans="1:18" hidden="1" x14ac:dyDescent="0.2">
      <c r="A62" s="111">
        <v>44019</v>
      </c>
      <c r="B62" s="112" t="s">
        <v>238</v>
      </c>
      <c r="C62" s="112" t="s">
        <v>6</v>
      </c>
      <c r="D62" s="113">
        <v>277703</v>
      </c>
      <c r="E62" s="116" t="s">
        <v>340</v>
      </c>
      <c r="F62" s="127">
        <v>52343.13</v>
      </c>
      <c r="G62" s="112" t="s">
        <v>238</v>
      </c>
      <c r="H62" s="112" t="s">
        <v>322</v>
      </c>
      <c r="I62" s="132" t="s">
        <v>341</v>
      </c>
      <c r="J62" s="112">
        <v>38520</v>
      </c>
      <c r="K62" s="112">
        <v>428310</v>
      </c>
      <c r="P62" s="134" t="s">
        <v>414</v>
      </c>
      <c r="Q62" s="134" t="s">
        <v>717</v>
      </c>
      <c r="R62" s="134" t="s">
        <v>412</v>
      </c>
    </row>
    <row r="63" spans="1:18" hidden="1" x14ac:dyDescent="0.2">
      <c r="A63" s="111">
        <v>44019</v>
      </c>
      <c r="B63" s="112" t="s">
        <v>238</v>
      </c>
      <c r="C63" s="112" t="s">
        <v>6</v>
      </c>
      <c r="D63" s="113">
        <v>5984</v>
      </c>
      <c r="E63" s="116" t="s">
        <v>342</v>
      </c>
      <c r="F63" s="127">
        <v>1139.01</v>
      </c>
      <c r="G63" s="112" t="s">
        <v>238</v>
      </c>
      <c r="H63" s="112" t="s">
        <v>322</v>
      </c>
      <c r="I63" s="132" t="s">
        <v>343</v>
      </c>
      <c r="J63" s="112">
        <v>38520</v>
      </c>
      <c r="K63" s="112">
        <v>428310</v>
      </c>
      <c r="P63" s="134" t="s">
        <v>414</v>
      </c>
      <c r="Q63" s="134" t="s">
        <v>717</v>
      </c>
      <c r="R63" s="134" t="s">
        <v>412</v>
      </c>
    </row>
    <row r="64" spans="1:18" hidden="1" x14ac:dyDescent="0.2">
      <c r="A64" s="111">
        <v>44019</v>
      </c>
      <c r="B64" s="112" t="s">
        <v>238</v>
      </c>
      <c r="C64" s="112" t="s">
        <v>6</v>
      </c>
      <c r="D64" s="113">
        <v>37244</v>
      </c>
      <c r="E64" s="116" t="s">
        <v>344</v>
      </c>
      <c r="F64" s="127">
        <v>327.42</v>
      </c>
      <c r="G64" s="112" t="s">
        <v>238</v>
      </c>
      <c r="H64" s="112" t="s">
        <v>322</v>
      </c>
      <c r="I64" s="132" t="s">
        <v>345</v>
      </c>
      <c r="J64" s="112">
        <v>38520</v>
      </c>
      <c r="K64" s="112">
        <v>428310</v>
      </c>
      <c r="P64" s="134" t="s">
        <v>414</v>
      </c>
      <c r="Q64" s="134" t="s">
        <v>717</v>
      </c>
      <c r="R64" s="134" t="s">
        <v>412</v>
      </c>
    </row>
    <row r="65" spans="1:18" hidden="1" x14ac:dyDescent="0.2">
      <c r="A65" s="111">
        <v>44019</v>
      </c>
      <c r="B65" s="112" t="s">
        <v>238</v>
      </c>
      <c r="C65" s="112" t="s">
        <v>6</v>
      </c>
      <c r="D65" s="113">
        <v>61862</v>
      </c>
      <c r="E65" s="116" t="s">
        <v>346</v>
      </c>
      <c r="F65" s="127">
        <v>0</v>
      </c>
      <c r="G65" s="112" t="s">
        <v>238</v>
      </c>
      <c r="H65" s="112" t="s">
        <v>322</v>
      </c>
      <c r="I65" s="132" t="s">
        <v>347</v>
      </c>
      <c r="J65" s="112">
        <v>38520</v>
      </c>
      <c r="K65" s="112">
        <v>428310</v>
      </c>
      <c r="P65" s="134" t="s">
        <v>414</v>
      </c>
      <c r="Q65" s="134" t="s">
        <v>717</v>
      </c>
      <c r="R65" s="134" t="s">
        <v>995</v>
      </c>
    </row>
    <row r="66" spans="1:18" hidden="1" x14ac:dyDescent="0.2">
      <c r="A66" s="111">
        <v>44019</v>
      </c>
      <c r="B66" s="112" t="s">
        <v>238</v>
      </c>
      <c r="C66" s="112" t="s">
        <v>6</v>
      </c>
      <c r="D66" s="113">
        <v>39737</v>
      </c>
      <c r="E66" s="116" t="s">
        <v>348</v>
      </c>
      <c r="F66" s="127">
        <v>1051.6199999999999</v>
      </c>
      <c r="G66" s="112" t="s">
        <v>238</v>
      </c>
      <c r="H66" s="112" t="s">
        <v>322</v>
      </c>
      <c r="I66" s="132" t="s">
        <v>349</v>
      </c>
      <c r="J66" s="112">
        <v>38520</v>
      </c>
      <c r="K66" s="112">
        <v>428310</v>
      </c>
      <c r="P66" s="134" t="s">
        <v>414</v>
      </c>
      <c r="Q66" s="134" t="s">
        <v>717</v>
      </c>
      <c r="R66" s="134" t="s">
        <v>412</v>
      </c>
    </row>
    <row r="67" spans="1:18" hidden="1" x14ac:dyDescent="0.2">
      <c r="A67" s="111">
        <v>44019</v>
      </c>
      <c r="B67" s="112" t="s">
        <v>238</v>
      </c>
      <c r="C67" s="112" t="s">
        <v>6</v>
      </c>
      <c r="D67" s="113">
        <v>21399</v>
      </c>
      <c r="E67" s="116" t="s">
        <v>350</v>
      </c>
      <c r="F67" s="127">
        <v>1008.84</v>
      </c>
      <c r="G67" s="112" t="s">
        <v>238</v>
      </c>
      <c r="H67" s="112" t="s">
        <v>322</v>
      </c>
      <c r="I67" s="132" t="s">
        <v>351</v>
      </c>
      <c r="J67" s="112">
        <v>38520</v>
      </c>
      <c r="K67" s="112">
        <v>428310</v>
      </c>
      <c r="P67" s="134" t="s">
        <v>414</v>
      </c>
      <c r="Q67" s="134" t="s">
        <v>717</v>
      </c>
      <c r="R67" s="134" t="s">
        <v>412</v>
      </c>
    </row>
    <row r="68" spans="1:18" hidden="1" x14ac:dyDescent="0.2">
      <c r="A68" s="111">
        <v>44019</v>
      </c>
      <c r="B68" s="112" t="s">
        <v>238</v>
      </c>
      <c r="C68" s="112" t="s">
        <v>6</v>
      </c>
      <c r="D68" s="113">
        <v>377908</v>
      </c>
      <c r="E68" s="116" t="s">
        <v>352</v>
      </c>
      <c r="F68" s="127">
        <v>6260.08</v>
      </c>
      <c r="G68" s="112" t="s">
        <v>238</v>
      </c>
      <c r="H68" s="112" t="s">
        <v>322</v>
      </c>
      <c r="I68" s="132" t="s">
        <v>353</v>
      </c>
      <c r="J68" s="112">
        <v>38520</v>
      </c>
      <c r="K68" s="112">
        <v>428310</v>
      </c>
      <c r="P68" s="134" t="s">
        <v>414</v>
      </c>
      <c r="Q68" s="134" t="s">
        <v>717</v>
      </c>
      <c r="R68" s="134" t="s">
        <v>412</v>
      </c>
    </row>
    <row r="69" spans="1:18" hidden="1" x14ac:dyDescent="0.2">
      <c r="A69" s="111">
        <v>44019</v>
      </c>
      <c r="B69" s="112" t="s">
        <v>238</v>
      </c>
      <c r="C69" s="112" t="s">
        <v>6</v>
      </c>
      <c r="D69" s="113">
        <v>77601</v>
      </c>
      <c r="E69" s="116" t="s">
        <v>354</v>
      </c>
      <c r="F69" s="127">
        <v>1261.76</v>
      </c>
      <c r="G69" s="112" t="s">
        <v>238</v>
      </c>
      <c r="H69" s="112" t="s">
        <v>322</v>
      </c>
      <c r="I69" s="132" t="s">
        <v>355</v>
      </c>
      <c r="J69" s="112">
        <v>38520</v>
      </c>
      <c r="K69" s="112">
        <v>428310</v>
      </c>
      <c r="P69" s="134" t="s">
        <v>414</v>
      </c>
      <c r="Q69" s="134" t="s">
        <v>717</v>
      </c>
      <c r="R69" s="134" t="s">
        <v>412</v>
      </c>
    </row>
    <row r="70" spans="1:18" hidden="1" x14ac:dyDescent="0.2">
      <c r="A70" s="111">
        <v>44019</v>
      </c>
      <c r="B70" s="112" t="s">
        <v>238</v>
      </c>
      <c r="C70" s="112" t="s">
        <v>6</v>
      </c>
      <c r="D70" s="113">
        <v>2354</v>
      </c>
      <c r="E70" s="116" t="s">
        <v>356</v>
      </c>
      <c r="F70" s="127">
        <v>228.61</v>
      </c>
      <c r="G70" s="112" t="s">
        <v>238</v>
      </c>
      <c r="H70" s="112" t="s">
        <v>322</v>
      </c>
      <c r="I70" s="132" t="s">
        <v>357</v>
      </c>
      <c r="J70" s="112">
        <v>38520</v>
      </c>
      <c r="K70" s="112">
        <v>428310</v>
      </c>
      <c r="P70" s="134" t="s">
        <v>414</v>
      </c>
      <c r="Q70" s="134" t="s">
        <v>717</v>
      </c>
      <c r="R70" s="134" t="s">
        <v>412</v>
      </c>
    </row>
    <row r="71" spans="1:18" hidden="1" x14ac:dyDescent="0.2">
      <c r="A71" s="111">
        <v>44019</v>
      </c>
      <c r="B71" s="112" t="s">
        <v>238</v>
      </c>
      <c r="C71" s="112" t="s">
        <v>6</v>
      </c>
      <c r="D71" s="113">
        <v>43539</v>
      </c>
      <c r="E71" s="116" t="s">
        <v>358</v>
      </c>
      <c r="F71" s="127">
        <v>1023.94</v>
      </c>
      <c r="G71" s="112" t="s">
        <v>238</v>
      </c>
      <c r="H71" s="112" t="s">
        <v>322</v>
      </c>
      <c r="I71" s="132" t="s">
        <v>359</v>
      </c>
      <c r="J71" s="112">
        <v>38520</v>
      </c>
      <c r="K71" s="112">
        <v>428310</v>
      </c>
      <c r="P71" s="134" t="s">
        <v>414</v>
      </c>
      <c r="Q71" s="134" t="s">
        <v>717</v>
      </c>
      <c r="R71" s="134" t="s">
        <v>412</v>
      </c>
    </row>
    <row r="72" spans="1:18" hidden="1" x14ac:dyDescent="0.2">
      <c r="A72" s="111">
        <v>44019</v>
      </c>
      <c r="B72" s="112" t="s">
        <v>238</v>
      </c>
      <c r="C72" s="112" t="s">
        <v>6</v>
      </c>
      <c r="D72" s="113">
        <v>10759</v>
      </c>
      <c r="E72" s="116" t="s">
        <v>360</v>
      </c>
      <c r="F72" s="127">
        <v>892.59</v>
      </c>
      <c r="G72" s="112" t="s">
        <v>238</v>
      </c>
      <c r="H72" s="112" t="s">
        <v>322</v>
      </c>
      <c r="I72" s="132" t="s">
        <v>361</v>
      </c>
      <c r="J72" s="112">
        <v>38520</v>
      </c>
      <c r="K72" s="112">
        <v>428310</v>
      </c>
      <c r="P72" s="134" t="s">
        <v>414</v>
      </c>
      <c r="Q72" s="134" t="s">
        <v>717</v>
      </c>
      <c r="R72" s="134" t="s">
        <v>412</v>
      </c>
    </row>
    <row r="73" spans="1:18" hidden="1" x14ac:dyDescent="0.2">
      <c r="A73" s="111">
        <v>44019</v>
      </c>
      <c r="B73" s="112" t="s">
        <v>238</v>
      </c>
      <c r="C73" s="112" t="s">
        <v>6</v>
      </c>
      <c r="D73" s="113">
        <v>10857</v>
      </c>
      <c r="E73" s="116" t="s">
        <v>362</v>
      </c>
      <c r="F73" s="127">
        <v>905.51</v>
      </c>
      <c r="G73" s="112" t="s">
        <v>238</v>
      </c>
      <c r="H73" s="112" t="s">
        <v>322</v>
      </c>
      <c r="I73" s="132" t="s">
        <v>363</v>
      </c>
      <c r="J73" s="112">
        <v>38520</v>
      </c>
      <c r="K73" s="112">
        <v>428310</v>
      </c>
      <c r="P73" s="134" t="s">
        <v>414</v>
      </c>
      <c r="Q73" s="134" t="s">
        <v>717</v>
      </c>
      <c r="R73" s="134" t="s">
        <v>412</v>
      </c>
    </row>
    <row r="74" spans="1:18" hidden="1" x14ac:dyDescent="0.2">
      <c r="A74" s="111">
        <v>44019</v>
      </c>
      <c r="B74" s="112" t="s">
        <v>238</v>
      </c>
      <c r="C74" s="112" t="s">
        <v>6</v>
      </c>
      <c r="D74" s="113">
        <v>120367</v>
      </c>
      <c r="E74" s="116" t="s">
        <v>364</v>
      </c>
      <c r="F74" s="127">
        <v>2531.9299999999998</v>
      </c>
      <c r="G74" s="112" t="s">
        <v>238</v>
      </c>
      <c r="H74" s="112" t="s">
        <v>322</v>
      </c>
      <c r="I74" s="132" t="s">
        <v>365</v>
      </c>
      <c r="J74" s="112">
        <v>38520</v>
      </c>
      <c r="K74" s="112">
        <v>428310</v>
      </c>
      <c r="P74" s="134" t="s">
        <v>414</v>
      </c>
      <c r="Q74" s="134" t="s">
        <v>717</v>
      </c>
      <c r="R74" s="134" t="s">
        <v>412</v>
      </c>
    </row>
    <row r="75" spans="1:18" hidden="1" x14ac:dyDescent="0.2">
      <c r="A75" s="111">
        <v>44019</v>
      </c>
      <c r="B75" s="112" t="s">
        <v>238</v>
      </c>
      <c r="C75" s="112" t="s">
        <v>6</v>
      </c>
      <c r="D75" s="113">
        <v>10815</v>
      </c>
      <c r="E75" s="116" t="s">
        <v>366</v>
      </c>
      <c r="F75" s="127">
        <v>307.58999999999997</v>
      </c>
      <c r="G75" s="112" t="s">
        <v>238</v>
      </c>
      <c r="H75" s="112" t="s">
        <v>322</v>
      </c>
      <c r="I75" s="132" t="s">
        <v>367</v>
      </c>
      <c r="J75" s="112">
        <v>38520</v>
      </c>
      <c r="K75" s="112">
        <v>428310</v>
      </c>
      <c r="P75" s="134" t="s">
        <v>414</v>
      </c>
      <c r="Q75" s="134" t="s">
        <v>717</v>
      </c>
      <c r="R75" s="134" t="s">
        <v>412</v>
      </c>
    </row>
    <row r="76" spans="1:18" hidden="1" x14ac:dyDescent="0.2">
      <c r="A76" s="111">
        <v>44019</v>
      </c>
      <c r="B76" s="112" t="s">
        <v>238</v>
      </c>
      <c r="C76" s="112" t="s">
        <v>6</v>
      </c>
      <c r="D76" s="113">
        <v>2287</v>
      </c>
      <c r="E76" s="116" t="s">
        <v>368</v>
      </c>
      <c r="F76" s="127">
        <v>230.62</v>
      </c>
      <c r="G76" s="112" t="s">
        <v>238</v>
      </c>
      <c r="H76" s="112" t="s">
        <v>322</v>
      </c>
      <c r="I76" s="132" t="s">
        <v>369</v>
      </c>
      <c r="J76" s="112">
        <v>38520</v>
      </c>
      <c r="K76" s="112">
        <v>428310</v>
      </c>
      <c r="P76" s="134" t="s">
        <v>414</v>
      </c>
      <c r="Q76" s="134" t="s">
        <v>717</v>
      </c>
      <c r="R76" s="134" t="s">
        <v>412</v>
      </c>
    </row>
    <row r="77" spans="1:18" hidden="1" x14ac:dyDescent="0.2">
      <c r="A77" s="111">
        <v>44019</v>
      </c>
      <c r="B77" s="112" t="s">
        <v>238</v>
      </c>
      <c r="C77" s="112" t="s">
        <v>6</v>
      </c>
      <c r="D77" s="113">
        <v>27961</v>
      </c>
      <c r="E77" s="116" t="s">
        <v>370</v>
      </c>
      <c r="F77" s="127">
        <v>944.73</v>
      </c>
      <c r="G77" s="112" t="s">
        <v>238</v>
      </c>
      <c r="H77" s="112" t="s">
        <v>322</v>
      </c>
      <c r="I77" s="132" t="s">
        <v>371</v>
      </c>
      <c r="J77" s="112">
        <v>38520</v>
      </c>
      <c r="K77" s="112">
        <v>428310</v>
      </c>
      <c r="P77" s="134" t="s">
        <v>414</v>
      </c>
      <c r="Q77" s="134" t="s">
        <v>717</v>
      </c>
      <c r="R77" s="134" t="s">
        <v>412</v>
      </c>
    </row>
    <row r="78" spans="1:18" hidden="1" x14ac:dyDescent="0.2">
      <c r="A78" s="111">
        <v>44019</v>
      </c>
      <c r="B78" s="112" t="s">
        <v>238</v>
      </c>
      <c r="C78" s="112" t="s">
        <v>6</v>
      </c>
      <c r="D78" s="113">
        <v>727586</v>
      </c>
      <c r="E78" s="116" t="s">
        <v>372</v>
      </c>
      <c r="F78" s="127">
        <v>5251.76</v>
      </c>
      <c r="G78" s="112" t="s">
        <v>238</v>
      </c>
      <c r="H78" s="112" t="s">
        <v>322</v>
      </c>
      <c r="I78" s="132" t="s">
        <v>373</v>
      </c>
      <c r="J78" s="112">
        <v>38520</v>
      </c>
      <c r="K78" s="112">
        <v>428310</v>
      </c>
      <c r="P78" s="134" t="s">
        <v>414</v>
      </c>
      <c r="Q78" s="134" t="s">
        <v>717</v>
      </c>
      <c r="R78" s="134" t="s">
        <v>412</v>
      </c>
    </row>
    <row r="79" spans="1:18" hidden="1" x14ac:dyDescent="0.2">
      <c r="A79" s="111">
        <v>44019</v>
      </c>
      <c r="B79" s="112" t="s">
        <v>238</v>
      </c>
      <c r="C79" s="112" t="s">
        <v>6</v>
      </c>
      <c r="D79" s="113">
        <v>1286598</v>
      </c>
      <c r="E79" s="116" t="s">
        <v>374</v>
      </c>
      <c r="F79" s="127">
        <v>21617.61</v>
      </c>
      <c r="G79" s="112" t="s">
        <v>238</v>
      </c>
      <c r="H79" s="112" t="s">
        <v>322</v>
      </c>
      <c r="I79" s="132" t="s">
        <v>375</v>
      </c>
      <c r="J79" s="112">
        <v>38520</v>
      </c>
      <c r="K79" s="112">
        <v>428310</v>
      </c>
      <c r="P79" s="134" t="s">
        <v>414</v>
      </c>
      <c r="Q79" s="134" t="s">
        <v>717</v>
      </c>
      <c r="R79" s="134" t="s">
        <v>412</v>
      </c>
    </row>
    <row r="80" spans="1:18" hidden="1" x14ac:dyDescent="0.2">
      <c r="A80" s="111">
        <v>44019</v>
      </c>
      <c r="B80" s="112" t="s">
        <v>238</v>
      </c>
      <c r="C80" s="112" t="s">
        <v>6</v>
      </c>
      <c r="D80" s="113">
        <v>57871</v>
      </c>
      <c r="E80" s="116" t="s">
        <v>376</v>
      </c>
      <c r="F80" s="127">
        <v>1155.44</v>
      </c>
      <c r="G80" s="112" t="s">
        <v>238</v>
      </c>
      <c r="H80" s="112" t="s">
        <v>322</v>
      </c>
      <c r="I80" s="132" t="s">
        <v>377</v>
      </c>
      <c r="J80" s="112">
        <v>38520</v>
      </c>
      <c r="K80" s="112">
        <v>428310</v>
      </c>
      <c r="P80" s="134" t="s">
        <v>414</v>
      </c>
      <c r="Q80" s="134" t="s">
        <v>717</v>
      </c>
      <c r="R80" s="134" t="s">
        <v>412</v>
      </c>
    </row>
    <row r="81" spans="1:18" hidden="1" x14ac:dyDescent="0.2">
      <c r="A81" s="111">
        <v>44019</v>
      </c>
      <c r="B81" s="112" t="s">
        <v>238</v>
      </c>
      <c r="C81" s="112" t="s">
        <v>6</v>
      </c>
      <c r="D81" s="113">
        <v>167217</v>
      </c>
      <c r="E81" s="116" t="s">
        <v>379</v>
      </c>
      <c r="F81" s="127">
        <v>18173.73</v>
      </c>
      <c r="G81" s="112" t="s">
        <v>238</v>
      </c>
      <c r="H81" s="112" t="s">
        <v>322</v>
      </c>
      <c r="I81" s="132" t="s">
        <v>380</v>
      </c>
      <c r="J81" s="112">
        <v>38520</v>
      </c>
      <c r="K81" s="112">
        <v>428310</v>
      </c>
      <c r="P81" s="134" t="s">
        <v>414</v>
      </c>
      <c r="Q81" s="134" t="s">
        <v>717</v>
      </c>
      <c r="R81" s="134" t="s">
        <v>412</v>
      </c>
    </row>
    <row r="82" spans="1:18" hidden="1" x14ac:dyDescent="0.2">
      <c r="A82" s="111">
        <v>44019</v>
      </c>
      <c r="B82" s="112" t="s">
        <v>238</v>
      </c>
      <c r="C82" s="112" t="s">
        <v>6</v>
      </c>
      <c r="D82" s="113">
        <v>31818</v>
      </c>
      <c r="E82" s="116" t="s">
        <v>381</v>
      </c>
      <c r="F82" s="127">
        <v>840.62</v>
      </c>
      <c r="G82" s="112" t="s">
        <v>238</v>
      </c>
      <c r="H82" s="112" t="s">
        <v>322</v>
      </c>
      <c r="I82" s="132" t="s">
        <v>382</v>
      </c>
      <c r="J82" s="112">
        <v>38520</v>
      </c>
      <c r="K82" s="112">
        <v>428310</v>
      </c>
      <c r="N82" s="111"/>
      <c r="P82" s="134" t="s">
        <v>414</v>
      </c>
      <c r="Q82" s="134" t="s">
        <v>717</v>
      </c>
      <c r="R82" s="134" t="s">
        <v>412</v>
      </c>
    </row>
    <row r="83" spans="1:18" hidden="1" x14ac:dyDescent="0.2">
      <c r="A83" s="111">
        <v>44019</v>
      </c>
      <c r="B83" s="112" t="s">
        <v>238</v>
      </c>
      <c r="C83" s="112" t="s">
        <v>6</v>
      </c>
      <c r="D83" s="113">
        <v>82053</v>
      </c>
      <c r="E83" s="116" t="s">
        <v>383</v>
      </c>
      <c r="F83" s="127">
        <v>19838.22</v>
      </c>
      <c r="G83" s="112" t="s">
        <v>238</v>
      </c>
      <c r="H83" s="112" t="s">
        <v>322</v>
      </c>
      <c r="I83" s="132" t="s">
        <v>384</v>
      </c>
      <c r="J83" s="112">
        <v>38520</v>
      </c>
      <c r="K83" s="112">
        <v>428310</v>
      </c>
      <c r="N83" s="111"/>
      <c r="P83" s="134" t="s">
        <v>414</v>
      </c>
      <c r="Q83" s="134" t="s">
        <v>717</v>
      </c>
      <c r="R83" s="134" t="s">
        <v>412</v>
      </c>
    </row>
    <row r="84" spans="1:18" hidden="1" x14ac:dyDescent="0.2">
      <c r="A84" s="111">
        <v>44019</v>
      </c>
      <c r="B84" s="112" t="s">
        <v>238</v>
      </c>
      <c r="C84" s="112" t="s">
        <v>6</v>
      </c>
      <c r="D84" s="113">
        <v>1484536</v>
      </c>
      <c r="E84" s="116" t="s">
        <v>385</v>
      </c>
      <c r="F84" s="127">
        <v>4411.55</v>
      </c>
      <c r="G84" s="112" t="s">
        <v>238</v>
      </c>
      <c r="H84" s="112" t="s">
        <v>322</v>
      </c>
      <c r="I84" s="132" t="s">
        <v>386</v>
      </c>
      <c r="J84" s="112">
        <v>38520</v>
      </c>
      <c r="K84" s="112">
        <v>428310</v>
      </c>
      <c r="P84" s="134" t="s">
        <v>414</v>
      </c>
      <c r="Q84" s="134" t="s">
        <v>717</v>
      </c>
      <c r="R84" s="134" t="s">
        <v>412</v>
      </c>
    </row>
    <row r="85" spans="1:18" hidden="1" x14ac:dyDescent="0.2">
      <c r="A85" s="111">
        <v>44019</v>
      </c>
      <c r="B85" s="112" t="s">
        <v>238</v>
      </c>
      <c r="C85" s="112" t="s">
        <v>6</v>
      </c>
      <c r="D85" s="113">
        <v>391756</v>
      </c>
      <c r="E85" s="116" t="s">
        <v>387</v>
      </c>
      <c r="F85" s="127">
        <v>1182.3</v>
      </c>
      <c r="G85" s="112" t="s">
        <v>238</v>
      </c>
      <c r="H85" s="112" t="s">
        <v>322</v>
      </c>
      <c r="I85" s="132" t="s">
        <v>388</v>
      </c>
      <c r="J85" s="112">
        <v>38520</v>
      </c>
      <c r="K85" s="112">
        <v>428310</v>
      </c>
      <c r="P85" s="134" t="s">
        <v>414</v>
      </c>
      <c r="Q85" s="134" t="s">
        <v>717</v>
      </c>
      <c r="R85" s="134" t="s">
        <v>412</v>
      </c>
    </row>
    <row r="86" spans="1:18" hidden="1" x14ac:dyDescent="0.2">
      <c r="A86" s="111">
        <v>44019</v>
      </c>
      <c r="B86" s="112" t="s">
        <v>238</v>
      </c>
      <c r="C86" s="112" t="s">
        <v>6</v>
      </c>
      <c r="D86" s="113">
        <v>59808</v>
      </c>
      <c r="E86" s="116" t="s">
        <v>370</v>
      </c>
      <c r="F86" s="127">
        <v>530.33000000000004</v>
      </c>
      <c r="G86" s="112" t="s">
        <v>238</v>
      </c>
      <c r="H86" s="112" t="s">
        <v>322</v>
      </c>
      <c r="I86" s="132" t="s">
        <v>389</v>
      </c>
      <c r="J86" s="112">
        <v>38520</v>
      </c>
      <c r="K86" s="112">
        <v>428310</v>
      </c>
      <c r="P86" s="134" t="s">
        <v>414</v>
      </c>
      <c r="Q86" s="134" t="s">
        <v>717</v>
      </c>
      <c r="R86" s="134" t="s">
        <v>412</v>
      </c>
    </row>
    <row r="87" spans="1:18" hidden="1" x14ac:dyDescent="0.2">
      <c r="A87" s="111">
        <v>44019</v>
      </c>
      <c r="B87" s="112" t="s">
        <v>238</v>
      </c>
      <c r="C87" s="112" t="s">
        <v>6</v>
      </c>
      <c r="D87" s="113">
        <v>25095</v>
      </c>
      <c r="E87" s="116" t="s">
        <v>390</v>
      </c>
      <c r="F87" s="127">
        <v>1158.23</v>
      </c>
      <c r="G87" s="112" t="s">
        <v>238</v>
      </c>
      <c r="H87" s="112" t="s">
        <v>322</v>
      </c>
      <c r="I87" s="132" t="s">
        <v>391</v>
      </c>
      <c r="J87" s="112">
        <v>38520</v>
      </c>
      <c r="K87" s="112">
        <v>428310</v>
      </c>
      <c r="N87" s="111"/>
      <c r="P87" s="134" t="s">
        <v>414</v>
      </c>
      <c r="Q87" s="134" t="s">
        <v>717</v>
      </c>
      <c r="R87" s="134" t="s">
        <v>412</v>
      </c>
    </row>
    <row r="88" spans="1:18" hidden="1" x14ac:dyDescent="0.2">
      <c r="A88" s="111">
        <v>44019</v>
      </c>
      <c r="B88" s="112" t="s">
        <v>238</v>
      </c>
      <c r="C88" s="112" t="s">
        <v>6</v>
      </c>
      <c r="D88" s="113">
        <v>40272</v>
      </c>
      <c r="E88" s="116" t="s">
        <v>392</v>
      </c>
      <c r="F88" s="127">
        <v>18369.310000000001</v>
      </c>
      <c r="G88" s="112" t="s">
        <v>238</v>
      </c>
      <c r="H88" s="112" t="s">
        <v>322</v>
      </c>
      <c r="I88" s="132" t="s">
        <v>393</v>
      </c>
      <c r="J88" s="112">
        <v>38520</v>
      </c>
      <c r="K88" s="112">
        <v>428310</v>
      </c>
      <c r="P88" s="134" t="s">
        <v>414</v>
      </c>
      <c r="Q88" s="134" t="s">
        <v>717</v>
      </c>
      <c r="R88" s="134" t="s">
        <v>412</v>
      </c>
    </row>
    <row r="89" spans="1:18" hidden="1" x14ac:dyDescent="0.2">
      <c r="A89" s="111">
        <v>44019</v>
      </c>
      <c r="B89" s="112" t="s">
        <v>238</v>
      </c>
      <c r="C89" s="112" t="s">
        <v>6</v>
      </c>
      <c r="D89" s="113">
        <v>60474</v>
      </c>
      <c r="E89" s="116" t="s">
        <v>394</v>
      </c>
      <c r="F89" s="127">
        <v>1925.18</v>
      </c>
      <c r="G89" s="112" t="s">
        <v>238</v>
      </c>
      <c r="H89" s="112" t="s">
        <v>322</v>
      </c>
      <c r="I89" s="132" t="s">
        <v>395</v>
      </c>
      <c r="J89" s="112">
        <v>38520</v>
      </c>
      <c r="K89" s="112">
        <v>428310</v>
      </c>
      <c r="P89" s="134" t="s">
        <v>414</v>
      </c>
      <c r="Q89" s="134" t="s">
        <v>717</v>
      </c>
      <c r="R89" s="134" t="s">
        <v>412</v>
      </c>
    </row>
    <row r="90" spans="1:18" hidden="1" x14ac:dyDescent="0.2">
      <c r="A90" s="111">
        <v>44019</v>
      </c>
      <c r="B90" s="112" t="s">
        <v>238</v>
      </c>
      <c r="C90" s="112" t="s">
        <v>6</v>
      </c>
      <c r="D90" s="113">
        <v>20200813</v>
      </c>
      <c r="E90" s="116" t="s">
        <v>396</v>
      </c>
      <c r="F90" s="127">
        <v>9201.92</v>
      </c>
      <c r="G90" s="112" t="s">
        <v>238</v>
      </c>
      <c r="H90" s="112" t="s">
        <v>322</v>
      </c>
      <c r="I90" s="132" t="s">
        <v>397</v>
      </c>
      <c r="J90" s="112">
        <v>38520</v>
      </c>
      <c r="K90" s="112">
        <v>428310</v>
      </c>
      <c r="P90" s="134" t="s">
        <v>414</v>
      </c>
      <c r="Q90" s="134" t="s">
        <v>717</v>
      </c>
      <c r="R90" s="134" t="s">
        <v>412</v>
      </c>
    </row>
    <row r="91" spans="1:18" hidden="1" x14ac:dyDescent="0.2">
      <c r="A91" s="111">
        <v>44019</v>
      </c>
      <c r="B91" s="112" t="s">
        <v>238</v>
      </c>
      <c r="C91" s="112" t="s">
        <v>6</v>
      </c>
      <c r="D91" s="113">
        <v>100777</v>
      </c>
      <c r="E91" s="116" t="s">
        <v>398</v>
      </c>
      <c r="F91" s="127">
        <v>7035.89</v>
      </c>
      <c r="G91" s="112" t="s">
        <v>238</v>
      </c>
      <c r="H91" s="112" t="s">
        <v>322</v>
      </c>
      <c r="I91" s="132" t="s">
        <v>399</v>
      </c>
      <c r="J91" s="112">
        <v>38520</v>
      </c>
      <c r="K91" s="112">
        <v>428310</v>
      </c>
      <c r="P91" s="134" t="s">
        <v>414</v>
      </c>
      <c r="Q91" s="134" t="s">
        <v>717</v>
      </c>
      <c r="R91" s="134" t="s">
        <v>412</v>
      </c>
    </row>
    <row r="92" spans="1:18" hidden="1" x14ac:dyDescent="0.2">
      <c r="A92" s="111">
        <v>44019</v>
      </c>
      <c r="B92" s="112" t="s">
        <v>238</v>
      </c>
      <c r="C92" s="112" t="s">
        <v>6</v>
      </c>
      <c r="D92" s="113">
        <v>2255</v>
      </c>
      <c r="E92" s="116" t="s">
        <v>400</v>
      </c>
      <c r="F92" s="127">
        <v>1067.58</v>
      </c>
      <c r="G92" s="112" t="s">
        <v>238</v>
      </c>
      <c r="H92" s="112" t="s">
        <v>322</v>
      </c>
      <c r="I92" s="132" t="s">
        <v>401</v>
      </c>
      <c r="J92" s="112">
        <v>38520</v>
      </c>
      <c r="K92" s="112">
        <v>428310</v>
      </c>
      <c r="P92" s="134" t="s">
        <v>414</v>
      </c>
      <c r="Q92" s="134" t="s">
        <v>717</v>
      </c>
      <c r="R92" s="134" t="s">
        <v>412</v>
      </c>
    </row>
    <row r="93" spans="1:18" hidden="1" x14ac:dyDescent="0.2">
      <c r="A93" s="111">
        <v>44019</v>
      </c>
      <c r="B93" s="112" t="s">
        <v>238</v>
      </c>
      <c r="C93" s="112" t="s">
        <v>6</v>
      </c>
      <c r="D93" s="113">
        <v>58462</v>
      </c>
      <c r="E93" s="116" t="s">
        <v>402</v>
      </c>
      <c r="F93" s="127">
        <v>7584.49</v>
      </c>
      <c r="G93" s="112" t="s">
        <v>238</v>
      </c>
      <c r="H93" s="112" t="s">
        <v>322</v>
      </c>
      <c r="I93" s="132" t="s">
        <v>403</v>
      </c>
      <c r="J93" s="112">
        <v>38520</v>
      </c>
      <c r="K93" s="112">
        <v>428310</v>
      </c>
      <c r="P93" s="134" t="s">
        <v>414</v>
      </c>
      <c r="Q93" s="134" t="s">
        <v>717</v>
      </c>
      <c r="R93" s="134" t="s">
        <v>412</v>
      </c>
    </row>
    <row r="94" spans="1:18" hidden="1" x14ac:dyDescent="0.2">
      <c r="A94" s="111">
        <v>44019</v>
      </c>
      <c r="B94" s="112" t="s">
        <v>238</v>
      </c>
      <c r="C94" s="112" t="s">
        <v>6</v>
      </c>
      <c r="D94" s="113">
        <v>20200729</v>
      </c>
      <c r="E94" s="116" t="s">
        <v>404</v>
      </c>
      <c r="F94" s="127">
        <v>7868.65</v>
      </c>
      <c r="G94" s="112" t="s">
        <v>238</v>
      </c>
      <c r="H94" s="112" t="s">
        <v>322</v>
      </c>
      <c r="I94" s="132" t="s">
        <v>405</v>
      </c>
      <c r="J94" s="112">
        <v>38520</v>
      </c>
      <c r="K94" s="112">
        <v>428310</v>
      </c>
      <c r="P94" s="134" t="s">
        <v>414</v>
      </c>
      <c r="Q94" s="134" t="s">
        <v>717</v>
      </c>
      <c r="R94" s="134" t="s">
        <v>412</v>
      </c>
    </row>
    <row r="95" spans="1:18" hidden="1" x14ac:dyDescent="0.2">
      <c r="A95" s="111">
        <v>44019</v>
      </c>
      <c r="B95" s="112" t="s">
        <v>238</v>
      </c>
      <c r="C95" s="112" t="s">
        <v>6</v>
      </c>
      <c r="D95" s="113">
        <v>30543</v>
      </c>
      <c r="E95" s="116" t="s">
        <v>406</v>
      </c>
      <c r="F95" s="127">
        <v>65.489999999999995</v>
      </c>
      <c r="G95" s="112" t="s">
        <v>238</v>
      </c>
      <c r="H95" s="112" t="s">
        <v>322</v>
      </c>
      <c r="I95" s="132" t="s">
        <v>407</v>
      </c>
      <c r="J95" s="112">
        <v>38520</v>
      </c>
      <c r="K95" s="112">
        <v>428310</v>
      </c>
      <c r="P95" s="134" t="s">
        <v>414</v>
      </c>
      <c r="Q95" s="134" t="s">
        <v>717</v>
      </c>
      <c r="R95" s="134" t="s">
        <v>412</v>
      </c>
    </row>
    <row r="96" spans="1:18" hidden="1" x14ac:dyDescent="0.2">
      <c r="A96" s="111">
        <v>44019</v>
      </c>
      <c r="B96" s="112" t="s">
        <v>238</v>
      </c>
      <c r="C96" s="112" t="s">
        <v>6</v>
      </c>
      <c r="D96" s="113">
        <v>76986</v>
      </c>
      <c r="E96" s="116" t="s">
        <v>408</v>
      </c>
      <c r="F96" s="127">
        <v>956.66</v>
      </c>
      <c r="G96" s="112" t="s">
        <v>238</v>
      </c>
      <c r="H96" s="112" t="s">
        <v>322</v>
      </c>
      <c r="I96" s="132" t="s">
        <v>409</v>
      </c>
      <c r="J96" s="112">
        <v>38520</v>
      </c>
      <c r="K96" s="112">
        <v>428310</v>
      </c>
      <c r="P96" s="134" t="s">
        <v>414</v>
      </c>
      <c r="Q96" s="134" t="s">
        <v>717</v>
      </c>
      <c r="R96" s="134" t="s">
        <v>412</v>
      </c>
    </row>
    <row r="97" spans="1:18" ht="63.75" x14ac:dyDescent="0.2">
      <c r="A97" s="111">
        <v>44019</v>
      </c>
      <c r="B97" s="112" t="s">
        <v>238</v>
      </c>
      <c r="C97" s="112" t="s">
        <v>6</v>
      </c>
      <c r="D97" s="113">
        <v>5059007893</v>
      </c>
      <c r="E97" s="116" t="s">
        <v>410</v>
      </c>
      <c r="F97" s="115">
        <v>22000</v>
      </c>
      <c r="G97" s="112" t="s">
        <v>238</v>
      </c>
      <c r="H97" s="112" t="s">
        <v>324</v>
      </c>
      <c r="I97" s="132" t="s">
        <v>411</v>
      </c>
      <c r="J97" s="112">
        <v>48691</v>
      </c>
      <c r="K97" s="112">
        <v>450411</v>
      </c>
      <c r="L97" s="123">
        <f>SUM(F55:F97)</f>
        <v>409479.31999999995</v>
      </c>
      <c r="M97" s="112">
        <v>1460</v>
      </c>
      <c r="N97" s="111">
        <v>44019</v>
      </c>
      <c r="O97" s="112" t="s">
        <v>238</v>
      </c>
      <c r="P97" s="134" t="s">
        <v>414</v>
      </c>
      <c r="Q97" s="134" t="s">
        <v>717</v>
      </c>
      <c r="R97" s="134" t="s">
        <v>412</v>
      </c>
    </row>
    <row r="98" spans="1:18" ht="51" hidden="1" x14ac:dyDescent="0.2">
      <c r="A98" s="111">
        <v>44021</v>
      </c>
      <c r="B98" s="112" t="s">
        <v>238</v>
      </c>
      <c r="C98" s="112" t="s">
        <v>6</v>
      </c>
      <c r="D98" s="113">
        <v>1239036</v>
      </c>
      <c r="E98" s="116" t="s">
        <v>415</v>
      </c>
      <c r="F98" s="127">
        <v>18877.68</v>
      </c>
      <c r="G98" s="112" t="s">
        <v>238</v>
      </c>
      <c r="H98" s="112" t="s">
        <v>322</v>
      </c>
      <c r="I98" s="132" t="s">
        <v>548</v>
      </c>
      <c r="J98" s="112">
        <v>38520</v>
      </c>
      <c r="K98" s="112">
        <v>428310</v>
      </c>
      <c r="P98" s="134" t="s">
        <v>414</v>
      </c>
      <c r="Q98" s="134" t="s">
        <v>717</v>
      </c>
      <c r="R98" s="134" t="s">
        <v>412</v>
      </c>
    </row>
    <row r="99" spans="1:18" hidden="1" x14ac:dyDescent="0.2">
      <c r="A99" s="111">
        <v>44021</v>
      </c>
      <c r="B99" s="112" t="s">
        <v>238</v>
      </c>
      <c r="C99" s="112" t="s">
        <v>6</v>
      </c>
      <c r="D99" s="113">
        <v>521069976</v>
      </c>
      <c r="E99" s="116" t="s">
        <v>416</v>
      </c>
      <c r="F99" s="127">
        <v>165489.91</v>
      </c>
      <c r="G99" s="112" t="s">
        <v>238</v>
      </c>
      <c r="H99" s="112" t="s">
        <v>322</v>
      </c>
      <c r="I99" s="132" t="s">
        <v>417</v>
      </c>
      <c r="J99" s="112">
        <v>38520</v>
      </c>
      <c r="K99" s="112">
        <v>428310</v>
      </c>
      <c r="P99" s="134" t="s">
        <v>414</v>
      </c>
      <c r="Q99" s="134" t="s">
        <v>717</v>
      </c>
      <c r="R99" s="134" t="s">
        <v>412</v>
      </c>
    </row>
    <row r="100" spans="1:18" hidden="1" x14ac:dyDescent="0.2">
      <c r="A100" s="111">
        <v>44021</v>
      </c>
      <c r="B100" s="112" t="s">
        <v>238</v>
      </c>
      <c r="C100" s="112" t="s">
        <v>6</v>
      </c>
      <c r="D100" s="113">
        <v>13437</v>
      </c>
      <c r="E100" s="116" t="s">
        <v>418</v>
      </c>
      <c r="F100" s="127">
        <v>452.81</v>
      </c>
      <c r="G100" s="112" t="s">
        <v>238</v>
      </c>
      <c r="H100" s="112" t="s">
        <v>322</v>
      </c>
      <c r="I100" s="132" t="s">
        <v>419</v>
      </c>
      <c r="J100" s="112">
        <v>38520</v>
      </c>
      <c r="K100" s="112">
        <v>428310</v>
      </c>
      <c r="P100" s="134" t="s">
        <v>414</v>
      </c>
      <c r="Q100" s="134" t="s">
        <v>717</v>
      </c>
      <c r="R100" s="134" t="s">
        <v>412</v>
      </c>
    </row>
    <row r="101" spans="1:18" hidden="1" x14ac:dyDescent="0.2">
      <c r="A101" s="111">
        <v>44021</v>
      </c>
      <c r="B101" s="112" t="s">
        <v>238</v>
      </c>
      <c r="C101" s="112" t="s">
        <v>6</v>
      </c>
      <c r="D101" s="113">
        <v>1083248</v>
      </c>
      <c r="E101" s="116" t="s">
        <v>420</v>
      </c>
      <c r="F101" s="127">
        <v>302.14999999999998</v>
      </c>
      <c r="G101" s="112" t="s">
        <v>238</v>
      </c>
      <c r="H101" s="112" t="s">
        <v>322</v>
      </c>
      <c r="I101" s="132" t="s">
        <v>421</v>
      </c>
      <c r="J101" s="112">
        <v>38520</v>
      </c>
      <c r="K101" s="112">
        <v>428310</v>
      </c>
      <c r="P101" s="134" t="s">
        <v>414</v>
      </c>
      <c r="Q101" s="134" t="s">
        <v>717</v>
      </c>
      <c r="R101" s="134" t="s">
        <v>412</v>
      </c>
    </row>
    <row r="102" spans="1:18" hidden="1" x14ac:dyDescent="0.2">
      <c r="A102" s="111">
        <v>44021</v>
      </c>
      <c r="B102" s="112" t="s">
        <v>238</v>
      </c>
      <c r="C102" s="112" t="s">
        <v>6</v>
      </c>
      <c r="D102" s="113">
        <v>11317</v>
      </c>
      <c r="E102" s="116" t="s">
        <v>422</v>
      </c>
      <c r="F102" s="127">
        <v>417.59</v>
      </c>
      <c r="G102" s="112" t="s">
        <v>238</v>
      </c>
      <c r="H102" s="112" t="s">
        <v>322</v>
      </c>
      <c r="I102" s="132" t="s">
        <v>423</v>
      </c>
      <c r="J102" s="112">
        <v>38520</v>
      </c>
      <c r="K102" s="112">
        <v>428310</v>
      </c>
      <c r="P102" s="134" t="s">
        <v>414</v>
      </c>
      <c r="Q102" s="134" t="s">
        <v>717</v>
      </c>
      <c r="R102" s="134" t="s">
        <v>412</v>
      </c>
    </row>
    <row r="103" spans="1:18" hidden="1" x14ac:dyDescent="0.2">
      <c r="A103" s="111">
        <v>44021</v>
      </c>
      <c r="B103" s="112" t="s">
        <v>238</v>
      </c>
      <c r="C103" s="112" t="s">
        <v>6</v>
      </c>
      <c r="D103" s="113">
        <v>56942</v>
      </c>
      <c r="E103" s="116" t="s">
        <v>424</v>
      </c>
      <c r="F103" s="127">
        <v>1842.83</v>
      </c>
      <c r="G103" s="112" t="s">
        <v>238</v>
      </c>
      <c r="H103" s="112" t="s">
        <v>322</v>
      </c>
      <c r="I103" s="132" t="s">
        <v>425</v>
      </c>
      <c r="J103" s="112">
        <v>38520</v>
      </c>
      <c r="K103" s="112">
        <v>428310</v>
      </c>
      <c r="P103" s="134" t="s">
        <v>414</v>
      </c>
      <c r="Q103" s="134" t="s">
        <v>717</v>
      </c>
      <c r="R103" s="134" t="s">
        <v>412</v>
      </c>
    </row>
    <row r="104" spans="1:18" x14ac:dyDescent="0.2">
      <c r="A104" s="111">
        <v>44021</v>
      </c>
      <c r="B104" s="112" t="s">
        <v>238</v>
      </c>
      <c r="C104" s="112" t="s">
        <v>6</v>
      </c>
      <c r="D104" s="113">
        <v>26632</v>
      </c>
      <c r="E104" s="116" t="s">
        <v>426</v>
      </c>
      <c r="F104" s="115">
        <v>1500</v>
      </c>
      <c r="G104" s="112" t="s">
        <v>238</v>
      </c>
      <c r="H104" s="112" t="s">
        <v>324</v>
      </c>
      <c r="I104" s="132">
        <v>19980</v>
      </c>
      <c r="J104" s="112">
        <v>48691</v>
      </c>
      <c r="K104" s="112">
        <v>450411</v>
      </c>
      <c r="N104" s="111"/>
      <c r="P104" s="134" t="s">
        <v>414</v>
      </c>
      <c r="Q104" s="134" t="s">
        <v>717</v>
      </c>
      <c r="R104" s="134" t="s">
        <v>412</v>
      </c>
    </row>
    <row r="105" spans="1:18" x14ac:dyDescent="0.2">
      <c r="A105" s="111">
        <v>44021</v>
      </c>
      <c r="B105" s="112" t="s">
        <v>238</v>
      </c>
      <c r="C105" s="112" t="s">
        <v>6</v>
      </c>
      <c r="D105" s="113">
        <v>26633</v>
      </c>
      <c r="E105" s="116" t="s">
        <v>426</v>
      </c>
      <c r="F105" s="115">
        <v>3000</v>
      </c>
      <c r="G105" s="112" t="s">
        <v>238</v>
      </c>
      <c r="H105" s="112" t="s">
        <v>324</v>
      </c>
      <c r="I105" s="132">
        <v>20640</v>
      </c>
      <c r="J105" s="112">
        <v>48691</v>
      </c>
      <c r="K105" s="112">
        <v>450411</v>
      </c>
      <c r="P105" s="134" t="s">
        <v>414</v>
      </c>
      <c r="Q105" s="134" t="s">
        <v>717</v>
      </c>
      <c r="R105" s="134" t="s">
        <v>412</v>
      </c>
    </row>
    <row r="106" spans="1:18" hidden="1" x14ac:dyDescent="0.2">
      <c r="A106" s="111">
        <v>44021</v>
      </c>
      <c r="B106" s="112" t="s">
        <v>238</v>
      </c>
      <c r="C106" s="112" t="s">
        <v>6</v>
      </c>
      <c r="D106" s="113">
        <v>2277620</v>
      </c>
      <c r="E106" s="116" t="s">
        <v>427</v>
      </c>
      <c r="F106" s="127">
        <v>50.1</v>
      </c>
      <c r="G106" s="112" t="s">
        <v>238</v>
      </c>
      <c r="H106" s="112" t="s">
        <v>428</v>
      </c>
      <c r="I106" s="132" t="s">
        <v>429</v>
      </c>
      <c r="J106" s="112">
        <v>38520</v>
      </c>
      <c r="K106" s="112">
        <v>599026</v>
      </c>
      <c r="L106" s="123">
        <f>SUM(F98:F106)</f>
        <v>191933.06999999998</v>
      </c>
      <c r="M106" s="112">
        <v>1461</v>
      </c>
      <c r="N106" s="111">
        <v>44021</v>
      </c>
      <c r="O106" s="112" t="s">
        <v>238</v>
      </c>
      <c r="P106" s="134" t="s">
        <v>414</v>
      </c>
      <c r="Q106" s="134" t="s">
        <v>717</v>
      </c>
      <c r="R106" s="134" t="s">
        <v>412</v>
      </c>
    </row>
    <row r="107" spans="1:18" hidden="1" x14ac:dyDescent="0.2">
      <c r="A107" s="111">
        <v>44024</v>
      </c>
      <c r="B107" s="112" t="s">
        <v>238</v>
      </c>
      <c r="C107" s="112" t="s">
        <v>520</v>
      </c>
      <c r="D107" s="113" t="s">
        <v>521</v>
      </c>
      <c r="E107" s="116" t="s">
        <v>523</v>
      </c>
      <c r="F107" s="127">
        <v>474998.52</v>
      </c>
      <c r="G107" s="112" t="s">
        <v>238</v>
      </c>
      <c r="H107" s="112" t="s">
        <v>322</v>
      </c>
      <c r="I107" s="132" t="s">
        <v>522</v>
      </c>
      <c r="J107" s="112">
        <v>38520</v>
      </c>
      <c r="K107" s="112">
        <v>428310</v>
      </c>
      <c r="L107" s="135">
        <v>474998.52</v>
      </c>
      <c r="M107" s="112">
        <v>1462</v>
      </c>
      <c r="N107" s="111">
        <v>44025</v>
      </c>
      <c r="O107" s="112" t="s">
        <v>238</v>
      </c>
      <c r="P107" s="134" t="s">
        <v>414</v>
      </c>
      <c r="Q107" s="134" t="s">
        <v>717</v>
      </c>
      <c r="R107" s="134" t="s">
        <v>412</v>
      </c>
    </row>
    <row r="108" spans="1:18" hidden="1" x14ac:dyDescent="0.2">
      <c r="A108" s="111">
        <v>44025</v>
      </c>
      <c r="B108" s="112" t="s">
        <v>238</v>
      </c>
      <c r="C108" s="112" t="s">
        <v>6</v>
      </c>
      <c r="D108" s="113">
        <v>638</v>
      </c>
      <c r="E108" s="116" t="s">
        <v>430</v>
      </c>
      <c r="F108" s="127">
        <v>221.36</v>
      </c>
      <c r="G108" s="112" t="s">
        <v>238</v>
      </c>
      <c r="H108" s="112" t="s">
        <v>322</v>
      </c>
      <c r="I108" s="132" t="s">
        <v>431</v>
      </c>
      <c r="J108" s="112">
        <v>38520</v>
      </c>
      <c r="K108" s="112">
        <v>428310</v>
      </c>
      <c r="N108" s="111"/>
      <c r="P108" s="134" t="s">
        <v>414</v>
      </c>
      <c r="Q108" s="134" t="s">
        <v>717</v>
      </c>
      <c r="R108" s="134" t="s">
        <v>412</v>
      </c>
    </row>
    <row r="109" spans="1:18" hidden="1" x14ac:dyDescent="0.2">
      <c r="A109" s="111">
        <v>44025</v>
      </c>
      <c r="B109" s="112" t="s">
        <v>238</v>
      </c>
      <c r="C109" s="112" t="s">
        <v>6</v>
      </c>
      <c r="D109" s="113">
        <v>1500517301</v>
      </c>
      <c r="E109" s="116" t="s">
        <v>432</v>
      </c>
      <c r="F109" s="127">
        <v>265.98</v>
      </c>
      <c r="G109" s="112" t="s">
        <v>238</v>
      </c>
      <c r="H109" s="112" t="s">
        <v>322</v>
      </c>
      <c r="I109" s="132" t="s">
        <v>433</v>
      </c>
      <c r="J109" s="112">
        <v>38520</v>
      </c>
      <c r="K109" s="112">
        <v>428310</v>
      </c>
      <c r="N109" s="111"/>
      <c r="P109" s="134" t="s">
        <v>414</v>
      </c>
      <c r="Q109" s="134" t="s">
        <v>717</v>
      </c>
      <c r="R109" s="134" t="s">
        <v>412</v>
      </c>
    </row>
    <row r="110" spans="1:18" hidden="1" x14ac:dyDescent="0.2">
      <c r="A110" s="111">
        <v>44025</v>
      </c>
      <c r="B110" s="112" t="s">
        <v>238</v>
      </c>
      <c r="C110" s="112" t="s">
        <v>6</v>
      </c>
      <c r="D110" s="113">
        <v>1500517292</v>
      </c>
      <c r="E110" s="116" t="s">
        <v>432</v>
      </c>
      <c r="F110" s="127">
        <v>62.38</v>
      </c>
      <c r="G110" s="112" t="s">
        <v>238</v>
      </c>
      <c r="H110" s="112" t="s">
        <v>322</v>
      </c>
      <c r="I110" s="132" t="s">
        <v>434</v>
      </c>
      <c r="J110" s="112">
        <v>38520</v>
      </c>
      <c r="K110" s="112">
        <v>428310</v>
      </c>
      <c r="N110" s="111"/>
      <c r="P110" s="134" t="s">
        <v>414</v>
      </c>
      <c r="Q110" s="134" t="s">
        <v>717</v>
      </c>
      <c r="R110" s="134" t="s">
        <v>412</v>
      </c>
    </row>
    <row r="111" spans="1:18" hidden="1" x14ac:dyDescent="0.2">
      <c r="A111" s="111">
        <v>44025</v>
      </c>
      <c r="B111" s="112" t="s">
        <v>238</v>
      </c>
      <c r="C111" s="112" t="s">
        <v>6</v>
      </c>
      <c r="D111" s="113">
        <v>1500517293</v>
      </c>
      <c r="E111" s="116" t="s">
        <v>432</v>
      </c>
      <c r="F111" s="127">
        <v>3328.47</v>
      </c>
      <c r="G111" s="112" t="s">
        <v>238</v>
      </c>
      <c r="H111" s="112" t="s">
        <v>322</v>
      </c>
      <c r="I111" s="132" t="s">
        <v>435</v>
      </c>
      <c r="J111" s="112">
        <v>38520</v>
      </c>
      <c r="K111" s="112">
        <v>428310</v>
      </c>
      <c r="P111" s="134" t="s">
        <v>414</v>
      </c>
      <c r="Q111" s="134" t="s">
        <v>717</v>
      </c>
      <c r="R111" s="134" t="s">
        <v>412</v>
      </c>
    </row>
    <row r="112" spans="1:18" hidden="1" x14ac:dyDescent="0.2">
      <c r="A112" s="111">
        <v>44025</v>
      </c>
      <c r="B112" s="112" t="s">
        <v>238</v>
      </c>
      <c r="C112" s="112" t="s">
        <v>6</v>
      </c>
      <c r="D112" s="113">
        <v>1500517294</v>
      </c>
      <c r="E112" s="116" t="s">
        <v>432</v>
      </c>
      <c r="F112" s="127">
        <v>378.27</v>
      </c>
      <c r="G112" s="112" t="s">
        <v>238</v>
      </c>
      <c r="H112" s="112" t="s">
        <v>322</v>
      </c>
      <c r="I112" s="132" t="s">
        <v>436</v>
      </c>
      <c r="J112" s="112">
        <v>38520</v>
      </c>
      <c r="K112" s="112">
        <v>428310</v>
      </c>
      <c r="P112" s="134" t="s">
        <v>414</v>
      </c>
      <c r="Q112" s="134" t="s">
        <v>717</v>
      </c>
      <c r="R112" s="134" t="s">
        <v>412</v>
      </c>
    </row>
    <row r="113" spans="1:18" hidden="1" x14ac:dyDescent="0.2">
      <c r="A113" s="111">
        <v>44025</v>
      </c>
      <c r="B113" s="112" t="s">
        <v>238</v>
      </c>
      <c r="C113" s="112" t="s">
        <v>6</v>
      </c>
      <c r="D113" s="113">
        <v>1500517295</v>
      </c>
      <c r="E113" s="116" t="s">
        <v>432</v>
      </c>
      <c r="F113" s="127">
        <v>553.09</v>
      </c>
      <c r="G113" s="112" t="s">
        <v>238</v>
      </c>
      <c r="H113" s="112" t="s">
        <v>322</v>
      </c>
      <c r="I113" s="132" t="s">
        <v>437</v>
      </c>
      <c r="J113" s="112">
        <v>38520</v>
      </c>
      <c r="K113" s="112">
        <v>428310</v>
      </c>
      <c r="P113" s="134" t="s">
        <v>414</v>
      </c>
      <c r="Q113" s="134" t="s">
        <v>717</v>
      </c>
      <c r="R113" s="134" t="s">
        <v>412</v>
      </c>
    </row>
    <row r="114" spans="1:18" hidden="1" x14ac:dyDescent="0.2">
      <c r="A114" s="111">
        <v>44025</v>
      </c>
      <c r="B114" s="112" t="s">
        <v>238</v>
      </c>
      <c r="C114" s="112" t="s">
        <v>6</v>
      </c>
      <c r="D114" s="113">
        <v>1500517296</v>
      </c>
      <c r="E114" s="116" t="s">
        <v>432</v>
      </c>
      <c r="F114" s="127">
        <v>484.48</v>
      </c>
      <c r="G114" s="112" t="s">
        <v>238</v>
      </c>
      <c r="H114" s="112" t="s">
        <v>322</v>
      </c>
      <c r="I114" s="132" t="s">
        <v>438</v>
      </c>
      <c r="J114" s="112">
        <v>38520</v>
      </c>
      <c r="K114" s="112">
        <v>428310</v>
      </c>
      <c r="P114" s="134" t="s">
        <v>414</v>
      </c>
      <c r="Q114" s="134" t="s">
        <v>717</v>
      </c>
      <c r="R114" s="134" t="s">
        <v>412</v>
      </c>
    </row>
    <row r="115" spans="1:18" hidden="1" x14ac:dyDescent="0.2">
      <c r="A115" s="111">
        <v>44025</v>
      </c>
      <c r="B115" s="112" t="s">
        <v>238</v>
      </c>
      <c r="C115" s="112" t="s">
        <v>6</v>
      </c>
      <c r="D115" s="113">
        <v>1500517297</v>
      </c>
      <c r="E115" s="116" t="s">
        <v>432</v>
      </c>
      <c r="F115" s="127">
        <v>158.86000000000001</v>
      </c>
      <c r="G115" s="112" t="s">
        <v>238</v>
      </c>
      <c r="H115" s="112" t="s">
        <v>322</v>
      </c>
      <c r="I115" s="132" t="s">
        <v>439</v>
      </c>
      <c r="J115" s="112">
        <v>38520</v>
      </c>
      <c r="K115" s="112">
        <v>428310</v>
      </c>
      <c r="N115" s="111"/>
      <c r="P115" s="134" t="s">
        <v>414</v>
      </c>
      <c r="Q115" s="134" t="s">
        <v>717</v>
      </c>
      <c r="R115" s="134" t="s">
        <v>412</v>
      </c>
    </row>
    <row r="116" spans="1:18" hidden="1" x14ac:dyDescent="0.2">
      <c r="A116" s="111">
        <v>44025</v>
      </c>
      <c r="B116" s="112" t="s">
        <v>238</v>
      </c>
      <c r="C116" s="112" t="s">
        <v>6</v>
      </c>
      <c r="D116" s="113">
        <v>1500517298</v>
      </c>
      <c r="E116" s="116" t="s">
        <v>432</v>
      </c>
      <c r="F116" s="127">
        <v>676.49</v>
      </c>
      <c r="G116" s="112" t="s">
        <v>238</v>
      </c>
      <c r="H116" s="112" t="s">
        <v>322</v>
      </c>
      <c r="I116" s="132" t="s">
        <v>440</v>
      </c>
      <c r="J116" s="112">
        <v>38520</v>
      </c>
      <c r="K116" s="112">
        <v>428310</v>
      </c>
      <c r="P116" s="134" t="s">
        <v>414</v>
      </c>
      <c r="Q116" s="134" t="s">
        <v>717</v>
      </c>
      <c r="R116" s="134" t="s">
        <v>412</v>
      </c>
    </row>
    <row r="117" spans="1:18" hidden="1" x14ac:dyDescent="0.2">
      <c r="A117" s="111">
        <v>44025</v>
      </c>
      <c r="B117" s="112" t="s">
        <v>238</v>
      </c>
      <c r="C117" s="112" t="s">
        <v>6</v>
      </c>
      <c r="D117" s="113">
        <v>1500517300</v>
      </c>
      <c r="E117" s="116" t="s">
        <v>432</v>
      </c>
      <c r="F117" s="127">
        <v>1236.78</v>
      </c>
      <c r="G117" s="112" t="s">
        <v>238</v>
      </c>
      <c r="H117" s="112" t="s">
        <v>322</v>
      </c>
      <c r="I117" s="132" t="s">
        <v>441</v>
      </c>
      <c r="J117" s="112">
        <v>38520</v>
      </c>
      <c r="K117" s="112">
        <v>428310</v>
      </c>
      <c r="P117" s="134" t="s">
        <v>414</v>
      </c>
      <c r="Q117" s="134" t="s">
        <v>717</v>
      </c>
      <c r="R117" s="134" t="s">
        <v>412</v>
      </c>
    </row>
    <row r="118" spans="1:18" hidden="1" x14ac:dyDescent="0.2">
      <c r="A118" s="111">
        <v>44025</v>
      </c>
      <c r="B118" s="112" t="s">
        <v>238</v>
      </c>
      <c r="C118" s="112" t="s">
        <v>6</v>
      </c>
      <c r="D118" s="113">
        <v>1500517299</v>
      </c>
      <c r="E118" s="116" t="s">
        <v>432</v>
      </c>
      <c r="F118" s="127">
        <v>1598.55</v>
      </c>
      <c r="G118" s="112" t="s">
        <v>238</v>
      </c>
      <c r="H118" s="112" t="s">
        <v>322</v>
      </c>
      <c r="I118" s="132" t="s">
        <v>442</v>
      </c>
      <c r="J118" s="112">
        <v>38520</v>
      </c>
      <c r="K118" s="112">
        <v>428310</v>
      </c>
      <c r="P118" s="134" t="s">
        <v>414</v>
      </c>
      <c r="Q118" s="134" t="s">
        <v>717</v>
      </c>
      <c r="R118" s="134" t="s">
        <v>412</v>
      </c>
    </row>
    <row r="119" spans="1:18" hidden="1" x14ac:dyDescent="0.2">
      <c r="A119" s="111">
        <v>44025</v>
      </c>
      <c r="B119" s="112" t="s">
        <v>238</v>
      </c>
      <c r="C119" s="112" t="s">
        <v>6</v>
      </c>
      <c r="D119" s="113">
        <v>2134797</v>
      </c>
      <c r="E119" s="116" t="s">
        <v>443</v>
      </c>
      <c r="F119" s="127">
        <v>64279.63</v>
      </c>
      <c r="G119" s="112" t="s">
        <v>238</v>
      </c>
      <c r="H119" s="112" t="s">
        <v>322</v>
      </c>
      <c r="I119" s="132" t="s">
        <v>444</v>
      </c>
      <c r="J119" s="112">
        <v>38520</v>
      </c>
      <c r="K119" s="112">
        <v>428310</v>
      </c>
      <c r="N119" s="111"/>
      <c r="P119" s="134" t="s">
        <v>414</v>
      </c>
      <c r="Q119" s="134" t="s">
        <v>717</v>
      </c>
      <c r="R119" s="134" t="s">
        <v>412</v>
      </c>
    </row>
    <row r="120" spans="1:18" hidden="1" x14ac:dyDescent="0.2">
      <c r="A120" s="111">
        <v>44025</v>
      </c>
      <c r="B120" s="112" t="s">
        <v>238</v>
      </c>
      <c r="C120" s="112" t="s">
        <v>6</v>
      </c>
      <c r="D120" s="113">
        <v>6538</v>
      </c>
      <c r="E120" s="116" t="s">
        <v>445</v>
      </c>
      <c r="F120" s="127">
        <v>59.99</v>
      </c>
      <c r="G120" s="112" t="s">
        <v>238</v>
      </c>
      <c r="H120" s="112" t="s">
        <v>322</v>
      </c>
      <c r="I120" s="132" t="s">
        <v>446</v>
      </c>
      <c r="J120" s="112">
        <v>38520</v>
      </c>
      <c r="K120" s="112">
        <v>428310</v>
      </c>
      <c r="P120" s="134" t="s">
        <v>414</v>
      </c>
      <c r="Q120" s="134" t="s">
        <v>717</v>
      </c>
      <c r="R120" s="134" t="s">
        <v>412</v>
      </c>
    </row>
    <row r="121" spans="1:18" hidden="1" x14ac:dyDescent="0.2">
      <c r="A121" s="111">
        <v>44025</v>
      </c>
      <c r="B121" s="112" t="s">
        <v>238</v>
      </c>
      <c r="C121" s="112" t="s">
        <v>6</v>
      </c>
      <c r="D121" s="113">
        <v>404001213</v>
      </c>
      <c r="E121" s="116" t="s">
        <v>447</v>
      </c>
      <c r="F121" s="127">
        <v>5880</v>
      </c>
      <c r="G121" s="112" t="s">
        <v>238</v>
      </c>
      <c r="H121" s="112" t="s">
        <v>322</v>
      </c>
      <c r="I121" s="132" t="s">
        <v>448</v>
      </c>
      <c r="J121" s="112">
        <v>38520</v>
      </c>
      <c r="K121" s="112">
        <v>428310</v>
      </c>
      <c r="N121" s="111"/>
      <c r="P121" s="134" t="s">
        <v>414</v>
      </c>
      <c r="Q121" s="134" t="s">
        <v>717</v>
      </c>
      <c r="R121" s="134" t="s">
        <v>412</v>
      </c>
    </row>
    <row r="122" spans="1:18" hidden="1" x14ac:dyDescent="0.2">
      <c r="A122" s="111">
        <v>44025</v>
      </c>
      <c r="B122" s="112" t="s">
        <v>238</v>
      </c>
      <c r="C122" s="112" t="s">
        <v>6</v>
      </c>
      <c r="D122" s="113">
        <v>48002388</v>
      </c>
      <c r="E122" s="116" t="s">
        <v>447</v>
      </c>
      <c r="F122" s="127">
        <v>12538.59</v>
      </c>
      <c r="G122" s="112" t="s">
        <v>238</v>
      </c>
      <c r="H122" s="112" t="s">
        <v>322</v>
      </c>
      <c r="I122" s="132" t="s">
        <v>449</v>
      </c>
      <c r="J122" s="112">
        <v>38520</v>
      </c>
      <c r="K122" s="112">
        <v>428310</v>
      </c>
      <c r="N122" s="111"/>
      <c r="P122" s="134" t="s">
        <v>414</v>
      </c>
      <c r="Q122" s="134" t="s">
        <v>717</v>
      </c>
      <c r="R122" s="134" t="s">
        <v>412</v>
      </c>
    </row>
    <row r="123" spans="1:18" hidden="1" x14ac:dyDescent="0.2">
      <c r="A123" s="111">
        <v>44025</v>
      </c>
      <c r="B123" s="112" t="s">
        <v>238</v>
      </c>
      <c r="C123" s="112" t="s">
        <v>6</v>
      </c>
      <c r="D123" s="113">
        <v>49002092</v>
      </c>
      <c r="E123" s="116" t="s">
        <v>447</v>
      </c>
      <c r="F123" s="127">
        <v>16165.9</v>
      </c>
      <c r="G123" s="112" t="s">
        <v>238</v>
      </c>
      <c r="H123" s="112" t="s">
        <v>322</v>
      </c>
      <c r="I123" s="132" t="s">
        <v>450</v>
      </c>
      <c r="J123" s="112">
        <v>38520</v>
      </c>
      <c r="K123" s="112">
        <v>428310</v>
      </c>
      <c r="P123" s="134" t="s">
        <v>414</v>
      </c>
      <c r="Q123" s="134" t="s">
        <v>717</v>
      </c>
      <c r="R123" s="134" t="s">
        <v>412</v>
      </c>
    </row>
    <row r="124" spans="1:18" hidden="1" x14ac:dyDescent="0.2">
      <c r="A124" s="111">
        <v>44025</v>
      </c>
      <c r="B124" s="112" t="s">
        <v>238</v>
      </c>
      <c r="C124" s="112" t="s">
        <v>6</v>
      </c>
      <c r="D124" s="113">
        <v>182020</v>
      </c>
      <c r="E124" s="116" t="s">
        <v>451</v>
      </c>
      <c r="F124" s="127">
        <v>1600.6</v>
      </c>
      <c r="G124" s="112" t="s">
        <v>238</v>
      </c>
      <c r="H124" s="112" t="s">
        <v>322</v>
      </c>
      <c r="I124" s="132" t="s">
        <v>452</v>
      </c>
      <c r="J124" s="112">
        <v>38520</v>
      </c>
      <c r="K124" s="112">
        <v>428310</v>
      </c>
      <c r="P124" s="134" t="s">
        <v>414</v>
      </c>
      <c r="Q124" s="134" t="s">
        <v>717</v>
      </c>
      <c r="R124" s="134" t="s">
        <v>412</v>
      </c>
    </row>
    <row r="125" spans="1:18" hidden="1" x14ac:dyDescent="0.2">
      <c r="A125" s="111">
        <v>44025</v>
      </c>
      <c r="B125" s="112" t="s">
        <v>238</v>
      </c>
      <c r="C125" s="112" t="s">
        <v>6</v>
      </c>
      <c r="D125" s="113">
        <v>84084</v>
      </c>
      <c r="E125" s="116" t="s">
        <v>453</v>
      </c>
      <c r="F125" s="127">
        <v>9415.4699999999993</v>
      </c>
      <c r="G125" s="112" t="s">
        <v>238</v>
      </c>
      <c r="H125" s="112" t="s">
        <v>322</v>
      </c>
      <c r="I125" s="132" t="s">
        <v>454</v>
      </c>
      <c r="J125" s="112">
        <v>38520</v>
      </c>
      <c r="K125" s="112">
        <v>428310</v>
      </c>
      <c r="N125" s="111"/>
      <c r="P125" s="134" t="s">
        <v>414</v>
      </c>
      <c r="Q125" s="134" t="s">
        <v>717</v>
      </c>
      <c r="R125" s="134" t="s">
        <v>412</v>
      </c>
    </row>
    <row r="126" spans="1:18" hidden="1" x14ac:dyDescent="0.2">
      <c r="A126" s="111">
        <v>44025</v>
      </c>
      <c r="B126" s="112" t="s">
        <v>238</v>
      </c>
      <c r="C126" s="112" t="s">
        <v>6</v>
      </c>
      <c r="D126" s="113">
        <v>377084</v>
      </c>
      <c r="E126" s="116" t="s">
        <v>455</v>
      </c>
      <c r="F126" s="127">
        <v>20702.580000000002</v>
      </c>
      <c r="G126" s="112" t="s">
        <v>238</v>
      </c>
      <c r="H126" s="112" t="s">
        <v>322</v>
      </c>
      <c r="I126" s="133" t="s">
        <v>456</v>
      </c>
      <c r="J126" s="112">
        <v>38520</v>
      </c>
      <c r="K126" s="112">
        <v>428310</v>
      </c>
      <c r="P126" s="134" t="s">
        <v>414</v>
      </c>
      <c r="Q126" s="134" t="s">
        <v>717</v>
      </c>
      <c r="R126" s="134" t="s">
        <v>412</v>
      </c>
    </row>
    <row r="127" spans="1:18" hidden="1" x14ac:dyDescent="0.2">
      <c r="A127" s="111">
        <v>44025</v>
      </c>
      <c r="B127" s="112" t="s">
        <v>238</v>
      </c>
      <c r="C127" s="112" t="s">
        <v>6</v>
      </c>
      <c r="D127" s="113">
        <v>149178</v>
      </c>
      <c r="E127" s="116" t="s">
        <v>457</v>
      </c>
      <c r="F127" s="127">
        <v>273.14999999999998</v>
      </c>
      <c r="G127" s="112" t="s">
        <v>238</v>
      </c>
      <c r="H127" s="112" t="s">
        <v>322</v>
      </c>
      <c r="I127" s="133" t="s">
        <v>458</v>
      </c>
      <c r="J127" s="112">
        <v>38520</v>
      </c>
      <c r="K127" s="112">
        <v>428310</v>
      </c>
      <c r="N127" s="111"/>
      <c r="P127" s="134" t="s">
        <v>414</v>
      </c>
      <c r="Q127" s="134" t="s">
        <v>717</v>
      </c>
      <c r="R127" s="134" t="s">
        <v>412</v>
      </c>
    </row>
    <row r="128" spans="1:18" hidden="1" x14ac:dyDescent="0.2">
      <c r="A128" s="111">
        <v>44025</v>
      </c>
      <c r="B128" s="112" t="s">
        <v>238</v>
      </c>
      <c r="C128" s="112" t="s">
        <v>6</v>
      </c>
      <c r="D128" s="113">
        <v>695556</v>
      </c>
      <c r="E128" s="116" t="s">
        <v>459</v>
      </c>
      <c r="F128" s="127">
        <v>79.290000000000006</v>
      </c>
      <c r="G128" s="112" t="s">
        <v>238</v>
      </c>
      <c r="H128" s="112" t="s">
        <v>322</v>
      </c>
      <c r="I128" s="132" t="s">
        <v>460</v>
      </c>
      <c r="J128" s="112">
        <v>38520</v>
      </c>
      <c r="K128" s="112">
        <v>428310</v>
      </c>
      <c r="P128" s="134" t="s">
        <v>414</v>
      </c>
      <c r="Q128" s="134" t="s">
        <v>717</v>
      </c>
      <c r="R128" s="134" t="s">
        <v>412</v>
      </c>
    </row>
    <row r="129" spans="1:18" hidden="1" x14ac:dyDescent="0.2">
      <c r="A129" s="111">
        <v>44025</v>
      </c>
      <c r="B129" s="112" t="s">
        <v>238</v>
      </c>
      <c r="C129" s="112" t="s">
        <v>6</v>
      </c>
      <c r="D129" s="113">
        <v>893344</v>
      </c>
      <c r="E129" s="116" t="s">
        <v>461</v>
      </c>
      <c r="F129" s="127">
        <v>4102.33</v>
      </c>
      <c r="G129" s="112" t="s">
        <v>238</v>
      </c>
      <c r="H129" s="112" t="s">
        <v>322</v>
      </c>
      <c r="I129" s="132" t="s">
        <v>462</v>
      </c>
      <c r="J129" s="112">
        <v>38520</v>
      </c>
      <c r="K129" s="112">
        <v>428310</v>
      </c>
      <c r="P129" s="134" t="s">
        <v>414</v>
      </c>
      <c r="Q129" s="134" t="s">
        <v>717</v>
      </c>
      <c r="R129" s="134" t="s">
        <v>412</v>
      </c>
    </row>
    <row r="130" spans="1:18" hidden="1" x14ac:dyDescent="0.2">
      <c r="A130" s="111">
        <v>44025</v>
      </c>
      <c r="B130" s="112" t="s">
        <v>238</v>
      </c>
      <c r="C130" s="112" t="s">
        <v>6</v>
      </c>
      <c r="D130" s="113">
        <v>84720</v>
      </c>
      <c r="E130" s="116" t="s">
        <v>463</v>
      </c>
      <c r="F130" s="127">
        <v>27909.88</v>
      </c>
      <c r="G130" s="112" t="s">
        <v>238</v>
      </c>
      <c r="H130" s="112" t="s">
        <v>322</v>
      </c>
      <c r="I130" s="132" t="s">
        <v>464</v>
      </c>
      <c r="J130" s="112">
        <v>38520</v>
      </c>
      <c r="K130" s="112">
        <v>428310</v>
      </c>
      <c r="P130" s="134" t="s">
        <v>414</v>
      </c>
      <c r="Q130" s="134" t="s">
        <v>717</v>
      </c>
      <c r="R130" s="134" t="s">
        <v>412</v>
      </c>
    </row>
    <row r="131" spans="1:18" hidden="1" x14ac:dyDescent="0.2">
      <c r="A131" s="111">
        <v>44025</v>
      </c>
      <c r="B131" s="112" t="s">
        <v>238</v>
      </c>
      <c r="C131" s="112" t="s">
        <v>6</v>
      </c>
      <c r="D131" s="113">
        <v>148904</v>
      </c>
      <c r="E131" s="116" t="s">
        <v>465</v>
      </c>
      <c r="F131" s="127">
        <v>11113.98</v>
      </c>
      <c r="G131" s="112" t="s">
        <v>238</v>
      </c>
      <c r="H131" s="112" t="s">
        <v>322</v>
      </c>
      <c r="I131" s="132" t="s">
        <v>466</v>
      </c>
      <c r="J131" s="112">
        <v>38520</v>
      </c>
      <c r="K131" s="112">
        <v>428310</v>
      </c>
      <c r="P131" s="134" t="s">
        <v>414</v>
      </c>
      <c r="Q131" s="134" t="s">
        <v>717</v>
      </c>
      <c r="R131" s="134" t="s">
        <v>412</v>
      </c>
    </row>
    <row r="132" spans="1:18" hidden="1" x14ac:dyDescent="0.2">
      <c r="A132" s="111">
        <v>44025</v>
      </c>
      <c r="B132" s="112" t="s">
        <v>238</v>
      </c>
      <c r="C132" s="112" t="s">
        <v>6</v>
      </c>
      <c r="D132" s="113">
        <v>15525</v>
      </c>
      <c r="E132" s="116" t="s">
        <v>467</v>
      </c>
      <c r="F132" s="127">
        <v>2046.37</v>
      </c>
      <c r="G132" s="112" t="s">
        <v>238</v>
      </c>
      <c r="H132" s="112" t="s">
        <v>322</v>
      </c>
      <c r="I132" s="132" t="s">
        <v>468</v>
      </c>
      <c r="J132" s="112">
        <v>38520</v>
      </c>
      <c r="K132" s="112">
        <v>428310</v>
      </c>
      <c r="P132" s="134" t="s">
        <v>414</v>
      </c>
      <c r="Q132" s="134" t="s">
        <v>717</v>
      </c>
      <c r="R132" s="134" t="s">
        <v>412</v>
      </c>
    </row>
    <row r="133" spans="1:18" hidden="1" x14ac:dyDescent="0.2">
      <c r="A133" s="111">
        <v>44025</v>
      </c>
      <c r="B133" s="112" t="s">
        <v>238</v>
      </c>
      <c r="C133" s="112" t="s">
        <v>6</v>
      </c>
      <c r="D133" s="113">
        <v>144838</v>
      </c>
      <c r="E133" s="116" t="s">
        <v>469</v>
      </c>
      <c r="F133" s="127">
        <v>18863.71</v>
      </c>
      <c r="G133" s="112" t="s">
        <v>238</v>
      </c>
      <c r="H133" s="112" t="s">
        <v>322</v>
      </c>
      <c r="I133" s="132" t="s">
        <v>470</v>
      </c>
      <c r="J133" s="112">
        <v>38520</v>
      </c>
      <c r="K133" s="112">
        <v>428310</v>
      </c>
      <c r="P133" s="134" t="s">
        <v>414</v>
      </c>
      <c r="Q133" s="134" t="s">
        <v>717</v>
      </c>
      <c r="R133" s="134" t="s">
        <v>412</v>
      </c>
    </row>
    <row r="134" spans="1:18" hidden="1" x14ac:dyDescent="0.2">
      <c r="A134" s="111">
        <v>44025</v>
      </c>
      <c r="B134" s="112" t="s">
        <v>238</v>
      </c>
      <c r="C134" s="112" t="s">
        <v>6</v>
      </c>
      <c r="D134" s="113">
        <v>192345</v>
      </c>
      <c r="E134" s="116" t="s">
        <v>320</v>
      </c>
      <c r="F134" s="127">
        <v>128.37</v>
      </c>
      <c r="G134" s="112" t="s">
        <v>238</v>
      </c>
      <c r="H134" s="112" t="s">
        <v>322</v>
      </c>
      <c r="I134" s="132" t="s">
        <v>471</v>
      </c>
      <c r="J134" s="112">
        <v>38520</v>
      </c>
      <c r="K134" s="112">
        <v>428310</v>
      </c>
      <c r="P134" s="134" t="s">
        <v>414</v>
      </c>
      <c r="Q134" s="134" t="s">
        <v>717</v>
      </c>
      <c r="R134" s="134" t="s">
        <v>412</v>
      </c>
    </row>
    <row r="135" spans="1:18" hidden="1" x14ac:dyDescent="0.2">
      <c r="A135" s="111">
        <v>44025</v>
      </c>
      <c r="B135" s="112" t="s">
        <v>238</v>
      </c>
      <c r="C135" s="112" t="s">
        <v>6</v>
      </c>
      <c r="D135" s="113">
        <v>192333</v>
      </c>
      <c r="E135" s="116" t="s">
        <v>320</v>
      </c>
      <c r="F135" s="127">
        <v>1010</v>
      </c>
      <c r="G135" s="112" t="s">
        <v>238</v>
      </c>
      <c r="H135" s="112" t="s">
        <v>322</v>
      </c>
      <c r="I135" s="132" t="s">
        <v>472</v>
      </c>
      <c r="J135" s="112">
        <v>38520</v>
      </c>
      <c r="K135" s="112">
        <v>428310</v>
      </c>
      <c r="P135" s="134" t="s">
        <v>414</v>
      </c>
      <c r="Q135" s="134" t="s">
        <v>717</v>
      </c>
      <c r="R135" s="134" t="s">
        <v>412</v>
      </c>
    </row>
    <row r="136" spans="1:18" hidden="1" x14ac:dyDescent="0.2">
      <c r="A136" s="111">
        <v>44025</v>
      </c>
      <c r="B136" s="112" t="s">
        <v>238</v>
      </c>
      <c r="C136" s="112" t="s">
        <v>6</v>
      </c>
      <c r="D136" s="113">
        <v>25314</v>
      </c>
      <c r="E136" s="116" t="s">
        <v>473</v>
      </c>
      <c r="F136" s="127">
        <v>487.87</v>
      </c>
      <c r="G136" s="112" t="s">
        <v>238</v>
      </c>
      <c r="H136" s="112" t="s">
        <v>322</v>
      </c>
      <c r="I136" s="132" t="s">
        <v>474</v>
      </c>
      <c r="J136" s="112">
        <v>38520</v>
      </c>
      <c r="K136" s="112">
        <v>428310</v>
      </c>
      <c r="P136" s="134" t="s">
        <v>414</v>
      </c>
      <c r="Q136" s="134" t="s">
        <v>717</v>
      </c>
      <c r="R136" s="134" t="s">
        <v>412</v>
      </c>
    </row>
    <row r="137" spans="1:18" hidden="1" x14ac:dyDescent="0.2">
      <c r="A137" s="111">
        <v>44025</v>
      </c>
      <c r="B137" s="112" t="s">
        <v>238</v>
      </c>
      <c r="C137" s="112" t="s">
        <v>6</v>
      </c>
      <c r="D137" s="113">
        <v>164521</v>
      </c>
      <c r="E137" s="116" t="s">
        <v>475</v>
      </c>
      <c r="F137" s="127">
        <v>14453.74</v>
      </c>
      <c r="G137" s="112" t="s">
        <v>238</v>
      </c>
      <c r="H137" s="112" t="s">
        <v>322</v>
      </c>
      <c r="I137" s="132" t="s">
        <v>476</v>
      </c>
      <c r="J137" s="112">
        <v>38520</v>
      </c>
      <c r="K137" s="112">
        <v>428310</v>
      </c>
      <c r="N137" s="111"/>
      <c r="P137" s="134" t="s">
        <v>414</v>
      </c>
      <c r="Q137" s="134" t="s">
        <v>717</v>
      </c>
      <c r="R137" s="134" t="s">
        <v>412</v>
      </c>
    </row>
    <row r="138" spans="1:18" hidden="1" x14ac:dyDescent="0.2">
      <c r="A138" s="111">
        <v>44025</v>
      </c>
      <c r="B138" s="112" t="s">
        <v>238</v>
      </c>
      <c r="C138" s="112" t="s">
        <v>6</v>
      </c>
      <c r="D138" s="113">
        <v>165563</v>
      </c>
      <c r="E138" s="116" t="s">
        <v>477</v>
      </c>
      <c r="F138" s="127">
        <v>19318.11</v>
      </c>
      <c r="G138" s="112" t="s">
        <v>238</v>
      </c>
      <c r="H138" s="112" t="s">
        <v>322</v>
      </c>
      <c r="I138" s="132" t="s">
        <v>478</v>
      </c>
      <c r="J138" s="112">
        <v>38520</v>
      </c>
      <c r="K138" s="112">
        <v>428310</v>
      </c>
      <c r="N138" s="111"/>
      <c r="P138" s="134" t="s">
        <v>414</v>
      </c>
      <c r="Q138" s="134" t="s">
        <v>717</v>
      </c>
      <c r="R138" s="134" t="s">
        <v>412</v>
      </c>
    </row>
    <row r="139" spans="1:18" hidden="1" x14ac:dyDescent="0.2">
      <c r="A139" s="111">
        <v>44025</v>
      </c>
      <c r="B139" s="112" t="s">
        <v>238</v>
      </c>
      <c r="C139" s="112" t="s">
        <v>6</v>
      </c>
      <c r="D139" s="113">
        <v>11302</v>
      </c>
      <c r="E139" s="116" t="s">
        <v>479</v>
      </c>
      <c r="F139" s="127">
        <v>1009.16</v>
      </c>
      <c r="G139" s="112" t="s">
        <v>238</v>
      </c>
      <c r="H139" s="112" t="s">
        <v>322</v>
      </c>
      <c r="I139" s="132" t="s">
        <v>480</v>
      </c>
      <c r="J139" s="112">
        <v>38520</v>
      </c>
      <c r="K139" s="112">
        <v>428310</v>
      </c>
      <c r="P139" s="134" t="s">
        <v>414</v>
      </c>
      <c r="Q139" s="134" t="s">
        <v>717</v>
      </c>
      <c r="R139" s="134" t="s">
        <v>412</v>
      </c>
    </row>
    <row r="140" spans="1:18" hidden="1" x14ac:dyDescent="0.2">
      <c r="A140" s="111">
        <v>44025</v>
      </c>
      <c r="B140" s="112" t="s">
        <v>238</v>
      </c>
      <c r="C140" s="112" t="s">
        <v>6</v>
      </c>
      <c r="D140" s="113">
        <v>910031315</v>
      </c>
      <c r="E140" s="116" t="s">
        <v>481</v>
      </c>
      <c r="F140" s="127">
        <v>31962.18</v>
      </c>
      <c r="G140" s="112" t="s">
        <v>238</v>
      </c>
      <c r="H140" s="112" t="s">
        <v>322</v>
      </c>
      <c r="I140" s="132" t="s">
        <v>482</v>
      </c>
      <c r="J140" s="112">
        <v>38520</v>
      </c>
      <c r="K140" s="112">
        <v>428310</v>
      </c>
      <c r="P140" s="134" t="s">
        <v>414</v>
      </c>
      <c r="Q140" s="134" t="s">
        <v>717</v>
      </c>
      <c r="R140" s="134" t="s">
        <v>412</v>
      </c>
    </row>
    <row r="141" spans="1:18" hidden="1" x14ac:dyDescent="0.2">
      <c r="A141" s="111">
        <v>44025</v>
      </c>
      <c r="B141" s="112" t="s">
        <v>238</v>
      </c>
      <c r="C141" s="112" t="s">
        <v>6</v>
      </c>
      <c r="D141" s="113">
        <v>910031316</v>
      </c>
      <c r="E141" s="116" t="s">
        <v>481</v>
      </c>
      <c r="F141" s="127">
        <v>169831.29</v>
      </c>
      <c r="G141" s="112" t="s">
        <v>238</v>
      </c>
      <c r="H141" s="112" t="s">
        <v>322</v>
      </c>
      <c r="I141" s="132" t="s">
        <v>483</v>
      </c>
      <c r="J141" s="112">
        <v>38520</v>
      </c>
      <c r="K141" s="112">
        <v>428310</v>
      </c>
      <c r="P141" s="134" t="s">
        <v>414</v>
      </c>
      <c r="Q141" s="134" t="s">
        <v>717</v>
      </c>
      <c r="R141" s="134" t="s">
        <v>412</v>
      </c>
    </row>
    <row r="142" spans="1:18" hidden="1" x14ac:dyDescent="0.2">
      <c r="A142" s="111">
        <v>44025</v>
      </c>
      <c r="B142" s="112" t="s">
        <v>238</v>
      </c>
      <c r="C142" s="112" t="s">
        <v>6</v>
      </c>
      <c r="D142" s="113">
        <v>910031317</v>
      </c>
      <c r="E142" s="116" t="s">
        <v>481</v>
      </c>
      <c r="F142" s="127">
        <v>186101.17</v>
      </c>
      <c r="G142" s="112" t="s">
        <v>238</v>
      </c>
      <c r="H142" s="112" t="s">
        <v>322</v>
      </c>
      <c r="I142" s="132" t="s">
        <v>484</v>
      </c>
      <c r="J142" s="112">
        <v>38520</v>
      </c>
      <c r="K142" s="112">
        <v>428310</v>
      </c>
      <c r="N142" s="111"/>
      <c r="P142" s="134" t="s">
        <v>414</v>
      </c>
      <c r="Q142" s="134" t="s">
        <v>717</v>
      </c>
      <c r="R142" s="134" t="s">
        <v>412</v>
      </c>
    </row>
    <row r="143" spans="1:18" hidden="1" x14ac:dyDescent="0.2">
      <c r="A143" s="111">
        <v>44025</v>
      </c>
      <c r="B143" s="112" t="s">
        <v>238</v>
      </c>
      <c r="C143" s="112" t="s">
        <v>6</v>
      </c>
      <c r="D143" s="113">
        <v>20200520</v>
      </c>
      <c r="E143" s="116" t="s">
        <v>485</v>
      </c>
      <c r="F143" s="127">
        <v>4249.2</v>
      </c>
      <c r="G143" s="112" t="s">
        <v>238</v>
      </c>
      <c r="H143" s="112" t="s">
        <v>322</v>
      </c>
      <c r="I143" s="132" t="s">
        <v>486</v>
      </c>
      <c r="J143" s="112">
        <v>38520</v>
      </c>
      <c r="K143" s="112">
        <v>428310</v>
      </c>
      <c r="P143" s="134" t="s">
        <v>414</v>
      </c>
      <c r="Q143" s="134" t="s">
        <v>717</v>
      </c>
      <c r="R143" s="134" t="s">
        <v>412</v>
      </c>
    </row>
    <row r="144" spans="1:18" hidden="1" x14ac:dyDescent="0.2">
      <c r="A144" s="111">
        <v>44025</v>
      </c>
      <c r="B144" s="112" t="s">
        <v>238</v>
      </c>
      <c r="C144" s="112" t="s">
        <v>6</v>
      </c>
      <c r="D144" s="113">
        <v>20010822</v>
      </c>
      <c r="E144" s="116" t="s">
        <v>487</v>
      </c>
      <c r="F144" s="127">
        <v>48082.71</v>
      </c>
      <c r="G144" s="112" t="s">
        <v>238</v>
      </c>
      <c r="H144" s="112" t="s">
        <v>322</v>
      </c>
      <c r="I144" s="132" t="s">
        <v>488</v>
      </c>
      <c r="J144" s="112">
        <v>38520</v>
      </c>
      <c r="K144" s="112">
        <v>428310</v>
      </c>
      <c r="P144" s="134" t="s">
        <v>414</v>
      </c>
      <c r="Q144" s="134" t="s">
        <v>717</v>
      </c>
      <c r="R144" s="134" t="s">
        <v>412</v>
      </c>
    </row>
    <row r="145" spans="1:18" hidden="1" x14ac:dyDescent="0.2">
      <c r="A145" s="111">
        <v>44025</v>
      </c>
      <c r="B145" s="112" t="s">
        <v>238</v>
      </c>
      <c r="C145" s="112" t="s">
        <v>6</v>
      </c>
      <c r="D145" s="113">
        <v>187098</v>
      </c>
      <c r="E145" s="116" t="s">
        <v>489</v>
      </c>
      <c r="F145" s="127">
        <v>5674.34</v>
      </c>
      <c r="G145" s="112" t="s">
        <v>238</v>
      </c>
      <c r="H145" s="112" t="s">
        <v>322</v>
      </c>
      <c r="I145" s="132" t="s">
        <v>490</v>
      </c>
      <c r="J145" s="112">
        <v>38520</v>
      </c>
      <c r="K145" s="112">
        <v>428310</v>
      </c>
      <c r="P145" s="134" t="s">
        <v>414</v>
      </c>
      <c r="Q145" s="134" t="s">
        <v>717</v>
      </c>
      <c r="R145" s="134" t="s">
        <v>412</v>
      </c>
    </row>
    <row r="146" spans="1:18" hidden="1" x14ac:dyDescent="0.2">
      <c r="A146" s="111">
        <v>44025</v>
      </c>
      <c r="B146" s="112" t="s">
        <v>238</v>
      </c>
      <c r="C146" s="112" t="s">
        <v>6</v>
      </c>
      <c r="D146" s="113">
        <v>11270</v>
      </c>
      <c r="E146" s="116" t="s">
        <v>491</v>
      </c>
      <c r="F146" s="127">
        <v>1024.7</v>
      </c>
      <c r="G146" s="112" t="s">
        <v>238</v>
      </c>
      <c r="H146" s="112" t="s">
        <v>322</v>
      </c>
      <c r="I146" s="132" t="s">
        <v>492</v>
      </c>
      <c r="J146" s="112">
        <v>38520</v>
      </c>
      <c r="K146" s="112">
        <v>428310</v>
      </c>
      <c r="P146" s="134" t="s">
        <v>414</v>
      </c>
      <c r="Q146" s="134" t="s">
        <v>717</v>
      </c>
      <c r="R146" s="134" t="s">
        <v>412</v>
      </c>
    </row>
    <row r="147" spans="1:18" hidden="1" x14ac:dyDescent="0.2">
      <c r="A147" s="111">
        <v>44025</v>
      </c>
      <c r="B147" s="112" t="s">
        <v>238</v>
      </c>
      <c r="C147" s="112" t="s">
        <v>6</v>
      </c>
      <c r="D147" s="113">
        <v>72887</v>
      </c>
      <c r="E147" s="116" t="s">
        <v>493</v>
      </c>
      <c r="F147" s="127">
        <v>1501.88</v>
      </c>
      <c r="G147" s="112" t="s">
        <v>238</v>
      </c>
      <c r="H147" s="112" t="s">
        <v>322</v>
      </c>
      <c r="I147" s="132" t="s">
        <v>494</v>
      </c>
      <c r="J147" s="112">
        <v>38520</v>
      </c>
      <c r="K147" s="112">
        <v>428310</v>
      </c>
      <c r="N147" s="111"/>
      <c r="P147" s="134" t="s">
        <v>414</v>
      </c>
      <c r="Q147" s="134" t="s">
        <v>717</v>
      </c>
      <c r="R147" s="134" t="s">
        <v>412</v>
      </c>
    </row>
    <row r="148" spans="1:18" hidden="1" x14ac:dyDescent="0.2">
      <c r="A148" s="111">
        <v>44025</v>
      </c>
      <c r="B148" s="112" t="s">
        <v>238</v>
      </c>
      <c r="C148" s="112" t="s">
        <v>6</v>
      </c>
      <c r="D148" s="113">
        <v>14382996</v>
      </c>
      <c r="E148" s="116" t="s">
        <v>495</v>
      </c>
      <c r="F148" s="127">
        <v>61666.54</v>
      </c>
      <c r="G148" s="112" t="s">
        <v>238</v>
      </c>
      <c r="H148" s="112" t="s">
        <v>322</v>
      </c>
      <c r="I148" s="132" t="s">
        <v>496</v>
      </c>
      <c r="J148" s="112">
        <v>38520</v>
      </c>
      <c r="K148" s="112">
        <v>428310</v>
      </c>
      <c r="P148" s="134" t="s">
        <v>414</v>
      </c>
      <c r="Q148" s="134" t="s">
        <v>717</v>
      </c>
      <c r="R148" s="134" t="s">
        <v>412</v>
      </c>
    </row>
    <row r="149" spans="1:18" hidden="1" x14ac:dyDescent="0.2">
      <c r="A149" s="111">
        <v>44025</v>
      </c>
      <c r="B149" s="112" t="s">
        <v>238</v>
      </c>
      <c r="C149" s="112" t="s">
        <v>6</v>
      </c>
      <c r="D149" s="113">
        <v>14382999</v>
      </c>
      <c r="E149" s="116" t="s">
        <v>495</v>
      </c>
      <c r="F149" s="127">
        <v>3014.93</v>
      </c>
      <c r="G149" s="112" t="s">
        <v>238</v>
      </c>
      <c r="H149" s="112" t="s">
        <v>322</v>
      </c>
      <c r="I149" s="132" t="s">
        <v>497</v>
      </c>
      <c r="J149" s="112">
        <v>38520</v>
      </c>
      <c r="K149" s="112">
        <v>428310</v>
      </c>
      <c r="N149" s="111"/>
      <c r="P149" s="134" t="s">
        <v>414</v>
      </c>
      <c r="Q149" s="134" t="s">
        <v>717</v>
      </c>
      <c r="R149" s="134" t="s">
        <v>412</v>
      </c>
    </row>
    <row r="150" spans="1:18" hidden="1" x14ac:dyDescent="0.2">
      <c r="A150" s="111">
        <v>44025</v>
      </c>
      <c r="B150" s="112" t="s">
        <v>238</v>
      </c>
      <c r="C150" s="112" t="s">
        <v>6</v>
      </c>
      <c r="D150" s="113">
        <v>192153</v>
      </c>
      <c r="E150" s="116" t="s">
        <v>320</v>
      </c>
      <c r="F150" s="127">
        <v>507.23</v>
      </c>
      <c r="G150" s="112" t="s">
        <v>238</v>
      </c>
      <c r="H150" s="112" t="s">
        <v>322</v>
      </c>
      <c r="I150" s="132" t="s">
        <v>498</v>
      </c>
      <c r="J150" s="112">
        <v>38520</v>
      </c>
      <c r="K150" s="112">
        <v>428310</v>
      </c>
      <c r="P150" s="134" t="s">
        <v>414</v>
      </c>
      <c r="Q150" s="134" t="s">
        <v>717</v>
      </c>
      <c r="R150" s="134" t="s">
        <v>412</v>
      </c>
    </row>
    <row r="151" spans="1:18" hidden="1" x14ac:dyDescent="0.2">
      <c r="A151" s="111">
        <v>44025</v>
      </c>
      <c r="B151" s="112" t="s">
        <v>238</v>
      </c>
      <c r="C151" s="112" t="s">
        <v>6</v>
      </c>
      <c r="D151" s="113">
        <v>192162</v>
      </c>
      <c r="E151" s="116" t="s">
        <v>320</v>
      </c>
      <c r="F151" s="127">
        <v>471.2</v>
      </c>
      <c r="G151" s="112" t="s">
        <v>238</v>
      </c>
      <c r="H151" s="112" t="s">
        <v>322</v>
      </c>
      <c r="I151" s="132" t="s">
        <v>499</v>
      </c>
      <c r="J151" s="112">
        <v>38520</v>
      </c>
      <c r="K151" s="112">
        <v>428310</v>
      </c>
      <c r="P151" s="134" t="s">
        <v>414</v>
      </c>
      <c r="Q151" s="134" t="s">
        <v>717</v>
      </c>
      <c r="R151" s="134" t="s">
        <v>412</v>
      </c>
    </row>
    <row r="152" spans="1:18" hidden="1" x14ac:dyDescent="0.2">
      <c r="A152" s="111">
        <v>44025</v>
      </c>
      <c r="B152" s="112" t="s">
        <v>238</v>
      </c>
      <c r="C152" s="112" t="s">
        <v>6</v>
      </c>
      <c r="D152" s="113">
        <v>192167</v>
      </c>
      <c r="E152" s="116" t="s">
        <v>320</v>
      </c>
      <c r="F152" s="127">
        <v>1846.23</v>
      </c>
      <c r="G152" s="112" t="s">
        <v>238</v>
      </c>
      <c r="H152" s="112" t="s">
        <v>322</v>
      </c>
      <c r="I152" s="132" t="s">
        <v>500</v>
      </c>
      <c r="J152" s="112">
        <v>38520</v>
      </c>
      <c r="K152" s="112">
        <v>428310</v>
      </c>
      <c r="N152" s="111"/>
      <c r="P152" s="134" t="s">
        <v>414</v>
      </c>
      <c r="Q152" s="134" t="s">
        <v>717</v>
      </c>
      <c r="R152" s="134" t="s">
        <v>412</v>
      </c>
    </row>
    <row r="153" spans="1:18" hidden="1" x14ac:dyDescent="0.2">
      <c r="A153" s="111">
        <v>44025</v>
      </c>
      <c r="B153" s="112" t="s">
        <v>238</v>
      </c>
      <c r="C153" s="112" t="s">
        <v>6</v>
      </c>
      <c r="D153" s="113">
        <v>69250</v>
      </c>
      <c r="E153" s="116" t="s">
        <v>487</v>
      </c>
      <c r="F153" s="127">
        <v>3996.53</v>
      </c>
      <c r="G153" s="112" t="s">
        <v>238</v>
      </c>
      <c r="H153" s="112" t="s">
        <v>322</v>
      </c>
      <c r="I153" s="132" t="s">
        <v>501</v>
      </c>
      <c r="J153" s="112">
        <v>38520</v>
      </c>
      <c r="K153" s="112">
        <v>428310</v>
      </c>
      <c r="N153" s="111"/>
      <c r="P153" s="134" t="s">
        <v>414</v>
      </c>
      <c r="Q153" s="134" t="s">
        <v>717</v>
      </c>
      <c r="R153" s="134" t="s">
        <v>412</v>
      </c>
    </row>
    <row r="154" spans="1:18" hidden="1" x14ac:dyDescent="0.2">
      <c r="A154" s="111">
        <v>44025</v>
      </c>
      <c r="B154" s="112" t="s">
        <v>238</v>
      </c>
      <c r="C154" s="112" t="s">
        <v>6</v>
      </c>
      <c r="D154" s="113">
        <v>58929</v>
      </c>
      <c r="E154" s="116" t="s">
        <v>502</v>
      </c>
      <c r="F154" s="127">
        <v>4438.3599999999997</v>
      </c>
      <c r="G154" s="112" t="s">
        <v>238</v>
      </c>
      <c r="H154" s="112" t="s">
        <v>322</v>
      </c>
      <c r="I154" s="132" t="s">
        <v>503</v>
      </c>
      <c r="J154" s="112">
        <v>38520</v>
      </c>
      <c r="K154" s="112">
        <v>428310</v>
      </c>
      <c r="P154" s="134" t="s">
        <v>414</v>
      </c>
      <c r="Q154" s="134" t="s">
        <v>717</v>
      </c>
      <c r="R154" s="134" t="s">
        <v>412</v>
      </c>
    </row>
    <row r="155" spans="1:18" hidden="1" x14ac:dyDescent="0.2">
      <c r="A155" s="111">
        <v>44025</v>
      </c>
      <c r="B155" s="112" t="s">
        <v>238</v>
      </c>
      <c r="C155" s="112" t="s">
        <v>6</v>
      </c>
      <c r="D155" s="113">
        <v>36025</v>
      </c>
      <c r="E155" s="116" t="s">
        <v>504</v>
      </c>
      <c r="F155" s="127">
        <v>72.290000000000006</v>
      </c>
      <c r="G155" s="112" t="s">
        <v>238</v>
      </c>
      <c r="H155" s="112" t="s">
        <v>322</v>
      </c>
      <c r="I155" s="132" t="s">
        <v>505</v>
      </c>
      <c r="J155" s="112">
        <v>38520</v>
      </c>
      <c r="K155" s="112">
        <v>428310</v>
      </c>
      <c r="P155" s="134" t="s">
        <v>414</v>
      </c>
      <c r="Q155" s="134" t="s">
        <v>717</v>
      </c>
      <c r="R155" s="134" t="s">
        <v>412</v>
      </c>
    </row>
    <row r="156" spans="1:18" hidden="1" x14ac:dyDescent="0.2">
      <c r="A156" s="111">
        <v>44025</v>
      </c>
      <c r="B156" s="112" t="s">
        <v>238</v>
      </c>
      <c r="C156" s="112" t="s">
        <v>6</v>
      </c>
      <c r="D156" s="113">
        <v>1000009037</v>
      </c>
      <c r="E156" s="116" t="s">
        <v>506</v>
      </c>
      <c r="F156" s="127">
        <v>439697.5</v>
      </c>
      <c r="G156" s="112" t="s">
        <v>238</v>
      </c>
      <c r="H156" s="112" t="s">
        <v>322</v>
      </c>
      <c r="I156" s="132" t="s">
        <v>507</v>
      </c>
      <c r="J156" s="112">
        <v>38520</v>
      </c>
      <c r="K156" s="112">
        <v>428310</v>
      </c>
      <c r="P156" s="134" t="s">
        <v>414</v>
      </c>
      <c r="Q156" s="134" t="s">
        <v>717</v>
      </c>
      <c r="R156" s="134" t="s">
        <v>412</v>
      </c>
    </row>
    <row r="157" spans="1:18" hidden="1" x14ac:dyDescent="0.2">
      <c r="A157" s="111">
        <v>44025</v>
      </c>
      <c r="B157" s="112" t="s">
        <v>238</v>
      </c>
      <c r="C157" s="112" t="s">
        <v>6</v>
      </c>
      <c r="D157" s="113">
        <v>43553</v>
      </c>
      <c r="E157" s="116" t="s">
        <v>508</v>
      </c>
      <c r="F157" s="127">
        <v>30445.24</v>
      </c>
      <c r="G157" s="112" t="s">
        <v>238</v>
      </c>
      <c r="H157" s="112" t="s">
        <v>322</v>
      </c>
      <c r="I157" s="132" t="s">
        <v>509</v>
      </c>
      <c r="J157" s="112">
        <v>38520</v>
      </c>
      <c r="K157" s="112">
        <v>428310</v>
      </c>
      <c r="P157" s="134" t="s">
        <v>414</v>
      </c>
      <c r="Q157" s="134" t="s">
        <v>717</v>
      </c>
      <c r="R157" s="134" t="s">
        <v>412</v>
      </c>
    </row>
    <row r="158" spans="1:18" hidden="1" x14ac:dyDescent="0.2">
      <c r="A158" s="111">
        <v>44025</v>
      </c>
      <c r="B158" s="112" t="s">
        <v>238</v>
      </c>
      <c r="C158" s="112" t="s">
        <v>6</v>
      </c>
      <c r="D158" s="113">
        <v>200615</v>
      </c>
      <c r="E158" s="116" t="s">
        <v>510</v>
      </c>
      <c r="F158" s="127">
        <v>22359.58</v>
      </c>
      <c r="G158" s="112" t="s">
        <v>238</v>
      </c>
      <c r="H158" s="112" t="s">
        <v>322</v>
      </c>
      <c r="I158" s="132" t="s">
        <v>511</v>
      </c>
      <c r="J158" s="112">
        <v>38520</v>
      </c>
      <c r="K158" s="112">
        <v>428310</v>
      </c>
      <c r="N158" s="111"/>
      <c r="P158" s="134" t="s">
        <v>414</v>
      </c>
      <c r="Q158" s="134" t="s">
        <v>717</v>
      </c>
      <c r="R158" s="134" t="s">
        <v>412</v>
      </c>
    </row>
    <row r="159" spans="1:18" hidden="1" x14ac:dyDescent="0.2">
      <c r="A159" s="111">
        <v>44025</v>
      </c>
      <c r="B159" s="112" t="s">
        <v>238</v>
      </c>
      <c r="C159" s="112" t="s">
        <v>6</v>
      </c>
      <c r="D159" s="113">
        <v>43293</v>
      </c>
      <c r="E159" s="116" t="s">
        <v>512</v>
      </c>
      <c r="F159" s="127">
        <v>2061.4</v>
      </c>
      <c r="G159" s="112" t="s">
        <v>238</v>
      </c>
      <c r="H159" s="112" t="s">
        <v>322</v>
      </c>
      <c r="I159" s="132" t="s">
        <v>513</v>
      </c>
      <c r="J159" s="112">
        <v>38520</v>
      </c>
      <c r="K159" s="112">
        <v>428310</v>
      </c>
      <c r="P159" s="134" t="s">
        <v>414</v>
      </c>
      <c r="Q159" s="134" t="s">
        <v>717</v>
      </c>
      <c r="R159" s="134" t="s">
        <v>412</v>
      </c>
    </row>
    <row r="160" spans="1:18" hidden="1" x14ac:dyDescent="0.2">
      <c r="A160" s="111">
        <v>44025</v>
      </c>
      <c r="B160" s="112" t="s">
        <v>238</v>
      </c>
      <c r="C160" s="112" t="s">
        <v>6</v>
      </c>
      <c r="D160" s="113">
        <v>10555</v>
      </c>
      <c r="E160" s="116" t="s">
        <v>514</v>
      </c>
      <c r="F160" s="127">
        <v>231.39</v>
      </c>
      <c r="G160" s="112" t="s">
        <v>238</v>
      </c>
      <c r="H160" s="112" t="s">
        <v>322</v>
      </c>
      <c r="I160" s="132" t="s">
        <v>515</v>
      </c>
      <c r="J160" s="112">
        <v>38520</v>
      </c>
      <c r="K160" s="112">
        <v>428310</v>
      </c>
      <c r="N160" s="111"/>
      <c r="P160" s="134" t="s">
        <v>414</v>
      </c>
      <c r="Q160" s="134" t="s">
        <v>717</v>
      </c>
      <c r="R160" s="134" t="s">
        <v>412</v>
      </c>
    </row>
    <row r="161" spans="1:18" hidden="1" x14ac:dyDescent="0.2">
      <c r="A161" s="111">
        <v>44025</v>
      </c>
      <c r="B161" s="112" t="s">
        <v>238</v>
      </c>
      <c r="C161" s="112" t="s">
        <v>6</v>
      </c>
      <c r="D161" s="113">
        <v>11129</v>
      </c>
      <c r="E161" s="116" t="s">
        <v>516</v>
      </c>
      <c r="F161" s="127">
        <v>373.18</v>
      </c>
      <c r="G161" s="112" t="s">
        <v>238</v>
      </c>
      <c r="H161" s="112" t="s">
        <v>322</v>
      </c>
      <c r="I161" s="132" t="s">
        <v>517</v>
      </c>
      <c r="J161" s="112">
        <v>38520</v>
      </c>
      <c r="K161" s="112">
        <v>428310</v>
      </c>
      <c r="P161" s="134" t="s">
        <v>414</v>
      </c>
      <c r="Q161" s="134" t="s">
        <v>717</v>
      </c>
      <c r="R161" s="134" t="s">
        <v>412</v>
      </c>
    </row>
    <row r="162" spans="1:18" hidden="1" x14ac:dyDescent="0.2">
      <c r="A162" s="111">
        <v>44025</v>
      </c>
      <c r="B162" s="112" t="s">
        <v>238</v>
      </c>
      <c r="C162" s="112" t="s">
        <v>6</v>
      </c>
      <c r="D162" s="113">
        <v>2676</v>
      </c>
      <c r="E162" s="116" t="s">
        <v>518</v>
      </c>
      <c r="F162" s="127">
        <v>592.92999999999995</v>
      </c>
      <c r="G162" s="112" t="s">
        <v>238</v>
      </c>
      <c r="H162" s="112" t="s">
        <v>322</v>
      </c>
      <c r="I162" s="132" t="s">
        <v>519</v>
      </c>
      <c r="J162" s="112">
        <v>38520</v>
      </c>
      <c r="K162" s="112">
        <v>428310</v>
      </c>
      <c r="P162" s="134" t="s">
        <v>414</v>
      </c>
      <c r="Q162" s="134" t="s">
        <v>717</v>
      </c>
      <c r="R162" s="134" t="s">
        <v>412</v>
      </c>
    </row>
    <row r="163" spans="1:18" x14ac:dyDescent="0.2">
      <c r="A163" s="111">
        <v>44025</v>
      </c>
      <c r="B163" s="112" t="s">
        <v>238</v>
      </c>
      <c r="C163" s="112" t="s">
        <v>6</v>
      </c>
      <c r="D163" s="113">
        <v>15232</v>
      </c>
      <c r="E163" s="116" t="s">
        <v>524</v>
      </c>
      <c r="F163" s="115">
        <v>1000</v>
      </c>
      <c r="G163" s="112" t="s">
        <v>238</v>
      </c>
      <c r="H163" s="112" t="s">
        <v>324</v>
      </c>
      <c r="I163" s="132">
        <v>20276</v>
      </c>
      <c r="J163" s="112">
        <v>48691</v>
      </c>
      <c r="K163" s="112">
        <v>450411</v>
      </c>
      <c r="P163" s="134" t="s">
        <v>414</v>
      </c>
      <c r="Q163" s="134" t="s">
        <v>717</v>
      </c>
      <c r="R163" s="134" t="s">
        <v>412</v>
      </c>
    </row>
    <row r="164" spans="1:18" x14ac:dyDescent="0.2">
      <c r="A164" s="111">
        <v>44025</v>
      </c>
      <c r="B164" s="112" t="s">
        <v>238</v>
      </c>
      <c r="C164" s="112" t="s">
        <v>6</v>
      </c>
      <c r="D164" s="113">
        <v>14819</v>
      </c>
      <c r="E164" s="116" t="s">
        <v>327</v>
      </c>
      <c r="F164" s="115">
        <v>500</v>
      </c>
      <c r="G164" s="112" t="s">
        <v>238</v>
      </c>
      <c r="H164" s="112" t="s">
        <v>324</v>
      </c>
      <c r="I164" s="132" t="s">
        <v>525</v>
      </c>
      <c r="J164" s="112">
        <v>48691</v>
      </c>
      <c r="K164" s="112">
        <v>450411</v>
      </c>
      <c r="P164" s="134" t="s">
        <v>414</v>
      </c>
      <c r="Q164" s="134" t="s">
        <v>717</v>
      </c>
      <c r="R164" s="134" t="s">
        <v>412</v>
      </c>
    </row>
    <row r="165" spans="1:18" x14ac:dyDescent="0.2">
      <c r="A165" s="111">
        <v>44025</v>
      </c>
      <c r="B165" s="112" t="s">
        <v>238</v>
      </c>
      <c r="C165" s="112" t="s">
        <v>6</v>
      </c>
      <c r="D165" s="113">
        <v>37211</v>
      </c>
      <c r="E165" s="116" t="s">
        <v>526</v>
      </c>
      <c r="F165" s="115">
        <v>5000</v>
      </c>
      <c r="G165" s="112" t="s">
        <v>238</v>
      </c>
      <c r="H165" s="112" t="s">
        <v>324</v>
      </c>
      <c r="I165" s="132">
        <v>20554</v>
      </c>
      <c r="J165" s="112">
        <v>48691</v>
      </c>
      <c r="K165" s="112">
        <v>450411</v>
      </c>
      <c r="L165" s="123">
        <f>SUM(F108:F165)</f>
        <v>1267105.4299999997</v>
      </c>
      <c r="M165" s="112">
        <v>1464</v>
      </c>
      <c r="N165" s="111">
        <v>44026</v>
      </c>
      <c r="O165" s="112" t="s">
        <v>238</v>
      </c>
      <c r="P165" s="134" t="s">
        <v>414</v>
      </c>
      <c r="Q165" s="134" t="s">
        <v>717</v>
      </c>
      <c r="R165" s="134" t="s">
        <v>412</v>
      </c>
    </row>
    <row r="166" spans="1:18" hidden="1" x14ac:dyDescent="0.2">
      <c r="A166" s="111">
        <v>44026</v>
      </c>
      <c r="B166" s="112" t="s">
        <v>238</v>
      </c>
      <c r="C166" s="112" t="s">
        <v>6</v>
      </c>
      <c r="D166" s="113">
        <v>45870</v>
      </c>
      <c r="E166" s="114" t="s">
        <v>527</v>
      </c>
      <c r="F166" s="127">
        <v>743.4</v>
      </c>
      <c r="G166" s="112" t="s">
        <v>238</v>
      </c>
      <c r="H166" s="112" t="s">
        <v>322</v>
      </c>
      <c r="I166" s="132" t="s">
        <v>528</v>
      </c>
      <c r="J166" s="112">
        <v>38520</v>
      </c>
      <c r="K166" s="112">
        <v>428310</v>
      </c>
      <c r="P166" s="134" t="s">
        <v>414</v>
      </c>
      <c r="Q166" s="134" t="s">
        <v>717</v>
      </c>
      <c r="R166" s="134" t="s">
        <v>412</v>
      </c>
    </row>
    <row r="167" spans="1:18" hidden="1" x14ac:dyDescent="0.2">
      <c r="A167" s="111">
        <v>44026</v>
      </c>
      <c r="B167" s="112" t="s">
        <v>238</v>
      </c>
      <c r="C167" s="112" t="s">
        <v>6</v>
      </c>
      <c r="D167" s="113">
        <v>50924</v>
      </c>
      <c r="E167" s="114" t="s">
        <v>529</v>
      </c>
      <c r="F167" s="127">
        <v>2161.4499999999998</v>
      </c>
      <c r="G167" s="112" t="s">
        <v>238</v>
      </c>
      <c r="H167" s="112" t="s">
        <v>322</v>
      </c>
      <c r="I167" s="132" t="s">
        <v>530</v>
      </c>
      <c r="J167" s="112">
        <v>38520</v>
      </c>
      <c r="K167" s="112">
        <v>428310</v>
      </c>
      <c r="P167" s="134" t="s">
        <v>414</v>
      </c>
      <c r="Q167" s="134" t="s">
        <v>717</v>
      </c>
      <c r="R167" s="134" t="s">
        <v>412</v>
      </c>
    </row>
    <row r="168" spans="1:18" hidden="1" x14ac:dyDescent="0.2">
      <c r="A168" s="111">
        <v>44026</v>
      </c>
      <c r="B168" s="112" t="s">
        <v>238</v>
      </c>
      <c r="C168" s="112" t="s">
        <v>6</v>
      </c>
      <c r="D168" s="113">
        <v>82392</v>
      </c>
      <c r="E168" s="114" t="s">
        <v>531</v>
      </c>
      <c r="F168" s="127">
        <v>7982.87</v>
      </c>
      <c r="G168" s="112" t="s">
        <v>238</v>
      </c>
      <c r="H168" s="112" t="s">
        <v>322</v>
      </c>
      <c r="I168" s="132" t="s">
        <v>532</v>
      </c>
      <c r="J168" s="112">
        <v>38520</v>
      </c>
      <c r="K168" s="112">
        <v>428310</v>
      </c>
      <c r="P168" s="134" t="s">
        <v>414</v>
      </c>
      <c r="Q168" s="134" t="s">
        <v>717</v>
      </c>
      <c r="R168" s="134" t="s">
        <v>412</v>
      </c>
    </row>
    <row r="169" spans="1:18" hidden="1" x14ac:dyDescent="0.2">
      <c r="A169" s="111">
        <v>44026</v>
      </c>
      <c r="B169" s="112" t="s">
        <v>238</v>
      </c>
      <c r="C169" s="112" t="s">
        <v>6</v>
      </c>
      <c r="D169" s="113">
        <v>65761</v>
      </c>
      <c r="E169" s="114" t="s">
        <v>533</v>
      </c>
      <c r="F169" s="127">
        <v>54.47</v>
      </c>
      <c r="G169" s="112" t="s">
        <v>238</v>
      </c>
      <c r="H169" s="112" t="s">
        <v>322</v>
      </c>
      <c r="I169" s="132" t="s">
        <v>534</v>
      </c>
      <c r="J169" s="112">
        <v>38520</v>
      </c>
      <c r="K169" s="112">
        <v>428310</v>
      </c>
      <c r="P169" s="134" t="s">
        <v>414</v>
      </c>
      <c r="Q169" s="134" t="s">
        <v>717</v>
      </c>
      <c r="R169" s="134" t="s">
        <v>412</v>
      </c>
    </row>
    <row r="170" spans="1:18" hidden="1" x14ac:dyDescent="0.2">
      <c r="A170" s="111">
        <v>44026</v>
      </c>
      <c r="B170" s="112" t="s">
        <v>238</v>
      </c>
      <c r="C170" s="112" t="s">
        <v>6</v>
      </c>
      <c r="D170" s="113">
        <v>77952</v>
      </c>
      <c r="E170" s="114" t="s">
        <v>535</v>
      </c>
      <c r="F170" s="127">
        <v>759.23</v>
      </c>
      <c r="G170" s="112" t="s">
        <v>238</v>
      </c>
      <c r="H170" s="112" t="s">
        <v>322</v>
      </c>
      <c r="I170" s="132" t="s">
        <v>536</v>
      </c>
      <c r="J170" s="112">
        <v>38520</v>
      </c>
      <c r="K170" s="112">
        <v>428310</v>
      </c>
      <c r="P170" s="134" t="s">
        <v>414</v>
      </c>
      <c r="Q170" s="134" t="s">
        <v>717</v>
      </c>
      <c r="R170" s="134" t="s">
        <v>412</v>
      </c>
    </row>
    <row r="171" spans="1:18" hidden="1" x14ac:dyDescent="0.2">
      <c r="A171" s="111">
        <v>44026</v>
      </c>
      <c r="B171" s="112" t="s">
        <v>238</v>
      </c>
      <c r="C171" s="112" t="s">
        <v>6</v>
      </c>
      <c r="D171" s="113">
        <v>9132</v>
      </c>
      <c r="E171" s="114" t="s">
        <v>537</v>
      </c>
      <c r="F171" s="127">
        <v>1021.8</v>
      </c>
      <c r="G171" s="112" t="s">
        <v>238</v>
      </c>
      <c r="H171" s="112" t="s">
        <v>322</v>
      </c>
      <c r="I171" s="132" t="s">
        <v>538</v>
      </c>
      <c r="J171" s="112">
        <v>38520</v>
      </c>
      <c r="K171" s="112">
        <v>428310</v>
      </c>
      <c r="P171" s="134" t="s">
        <v>414</v>
      </c>
      <c r="Q171" s="134" t="s">
        <v>717</v>
      </c>
      <c r="R171" s="134" t="s">
        <v>412</v>
      </c>
    </row>
    <row r="172" spans="1:18" hidden="1" x14ac:dyDescent="0.2">
      <c r="A172" s="111">
        <v>44026</v>
      </c>
      <c r="B172" s="112" t="s">
        <v>238</v>
      </c>
      <c r="C172" s="112" t="s">
        <v>6</v>
      </c>
      <c r="D172" s="113">
        <v>1520</v>
      </c>
      <c r="E172" s="114" t="s">
        <v>539</v>
      </c>
      <c r="F172" s="127">
        <v>75</v>
      </c>
      <c r="G172" s="112" t="s">
        <v>238</v>
      </c>
      <c r="H172" s="112" t="s">
        <v>322</v>
      </c>
      <c r="I172" s="132" t="s">
        <v>540</v>
      </c>
      <c r="J172" s="112">
        <v>38520</v>
      </c>
      <c r="K172" s="112">
        <v>428310</v>
      </c>
      <c r="P172" s="134" t="s">
        <v>414</v>
      </c>
      <c r="Q172" s="134" t="s">
        <v>717</v>
      </c>
      <c r="R172" s="134" t="s">
        <v>412</v>
      </c>
    </row>
    <row r="173" spans="1:18" hidden="1" x14ac:dyDescent="0.2">
      <c r="A173" s="111">
        <v>44026</v>
      </c>
      <c r="B173" s="112" t="s">
        <v>238</v>
      </c>
      <c r="C173" s="112" t="s">
        <v>6</v>
      </c>
      <c r="D173" s="113">
        <v>374134</v>
      </c>
      <c r="E173" s="114" t="s">
        <v>541</v>
      </c>
      <c r="F173" s="127">
        <v>384.12</v>
      </c>
      <c r="G173" s="112" t="s">
        <v>238</v>
      </c>
      <c r="H173" s="112" t="s">
        <v>322</v>
      </c>
      <c r="I173" s="132" t="s">
        <v>542</v>
      </c>
      <c r="J173" s="112">
        <v>38520</v>
      </c>
      <c r="K173" s="112">
        <v>428310</v>
      </c>
      <c r="P173" s="134" t="s">
        <v>414</v>
      </c>
      <c r="Q173" s="134" t="s">
        <v>717</v>
      </c>
      <c r="R173" s="134" t="s">
        <v>412</v>
      </c>
    </row>
    <row r="174" spans="1:18" hidden="1" x14ac:dyDescent="0.2">
      <c r="A174" s="111">
        <v>44026</v>
      </c>
      <c r="B174" s="112" t="s">
        <v>238</v>
      </c>
      <c r="C174" s="112" t="s">
        <v>6</v>
      </c>
      <c r="D174" s="113">
        <v>44739</v>
      </c>
      <c r="E174" s="114" t="s">
        <v>543</v>
      </c>
      <c r="F174" s="127">
        <v>2908.29</v>
      </c>
      <c r="G174" s="112" t="s">
        <v>238</v>
      </c>
      <c r="H174" s="112" t="s">
        <v>322</v>
      </c>
      <c r="I174" s="132" t="s">
        <v>544</v>
      </c>
      <c r="J174" s="112">
        <v>38520</v>
      </c>
      <c r="K174" s="112">
        <v>428310</v>
      </c>
      <c r="P174" s="134" t="s">
        <v>414</v>
      </c>
      <c r="Q174" s="134" t="s">
        <v>717</v>
      </c>
      <c r="R174" s="134" t="s">
        <v>412</v>
      </c>
    </row>
    <row r="175" spans="1:18" hidden="1" x14ac:dyDescent="0.2">
      <c r="A175" s="111">
        <v>44026</v>
      </c>
      <c r="B175" s="112" t="s">
        <v>238</v>
      </c>
      <c r="C175" s="112" t="s">
        <v>6</v>
      </c>
      <c r="D175" s="113">
        <v>105682</v>
      </c>
      <c r="E175" s="114" t="s">
        <v>545</v>
      </c>
      <c r="F175" s="127">
        <v>13702.73</v>
      </c>
      <c r="G175" s="112" t="s">
        <v>238</v>
      </c>
      <c r="H175" s="112" t="s">
        <v>322</v>
      </c>
      <c r="I175" s="132" t="s">
        <v>546</v>
      </c>
      <c r="J175" s="112">
        <v>38520</v>
      </c>
      <c r="K175" s="112">
        <v>428310</v>
      </c>
      <c r="P175" s="134" t="s">
        <v>414</v>
      </c>
      <c r="Q175" s="134" t="s">
        <v>717</v>
      </c>
      <c r="R175" s="134" t="s">
        <v>412</v>
      </c>
    </row>
    <row r="176" spans="1:18" x14ac:dyDescent="0.2">
      <c r="A176" s="111">
        <v>44026</v>
      </c>
      <c r="B176" s="112" t="s">
        <v>238</v>
      </c>
      <c r="C176" s="112" t="s">
        <v>6</v>
      </c>
      <c r="D176" s="113">
        <v>695600</v>
      </c>
      <c r="E176" s="114" t="s">
        <v>547</v>
      </c>
      <c r="F176" s="115">
        <v>5000</v>
      </c>
      <c r="G176" s="112" t="s">
        <v>238</v>
      </c>
      <c r="H176" s="112" t="s">
        <v>324</v>
      </c>
      <c r="I176" s="132">
        <v>20009</v>
      </c>
      <c r="J176" s="112">
        <v>48691</v>
      </c>
      <c r="K176" s="112">
        <v>450411</v>
      </c>
      <c r="L176" s="123">
        <f>SUM(F166:F176)</f>
        <v>34793.360000000001</v>
      </c>
      <c r="M176" s="112">
        <v>1465</v>
      </c>
      <c r="N176" s="111">
        <v>44026</v>
      </c>
      <c r="O176" s="112" t="s">
        <v>238</v>
      </c>
      <c r="P176" s="134" t="s">
        <v>414</v>
      </c>
      <c r="Q176" s="134" t="s">
        <v>717</v>
      </c>
      <c r="R176" s="134" t="s">
        <v>412</v>
      </c>
    </row>
    <row r="177" spans="1:18" ht="25.5" hidden="1" x14ac:dyDescent="0.2">
      <c r="A177" s="111">
        <v>44028</v>
      </c>
      <c r="B177" s="112" t="s">
        <v>238</v>
      </c>
      <c r="C177" s="112" t="s">
        <v>6</v>
      </c>
      <c r="D177" s="113">
        <v>970862</v>
      </c>
      <c r="E177" s="114" t="s">
        <v>549</v>
      </c>
      <c r="F177" s="127">
        <v>23157.84</v>
      </c>
      <c r="G177" s="112" t="s">
        <v>238</v>
      </c>
      <c r="H177" s="112" t="s">
        <v>322</v>
      </c>
      <c r="I177" s="132" t="s">
        <v>550</v>
      </c>
      <c r="J177" s="112">
        <v>38520</v>
      </c>
      <c r="K177" s="112">
        <v>428310</v>
      </c>
      <c r="P177" s="134" t="s">
        <v>414</v>
      </c>
      <c r="Q177" s="134" t="s">
        <v>717</v>
      </c>
      <c r="R177" s="134" t="s">
        <v>412</v>
      </c>
    </row>
    <row r="178" spans="1:18" hidden="1" x14ac:dyDescent="0.2">
      <c r="A178" s="111">
        <v>44028</v>
      </c>
      <c r="B178" s="112" t="s">
        <v>238</v>
      </c>
      <c r="C178" s="112" t="s">
        <v>6</v>
      </c>
      <c r="D178" s="113">
        <v>51321</v>
      </c>
      <c r="E178" s="114" t="s">
        <v>551</v>
      </c>
      <c r="F178" s="127">
        <v>18326.830000000002</v>
      </c>
      <c r="G178" s="112" t="s">
        <v>238</v>
      </c>
      <c r="H178" s="112" t="s">
        <v>322</v>
      </c>
      <c r="I178" s="132" t="s">
        <v>552</v>
      </c>
      <c r="J178" s="112">
        <v>38520</v>
      </c>
      <c r="K178" s="112">
        <v>428310</v>
      </c>
      <c r="P178" s="134" t="s">
        <v>414</v>
      </c>
      <c r="Q178" s="134" t="s">
        <v>717</v>
      </c>
      <c r="R178" s="134" t="s">
        <v>412</v>
      </c>
    </row>
    <row r="179" spans="1:18" hidden="1" x14ac:dyDescent="0.2">
      <c r="A179" s="111">
        <v>44028</v>
      </c>
      <c r="B179" s="112" t="s">
        <v>238</v>
      </c>
      <c r="C179" s="112" t="s">
        <v>6</v>
      </c>
      <c r="D179" s="113">
        <v>13610</v>
      </c>
      <c r="E179" s="114" t="s">
        <v>553</v>
      </c>
      <c r="F179" s="127">
        <v>7109.51</v>
      </c>
      <c r="G179" s="112" t="s">
        <v>238</v>
      </c>
      <c r="H179" s="112" t="s">
        <v>322</v>
      </c>
      <c r="I179" s="132" t="s">
        <v>554</v>
      </c>
      <c r="J179" s="112">
        <v>38520</v>
      </c>
      <c r="K179" s="112">
        <v>428310</v>
      </c>
      <c r="P179" s="134" t="s">
        <v>414</v>
      </c>
      <c r="Q179" s="134" t="s">
        <v>717</v>
      </c>
      <c r="R179" s="134" t="s">
        <v>412</v>
      </c>
    </row>
    <row r="180" spans="1:18" hidden="1" x14ac:dyDescent="0.2">
      <c r="A180" s="111">
        <v>44028</v>
      </c>
      <c r="B180" s="112" t="s">
        <v>238</v>
      </c>
      <c r="C180" s="112" t="s">
        <v>6</v>
      </c>
      <c r="D180" s="113">
        <v>55222</v>
      </c>
      <c r="E180" s="114" t="s">
        <v>555</v>
      </c>
      <c r="F180" s="127">
        <v>2068.71</v>
      </c>
      <c r="G180" s="112" t="s">
        <v>238</v>
      </c>
      <c r="H180" s="112" t="s">
        <v>322</v>
      </c>
      <c r="I180" s="132" t="s">
        <v>556</v>
      </c>
      <c r="J180" s="112">
        <v>38520</v>
      </c>
      <c r="K180" s="112">
        <v>428310</v>
      </c>
      <c r="P180" s="134" t="s">
        <v>414</v>
      </c>
      <c r="Q180" s="134" t="s">
        <v>717</v>
      </c>
      <c r="R180" s="134" t="s">
        <v>412</v>
      </c>
    </row>
    <row r="181" spans="1:18" hidden="1" x14ac:dyDescent="0.2">
      <c r="A181" s="111">
        <v>44028</v>
      </c>
      <c r="B181" s="112" t="s">
        <v>238</v>
      </c>
      <c r="C181" s="112" t="s">
        <v>6</v>
      </c>
      <c r="D181" s="113">
        <v>119556</v>
      </c>
      <c r="E181" s="114" t="s">
        <v>557</v>
      </c>
      <c r="F181" s="127">
        <v>33687.730000000003</v>
      </c>
      <c r="G181" s="112" t="s">
        <v>238</v>
      </c>
      <c r="H181" s="112" t="s">
        <v>322</v>
      </c>
      <c r="I181" s="132" t="s">
        <v>558</v>
      </c>
      <c r="J181" s="112">
        <v>38520</v>
      </c>
      <c r="K181" s="112">
        <v>428310</v>
      </c>
      <c r="P181" s="134" t="s">
        <v>414</v>
      </c>
      <c r="Q181" s="134" t="s">
        <v>717</v>
      </c>
      <c r="R181" s="134" t="s">
        <v>412</v>
      </c>
    </row>
    <row r="182" spans="1:18" hidden="1" x14ac:dyDescent="0.2">
      <c r="A182" s="111">
        <v>44028</v>
      </c>
      <c r="B182" s="112" t="s">
        <v>238</v>
      </c>
      <c r="C182" s="112" t="s">
        <v>6</v>
      </c>
      <c r="D182" s="113">
        <v>116563</v>
      </c>
      <c r="E182" s="114" t="s">
        <v>559</v>
      </c>
      <c r="F182" s="127">
        <v>11553.39</v>
      </c>
      <c r="G182" s="112" t="s">
        <v>238</v>
      </c>
      <c r="H182" s="112" t="s">
        <v>322</v>
      </c>
      <c r="I182" s="132" t="s">
        <v>560</v>
      </c>
      <c r="J182" s="112">
        <v>38520</v>
      </c>
      <c r="K182" s="112">
        <v>428310</v>
      </c>
      <c r="L182" s="123">
        <f>SUM(F177:F182)</f>
        <v>95904.01</v>
      </c>
      <c r="M182" s="112">
        <v>1468</v>
      </c>
      <c r="N182" s="111">
        <v>44028</v>
      </c>
      <c r="O182" s="112" t="s">
        <v>238</v>
      </c>
      <c r="P182" s="134" t="s">
        <v>414</v>
      </c>
      <c r="Q182" s="134" t="s">
        <v>717</v>
      </c>
      <c r="R182" s="134" t="s">
        <v>412</v>
      </c>
    </row>
    <row r="183" spans="1:18" ht="38.25" hidden="1" x14ac:dyDescent="0.2">
      <c r="A183" s="111">
        <v>44033</v>
      </c>
      <c r="B183" s="112" t="s">
        <v>238</v>
      </c>
      <c r="C183" s="112" t="s">
        <v>6</v>
      </c>
      <c r="D183" s="113">
        <v>80007859</v>
      </c>
      <c r="E183" s="114" t="s">
        <v>561</v>
      </c>
      <c r="F183" s="127">
        <v>95993.16</v>
      </c>
      <c r="G183" s="112" t="s">
        <v>238</v>
      </c>
      <c r="H183" s="112" t="s">
        <v>322</v>
      </c>
      <c r="I183" s="132" t="s">
        <v>562</v>
      </c>
      <c r="J183" s="112">
        <v>38520</v>
      </c>
      <c r="K183" s="112">
        <v>428310</v>
      </c>
      <c r="P183" s="134" t="s">
        <v>414</v>
      </c>
      <c r="Q183" s="134" t="s">
        <v>717</v>
      </c>
      <c r="R183" s="134" t="s">
        <v>412</v>
      </c>
    </row>
    <row r="184" spans="1:18" hidden="1" x14ac:dyDescent="0.2">
      <c r="A184" s="111">
        <v>44033</v>
      </c>
      <c r="B184" s="112" t="s">
        <v>238</v>
      </c>
      <c r="C184" s="112" t="s">
        <v>6</v>
      </c>
      <c r="D184" s="113">
        <v>1500517651</v>
      </c>
      <c r="E184" s="114" t="s">
        <v>563</v>
      </c>
      <c r="F184" s="127">
        <v>783.38</v>
      </c>
      <c r="G184" s="112" t="s">
        <v>238</v>
      </c>
      <c r="H184" s="112" t="s">
        <v>322</v>
      </c>
      <c r="I184" s="132" t="s">
        <v>564</v>
      </c>
      <c r="J184" s="112">
        <v>38520</v>
      </c>
      <c r="K184" s="112">
        <v>428310</v>
      </c>
      <c r="P184" s="134" t="s">
        <v>414</v>
      </c>
      <c r="Q184" s="134" t="s">
        <v>717</v>
      </c>
      <c r="R184" s="134" t="s">
        <v>412</v>
      </c>
    </row>
    <row r="185" spans="1:18" hidden="1" x14ac:dyDescent="0.2">
      <c r="A185" s="111">
        <v>44033</v>
      </c>
      <c r="B185" s="112" t="s">
        <v>238</v>
      </c>
      <c r="C185" s="112" t="s">
        <v>6</v>
      </c>
      <c r="D185" s="113">
        <v>521068947</v>
      </c>
      <c r="E185" s="114" t="s">
        <v>416</v>
      </c>
      <c r="F185" s="127">
        <v>2698.21</v>
      </c>
      <c r="G185" s="112" t="s">
        <v>238</v>
      </c>
      <c r="H185" s="112" t="s">
        <v>322</v>
      </c>
      <c r="I185" s="132" t="s">
        <v>565</v>
      </c>
      <c r="J185" s="112">
        <v>38520</v>
      </c>
      <c r="K185" s="112">
        <v>428310</v>
      </c>
      <c r="P185" s="134" t="s">
        <v>414</v>
      </c>
      <c r="Q185" s="134" t="s">
        <v>717</v>
      </c>
      <c r="R185" s="134" t="s">
        <v>412</v>
      </c>
    </row>
    <row r="186" spans="1:18" hidden="1" x14ac:dyDescent="0.2">
      <c r="A186" s="111">
        <v>44033</v>
      </c>
      <c r="B186" s="112" t="s">
        <v>238</v>
      </c>
      <c r="C186" s="112" t="s">
        <v>6</v>
      </c>
      <c r="D186" s="113">
        <v>10026755</v>
      </c>
      <c r="E186" s="114" t="s">
        <v>566</v>
      </c>
      <c r="F186" s="127">
        <v>4609.83</v>
      </c>
      <c r="G186" s="112" t="s">
        <v>238</v>
      </c>
      <c r="H186" s="112" t="s">
        <v>322</v>
      </c>
      <c r="I186" s="132" t="s">
        <v>567</v>
      </c>
      <c r="J186" s="112">
        <v>38520</v>
      </c>
      <c r="K186" s="112">
        <v>428310</v>
      </c>
      <c r="P186" s="134" t="s">
        <v>414</v>
      </c>
      <c r="Q186" s="134" t="s">
        <v>717</v>
      </c>
      <c r="R186" s="134" t="s">
        <v>412</v>
      </c>
    </row>
    <row r="187" spans="1:18" hidden="1" x14ac:dyDescent="0.2">
      <c r="A187" s="111">
        <v>44033</v>
      </c>
      <c r="B187" s="112" t="s">
        <v>238</v>
      </c>
      <c r="C187" s="112" t="s">
        <v>6</v>
      </c>
      <c r="D187" s="113">
        <v>5886</v>
      </c>
      <c r="E187" s="114" t="s">
        <v>568</v>
      </c>
      <c r="F187" s="127">
        <v>133.13999999999999</v>
      </c>
      <c r="G187" s="112" t="s">
        <v>238</v>
      </c>
      <c r="H187" s="112" t="s">
        <v>322</v>
      </c>
      <c r="I187" s="132" t="s">
        <v>569</v>
      </c>
      <c r="J187" s="112">
        <v>38520</v>
      </c>
      <c r="K187" s="112">
        <v>428310</v>
      </c>
      <c r="P187" s="134" t="s">
        <v>414</v>
      </c>
      <c r="Q187" s="134" t="s">
        <v>717</v>
      </c>
      <c r="R187" s="134" t="s">
        <v>412</v>
      </c>
    </row>
    <row r="188" spans="1:18" hidden="1" x14ac:dyDescent="0.2">
      <c r="A188" s="111">
        <v>44033</v>
      </c>
      <c r="B188" s="112" t="s">
        <v>238</v>
      </c>
      <c r="C188" s="112" t="s">
        <v>6</v>
      </c>
      <c r="D188" s="113">
        <v>21424</v>
      </c>
      <c r="E188" s="114" t="s">
        <v>570</v>
      </c>
      <c r="F188" s="127">
        <v>2701.03</v>
      </c>
      <c r="G188" s="112" t="s">
        <v>238</v>
      </c>
      <c r="H188" s="112" t="s">
        <v>322</v>
      </c>
      <c r="I188" s="132" t="s">
        <v>571</v>
      </c>
      <c r="J188" s="112">
        <v>38520</v>
      </c>
      <c r="K188" s="112">
        <v>428310</v>
      </c>
      <c r="P188" s="134" t="s">
        <v>414</v>
      </c>
      <c r="Q188" s="134" t="s">
        <v>717</v>
      </c>
      <c r="R188" s="134" t="s">
        <v>412</v>
      </c>
    </row>
    <row r="189" spans="1:18" hidden="1" x14ac:dyDescent="0.2">
      <c r="A189" s="111">
        <v>44033</v>
      </c>
      <c r="B189" s="112" t="s">
        <v>238</v>
      </c>
      <c r="C189" s="112" t="s">
        <v>6</v>
      </c>
      <c r="D189" s="113">
        <v>20010880</v>
      </c>
      <c r="E189" s="114" t="s">
        <v>487</v>
      </c>
      <c r="F189" s="127">
        <v>781.04</v>
      </c>
      <c r="G189" s="112" t="s">
        <v>238</v>
      </c>
      <c r="H189" s="112" t="s">
        <v>322</v>
      </c>
      <c r="I189" s="132" t="s">
        <v>572</v>
      </c>
      <c r="J189" s="112">
        <v>38520</v>
      </c>
      <c r="K189" s="112">
        <v>428310</v>
      </c>
      <c r="P189" s="134" t="s">
        <v>414</v>
      </c>
      <c r="Q189" s="134" t="s">
        <v>717</v>
      </c>
      <c r="R189" s="134" t="s">
        <v>412</v>
      </c>
    </row>
    <row r="190" spans="1:18" hidden="1" x14ac:dyDescent="0.2">
      <c r="A190" s="111">
        <v>44033</v>
      </c>
      <c r="B190" s="112" t="s">
        <v>238</v>
      </c>
      <c r="C190" s="112" t="s">
        <v>6</v>
      </c>
      <c r="D190" s="113">
        <v>173954441</v>
      </c>
      <c r="E190" s="114" t="s">
        <v>573</v>
      </c>
      <c r="F190" s="127">
        <v>1963</v>
      </c>
      <c r="G190" s="112" t="s">
        <v>238</v>
      </c>
      <c r="H190" s="112" t="s">
        <v>322</v>
      </c>
      <c r="I190" s="132" t="s">
        <v>574</v>
      </c>
      <c r="J190" s="112">
        <v>38520</v>
      </c>
      <c r="K190" s="112">
        <v>428310</v>
      </c>
      <c r="P190" s="134" t="s">
        <v>414</v>
      </c>
      <c r="Q190" s="134" t="s">
        <v>717</v>
      </c>
      <c r="R190" s="134" t="s">
        <v>412</v>
      </c>
    </row>
    <row r="191" spans="1:18" hidden="1" x14ac:dyDescent="0.2">
      <c r="A191" s="111">
        <v>44033</v>
      </c>
      <c r="B191" s="112" t="s">
        <v>238</v>
      </c>
      <c r="C191" s="112" t="s">
        <v>6</v>
      </c>
      <c r="D191" s="113">
        <v>89233</v>
      </c>
      <c r="E191" s="114" t="s">
        <v>575</v>
      </c>
      <c r="F191" s="127">
        <v>4486.79</v>
      </c>
      <c r="G191" s="112" t="s">
        <v>238</v>
      </c>
      <c r="H191" s="112" t="s">
        <v>322</v>
      </c>
      <c r="I191" s="132" t="s">
        <v>576</v>
      </c>
      <c r="J191" s="112">
        <v>38520</v>
      </c>
      <c r="K191" s="112">
        <v>428310</v>
      </c>
      <c r="P191" s="134" t="s">
        <v>414</v>
      </c>
      <c r="Q191" s="134" t="s">
        <v>717</v>
      </c>
      <c r="R191" s="134" t="s">
        <v>412</v>
      </c>
    </row>
    <row r="192" spans="1:18" hidden="1" x14ac:dyDescent="0.2">
      <c r="A192" s="111">
        <v>44033</v>
      </c>
      <c r="B192" s="112" t="s">
        <v>238</v>
      </c>
      <c r="C192" s="112" t="s">
        <v>6</v>
      </c>
      <c r="D192" s="113">
        <v>27034</v>
      </c>
      <c r="E192" s="114" t="s">
        <v>577</v>
      </c>
      <c r="F192" s="127">
        <v>3475.75</v>
      </c>
      <c r="G192" s="112" t="s">
        <v>238</v>
      </c>
      <c r="H192" s="112" t="s">
        <v>322</v>
      </c>
      <c r="I192" s="132" t="s">
        <v>578</v>
      </c>
      <c r="J192" s="112">
        <v>38520</v>
      </c>
      <c r="K192" s="112">
        <v>428310</v>
      </c>
      <c r="P192" s="134" t="s">
        <v>414</v>
      </c>
      <c r="Q192" s="134" t="s">
        <v>717</v>
      </c>
      <c r="R192" s="134" t="s">
        <v>412</v>
      </c>
    </row>
    <row r="193" spans="1:18" hidden="1" x14ac:dyDescent="0.2">
      <c r="A193" s="111">
        <v>44033</v>
      </c>
      <c r="B193" s="112" t="s">
        <v>238</v>
      </c>
      <c r="C193" s="112" t="s">
        <v>6</v>
      </c>
      <c r="D193" s="113">
        <v>12301</v>
      </c>
      <c r="E193" s="114" t="s">
        <v>579</v>
      </c>
      <c r="F193" s="127">
        <v>985.56</v>
      </c>
      <c r="G193" s="112" t="s">
        <v>238</v>
      </c>
      <c r="H193" s="112" t="s">
        <v>322</v>
      </c>
      <c r="I193" s="132" t="s">
        <v>580</v>
      </c>
      <c r="J193" s="112">
        <v>38520</v>
      </c>
      <c r="K193" s="112">
        <v>428310</v>
      </c>
      <c r="P193" s="134" t="s">
        <v>414</v>
      </c>
      <c r="Q193" s="134" t="s">
        <v>717</v>
      </c>
      <c r="R193" s="134" t="s">
        <v>412</v>
      </c>
    </row>
    <row r="194" spans="1:18" hidden="1" x14ac:dyDescent="0.2">
      <c r="A194" s="111">
        <v>44033</v>
      </c>
      <c r="B194" s="112" t="s">
        <v>238</v>
      </c>
      <c r="C194" s="112" t="s">
        <v>6</v>
      </c>
      <c r="D194" s="113">
        <v>16839</v>
      </c>
      <c r="E194" s="114" t="s">
        <v>581</v>
      </c>
      <c r="F194" s="127">
        <v>360.86</v>
      </c>
      <c r="G194" s="112" t="s">
        <v>238</v>
      </c>
      <c r="H194" s="112" t="s">
        <v>322</v>
      </c>
      <c r="I194" s="132" t="s">
        <v>582</v>
      </c>
      <c r="J194" s="112">
        <v>38520</v>
      </c>
      <c r="K194" s="112">
        <v>428310</v>
      </c>
      <c r="P194" s="134" t="s">
        <v>414</v>
      </c>
      <c r="Q194" s="134" t="s">
        <v>717</v>
      </c>
      <c r="R194" s="134" t="s">
        <v>412</v>
      </c>
    </row>
    <row r="195" spans="1:18" hidden="1" x14ac:dyDescent="0.2">
      <c r="A195" s="111">
        <v>44033</v>
      </c>
      <c r="B195" s="112" t="s">
        <v>238</v>
      </c>
      <c r="C195" s="112" t="s">
        <v>6</v>
      </c>
      <c r="D195" s="113">
        <v>51233</v>
      </c>
      <c r="E195" s="114" t="s">
        <v>583</v>
      </c>
      <c r="F195" s="127">
        <v>11868.6</v>
      </c>
      <c r="G195" s="112" t="s">
        <v>238</v>
      </c>
      <c r="H195" s="112" t="s">
        <v>322</v>
      </c>
      <c r="I195" s="132" t="s">
        <v>584</v>
      </c>
      <c r="J195" s="112">
        <v>38520</v>
      </c>
      <c r="K195" s="112">
        <v>428310</v>
      </c>
      <c r="P195" s="134" t="s">
        <v>414</v>
      </c>
      <c r="Q195" s="134" t="s">
        <v>717</v>
      </c>
      <c r="R195" s="134" t="s">
        <v>412</v>
      </c>
    </row>
    <row r="196" spans="1:18" hidden="1" x14ac:dyDescent="0.2">
      <c r="A196" s="111">
        <v>44033</v>
      </c>
      <c r="B196" s="112" t="s">
        <v>238</v>
      </c>
      <c r="C196" s="112" t="s">
        <v>6</v>
      </c>
      <c r="D196" s="113">
        <v>23408</v>
      </c>
      <c r="E196" s="114" t="s">
        <v>585</v>
      </c>
      <c r="F196" s="127">
        <v>843.34</v>
      </c>
      <c r="G196" s="112" t="s">
        <v>238</v>
      </c>
      <c r="H196" s="112" t="s">
        <v>322</v>
      </c>
      <c r="I196" s="132" t="s">
        <v>586</v>
      </c>
      <c r="J196" s="112">
        <v>38520</v>
      </c>
      <c r="K196" s="112">
        <v>428310</v>
      </c>
      <c r="P196" s="134" t="s">
        <v>414</v>
      </c>
      <c r="Q196" s="134" t="s">
        <v>717</v>
      </c>
      <c r="R196" s="134" t="s">
        <v>412</v>
      </c>
    </row>
    <row r="197" spans="1:18" hidden="1" x14ac:dyDescent="0.2">
      <c r="A197" s="111">
        <v>44033</v>
      </c>
      <c r="B197" s="112" t="s">
        <v>238</v>
      </c>
      <c r="C197" s="112" t="s">
        <v>6</v>
      </c>
      <c r="D197" s="113">
        <v>28144</v>
      </c>
      <c r="E197" s="114" t="s">
        <v>587</v>
      </c>
      <c r="F197" s="127">
        <v>2466.2600000000002</v>
      </c>
      <c r="G197" s="112" t="s">
        <v>238</v>
      </c>
      <c r="H197" s="112" t="s">
        <v>322</v>
      </c>
      <c r="I197" s="132" t="s">
        <v>588</v>
      </c>
      <c r="J197" s="112">
        <v>38520</v>
      </c>
      <c r="K197" s="112">
        <v>428310</v>
      </c>
      <c r="P197" s="134" t="s">
        <v>414</v>
      </c>
      <c r="Q197" s="134" t="s">
        <v>717</v>
      </c>
      <c r="R197" s="134" t="s">
        <v>412</v>
      </c>
    </row>
    <row r="198" spans="1:18" hidden="1" x14ac:dyDescent="0.2">
      <c r="A198" s="111">
        <v>44033</v>
      </c>
      <c r="B198" s="112" t="s">
        <v>238</v>
      </c>
      <c r="C198" s="112" t="s">
        <v>6</v>
      </c>
      <c r="D198" s="113">
        <v>3717264</v>
      </c>
      <c r="E198" s="114" t="s">
        <v>589</v>
      </c>
      <c r="F198" s="127">
        <v>917.69</v>
      </c>
      <c r="G198" s="112" t="s">
        <v>238</v>
      </c>
      <c r="H198" s="112" t="s">
        <v>322</v>
      </c>
      <c r="I198" s="132" t="s">
        <v>590</v>
      </c>
      <c r="J198" s="112">
        <v>38520</v>
      </c>
      <c r="K198" s="112">
        <v>428310</v>
      </c>
      <c r="P198" s="134" t="s">
        <v>414</v>
      </c>
      <c r="Q198" s="134" t="s">
        <v>717</v>
      </c>
      <c r="R198" s="134" t="s">
        <v>412</v>
      </c>
    </row>
    <row r="199" spans="1:18" hidden="1" x14ac:dyDescent="0.2">
      <c r="A199" s="111">
        <v>44033</v>
      </c>
      <c r="B199" s="112" t="s">
        <v>238</v>
      </c>
      <c r="C199" s="112" t="s">
        <v>6</v>
      </c>
      <c r="D199" s="113">
        <v>3717265</v>
      </c>
      <c r="E199" s="114" t="s">
        <v>589</v>
      </c>
      <c r="F199" s="127">
        <v>6524.37</v>
      </c>
      <c r="G199" s="112" t="s">
        <v>238</v>
      </c>
      <c r="H199" s="112" t="s">
        <v>322</v>
      </c>
      <c r="I199" s="132" t="s">
        <v>591</v>
      </c>
      <c r="J199" s="112">
        <v>38520</v>
      </c>
      <c r="K199" s="112">
        <v>428310</v>
      </c>
      <c r="P199" s="134" t="s">
        <v>414</v>
      </c>
      <c r="Q199" s="134" t="s">
        <v>717</v>
      </c>
      <c r="R199" s="134" t="s">
        <v>412</v>
      </c>
    </row>
    <row r="200" spans="1:18" hidden="1" x14ac:dyDescent="0.2">
      <c r="A200" s="111">
        <v>44033</v>
      </c>
      <c r="B200" s="112" t="s">
        <v>238</v>
      </c>
      <c r="C200" s="112" t="s">
        <v>6</v>
      </c>
      <c r="D200" s="113">
        <v>3717263</v>
      </c>
      <c r="E200" s="114" t="s">
        <v>589</v>
      </c>
      <c r="F200" s="127">
        <v>13208.76</v>
      </c>
      <c r="G200" s="112" t="s">
        <v>238</v>
      </c>
      <c r="H200" s="112" t="s">
        <v>322</v>
      </c>
      <c r="I200" s="132" t="s">
        <v>592</v>
      </c>
      <c r="J200" s="112">
        <v>38520</v>
      </c>
      <c r="K200" s="112">
        <v>428310</v>
      </c>
      <c r="P200" s="134" t="s">
        <v>414</v>
      </c>
      <c r="Q200" s="134" t="s">
        <v>717</v>
      </c>
      <c r="R200" s="134" t="s">
        <v>412</v>
      </c>
    </row>
    <row r="201" spans="1:18" hidden="1" x14ac:dyDescent="0.2">
      <c r="A201" s="111">
        <v>44033</v>
      </c>
      <c r="B201" s="112" t="s">
        <v>238</v>
      </c>
      <c r="C201" s="112" t="s">
        <v>6</v>
      </c>
      <c r="D201" s="113">
        <v>1000086818</v>
      </c>
      <c r="E201" s="114" t="s">
        <v>593</v>
      </c>
      <c r="F201" s="127">
        <v>851184.86</v>
      </c>
      <c r="G201" s="112" t="s">
        <v>238</v>
      </c>
      <c r="H201" s="112" t="s">
        <v>322</v>
      </c>
      <c r="I201" s="132" t="s">
        <v>594</v>
      </c>
      <c r="J201" s="112">
        <v>38520</v>
      </c>
      <c r="K201" s="112">
        <v>428310</v>
      </c>
      <c r="P201" s="134" t="s">
        <v>414</v>
      </c>
      <c r="Q201" s="134" t="s">
        <v>717</v>
      </c>
      <c r="R201" s="134" t="s">
        <v>412</v>
      </c>
    </row>
    <row r="202" spans="1:18" hidden="1" x14ac:dyDescent="0.2">
      <c r="A202" s="111">
        <v>44033</v>
      </c>
      <c r="B202" s="112" t="s">
        <v>238</v>
      </c>
      <c r="C202" s="112" t="s">
        <v>6</v>
      </c>
      <c r="D202" s="113">
        <v>54806</v>
      </c>
      <c r="E202" s="114" t="s">
        <v>595</v>
      </c>
      <c r="F202" s="127">
        <v>351.92</v>
      </c>
      <c r="G202" s="112" t="s">
        <v>238</v>
      </c>
      <c r="H202" s="112" t="s">
        <v>322</v>
      </c>
      <c r="I202" s="132" t="s">
        <v>596</v>
      </c>
      <c r="J202" s="112">
        <v>38520</v>
      </c>
      <c r="K202" s="112">
        <v>428310</v>
      </c>
      <c r="P202" s="134" t="s">
        <v>414</v>
      </c>
      <c r="Q202" s="134" t="s">
        <v>717</v>
      </c>
      <c r="R202" s="134" t="s">
        <v>412</v>
      </c>
    </row>
    <row r="203" spans="1:18" hidden="1" x14ac:dyDescent="0.2">
      <c r="A203" s="111">
        <v>44033</v>
      </c>
      <c r="B203" s="112" t="s">
        <v>238</v>
      </c>
      <c r="C203" s="112" t="s">
        <v>6</v>
      </c>
      <c r="D203" s="113">
        <v>36145</v>
      </c>
      <c r="E203" s="114" t="s">
        <v>597</v>
      </c>
      <c r="F203" s="127">
        <v>199.63</v>
      </c>
      <c r="G203" s="112" t="s">
        <v>238</v>
      </c>
      <c r="H203" s="112" t="s">
        <v>322</v>
      </c>
      <c r="I203" s="132" t="s">
        <v>598</v>
      </c>
      <c r="J203" s="112">
        <v>38520</v>
      </c>
      <c r="K203" s="112">
        <v>428310</v>
      </c>
      <c r="P203" s="134" t="s">
        <v>414</v>
      </c>
      <c r="Q203" s="134" t="s">
        <v>717</v>
      </c>
      <c r="R203" s="134" t="s">
        <v>412</v>
      </c>
    </row>
    <row r="204" spans="1:18" hidden="1" x14ac:dyDescent="0.2">
      <c r="A204" s="111">
        <v>44033</v>
      </c>
      <c r="B204" s="112" t="s">
        <v>238</v>
      </c>
      <c r="C204" s="112" t="s">
        <v>6</v>
      </c>
      <c r="D204" s="113">
        <v>8692</v>
      </c>
      <c r="E204" s="114" t="s">
        <v>599</v>
      </c>
      <c r="F204" s="127">
        <v>245.66</v>
      </c>
      <c r="G204" s="112" t="s">
        <v>238</v>
      </c>
      <c r="H204" s="112" t="s">
        <v>322</v>
      </c>
      <c r="I204" s="132" t="s">
        <v>600</v>
      </c>
      <c r="J204" s="112">
        <v>38520</v>
      </c>
      <c r="K204" s="112">
        <v>428310</v>
      </c>
      <c r="P204" s="134" t="s">
        <v>414</v>
      </c>
      <c r="Q204" s="134" t="s">
        <v>717</v>
      </c>
      <c r="R204" s="134" t="s">
        <v>412</v>
      </c>
    </row>
    <row r="205" spans="1:18" x14ac:dyDescent="0.2">
      <c r="A205" s="111">
        <v>44033</v>
      </c>
      <c r="B205" s="112" t="s">
        <v>238</v>
      </c>
      <c r="C205" s="112" t="s">
        <v>6</v>
      </c>
      <c r="D205" s="113">
        <v>18108</v>
      </c>
      <c r="E205" s="114" t="s">
        <v>601</v>
      </c>
      <c r="F205" s="127">
        <v>1000</v>
      </c>
      <c r="G205" s="112" t="s">
        <v>238</v>
      </c>
      <c r="H205" s="112" t="s">
        <v>324</v>
      </c>
      <c r="I205" s="132">
        <v>20432</v>
      </c>
      <c r="J205" s="112">
        <v>48691</v>
      </c>
      <c r="K205" s="112">
        <v>450411</v>
      </c>
      <c r="P205" s="134" t="s">
        <v>414</v>
      </c>
      <c r="Q205" s="134" t="s">
        <v>717</v>
      </c>
      <c r="R205" s="134" t="s">
        <v>412</v>
      </c>
    </row>
    <row r="206" spans="1:18" x14ac:dyDescent="0.2">
      <c r="A206" s="111">
        <v>44033</v>
      </c>
      <c r="B206" s="112" t="s">
        <v>238</v>
      </c>
      <c r="C206" s="112" t="s">
        <v>6</v>
      </c>
      <c r="D206" s="113">
        <v>99522</v>
      </c>
      <c r="E206" s="114" t="s">
        <v>602</v>
      </c>
      <c r="F206" s="127">
        <v>3500</v>
      </c>
      <c r="G206" s="112" t="s">
        <v>238</v>
      </c>
      <c r="H206" s="112" t="s">
        <v>324</v>
      </c>
      <c r="I206" s="132">
        <v>20878</v>
      </c>
      <c r="J206" s="112">
        <v>48691</v>
      </c>
      <c r="K206" s="112">
        <v>450411</v>
      </c>
      <c r="P206" s="134" t="s">
        <v>414</v>
      </c>
      <c r="Q206" s="134" t="s">
        <v>717</v>
      </c>
      <c r="R206" s="134" t="s">
        <v>412</v>
      </c>
    </row>
    <row r="207" spans="1:18" x14ac:dyDescent="0.2">
      <c r="A207" s="111">
        <v>44033</v>
      </c>
      <c r="B207" s="112" t="s">
        <v>238</v>
      </c>
      <c r="C207" s="112" t="s">
        <v>6</v>
      </c>
      <c r="D207" s="113">
        <v>14899</v>
      </c>
      <c r="E207" s="114" t="s">
        <v>327</v>
      </c>
      <c r="F207" s="127">
        <v>500</v>
      </c>
      <c r="G207" s="112" t="s">
        <v>238</v>
      </c>
      <c r="H207" s="112" t="s">
        <v>324</v>
      </c>
      <c r="I207" s="132" t="s">
        <v>603</v>
      </c>
      <c r="J207" s="112">
        <v>48691</v>
      </c>
      <c r="K207" s="112">
        <v>450411</v>
      </c>
      <c r="L207" s="123">
        <f>SUM(F183:F207)</f>
        <v>1011782.8400000001</v>
      </c>
      <c r="P207" s="134" t="s">
        <v>414</v>
      </c>
      <c r="Q207" s="134" t="s">
        <v>717</v>
      </c>
      <c r="R207" s="134" t="s">
        <v>412</v>
      </c>
    </row>
    <row r="208" spans="1:18" hidden="1" x14ac:dyDescent="0.2">
      <c r="A208" s="111">
        <v>44035</v>
      </c>
      <c r="B208" s="112" t="s">
        <v>238</v>
      </c>
      <c r="C208" s="112" t="s">
        <v>6</v>
      </c>
      <c r="D208" s="113">
        <v>192755</v>
      </c>
      <c r="E208" s="114" t="s">
        <v>320</v>
      </c>
      <c r="F208" s="127">
        <v>178.22</v>
      </c>
      <c r="G208" s="112" t="s">
        <v>238</v>
      </c>
      <c r="H208" s="112" t="s">
        <v>322</v>
      </c>
      <c r="I208" s="132" t="s">
        <v>604</v>
      </c>
      <c r="J208" s="112">
        <v>38520</v>
      </c>
      <c r="K208" s="112">
        <v>428310</v>
      </c>
      <c r="P208" s="134" t="s">
        <v>414</v>
      </c>
      <c r="Q208" s="134" t="s">
        <v>717</v>
      </c>
      <c r="R208" s="134" t="s">
        <v>412</v>
      </c>
    </row>
    <row r="209" spans="1:18" hidden="1" x14ac:dyDescent="0.2">
      <c r="A209" s="111">
        <v>44035</v>
      </c>
      <c r="B209" s="112" t="s">
        <v>238</v>
      </c>
      <c r="C209" s="112" t="s">
        <v>6</v>
      </c>
      <c r="D209" s="113">
        <v>11710040</v>
      </c>
      <c r="E209" s="114" t="s">
        <v>605</v>
      </c>
      <c r="F209" s="127">
        <v>374.68</v>
      </c>
      <c r="G209" s="112" t="s">
        <v>238</v>
      </c>
      <c r="H209" s="112" t="s">
        <v>322</v>
      </c>
      <c r="I209" s="132" t="s">
        <v>606</v>
      </c>
      <c r="J209" s="112">
        <v>38520</v>
      </c>
      <c r="K209" s="112">
        <v>428310</v>
      </c>
      <c r="P209" s="134" t="s">
        <v>414</v>
      </c>
      <c r="Q209" s="134" t="s">
        <v>717</v>
      </c>
      <c r="R209" s="134" t="s">
        <v>412</v>
      </c>
    </row>
    <row r="210" spans="1:18" hidden="1" x14ac:dyDescent="0.2">
      <c r="A210" s="111">
        <v>44035</v>
      </c>
      <c r="B210" s="112" t="s">
        <v>238</v>
      </c>
      <c r="C210" s="112" t="s">
        <v>6</v>
      </c>
      <c r="D210" s="113">
        <v>11710041</v>
      </c>
      <c r="E210" s="114" t="s">
        <v>605</v>
      </c>
      <c r="F210" s="127">
        <v>455.33</v>
      </c>
      <c r="G210" s="112" t="s">
        <v>238</v>
      </c>
      <c r="H210" s="112" t="s">
        <v>322</v>
      </c>
      <c r="I210" s="132" t="s">
        <v>607</v>
      </c>
      <c r="J210" s="112">
        <v>38520</v>
      </c>
      <c r="K210" s="112">
        <v>428310</v>
      </c>
      <c r="P210" s="134" t="s">
        <v>414</v>
      </c>
      <c r="Q210" s="134" t="s">
        <v>717</v>
      </c>
      <c r="R210" s="134" t="s">
        <v>412</v>
      </c>
    </row>
    <row r="211" spans="1:18" hidden="1" x14ac:dyDescent="0.2">
      <c r="A211" s="111">
        <v>44035</v>
      </c>
      <c r="B211" s="112" t="s">
        <v>238</v>
      </c>
      <c r="C211" s="112" t="s">
        <v>6</v>
      </c>
      <c r="D211" s="113">
        <v>11710042</v>
      </c>
      <c r="E211" s="114" t="s">
        <v>605</v>
      </c>
      <c r="F211" s="127">
        <v>40280.44</v>
      </c>
      <c r="G211" s="112" t="s">
        <v>238</v>
      </c>
      <c r="H211" s="112" t="s">
        <v>322</v>
      </c>
      <c r="I211" s="132" t="s">
        <v>608</v>
      </c>
      <c r="J211" s="112">
        <v>38520</v>
      </c>
      <c r="K211" s="112">
        <v>428310</v>
      </c>
      <c r="P211" s="134" t="s">
        <v>414</v>
      </c>
      <c r="Q211" s="134" t="s">
        <v>717</v>
      </c>
      <c r="R211" s="134" t="s">
        <v>412</v>
      </c>
    </row>
    <row r="212" spans="1:18" hidden="1" x14ac:dyDescent="0.2">
      <c r="A212" s="111">
        <v>44035</v>
      </c>
      <c r="B212" s="112" t="s">
        <v>238</v>
      </c>
      <c r="C212" s="112" t="s">
        <v>6</v>
      </c>
      <c r="D212" s="113">
        <v>11710043</v>
      </c>
      <c r="E212" s="114" t="s">
        <v>605</v>
      </c>
      <c r="F212" s="127">
        <v>8107.34</v>
      </c>
      <c r="G212" s="112" t="s">
        <v>238</v>
      </c>
      <c r="H212" s="112" t="s">
        <v>322</v>
      </c>
      <c r="I212" s="132" t="s">
        <v>609</v>
      </c>
      <c r="J212" s="112">
        <v>38520</v>
      </c>
      <c r="K212" s="112">
        <v>428310</v>
      </c>
      <c r="P212" s="134" t="s">
        <v>414</v>
      </c>
      <c r="Q212" s="134" t="s">
        <v>717</v>
      </c>
      <c r="R212" s="134" t="s">
        <v>412</v>
      </c>
    </row>
    <row r="213" spans="1:18" hidden="1" x14ac:dyDescent="0.2">
      <c r="A213" s="111">
        <v>44035</v>
      </c>
      <c r="B213" s="112" t="s">
        <v>238</v>
      </c>
      <c r="C213" s="112" t="s">
        <v>6</v>
      </c>
      <c r="D213" s="113">
        <v>4039874</v>
      </c>
      <c r="E213" s="114" t="s">
        <v>610</v>
      </c>
      <c r="F213" s="127">
        <v>138.41999999999999</v>
      </c>
      <c r="G213" s="112" t="s">
        <v>238</v>
      </c>
      <c r="H213" s="112" t="s">
        <v>322</v>
      </c>
      <c r="I213" s="132" t="s">
        <v>611</v>
      </c>
      <c r="J213" s="112">
        <v>38520</v>
      </c>
      <c r="K213" s="112">
        <v>428310</v>
      </c>
      <c r="P213" s="134" t="s">
        <v>414</v>
      </c>
      <c r="Q213" s="134" t="s">
        <v>717</v>
      </c>
      <c r="R213" s="134" t="s">
        <v>412</v>
      </c>
    </row>
    <row r="214" spans="1:18" hidden="1" x14ac:dyDescent="0.2">
      <c r="A214" s="111">
        <v>44035</v>
      </c>
      <c r="B214" s="112" t="s">
        <v>238</v>
      </c>
      <c r="C214" s="112" t="s">
        <v>6</v>
      </c>
      <c r="D214" s="113">
        <v>4039876</v>
      </c>
      <c r="E214" s="114" t="s">
        <v>610</v>
      </c>
      <c r="F214" s="127">
        <v>1195.8599999999999</v>
      </c>
      <c r="G214" s="112" t="s">
        <v>238</v>
      </c>
      <c r="H214" s="112" t="s">
        <v>322</v>
      </c>
      <c r="I214" s="132" t="s">
        <v>612</v>
      </c>
      <c r="J214" s="112">
        <v>38520</v>
      </c>
      <c r="K214" s="112">
        <v>428310</v>
      </c>
      <c r="P214" s="134" t="s">
        <v>414</v>
      </c>
      <c r="Q214" s="134" t="s">
        <v>717</v>
      </c>
      <c r="R214" s="134" t="s">
        <v>412</v>
      </c>
    </row>
    <row r="215" spans="1:18" hidden="1" x14ac:dyDescent="0.2">
      <c r="A215" s="111">
        <v>44035</v>
      </c>
      <c r="B215" s="112" t="s">
        <v>238</v>
      </c>
      <c r="C215" s="112" t="s">
        <v>6</v>
      </c>
      <c r="D215" s="113">
        <v>4039877</v>
      </c>
      <c r="E215" s="114" t="s">
        <v>610</v>
      </c>
      <c r="F215" s="127">
        <v>1687.25</v>
      </c>
      <c r="G215" s="112" t="s">
        <v>238</v>
      </c>
      <c r="H215" s="112" t="s">
        <v>322</v>
      </c>
      <c r="I215" s="132" t="s">
        <v>613</v>
      </c>
      <c r="J215" s="112">
        <v>38520</v>
      </c>
      <c r="K215" s="112">
        <v>428310</v>
      </c>
      <c r="P215" s="134" t="s">
        <v>414</v>
      </c>
      <c r="Q215" s="134" t="s">
        <v>717</v>
      </c>
      <c r="R215" s="134" t="s">
        <v>412</v>
      </c>
    </row>
    <row r="216" spans="1:18" hidden="1" x14ac:dyDescent="0.2">
      <c r="A216" s="111">
        <v>44035</v>
      </c>
      <c r="B216" s="112" t="s">
        <v>238</v>
      </c>
      <c r="C216" s="112" t="s">
        <v>6</v>
      </c>
      <c r="D216" s="113">
        <v>4039875</v>
      </c>
      <c r="E216" s="114" t="s">
        <v>610</v>
      </c>
      <c r="F216" s="127">
        <v>12055.75</v>
      </c>
      <c r="G216" s="112" t="s">
        <v>238</v>
      </c>
      <c r="H216" s="112" t="s">
        <v>322</v>
      </c>
      <c r="I216" s="132" t="s">
        <v>614</v>
      </c>
      <c r="J216" s="112">
        <v>38520</v>
      </c>
      <c r="K216" s="112">
        <v>428310</v>
      </c>
      <c r="P216" s="134" t="s">
        <v>414</v>
      </c>
      <c r="Q216" s="134" t="s">
        <v>717</v>
      </c>
      <c r="R216" s="134" t="s">
        <v>412</v>
      </c>
    </row>
    <row r="217" spans="1:18" hidden="1" x14ac:dyDescent="0.2">
      <c r="A217" s="111">
        <v>44035</v>
      </c>
      <c r="B217" s="112" t="s">
        <v>238</v>
      </c>
      <c r="C217" s="112" t="s">
        <v>6</v>
      </c>
      <c r="D217" s="113">
        <v>51220138</v>
      </c>
      <c r="E217" s="114" t="s">
        <v>615</v>
      </c>
      <c r="F217" s="127">
        <v>307.27</v>
      </c>
      <c r="G217" s="112" t="s">
        <v>238</v>
      </c>
      <c r="H217" s="112" t="s">
        <v>322</v>
      </c>
      <c r="I217" s="132" t="s">
        <v>616</v>
      </c>
      <c r="J217" s="112">
        <v>38520</v>
      </c>
      <c r="K217" s="112">
        <v>428310</v>
      </c>
      <c r="P217" s="134" t="s">
        <v>414</v>
      </c>
      <c r="Q217" s="134" t="s">
        <v>717</v>
      </c>
      <c r="R217" s="134" t="s">
        <v>412</v>
      </c>
    </row>
    <row r="218" spans="1:18" hidden="1" x14ac:dyDescent="0.2">
      <c r="A218" s="111">
        <v>44035</v>
      </c>
      <c r="B218" s="112" t="s">
        <v>238</v>
      </c>
      <c r="C218" s="112" t="s">
        <v>6</v>
      </c>
      <c r="D218" s="113">
        <v>1230</v>
      </c>
      <c r="E218" s="114" t="s">
        <v>617</v>
      </c>
      <c r="F218" s="127">
        <v>287.8</v>
      </c>
      <c r="G218" s="112" t="s">
        <v>238</v>
      </c>
      <c r="H218" s="112" t="s">
        <v>322</v>
      </c>
      <c r="I218" s="132" t="s">
        <v>618</v>
      </c>
      <c r="J218" s="112">
        <v>38520</v>
      </c>
      <c r="K218" s="112">
        <v>428310</v>
      </c>
      <c r="P218" s="134" t="s">
        <v>414</v>
      </c>
      <c r="Q218" s="134" t="s">
        <v>717</v>
      </c>
      <c r="R218" s="134" t="s">
        <v>412</v>
      </c>
    </row>
    <row r="219" spans="1:18" hidden="1" x14ac:dyDescent="0.2">
      <c r="A219" s="111">
        <v>44035</v>
      </c>
      <c r="B219" s="112" t="s">
        <v>238</v>
      </c>
      <c r="C219" s="112" t="s">
        <v>6</v>
      </c>
      <c r="D219" s="113">
        <v>1632</v>
      </c>
      <c r="E219" s="114" t="s">
        <v>619</v>
      </c>
      <c r="F219" s="127">
        <v>23314.15</v>
      </c>
      <c r="G219" s="112" t="s">
        <v>238</v>
      </c>
      <c r="H219" s="112" t="s">
        <v>322</v>
      </c>
      <c r="I219" s="132" t="s">
        <v>620</v>
      </c>
      <c r="J219" s="112">
        <v>38520</v>
      </c>
      <c r="K219" s="112">
        <v>428310</v>
      </c>
      <c r="P219" s="134" t="s">
        <v>414</v>
      </c>
      <c r="Q219" s="134" t="s">
        <v>717</v>
      </c>
      <c r="R219" s="134" t="s">
        <v>412</v>
      </c>
    </row>
    <row r="220" spans="1:18" hidden="1" x14ac:dyDescent="0.2">
      <c r="A220" s="111">
        <v>44035</v>
      </c>
      <c r="B220" s="112" t="s">
        <v>238</v>
      </c>
      <c r="C220" s="112" t="s">
        <v>6</v>
      </c>
      <c r="D220" s="113">
        <v>1529</v>
      </c>
      <c r="E220" s="114" t="s">
        <v>621</v>
      </c>
      <c r="F220" s="127">
        <v>156.65</v>
      </c>
      <c r="G220" s="112" t="s">
        <v>238</v>
      </c>
      <c r="H220" s="112" t="s">
        <v>322</v>
      </c>
      <c r="I220" s="132" t="s">
        <v>622</v>
      </c>
      <c r="J220" s="112">
        <v>38520</v>
      </c>
      <c r="K220" s="112">
        <v>428310</v>
      </c>
      <c r="P220" s="134" t="s">
        <v>414</v>
      </c>
      <c r="Q220" s="134" t="s">
        <v>717</v>
      </c>
      <c r="R220" s="134" t="s">
        <v>412</v>
      </c>
    </row>
    <row r="221" spans="1:18" hidden="1" x14ac:dyDescent="0.2">
      <c r="A221" s="111">
        <v>44035</v>
      </c>
      <c r="B221" s="112" t="s">
        <v>238</v>
      </c>
      <c r="C221" s="112" t="s">
        <v>6</v>
      </c>
      <c r="D221" s="113">
        <v>1526</v>
      </c>
      <c r="E221" s="114" t="s">
        <v>623</v>
      </c>
      <c r="F221" s="127">
        <v>249.8</v>
      </c>
      <c r="G221" s="112" t="s">
        <v>238</v>
      </c>
      <c r="H221" s="112" t="s">
        <v>322</v>
      </c>
      <c r="I221" s="132" t="s">
        <v>624</v>
      </c>
      <c r="J221" s="112">
        <v>38520</v>
      </c>
      <c r="K221" s="112">
        <v>428310</v>
      </c>
      <c r="P221" s="134" t="s">
        <v>414</v>
      </c>
      <c r="Q221" s="134" t="s">
        <v>717</v>
      </c>
      <c r="R221" s="134" t="s">
        <v>412</v>
      </c>
    </row>
    <row r="222" spans="1:18" hidden="1" x14ac:dyDescent="0.2">
      <c r="A222" s="111">
        <v>44035</v>
      </c>
      <c r="B222" s="112" t="s">
        <v>238</v>
      </c>
      <c r="C222" s="112" t="s">
        <v>6</v>
      </c>
      <c r="D222" s="113">
        <v>27706</v>
      </c>
      <c r="E222" s="114" t="s">
        <v>625</v>
      </c>
      <c r="F222" s="127">
        <v>258.39</v>
      </c>
      <c r="G222" s="112" t="s">
        <v>238</v>
      </c>
      <c r="H222" s="112" t="s">
        <v>322</v>
      </c>
      <c r="I222" s="132" t="s">
        <v>626</v>
      </c>
      <c r="J222" s="112">
        <v>38520</v>
      </c>
      <c r="K222" s="112">
        <v>428310</v>
      </c>
      <c r="P222" s="134" t="s">
        <v>414</v>
      </c>
      <c r="Q222" s="134" t="s">
        <v>717</v>
      </c>
      <c r="R222" s="134" t="s">
        <v>412</v>
      </c>
    </row>
    <row r="223" spans="1:18" hidden="1" x14ac:dyDescent="0.2">
      <c r="A223" s="111">
        <v>44035</v>
      </c>
      <c r="B223" s="112" t="s">
        <v>238</v>
      </c>
      <c r="C223" s="112" t="s">
        <v>6</v>
      </c>
      <c r="D223" s="113">
        <v>64631</v>
      </c>
      <c r="E223" s="114" t="s">
        <v>627</v>
      </c>
      <c r="F223" s="127">
        <v>44452.89</v>
      </c>
      <c r="G223" s="112" t="s">
        <v>238</v>
      </c>
      <c r="H223" s="112" t="s">
        <v>322</v>
      </c>
      <c r="I223" s="132" t="s">
        <v>628</v>
      </c>
      <c r="J223" s="112">
        <v>38520</v>
      </c>
      <c r="K223" s="112">
        <v>428310</v>
      </c>
      <c r="P223" s="134" t="s">
        <v>414</v>
      </c>
      <c r="Q223" s="134" t="s">
        <v>717</v>
      </c>
      <c r="R223" s="134" t="s">
        <v>412</v>
      </c>
    </row>
    <row r="224" spans="1:18" hidden="1" x14ac:dyDescent="0.2">
      <c r="A224" s="111">
        <v>44035</v>
      </c>
      <c r="B224" s="112" t="s">
        <v>238</v>
      </c>
      <c r="C224" s="112" t="s">
        <v>6</v>
      </c>
      <c r="D224" s="113">
        <v>1410</v>
      </c>
      <c r="E224" s="114" t="s">
        <v>629</v>
      </c>
      <c r="F224" s="127">
        <v>6225.83</v>
      </c>
      <c r="G224" s="112" t="s">
        <v>238</v>
      </c>
      <c r="H224" s="112" t="s">
        <v>322</v>
      </c>
      <c r="I224" s="132" t="s">
        <v>630</v>
      </c>
      <c r="J224" s="112">
        <v>38520</v>
      </c>
      <c r="K224" s="112">
        <v>428310</v>
      </c>
      <c r="L224" s="123">
        <f>SUM(F208:F224)</f>
        <v>139726.06999999998</v>
      </c>
      <c r="P224" s="134" t="s">
        <v>414</v>
      </c>
      <c r="Q224" s="134" t="s">
        <v>717</v>
      </c>
      <c r="R224" s="134" t="s">
        <v>412</v>
      </c>
    </row>
    <row r="225" spans="1:18" hidden="1" x14ac:dyDescent="0.2">
      <c r="A225" s="111">
        <v>44040</v>
      </c>
      <c r="B225" s="112" t="s">
        <v>238</v>
      </c>
      <c r="C225" s="112" t="s">
        <v>6</v>
      </c>
      <c r="D225" s="113">
        <v>1151220902</v>
      </c>
      <c r="E225" s="114" t="s">
        <v>241</v>
      </c>
      <c r="F225" s="127">
        <v>9924.5</v>
      </c>
      <c r="G225" s="112" t="s">
        <v>238</v>
      </c>
      <c r="H225" s="112" t="s">
        <v>322</v>
      </c>
      <c r="I225" s="132" t="s">
        <v>631</v>
      </c>
      <c r="J225" s="112">
        <v>38520</v>
      </c>
      <c r="K225" s="112">
        <v>428310</v>
      </c>
      <c r="P225" s="134" t="s">
        <v>414</v>
      </c>
      <c r="Q225" s="134" t="s">
        <v>717</v>
      </c>
      <c r="R225" s="134" t="s">
        <v>412</v>
      </c>
    </row>
    <row r="226" spans="1:18" hidden="1" x14ac:dyDescent="0.2">
      <c r="A226" s="111">
        <v>44040</v>
      </c>
      <c r="B226" s="112" t="s">
        <v>238</v>
      </c>
      <c r="C226" s="112" t="s">
        <v>6</v>
      </c>
      <c r="D226" s="113">
        <v>5059009719</v>
      </c>
      <c r="E226" s="114" t="s">
        <v>7</v>
      </c>
      <c r="F226" s="127">
        <v>754193.34</v>
      </c>
      <c r="G226" s="112" t="s">
        <v>238</v>
      </c>
      <c r="H226" s="112" t="s">
        <v>322</v>
      </c>
      <c r="I226" s="132" t="s">
        <v>632</v>
      </c>
      <c r="J226" s="112">
        <v>38520</v>
      </c>
      <c r="K226" s="112">
        <v>428310</v>
      </c>
      <c r="L226" s="123" t="s">
        <v>716</v>
      </c>
      <c r="P226" s="134" t="s">
        <v>414</v>
      </c>
      <c r="Q226" s="134" t="s">
        <v>717</v>
      </c>
      <c r="R226" s="134" t="s">
        <v>412</v>
      </c>
    </row>
    <row r="227" spans="1:18" hidden="1" x14ac:dyDescent="0.2">
      <c r="A227" s="111">
        <v>44040</v>
      </c>
      <c r="B227" s="112" t="s">
        <v>238</v>
      </c>
      <c r="C227" s="112" t="s">
        <v>6</v>
      </c>
      <c r="D227" s="113">
        <v>15675</v>
      </c>
      <c r="E227" s="114" t="s">
        <v>633</v>
      </c>
      <c r="F227" s="127">
        <v>297.82</v>
      </c>
      <c r="G227" s="112" t="s">
        <v>238</v>
      </c>
      <c r="H227" s="112" t="s">
        <v>322</v>
      </c>
      <c r="I227" s="132" t="s">
        <v>634</v>
      </c>
      <c r="J227" s="112">
        <v>38520</v>
      </c>
      <c r="K227" s="112">
        <v>428310</v>
      </c>
      <c r="P227" s="134" t="s">
        <v>414</v>
      </c>
      <c r="Q227" s="134" t="s">
        <v>717</v>
      </c>
      <c r="R227" s="134" t="s">
        <v>412</v>
      </c>
    </row>
    <row r="228" spans="1:18" hidden="1" x14ac:dyDescent="0.2">
      <c r="A228" s="111">
        <v>44040</v>
      </c>
      <c r="B228" s="112" t="s">
        <v>238</v>
      </c>
      <c r="C228" s="112" t="s">
        <v>6</v>
      </c>
      <c r="D228" s="113">
        <v>13491</v>
      </c>
      <c r="E228" s="114" t="s">
        <v>633</v>
      </c>
      <c r="F228" s="127">
        <v>767.86</v>
      </c>
      <c r="G228" s="112" t="s">
        <v>238</v>
      </c>
      <c r="H228" s="112" t="s">
        <v>322</v>
      </c>
      <c r="I228" s="132" t="s">
        <v>635</v>
      </c>
      <c r="J228" s="112">
        <v>38520</v>
      </c>
      <c r="K228" s="112">
        <v>428310</v>
      </c>
      <c r="P228" s="134" t="s">
        <v>414</v>
      </c>
      <c r="Q228" s="134" t="s">
        <v>717</v>
      </c>
      <c r="R228" s="134" t="s">
        <v>412</v>
      </c>
    </row>
    <row r="229" spans="1:18" hidden="1" x14ac:dyDescent="0.2">
      <c r="A229" s="111">
        <v>44040</v>
      </c>
      <c r="B229" s="112" t="s">
        <v>238</v>
      </c>
      <c r="C229" s="112" t="s">
        <v>6</v>
      </c>
      <c r="D229" s="113">
        <v>54859</v>
      </c>
      <c r="E229" s="114" t="s">
        <v>633</v>
      </c>
      <c r="F229" s="127">
        <v>99.14</v>
      </c>
      <c r="G229" s="112" t="s">
        <v>238</v>
      </c>
      <c r="H229" s="112" t="s">
        <v>322</v>
      </c>
      <c r="I229" s="132" t="s">
        <v>636</v>
      </c>
      <c r="J229" s="112">
        <v>38520</v>
      </c>
      <c r="K229" s="112">
        <v>428310</v>
      </c>
      <c r="P229" s="134" t="s">
        <v>414</v>
      </c>
      <c r="Q229" s="134" t="s">
        <v>717</v>
      </c>
      <c r="R229" s="134" t="s">
        <v>412</v>
      </c>
    </row>
    <row r="230" spans="1:18" hidden="1" x14ac:dyDescent="0.2">
      <c r="A230" s="111">
        <v>44040</v>
      </c>
      <c r="B230" s="112" t="s">
        <v>238</v>
      </c>
      <c r="C230" s="112" t="s">
        <v>6</v>
      </c>
      <c r="D230" s="113">
        <v>7052</v>
      </c>
      <c r="E230" s="114" t="s">
        <v>633</v>
      </c>
      <c r="F230" s="127">
        <v>64.23</v>
      </c>
      <c r="G230" s="112" t="s">
        <v>238</v>
      </c>
      <c r="H230" s="112" t="s">
        <v>322</v>
      </c>
      <c r="I230" s="132" t="s">
        <v>637</v>
      </c>
      <c r="J230" s="112">
        <v>38520</v>
      </c>
      <c r="K230" s="112">
        <v>428310</v>
      </c>
      <c r="P230" s="134" t="s">
        <v>414</v>
      </c>
      <c r="Q230" s="134" t="s">
        <v>717</v>
      </c>
      <c r="R230" s="134" t="s">
        <v>412</v>
      </c>
    </row>
    <row r="231" spans="1:18" hidden="1" x14ac:dyDescent="0.2">
      <c r="A231" s="111">
        <v>44040</v>
      </c>
      <c r="B231" s="112" t="s">
        <v>238</v>
      </c>
      <c r="C231" s="112" t="s">
        <v>6</v>
      </c>
      <c r="D231" s="113">
        <v>21384</v>
      </c>
      <c r="E231" s="114" t="s">
        <v>638</v>
      </c>
      <c r="F231" s="127">
        <v>361.1</v>
      </c>
      <c r="G231" s="112" t="s">
        <v>238</v>
      </c>
      <c r="H231" s="112" t="s">
        <v>322</v>
      </c>
      <c r="I231" s="132" t="s">
        <v>639</v>
      </c>
      <c r="J231" s="112">
        <v>38520</v>
      </c>
      <c r="K231" s="112">
        <v>428310</v>
      </c>
      <c r="P231" s="134" t="s">
        <v>414</v>
      </c>
      <c r="Q231" s="134" t="s">
        <v>717</v>
      </c>
      <c r="R231" s="134" t="s">
        <v>412</v>
      </c>
    </row>
    <row r="232" spans="1:18" hidden="1" x14ac:dyDescent="0.2">
      <c r="A232" s="111">
        <v>44040</v>
      </c>
      <c r="B232" s="112" t="s">
        <v>238</v>
      </c>
      <c r="C232" s="112" t="s">
        <v>6</v>
      </c>
      <c r="D232" s="113">
        <v>27785</v>
      </c>
      <c r="E232" s="114" t="s">
        <v>633</v>
      </c>
      <c r="F232" s="127">
        <v>102.13</v>
      </c>
      <c r="G232" s="112" t="s">
        <v>238</v>
      </c>
      <c r="H232" s="112" t="s">
        <v>322</v>
      </c>
      <c r="I232" s="132" t="s">
        <v>640</v>
      </c>
      <c r="J232" s="112">
        <v>38520</v>
      </c>
      <c r="K232" s="112">
        <v>428310</v>
      </c>
      <c r="P232" s="134" t="s">
        <v>414</v>
      </c>
      <c r="Q232" s="134" t="s">
        <v>717</v>
      </c>
      <c r="R232" s="134" t="s">
        <v>412</v>
      </c>
    </row>
    <row r="233" spans="1:18" hidden="1" x14ac:dyDescent="0.2">
      <c r="A233" s="111">
        <v>44040</v>
      </c>
      <c r="B233" s="112" t="s">
        <v>238</v>
      </c>
      <c r="C233" s="112" t="s">
        <v>6</v>
      </c>
      <c r="D233" s="113">
        <v>13170</v>
      </c>
      <c r="E233" s="114" t="s">
        <v>633</v>
      </c>
      <c r="F233" s="127">
        <v>1736.67</v>
      </c>
      <c r="G233" s="112" t="s">
        <v>238</v>
      </c>
      <c r="H233" s="112" t="s">
        <v>322</v>
      </c>
      <c r="I233" s="132" t="s">
        <v>641</v>
      </c>
      <c r="J233" s="112">
        <v>38520</v>
      </c>
      <c r="K233" s="112">
        <v>428310</v>
      </c>
      <c r="P233" s="134" t="s">
        <v>414</v>
      </c>
      <c r="Q233" s="134" t="s">
        <v>717</v>
      </c>
      <c r="R233" s="134" t="s">
        <v>412</v>
      </c>
    </row>
    <row r="234" spans="1:18" hidden="1" x14ac:dyDescent="0.2">
      <c r="A234" s="111">
        <v>44040</v>
      </c>
      <c r="B234" s="112" t="s">
        <v>238</v>
      </c>
      <c r="C234" s="112" t="s">
        <v>6</v>
      </c>
      <c r="D234" s="113">
        <v>129387</v>
      </c>
      <c r="E234" s="114" t="s">
        <v>633</v>
      </c>
      <c r="F234" s="127">
        <v>4897.21</v>
      </c>
      <c r="G234" s="112" t="s">
        <v>238</v>
      </c>
      <c r="H234" s="112" t="s">
        <v>322</v>
      </c>
      <c r="I234" s="132" t="s">
        <v>642</v>
      </c>
      <c r="J234" s="112">
        <v>38520</v>
      </c>
      <c r="K234" s="112">
        <v>428310</v>
      </c>
      <c r="P234" s="134" t="s">
        <v>414</v>
      </c>
      <c r="Q234" s="134" t="s">
        <v>717</v>
      </c>
      <c r="R234" s="134" t="s">
        <v>412</v>
      </c>
    </row>
    <row r="235" spans="1:18" hidden="1" x14ac:dyDescent="0.2">
      <c r="A235" s="111">
        <v>44040</v>
      </c>
      <c r="B235" s="112" t="s">
        <v>238</v>
      </c>
      <c r="C235" s="112" t="s">
        <v>6</v>
      </c>
      <c r="D235" s="113">
        <v>57322</v>
      </c>
      <c r="E235" s="114" t="s">
        <v>633</v>
      </c>
      <c r="F235" s="127">
        <v>1689.72</v>
      </c>
      <c r="G235" s="112" t="s">
        <v>238</v>
      </c>
      <c r="H235" s="112" t="s">
        <v>322</v>
      </c>
      <c r="I235" s="132" t="s">
        <v>643</v>
      </c>
      <c r="J235" s="112">
        <v>38520</v>
      </c>
      <c r="K235" s="112">
        <v>428310</v>
      </c>
      <c r="P235" s="134" t="s">
        <v>414</v>
      </c>
      <c r="Q235" s="134" t="s">
        <v>717</v>
      </c>
      <c r="R235" s="134" t="s">
        <v>412</v>
      </c>
    </row>
    <row r="236" spans="1:18" hidden="1" x14ac:dyDescent="0.2">
      <c r="A236" s="111">
        <v>44040</v>
      </c>
      <c r="B236" s="112" t="s">
        <v>238</v>
      </c>
      <c r="C236" s="112" t="s">
        <v>6</v>
      </c>
      <c r="D236" s="113">
        <v>6223</v>
      </c>
      <c r="E236" s="114" t="s">
        <v>633</v>
      </c>
      <c r="F236" s="127">
        <v>315.39999999999998</v>
      </c>
      <c r="G236" s="112" t="s">
        <v>238</v>
      </c>
      <c r="H236" s="112" t="s">
        <v>322</v>
      </c>
      <c r="I236" s="132" t="s">
        <v>644</v>
      </c>
      <c r="J236" s="112">
        <v>38520</v>
      </c>
      <c r="K236" s="112">
        <v>428310</v>
      </c>
      <c r="P236" s="134" t="s">
        <v>414</v>
      </c>
      <c r="Q236" s="134" t="s">
        <v>717</v>
      </c>
      <c r="R236" s="134" t="s">
        <v>412</v>
      </c>
    </row>
    <row r="237" spans="1:18" hidden="1" x14ac:dyDescent="0.2">
      <c r="A237" s="111">
        <v>44040</v>
      </c>
      <c r="B237" s="112" t="s">
        <v>238</v>
      </c>
      <c r="C237" s="112" t="s">
        <v>6</v>
      </c>
      <c r="D237" s="113">
        <v>1033</v>
      </c>
      <c r="E237" s="114" t="s">
        <v>633</v>
      </c>
      <c r="F237" s="127">
        <v>133.63999999999999</v>
      </c>
      <c r="G237" s="112" t="s">
        <v>238</v>
      </c>
      <c r="H237" s="112" t="s">
        <v>322</v>
      </c>
      <c r="I237" s="132" t="s">
        <v>645</v>
      </c>
      <c r="J237" s="112">
        <v>38520</v>
      </c>
      <c r="K237" s="112">
        <v>428310</v>
      </c>
      <c r="P237" s="134" t="s">
        <v>414</v>
      </c>
      <c r="Q237" s="134" t="s">
        <v>717</v>
      </c>
      <c r="R237" s="134" t="s">
        <v>412</v>
      </c>
    </row>
    <row r="238" spans="1:18" hidden="1" x14ac:dyDescent="0.2">
      <c r="A238" s="111">
        <v>44040</v>
      </c>
      <c r="B238" s="112" t="s">
        <v>238</v>
      </c>
      <c r="C238" s="112" t="s">
        <v>6</v>
      </c>
      <c r="D238" s="113">
        <v>3970</v>
      </c>
      <c r="E238" s="114" t="s">
        <v>633</v>
      </c>
      <c r="F238" s="127">
        <v>149.85</v>
      </c>
      <c r="G238" s="112" t="s">
        <v>238</v>
      </c>
      <c r="H238" s="112" t="s">
        <v>322</v>
      </c>
      <c r="I238" s="132" t="s">
        <v>646</v>
      </c>
      <c r="J238" s="112">
        <v>38520</v>
      </c>
      <c r="K238" s="112">
        <v>428310</v>
      </c>
      <c r="P238" s="134" t="s">
        <v>414</v>
      </c>
      <c r="Q238" s="134" t="s">
        <v>717</v>
      </c>
      <c r="R238" s="134" t="s">
        <v>412</v>
      </c>
    </row>
    <row r="239" spans="1:18" hidden="1" x14ac:dyDescent="0.2">
      <c r="A239" s="111">
        <v>44040</v>
      </c>
      <c r="B239" s="112" t="s">
        <v>238</v>
      </c>
      <c r="C239" s="112" t="s">
        <v>6</v>
      </c>
      <c r="D239" s="113">
        <v>51444</v>
      </c>
      <c r="E239" s="114" t="s">
        <v>633</v>
      </c>
      <c r="F239" s="127">
        <v>396.03</v>
      </c>
      <c r="G239" s="112" t="s">
        <v>238</v>
      </c>
      <c r="H239" s="112" t="s">
        <v>322</v>
      </c>
      <c r="I239" s="132" t="s">
        <v>647</v>
      </c>
      <c r="J239" s="112">
        <v>38520</v>
      </c>
      <c r="K239" s="112">
        <v>428310</v>
      </c>
      <c r="P239" s="134" t="s">
        <v>414</v>
      </c>
      <c r="Q239" s="134" t="s">
        <v>717</v>
      </c>
      <c r="R239" s="134" t="s">
        <v>412</v>
      </c>
    </row>
    <row r="240" spans="1:18" hidden="1" x14ac:dyDescent="0.2">
      <c r="A240" s="111">
        <v>44040</v>
      </c>
      <c r="B240" s="112" t="s">
        <v>238</v>
      </c>
      <c r="C240" s="112" t="s">
        <v>6</v>
      </c>
      <c r="D240" s="113">
        <v>12965</v>
      </c>
      <c r="E240" s="114" t="s">
        <v>633</v>
      </c>
      <c r="F240" s="127">
        <v>274.95</v>
      </c>
      <c r="G240" s="112" t="s">
        <v>238</v>
      </c>
      <c r="H240" s="112" t="s">
        <v>322</v>
      </c>
      <c r="I240" s="132" t="s">
        <v>648</v>
      </c>
      <c r="J240" s="112">
        <v>38520</v>
      </c>
      <c r="K240" s="112">
        <v>428310</v>
      </c>
      <c r="P240" s="134" t="s">
        <v>414</v>
      </c>
      <c r="Q240" s="134" t="s">
        <v>717</v>
      </c>
      <c r="R240" s="134" t="s">
        <v>412</v>
      </c>
    </row>
    <row r="241" spans="1:18" hidden="1" x14ac:dyDescent="0.2">
      <c r="A241" s="111">
        <v>44040</v>
      </c>
      <c r="B241" s="112" t="s">
        <v>238</v>
      </c>
      <c r="C241" s="112" t="s">
        <v>6</v>
      </c>
      <c r="D241" s="113">
        <v>9410</v>
      </c>
      <c r="E241" s="114" t="s">
        <v>633</v>
      </c>
      <c r="F241" s="127">
        <v>504.33</v>
      </c>
      <c r="G241" s="112" t="s">
        <v>238</v>
      </c>
      <c r="H241" s="112" t="s">
        <v>322</v>
      </c>
      <c r="I241" s="132" t="s">
        <v>649</v>
      </c>
      <c r="J241" s="112">
        <v>38520</v>
      </c>
      <c r="K241" s="112">
        <v>428310</v>
      </c>
      <c r="P241" s="134" t="s">
        <v>414</v>
      </c>
      <c r="Q241" s="134" t="s">
        <v>717</v>
      </c>
      <c r="R241" s="134" t="s">
        <v>412</v>
      </c>
    </row>
    <row r="242" spans="1:18" hidden="1" x14ac:dyDescent="0.2">
      <c r="A242" s="111">
        <v>44040</v>
      </c>
      <c r="B242" s="112" t="s">
        <v>238</v>
      </c>
      <c r="C242" s="112" t="s">
        <v>6</v>
      </c>
      <c r="D242" s="113">
        <v>37095</v>
      </c>
      <c r="E242" s="114" t="s">
        <v>633</v>
      </c>
      <c r="F242" s="127">
        <v>71.790000000000006</v>
      </c>
      <c r="G242" s="112" t="s">
        <v>238</v>
      </c>
      <c r="H242" s="112" t="s">
        <v>322</v>
      </c>
      <c r="I242" s="132" t="s">
        <v>650</v>
      </c>
      <c r="J242" s="112">
        <v>38520</v>
      </c>
      <c r="K242" s="112">
        <v>428310</v>
      </c>
      <c r="P242" s="134" t="s">
        <v>414</v>
      </c>
      <c r="Q242" s="134" t="s">
        <v>717</v>
      </c>
      <c r="R242" s="134" t="s">
        <v>412</v>
      </c>
    </row>
    <row r="243" spans="1:18" hidden="1" x14ac:dyDescent="0.2">
      <c r="A243" s="111">
        <v>44040</v>
      </c>
      <c r="B243" s="112" t="s">
        <v>238</v>
      </c>
      <c r="C243" s="112" t="s">
        <v>6</v>
      </c>
      <c r="D243" s="113">
        <v>81252</v>
      </c>
      <c r="E243" s="114" t="s">
        <v>633</v>
      </c>
      <c r="F243" s="127">
        <v>516.02</v>
      </c>
      <c r="G243" s="112" t="s">
        <v>238</v>
      </c>
      <c r="H243" s="112" t="s">
        <v>322</v>
      </c>
      <c r="I243" s="132" t="s">
        <v>651</v>
      </c>
      <c r="J243" s="112">
        <v>38520</v>
      </c>
      <c r="K243" s="112">
        <v>428310</v>
      </c>
      <c r="P243" s="134" t="s">
        <v>414</v>
      </c>
      <c r="Q243" s="134" t="s">
        <v>717</v>
      </c>
      <c r="R243" s="134" t="s">
        <v>412</v>
      </c>
    </row>
    <row r="244" spans="1:18" hidden="1" x14ac:dyDescent="0.2">
      <c r="A244" s="111">
        <v>44040</v>
      </c>
      <c r="B244" s="112" t="s">
        <v>238</v>
      </c>
      <c r="C244" s="112" t="s">
        <v>6</v>
      </c>
      <c r="D244" s="113">
        <v>40508</v>
      </c>
      <c r="E244" s="114" t="s">
        <v>633</v>
      </c>
      <c r="F244" s="127">
        <v>232.62</v>
      </c>
      <c r="G244" s="112" t="s">
        <v>238</v>
      </c>
      <c r="H244" s="112" t="s">
        <v>322</v>
      </c>
      <c r="I244" s="132" t="s">
        <v>652</v>
      </c>
      <c r="J244" s="112">
        <v>38520</v>
      </c>
      <c r="K244" s="112">
        <v>428310</v>
      </c>
      <c r="P244" s="134" t="s">
        <v>414</v>
      </c>
      <c r="Q244" s="134" t="s">
        <v>717</v>
      </c>
      <c r="R244" s="134" t="s">
        <v>412</v>
      </c>
    </row>
    <row r="245" spans="1:18" hidden="1" x14ac:dyDescent="0.2">
      <c r="A245" s="111">
        <v>44040</v>
      </c>
      <c r="B245" s="112" t="s">
        <v>238</v>
      </c>
      <c r="C245" s="112" t="s">
        <v>6</v>
      </c>
      <c r="D245" s="113">
        <v>21922</v>
      </c>
      <c r="E245" s="114" t="s">
        <v>653</v>
      </c>
      <c r="F245" s="127">
        <v>125.4</v>
      </c>
      <c r="G245" s="112" t="s">
        <v>238</v>
      </c>
      <c r="H245" s="112" t="s">
        <v>322</v>
      </c>
      <c r="I245" s="132" t="s">
        <v>654</v>
      </c>
      <c r="J245" s="112">
        <v>38520</v>
      </c>
      <c r="K245" s="112">
        <v>428310</v>
      </c>
      <c r="P245" s="134" t="s">
        <v>414</v>
      </c>
      <c r="Q245" s="134" t="s">
        <v>717</v>
      </c>
      <c r="R245" s="134" t="s">
        <v>412</v>
      </c>
    </row>
    <row r="246" spans="1:18" hidden="1" x14ac:dyDescent="0.2">
      <c r="A246" s="111">
        <v>44040</v>
      </c>
      <c r="B246" s="112" t="s">
        <v>238</v>
      </c>
      <c r="C246" s="112" t="s">
        <v>6</v>
      </c>
      <c r="D246" s="113">
        <v>2189611</v>
      </c>
      <c r="E246" s="114" t="s">
        <v>655</v>
      </c>
      <c r="F246" s="127">
        <v>1979.59</v>
      </c>
      <c r="G246" s="112" t="s">
        <v>238</v>
      </c>
      <c r="H246" s="112" t="s">
        <v>322</v>
      </c>
      <c r="I246" s="132" t="s">
        <v>656</v>
      </c>
      <c r="J246" s="112">
        <v>38520</v>
      </c>
      <c r="K246" s="112">
        <v>428310</v>
      </c>
      <c r="P246" s="134" t="s">
        <v>414</v>
      </c>
      <c r="Q246" s="134" t="s">
        <v>717</v>
      </c>
      <c r="R246" s="134" t="s">
        <v>412</v>
      </c>
    </row>
    <row r="247" spans="1:18" hidden="1" x14ac:dyDescent="0.2">
      <c r="A247" s="111">
        <v>44040</v>
      </c>
      <c r="B247" s="112" t="s">
        <v>238</v>
      </c>
      <c r="C247" s="112" t="s">
        <v>6</v>
      </c>
      <c r="D247" s="113">
        <v>36197</v>
      </c>
      <c r="E247" s="114" t="s">
        <v>657</v>
      </c>
      <c r="F247" s="127">
        <v>2811.64</v>
      </c>
      <c r="G247" s="112" t="s">
        <v>238</v>
      </c>
      <c r="H247" s="112" t="s">
        <v>322</v>
      </c>
      <c r="I247" s="132" t="s">
        <v>658</v>
      </c>
      <c r="J247" s="112">
        <v>38520</v>
      </c>
      <c r="K247" s="112">
        <v>428310</v>
      </c>
      <c r="P247" s="134" t="s">
        <v>414</v>
      </c>
      <c r="Q247" s="134" t="s">
        <v>717</v>
      </c>
      <c r="R247" s="134" t="s">
        <v>412</v>
      </c>
    </row>
    <row r="248" spans="1:18" hidden="1" x14ac:dyDescent="0.2">
      <c r="A248" s="111">
        <v>44040</v>
      </c>
      <c r="B248" s="112" t="s">
        <v>238</v>
      </c>
      <c r="C248" s="112" t="s">
        <v>6</v>
      </c>
      <c r="D248" s="113">
        <v>25931</v>
      </c>
      <c r="E248" s="114" t="s">
        <v>659</v>
      </c>
      <c r="F248" s="127">
        <v>3571.38</v>
      </c>
      <c r="G248" s="112" t="s">
        <v>238</v>
      </c>
      <c r="H248" s="112" t="s">
        <v>322</v>
      </c>
      <c r="I248" s="132" t="s">
        <v>660</v>
      </c>
      <c r="J248" s="112">
        <v>38520</v>
      </c>
      <c r="K248" s="112">
        <v>428310</v>
      </c>
      <c r="P248" s="134" t="s">
        <v>414</v>
      </c>
      <c r="Q248" s="134" t="s">
        <v>717</v>
      </c>
      <c r="R248" s="134" t="s">
        <v>412</v>
      </c>
    </row>
    <row r="249" spans="1:18" hidden="1" x14ac:dyDescent="0.2">
      <c r="A249" s="111">
        <v>44040</v>
      </c>
      <c r="B249" s="112" t="s">
        <v>238</v>
      </c>
      <c r="C249" s="112" t="s">
        <v>6</v>
      </c>
      <c r="D249" s="113">
        <v>22668</v>
      </c>
      <c r="E249" s="114" t="s">
        <v>661</v>
      </c>
      <c r="F249" s="127">
        <v>15219.69</v>
      </c>
      <c r="G249" s="112" t="s">
        <v>238</v>
      </c>
      <c r="H249" s="112" t="s">
        <v>322</v>
      </c>
      <c r="I249" s="132" t="s">
        <v>662</v>
      </c>
      <c r="J249" s="112">
        <v>38520</v>
      </c>
      <c r="K249" s="112">
        <v>428310</v>
      </c>
      <c r="P249" s="134" t="s">
        <v>414</v>
      </c>
      <c r="Q249" s="134" t="s">
        <v>717</v>
      </c>
      <c r="R249" s="134" t="s">
        <v>412</v>
      </c>
    </row>
    <row r="250" spans="1:18" hidden="1" x14ac:dyDescent="0.2">
      <c r="A250" s="111">
        <v>44040</v>
      </c>
      <c r="B250" s="112" t="s">
        <v>238</v>
      </c>
      <c r="C250" s="112" t="s">
        <v>6</v>
      </c>
      <c r="D250" s="113">
        <v>1244</v>
      </c>
      <c r="E250" s="114" t="s">
        <v>663</v>
      </c>
      <c r="F250" s="127">
        <v>397.71</v>
      </c>
      <c r="G250" s="112" t="s">
        <v>238</v>
      </c>
      <c r="H250" s="112" t="s">
        <v>322</v>
      </c>
      <c r="I250" s="132" t="s">
        <v>664</v>
      </c>
      <c r="J250" s="112">
        <v>38520</v>
      </c>
      <c r="K250" s="112">
        <v>428310</v>
      </c>
      <c r="P250" s="134" t="s">
        <v>414</v>
      </c>
      <c r="Q250" s="134" t="s">
        <v>717</v>
      </c>
      <c r="R250" s="134" t="s">
        <v>412</v>
      </c>
    </row>
    <row r="251" spans="1:18" hidden="1" x14ac:dyDescent="0.2">
      <c r="A251" s="111">
        <v>44040</v>
      </c>
      <c r="B251" s="112" t="s">
        <v>238</v>
      </c>
      <c r="C251" s="112" t="s">
        <v>6</v>
      </c>
      <c r="D251" s="113">
        <v>1609</v>
      </c>
      <c r="E251" s="114" t="s">
        <v>665</v>
      </c>
      <c r="F251" s="127">
        <v>69.19</v>
      </c>
      <c r="G251" s="112" t="s">
        <v>238</v>
      </c>
      <c r="H251" s="112" t="s">
        <v>322</v>
      </c>
      <c r="I251" s="132" t="s">
        <v>666</v>
      </c>
      <c r="J251" s="112">
        <v>38520</v>
      </c>
      <c r="K251" s="112">
        <v>428310</v>
      </c>
      <c r="P251" s="134" t="s">
        <v>414</v>
      </c>
      <c r="Q251" s="134" t="s">
        <v>717</v>
      </c>
      <c r="R251" s="134" t="s">
        <v>412</v>
      </c>
    </row>
    <row r="252" spans="1:18" hidden="1" x14ac:dyDescent="0.2">
      <c r="A252" s="111">
        <v>44040</v>
      </c>
      <c r="B252" s="112" t="s">
        <v>238</v>
      </c>
      <c r="C252" s="112" t="s">
        <v>6</v>
      </c>
      <c r="D252" s="113">
        <v>1356</v>
      </c>
      <c r="E252" s="114" t="s">
        <v>667</v>
      </c>
      <c r="F252" s="127">
        <v>296.54000000000002</v>
      </c>
      <c r="G252" s="112" t="s">
        <v>238</v>
      </c>
      <c r="H252" s="112" t="s">
        <v>322</v>
      </c>
      <c r="I252" s="132" t="s">
        <v>668</v>
      </c>
      <c r="J252" s="112">
        <v>38520</v>
      </c>
      <c r="K252" s="112">
        <v>428310</v>
      </c>
      <c r="L252" s="123">
        <f>SUM(F225:F252)</f>
        <v>801199.48999999976</v>
      </c>
      <c r="P252" s="134" t="s">
        <v>414</v>
      </c>
      <c r="Q252" s="134" t="s">
        <v>717</v>
      </c>
      <c r="R252" s="134" t="s">
        <v>412</v>
      </c>
    </row>
    <row r="253" spans="1:18" x14ac:dyDescent="0.2">
      <c r="A253" s="111">
        <v>44047</v>
      </c>
      <c r="B253" s="112" t="s">
        <v>669</v>
      </c>
      <c r="C253" s="112" t="s">
        <v>6</v>
      </c>
      <c r="D253" s="113">
        <v>14910</v>
      </c>
      <c r="E253" s="114" t="s">
        <v>327</v>
      </c>
      <c r="F253" s="127">
        <v>500</v>
      </c>
      <c r="G253" s="112" t="s">
        <v>669</v>
      </c>
      <c r="H253" s="112" t="s">
        <v>324</v>
      </c>
      <c r="I253" s="132" t="s">
        <v>670</v>
      </c>
      <c r="J253" s="112">
        <v>48691</v>
      </c>
      <c r="K253" s="112">
        <v>450411</v>
      </c>
      <c r="P253" s="134" t="s">
        <v>414</v>
      </c>
      <c r="Q253" s="134" t="s">
        <v>717</v>
      </c>
      <c r="R253" s="134" t="s">
        <v>412</v>
      </c>
    </row>
    <row r="254" spans="1:18" x14ac:dyDescent="0.2">
      <c r="A254" s="111">
        <v>44047</v>
      </c>
      <c r="B254" s="112" t="s">
        <v>669</v>
      </c>
      <c r="C254" s="112" t="s">
        <v>6</v>
      </c>
      <c r="D254" s="113">
        <v>129896</v>
      </c>
      <c r="E254" s="114" t="s">
        <v>671</v>
      </c>
      <c r="F254" s="127">
        <v>5000</v>
      </c>
      <c r="G254" s="112" t="s">
        <v>669</v>
      </c>
      <c r="H254" s="112" t="s">
        <v>324</v>
      </c>
      <c r="I254" s="132">
        <v>20369</v>
      </c>
      <c r="J254" s="112">
        <v>48691</v>
      </c>
      <c r="K254" s="112">
        <v>450411</v>
      </c>
      <c r="P254" s="134" t="s">
        <v>414</v>
      </c>
      <c r="Q254" s="134" t="s">
        <v>717</v>
      </c>
      <c r="R254" s="134" t="s">
        <v>412</v>
      </c>
    </row>
    <row r="255" spans="1:18" hidden="1" x14ac:dyDescent="0.2">
      <c r="A255" s="111">
        <v>44047</v>
      </c>
      <c r="B255" s="112" t="s">
        <v>669</v>
      </c>
      <c r="C255" s="112" t="s">
        <v>6</v>
      </c>
      <c r="D255" s="113">
        <v>4114</v>
      </c>
      <c r="E255" s="114" t="s">
        <v>672</v>
      </c>
      <c r="F255" s="127">
        <v>1323.03</v>
      </c>
      <c r="G255" s="112" t="s">
        <v>669</v>
      </c>
      <c r="H255" s="112" t="s">
        <v>322</v>
      </c>
      <c r="I255" s="132" t="s">
        <v>673</v>
      </c>
      <c r="J255" s="112">
        <v>38520</v>
      </c>
      <c r="K255" s="112">
        <v>428310</v>
      </c>
      <c r="P255" s="134" t="s">
        <v>414</v>
      </c>
      <c r="Q255" s="134" t="s">
        <v>717</v>
      </c>
      <c r="R255" s="134" t="s">
        <v>412</v>
      </c>
    </row>
    <row r="256" spans="1:18" ht="25.5" hidden="1" x14ac:dyDescent="0.2">
      <c r="A256" s="111">
        <v>44047</v>
      </c>
      <c r="B256" s="112" t="s">
        <v>669</v>
      </c>
      <c r="C256" s="112" t="s">
        <v>6</v>
      </c>
      <c r="D256" s="113">
        <v>4049</v>
      </c>
      <c r="E256" s="114" t="s">
        <v>674</v>
      </c>
      <c r="F256" s="127">
        <v>265.85000000000002</v>
      </c>
      <c r="G256" s="112" t="s">
        <v>669</v>
      </c>
      <c r="H256" s="112" t="s">
        <v>322</v>
      </c>
      <c r="I256" s="132" t="s">
        <v>675</v>
      </c>
      <c r="J256" s="112">
        <v>38520</v>
      </c>
      <c r="K256" s="112">
        <v>428310</v>
      </c>
      <c r="P256" s="134" t="s">
        <v>414</v>
      </c>
      <c r="Q256" s="134" t="s">
        <v>717</v>
      </c>
      <c r="R256" s="134" t="s">
        <v>412</v>
      </c>
    </row>
    <row r="257" spans="1:18" hidden="1" x14ac:dyDescent="0.2">
      <c r="A257" s="111">
        <v>44047</v>
      </c>
      <c r="B257" s="112" t="s">
        <v>669</v>
      </c>
      <c r="C257" s="112" t="s">
        <v>6</v>
      </c>
      <c r="D257" s="113">
        <v>15488</v>
      </c>
      <c r="E257" s="114" t="s">
        <v>676</v>
      </c>
      <c r="F257" s="127">
        <v>2263.5</v>
      </c>
      <c r="G257" s="112" t="s">
        <v>669</v>
      </c>
      <c r="H257" s="112" t="s">
        <v>322</v>
      </c>
      <c r="I257" s="132" t="s">
        <v>677</v>
      </c>
      <c r="J257" s="112">
        <v>38520</v>
      </c>
      <c r="K257" s="112">
        <v>428310</v>
      </c>
      <c r="P257" s="134" t="s">
        <v>414</v>
      </c>
      <c r="Q257" s="134" t="s">
        <v>717</v>
      </c>
      <c r="R257" s="134" t="s">
        <v>412</v>
      </c>
    </row>
    <row r="258" spans="1:18" hidden="1" x14ac:dyDescent="0.2">
      <c r="A258" s="111">
        <v>44047</v>
      </c>
      <c r="B258" s="112" t="s">
        <v>669</v>
      </c>
      <c r="C258" s="112" t="s">
        <v>6</v>
      </c>
      <c r="D258" s="113">
        <v>24757</v>
      </c>
      <c r="E258" s="114" t="s">
        <v>678</v>
      </c>
      <c r="F258" s="127">
        <v>7033.78</v>
      </c>
      <c r="G258" s="112" t="s">
        <v>669</v>
      </c>
      <c r="H258" s="112" t="s">
        <v>679</v>
      </c>
      <c r="I258" s="132">
        <v>45306</v>
      </c>
      <c r="J258" s="112">
        <v>38520</v>
      </c>
      <c r="K258" s="112">
        <v>510101</v>
      </c>
      <c r="P258" s="134" t="s">
        <v>414</v>
      </c>
      <c r="Q258" s="134" t="s">
        <v>717</v>
      </c>
      <c r="R258" s="134" t="s">
        <v>412</v>
      </c>
    </row>
    <row r="259" spans="1:18" ht="25.5" hidden="1" x14ac:dyDescent="0.2">
      <c r="A259" s="111">
        <v>44047</v>
      </c>
      <c r="B259" s="112" t="s">
        <v>669</v>
      </c>
      <c r="C259" s="112" t="s">
        <v>6</v>
      </c>
      <c r="D259" s="113">
        <v>23969</v>
      </c>
      <c r="E259" s="114" t="s">
        <v>680</v>
      </c>
      <c r="F259" s="127">
        <v>65.55</v>
      </c>
      <c r="G259" s="112" t="s">
        <v>669</v>
      </c>
      <c r="H259" s="112" t="s">
        <v>322</v>
      </c>
      <c r="I259" s="132" t="s">
        <v>681</v>
      </c>
      <c r="J259" s="112">
        <v>38520</v>
      </c>
      <c r="K259" s="112">
        <v>428310</v>
      </c>
      <c r="P259" s="134" t="s">
        <v>414</v>
      </c>
      <c r="Q259" s="134" t="s">
        <v>717</v>
      </c>
      <c r="R259" s="134" t="s">
        <v>412</v>
      </c>
    </row>
    <row r="260" spans="1:18" hidden="1" x14ac:dyDescent="0.2">
      <c r="A260" s="111">
        <v>44047</v>
      </c>
      <c r="B260" s="112" t="s">
        <v>669</v>
      </c>
      <c r="C260" s="112" t="s">
        <v>6</v>
      </c>
      <c r="D260" s="113">
        <v>873337</v>
      </c>
      <c r="E260" s="114" t="s">
        <v>682</v>
      </c>
      <c r="F260" s="127">
        <v>962.71</v>
      </c>
      <c r="G260" s="112" t="s">
        <v>669</v>
      </c>
      <c r="H260" s="112" t="s">
        <v>322</v>
      </c>
      <c r="I260" s="132" t="s">
        <v>683</v>
      </c>
      <c r="J260" s="112">
        <v>38520</v>
      </c>
      <c r="K260" s="112">
        <v>428310</v>
      </c>
      <c r="P260" s="134" t="s">
        <v>414</v>
      </c>
      <c r="Q260" s="134" t="s">
        <v>717</v>
      </c>
      <c r="R260" s="134" t="s">
        <v>412</v>
      </c>
    </row>
    <row r="261" spans="1:18" hidden="1" x14ac:dyDescent="0.2">
      <c r="A261" s="111">
        <v>44047</v>
      </c>
      <c r="B261" s="112" t="s">
        <v>669</v>
      </c>
      <c r="C261" s="112" t="s">
        <v>6</v>
      </c>
      <c r="D261" s="113">
        <v>3323386860</v>
      </c>
      <c r="E261" s="114" t="s">
        <v>684</v>
      </c>
      <c r="F261" s="127">
        <v>165020.41</v>
      </c>
      <c r="G261" s="112" t="s">
        <v>669</v>
      </c>
      <c r="H261" s="112" t="s">
        <v>322</v>
      </c>
      <c r="I261" s="132" t="s">
        <v>685</v>
      </c>
      <c r="J261" s="112">
        <v>38520</v>
      </c>
      <c r="K261" s="112">
        <v>428310</v>
      </c>
      <c r="P261" s="134" t="s">
        <v>414</v>
      </c>
      <c r="Q261" s="134" t="s">
        <v>717</v>
      </c>
      <c r="R261" s="134" t="s">
        <v>412</v>
      </c>
    </row>
    <row r="262" spans="1:18" hidden="1" x14ac:dyDescent="0.2">
      <c r="A262" s="111">
        <v>44047</v>
      </c>
      <c r="B262" s="112" t="s">
        <v>669</v>
      </c>
      <c r="C262" s="112" t="s">
        <v>6</v>
      </c>
      <c r="D262" s="113">
        <v>3323386859</v>
      </c>
      <c r="E262" s="114" t="s">
        <v>686</v>
      </c>
      <c r="F262" s="127">
        <v>2437.11</v>
      </c>
      <c r="G262" s="112" t="s">
        <v>669</v>
      </c>
      <c r="H262" s="112" t="s">
        <v>322</v>
      </c>
      <c r="I262" s="132" t="s">
        <v>687</v>
      </c>
      <c r="J262" s="112">
        <v>38520</v>
      </c>
      <c r="K262" s="112">
        <v>428310</v>
      </c>
      <c r="P262" s="134" t="s">
        <v>414</v>
      </c>
      <c r="Q262" s="134" t="s">
        <v>717</v>
      </c>
      <c r="R262" s="134" t="s">
        <v>412</v>
      </c>
    </row>
    <row r="263" spans="1:18" hidden="1" x14ac:dyDescent="0.2">
      <c r="A263" s="111">
        <v>44047</v>
      </c>
      <c r="B263" s="112" t="s">
        <v>669</v>
      </c>
      <c r="C263" s="112" t="s">
        <v>6</v>
      </c>
      <c r="D263" s="113">
        <v>1501439018</v>
      </c>
      <c r="E263" s="114" t="s">
        <v>688</v>
      </c>
      <c r="F263" s="127">
        <v>133.38</v>
      </c>
      <c r="G263" s="112" t="s">
        <v>669</v>
      </c>
      <c r="H263" s="112" t="s">
        <v>322</v>
      </c>
      <c r="I263" s="132" t="s">
        <v>689</v>
      </c>
      <c r="J263" s="112">
        <v>38520</v>
      </c>
      <c r="K263" s="112">
        <v>428310</v>
      </c>
      <c r="P263" s="134" t="s">
        <v>414</v>
      </c>
      <c r="Q263" s="134" t="s">
        <v>717</v>
      </c>
      <c r="R263" s="134" t="s">
        <v>412</v>
      </c>
    </row>
    <row r="264" spans="1:18" x14ac:dyDescent="0.2">
      <c r="A264" s="111">
        <v>44047</v>
      </c>
      <c r="B264" s="112" t="s">
        <v>669</v>
      </c>
      <c r="C264" s="112" t="s">
        <v>6</v>
      </c>
      <c r="D264" s="113">
        <v>14952</v>
      </c>
      <c r="E264" s="114" t="s">
        <v>327</v>
      </c>
      <c r="F264" s="127">
        <v>500</v>
      </c>
      <c r="G264" s="112" t="s">
        <v>669</v>
      </c>
      <c r="H264" s="112" t="s">
        <v>324</v>
      </c>
      <c r="I264" s="132" t="s">
        <v>690</v>
      </c>
      <c r="J264" s="112">
        <v>48691</v>
      </c>
      <c r="K264" s="112">
        <v>450411</v>
      </c>
      <c r="P264" s="134" t="s">
        <v>414</v>
      </c>
      <c r="Q264" s="134" t="s">
        <v>717</v>
      </c>
      <c r="R264" s="134" t="s">
        <v>412</v>
      </c>
    </row>
    <row r="265" spans="1:18" hidden="1" x14ac:dyDescent="0.2">
      <c r="A265" s="111">
        <v>44047</v>
      </c>
      <c r="B265" s="112" t="s">
        <v>669</v>
      </c>
      <c r="C265" s="112" t="s">
        <v>6</v>
      </c>
      <c r="D265" s="113">
        <v>40052246</v>
      </c>
      <c r="E265" s="114" t="s">
        <v>691</v>
      </c>
      <c r="F265" s="127">
        <v>465.88</v>
      </c>
      <c r="G265" s="112" t="s">
        <v>669</v>
      </c>
      <c r="H265" s="112" t="s">
        <v>322</v>
      </c>
      <c r="I265" s="136" t="s">
        <v>694</v>
      </c>
      <c r="J265" s="112">
        <v>38520</v>
      </c>
      <c r="K265" s="112">
        <v>428310</v>
      </c>
      <c r="P265" s="134" t="s">
        <v>414</v>
      </c>
      <c r="Q265" s="134" t="s">
        <v>717</v>
      </c>
      <c r="R265" s="134" t="s">
        <v>412</v>
      </c>
    </row>
    <row r="266" spans="1:18" hidden="1" x14ac:dyDescent="0.2">
      <c r="A266" s="111">
        <v>44047</v>
      </c>
      <c r="B266" s="112" t="s">
        <v>669</v>
      </c>
      <c r="C266" s="112" t="s">
        <v>6</v>
      </c>
      <c r="D266" s="113">
        <v>939458</v>
      </c>
      <c r="E266" s="114" t="s">
        <v>692</v>
      </c>
      <c r="F266" s="127">
        <v>244.27</v>
      </c>
      <c r="G266" s="112" t="s">
        <v>669</v>
      </c>
      <c r="H266" s="112" t="s">
        <v>322</v>
      </c>
      <c r="I266" s="132" t="s">
        <v>693</v>
      </c>
      <c r="J266" s="112">
        <v>38520</v>
      </c>
      <c r="K266" s="112">
        <v>428310</v>
      </c>
      <c r="L266" s="123">
        <v>186215.47</v>
      </c>
      <c r="P266" s="134" t="s">
        <v>414</v>
      </c>
      <c r="Q266" s="134" t="s">
        <v>717</v>
      </c>
      <c r="R266" s="134" t="s">
        <v>412</v>
      </c>
    </row>
    <row r="267" spans="1:18" hidden="1" x14ac:dyDescent="0.2">
      <c r="A267" s="111">
        <v>44049</v>
      </c>
      <c r="B267" s="112" t="s">
        <v>669</v>
      </c>
      <c r="C267" s="112" t="s">
        <v>6</v>
      </c>
      <c r="D267" s="113">
        <v>1000293597</v>
      </c>
      <c r="E267" s="114" t="s">
        <v>695</v>
      </c>
      <c r="F267" s="127">
        <v>17.309999999999999</v>
      </c>
      <c r="G267" s="112" t="s">
        <v>669</v>
      </c>
      <c r="H267" s="112" t="s">
        <v>696</v>
      </c>
      <c r="I267" s="132">
        <v>739418</v>
      </c>
      <c r="J267" s="112">
        <v>38520</v>
      </c>
      <c r="K267" s="112">
        <v>599030</v>
      </c>
      <c r="P267" s="134" t="s">
        <v>414</v>
      </c>
      <c r="Q267" s="134" t="s">
        <v>717</v>
      </c>
      <c r="R267" s="134" t="s">
        <v>412</v>
      </c>
    </row>
    <row r="268" spans="1:18" hidden="1" x14ac:dyDescent="0.2">
      <c r="A268" s="111">
        <v>44049</v>
      </c>
      <c r="B268" s="112" t="s">
        <v>669</v>
      </c>
      <c r="C268" s="112" t="s">
        <v>6</v>
      </c>
      <c r="D268" s="113">
        <v>20648</v>
      </c>
      <c r="E268" s="114" t="s">
        <v>697</v>
      </c>
      <c r="F268" s="127">
        <v>86.04</v>
      </c>
      <c r="G268" s="112" t="s">
        <v>669</v>
      </c>
      <c r="H268" s="112" t="s">
        <v>322</v>
      </c>
      <c r="I268" s="132" t="s">
        <v>698</v>
      </c>
      <c r="J268" s="112">
        <v>38520</v>
      </c>
      <c r="K268" s="112">
        <v>428310</v>
      </c>
      <c r="L268" s="123">
        <v>103.35</v>
      </c>
      <c r="P268" s="134" t="s">
        <v>414</v>
      </c>
      <c r="Q268" s="134" t="s">
        <v>717</v>
      </c>
      <c r="R268" s="134" t="s">
        <v>412</v>
      </c>
    </row>
    <row r="269" spans="1:18" hidden="1" x14ac:dyDescent="0.2">
      <c r="A269" s="111">
        <v>44054</v>
      </c>
      <c r="B269" s="112" t="s">
        <v>238</v>
      </c>
      <c r="C269" s="112" t="s">
        <v>6</v>
      </c>
      <c r="D269" s="113">
        <v>1000045621</v>
      </c>
      <c r="E269" s="114" t="s">
        <v>699</v>
      </c>
      <c r="F269" s="127">
        <v>1674.09</v>
      </c>
      <c r="G269" s="112" t="s">
        <v>238</v>
      </c>
      <c r="H269" s="112" t="s">
        <v>322</v>
      </c>
      <c r="I269" s="132" t="s">
        <v>700</v>
      </c>
      <c r="J269" s="112">
        <v>38520</v>
      </c>
      <c r="K269" s="112">
        <v>428310</v>
      </c>
      <c r="P269" s="134" t="s">
        <v>414</v>
      </c>
      <c r="Q269" s="134" t="s">
        <v>717</v>
      </c>
      <c r="R269" s="134" t="s">
        <v>412</v>
      </c>
    </row>
    <row r="270" spans="1:18" hidden="1" x14ac:dyDescent="0.2">
      <c r="A270" s="111">
        <v>44054</v>
      </c>
      <c r="B270" s="112" t="s">
        <v>238</v>
      </c>
      <c r="C270" s="112" t="s">
        <v>6</v>
      </c>
      <c r="D270" s="113">
        <v>1000045622</v>
      </c>
      <c r="E270" s="114" t="s">
        <v>699</v>
      </c>
      <c r="F270" s="127">
        <v>263851.62</v>
      </c>
      <c r="G270" s="112" t="s">
        <v>238</v>
      </c>
      <c r="H270" s="112" t="s">
        <v>322</v>
      </c>
      <c r="I270" s="132" t="s">
        <v>700</v>
      </c>
      <c r="J270" s="112">
        <v>38520</v>
      </c>
      <c r="K270" s="112">
        <v>428310</v>
      </c>
      <c r="P270" s="134" t="s">
        <v>414</v>
      </c>
      <c r="Q270" s="134" t="s">
        <v>717</v>
      </c>
      <c r="R270" s="134" t="s">
        <v>412</v>
      </c>
    </row>
    <row r="271" spans="1:18" hidden="1" x14ac:dyDescent="0.2">
      <c r="A271" s="111">
        <v>44054</v>
      </c>
      <c r="B271" s="112" t="s">
        <v>238</v>
      </c>
      <c r="C271" s="112" t="s">
        <v>6</v>
      </c>
      <c r="D271" s="113">
        <v>1926</v>
      </c>
      <c r="E271" s="114" t="s">
        <v>701</v>
      </c>
      <c r="F271" s="127">
        <v>762.5</v>
      </c>
      <c r="G271" s="112" t="s">
        <v>238</v>
      </c>
      <c r="H271" s="112" t="s">
        <v>322</v>
      </c>
      <c r="I271" s="132" t="s">
        <v>702</v>
      </c>
      <c r="J271" s="112">
        <v>38520</v>
      </c>
      <c r="K271" s="112">
        <v>428310</v>
      </c>
      <c r="P271" s="134" t="s">
        <v>414</v>
      </c>
      <c r="Q271" s="134" t="s">
        <v>717</v>
      </c>
      <c r="R271" s="134" t="s">
        <v>412</v>
      </c>
    </row>
    <row r="272" spans="1:18" hidden="1" x14ac:dyDescent="0.2">
      <c r="A272" s="111">
        <v>44054</v>
      </c>
      <c r="B272" s="112" t="s">
        <v>238</v>
      </c>
      <c r="C272" s="112" t="s">
        <v>6</v>
      </c>
      <c r="D272" s="113">
        <v>34794</v>
      </c>
      <c r="E272" s="114" t="s">
        <v>703</v>
      </c>
      <c r="F272" s="127">
        <v>883.57</v>
      </c>
      <c r="G272" s="112" t="s">
        <v>238</v>
      </c>
      <c r="H272" s="112" t="s">
        <v>322</v>
      </c>
      <c r="I272" s="132" t="s">
        <v>704</v>
      </c>
      <c r="J272" s="112">
        <v>38520</v>
      </c>
      <c r="K272" s="112">
        <v>428310</v>
      </c>
      <c r="P272" s="134" t="s">
        <v>414</v>
      </c>
      <c r="Q272" s="134" t="s">
        <v>717</v>
      </c>
      <c r="R272" s="134" t="s">
        <v>412</v>
      </c>
    </row>
    <row r="273" spans="1:18" ht="38.25" x14ac:dyDescent="0.2">
      <c r="A273" s="111">
        <v>44054</v>
      </c>
      <c r="B273" s="112" t="s">
        <v>238</v>
      </c>
      <c r="C273" s="112" t="s">
        <v>6</v>
      </c>
      <c r="D273" s="113">
        <v>910032012</v>
      </c>
      <c r="E273" s="114" t="s">
        <v>481</v>
      </c>
      <c r="F273" s="127">
        <v>12000</v>
      </c>
      <c r="G273" s="112" t="s">
        <v>238</v>
      </c>
      <c r="H273" s="112" t="s">
        <v>324</v>
      </c>
      <c r="I273" s="132" t="s">
        <v>705</v>
      </c>
      <c r="J273" s="112">
        <v>48691</v>
      </c>
      <c r="K273" s="112">
        <v>450411</v>
      </c>
      <c r="P273" s="134" t="s">
        <v>414</v>
      </c>
      <c r="Q273" s="134" t="s">
        <v>717</v>
      </c>
      <c r="R273" s="134" t="s">
        <v>412</v>
      </c>
    </row>
    <row r="274" spans="1:18" ht="114.75" x14ac:dyDescent="0.2">
      <c r="A274" s="111">
        <v>44054</v>
      </c>
      <c r="B274" s="112" t="s">
        <v>238</v>
      </c>
      <c r="C274" s="112" t="s">
        <v>6</v>
      </c>
      <c r="D274" s="113">
        <v>910032013</v>
      </c>
      <c r="E274" s="114" t="s">
        <v>481</v>
      </c>
      <c r="F274" s="127">
        <v>34000</v>
      </c>
      <c r="G274" s="112" t="s">
        <v>238</v>
      </c>
      <c r="H274" s="112" t="s">
        <v>324</v>
      </c>
      <c r="I274" s="132" t="s">
        <v>706</v>
      </c>
      <c r="J274" s="112">
        <v>48691</v>
      </c>
      <c r="K274" s="112">
        <v>450411</v>
      </c>
      <c r="P274" s="134" t="s">
        <v>414</v>
      </c>
      <c r="Q274" s="134" t="s">
        <v>717</v>
      </c>
      <c r="R274" s="134" t="s">
        <v>412</v>
      </c>
    </row>
    <row r="275" spans="1:18" hidden="1" x14ac:dyDescent="0.2">
      <c r="A275" s="111">
        <v>44054</v>
      </c>
      <c r="B275" s="112" t="s">
        <v>238</v>
      </c>
      <c r="C275" s="112" t="s">
        <v>6</v>
      </c>
      <c r="D275" s="113">
        <v>6000025081</v>
      </c>
      <c r="E275" s="114" t="s">
        <v>707</v>
      </c>
      <c r="F275" s="127">
        <v>2406.06</v>
      </c>
      <c r="G275" s="112" t="s">
        <v>238</v>
      </c>
      <c r="H275" s="112" t="s">
        <v>679</v>
      </c>
      <c r="I275" s="132" t="s">
        <v>708</v>
      </c>
      <c r="J275" s="112">
        <v>38520</v>
      </c>
      <c r="K275" s="112">
        <v>510101</v>
      </c>
      <c r="L275" s="123">
        <f>SUM(F269:F275)</f>
        <v>315577.84000000003</v>
      </c>
      <c r="P275" s="134" t="s">
        <v>414</v>
      </c>
      <c r="Q275" s="134" t="s">
        <v>717</v>
      </c>
      <c r="R275" s="134" t="s">
        <v>412</v>
      </c>
    </row>
    <row r="276" spans="1:18" x14ac:dyDescent="0.2">
      <c r="A276" s="111">
        <v>44053</v>
      </c>
      <c r="B276" s="112" t="s">
        <v>521</v>
      </c>
      <c r="C276" s="112" t="s">
        <v>6</v>
      </c>
      <c r="D276" s="113" t="s">
        <v>521</v>
      </c>
      <c r="E276" s="114" t="s">
        <v>709</v>
      </c>
      <c r="F276" s="127">
        <v>427.5</v>
      </c>
      <c r="G276" s="112" t="s">
        <v>521</v>
      </c>
      <c r="H276" s="112" t="s">
        <v>324</v>
      </c>
      <c r="I276" s="132">
        <v>15559</v>
      </c>
      <c r="J276" s="112">
        <v>48691</v>
      </c>
      <c r="K276" s="112">
        <v>450411</v>
      </c>
      <c r="L276" s="123">
        <v>427.5</v>
      </c>
      <c r="M276" s="112" t="s">
        <v>521</v>
      </c>
      <c r="N276" s="112" t="s">
        <v>521</v>
      </c>
      <c r="O276" s="112" t="s">
        <v>521</v>
      </c>
      <c r="P276" s="134" t="s">
        <v>414</v>
      </c>
      <c r="Q276" s="134" t="s">
        <v>717</v>
      </c>
      <c r="R276" s="134" t="s">
        <v>412</v>
      </c>
    </row>
    <row r="277" spans="1:18" x14ac:dyDescent="0.2">
      <c r="A277" s="111">
        <v>44063</v>
      </c>
      <c r="B277" s="112" t="s">
        <v>238</v>
      </c>
      <c r="C277" s="112" t="s">
        <v>6</v>
      </c>
      <c r="D277" s="113">
        <v>14997</v>
      </c>
      <c r="E277" s="114" t="s">
        <v>327</v>
      </c>
      <c r="F277" s="127">
        <v>500</v>
      </c>
      <c r="G277" s="112" t="s">
        <v>238</v>
      </c>
      <c r="H277" s="112" t="s">
        <v>324</v>
      </c>
      <c r="I277" s="132" t="s">
        <v>710</v>
      </c>
      <c r="J277" s="112">
        <v>48691</v>
      </c>
      <c r="K277" s="112">
        <v>450411</v>
      </c>
      <c r="P277" s="134" t="s">
        <v>414</v>
      </c>
      <c r="Q277" s="134" t="s">
        <v>717</v>
      </c>
      <c r="R277" s="134" t="s">
        <v>412</v>
      </c>
    </row>
    <row r="278" spans="1:18" x14ac:dyDescent="0.2">
      <c r="A278" s="111">
        <v>44063</v>
      </c>
      <c r="B278" s="112" t="s">
        <v>238</v>
      </c>
      <c r="C278" s="112" t="s">
        <v>6</v>
      </c>
      <c r="D278" s="113">
        <v>15039</v>
      </c>
      <c r="E278" s="114" t="s">
        <v>327</v>
      </c>
      <c r="F278" s="127">
        <v>500</v>
      </c>
      <c r="G278" s="112" t="s">
        <v>238</v>
      </c>
      <c r="H278" s="112" t="s">
        <v>324</v>
      </c>
      <c r="I278" s="132" t="s">
        <v>711</v>
      </c>
      <c r="J278" s="112">
        <v>48691</v>
      </c>
      <c r="K278" s="112">
        <v>450411</v>
      </c>
      <c r="P278" s="134" t="s">
        <v>414</v>
      </c>
      <c r="Q278" s="134" t="s">
        <v>717</v>
      </c>
      <c r="R278" s="134" t="s">
        <v>412</v>
      </c>
    </row>
    <row r="279" spans="1:18" x14ac:dyDescent="0.2">
      <c r="A279" s="111">
        <v>44063</v>
      </c>
      <c r="B279" s="112" t="s">
        <v>238</v>
      </c>
      <c r="C279" s="112" t="s">
        <v>6</v>
      </c>
      <c r="D279" s="113">
        <v>12276</v>
      </c>
      <c r="E279" s="114" t="s">
        <v>712</v>
      </c>
      <c r="F279" s="127">
        <v>1500</v>
      </c>
      <c r="G279" s="112" t="s">
        <v>238</v>
      </c>
      <c r="H279" s="112" t="s">
        <v>324</v>
      </c>
      <c r="I279" s="132">
        <v>19928</v>
      </c>
      <c r="J279" s="112">
        <v>48691</v>
      </c>
      <c r="K279" s="112">
        <v>450411</v>
      </c>
      <c r="P279" s="134" t="s">
        <v>414</v>
      </c>
      <c r="Q279" s="134" t="s">
        <v>717</v>
      </c>
      <c r="R279" s="134" t="s">
        <v>412</v>
      </c>
    </row>
    <row r="280" spans="1:18" x14ac:dyDescent="0.2">
      <c r="A280" s="111">
        <v>44063</v>
      </c>
      <c r="B280" s="112" t="s">
        <v>238</v>
      </c>
      <c r="C280" s="112" t="s">
        <v>6</v>
      </c>
      <c r="D280" s="113">
        <v>33080</v>
      </c>
      <c r="E280" s="114" t="s">
        <v>713</v>
      </c>
      <c r="F280" s="127">
        <v>10000</v>
      </c>
      <c r="G280" s="112" t="s">
        <v>238</v>
      </c>
      <c r="H280" s="112" t="s">
        <v>324</v>
      </c>
      <c r="I280" s="132" t="s">
        <v>714</v>
      </c>
      <c r="J280" s="112">
        <v>48691</v>
      </c>
      <c r="K280" s="112">
        <v>450411</v>
      </c>
      <c r="P280" s="134" t="s">
        <v>414</v>
      </c>
      <c r="Q280" s="134" t="s">
        <v>717</v>
      </c>
      <c r="R280" s="134" t="s">
        <v>412</v>
      </c>
    </row>
    <row r="281" spans="1:18" x14ac:dyDescent="0.2">
      <c r="A281" s="111">
        <v>44063</v>
      </c>
      <c r="B281" s="112" t="s">
        <v>238</v>
      </c>
      <c r="C281" s="112" t="s">
        <v>6</v>
      </c>
      <c r="D281" s="113">
        <v>5209</v>
      </c>
      <c r="E281" s="114" t="s">
        <v>715</v>
      </c>
      <c r="F281" s="127">
        <v>3500</v>
      </c>
      <c r="G281" s="112" t="s">
        <v>238</v>
      </c>
      <c r="H281" s="112" t="s">
        <v>324</v>
      </c>
      <c r="I281" s="132">
        <v>20302</v>
      </c>
      <c r="J281" s="112">
        <v>48691</v>
      </c>
      <c r="K281" s="112">
        <v>450411</v>
      </c>
      <c r="L281" s="123">
        <f>SUM(F277:F281)</f>
        <v>16000</v>
      </c>
      <c r="M281" s="112">
        <v>1476</v>
      </c>
      <c r="N281" s="111">
        <v>44063</v>
      </c>
      <c r="O281" s="112" t="s">
        <v>238</v>
      </c>
      <c r="P281" s="134" t="s">
        <v>414</v>
      </c>
      <c r="Q281" s="134" t="s">
        <v>717</v>
      </c>
      <c r="R281" s="134" t="s">
        <v>412</v>
      </c>
    </row>
    <row r="282" spans="1:18" hidden="1" x14ac:dyDescent="0.2">
      <c r="A282" s="111">
        <v>44070</v>
      </c>
      <c r="B282" s="112" t="s">
        <v>238</v>
      </c>
      <c r="C282" s="112" t="s">
        <v>6</v>
      </c>
      <c r="D282" s="113">
        <v>5059010765</v>
      </c>
      <c r="E282" s="114" t="s">
        <v>7</v>
      </c>
      <c r="F282" s="127">
        <v>1110000</v>
      </c>
      <c r="G282" s="112" t="s">
        <v>238</v>
      </c>
      <c r="H282" s="112" t="s">
        <v>718</v>
      </c>
      <c r="I282" s="132" t="s">
        <v>719</v>
      </c>
      <c r="J282" s="112">
        <v>10520</v>
      </c>
      <c r="K282" s="112">
        <v>450411</v>
      </c>
      <c r="L282" s="123">
        <v>1110000</v>
      </c>
      <c r="M282" s="112">
        <v>1477</v>
      </c>
      <c r="N282" s="111">
        <v>44070</v>
      </c>
      <c r="O282" s="112" t="s">
        <v>238</v>
      </c>
    </row>
    <row r="283" spans="1:18" x14ac:dyDescent="0.2">
      <c r="A283" s="111">
        <v>44077</v>
      </c>
      <c r="B283" s="112" t="s">
        <v>238</v>
      </c>
      <c r="C283" s="112" t="s">
        <v>6</v>
      </c>
      <c r="D283" s="113">
        <v>110311</v>
      </c>
      <c r="E283" s="114" t="s">
        <v>720</v>
      </c>
      <c r="F283" s="127">
        <v>1000</v>
      </c>
      <c r="G283" s="112" t="s">
        <v>238</v>
      </c>
      <c r="H283" s="112" t="s">
        <v>324</v>
      </c>
      <c r="I283" s="132">
        <v>18646</v>
      </c>
      <c r="J283" s="112">
        <v>48691</v>
      </c>
      <c r="K283" s="112">
        <v>450411</v>
      </c>
      <c r="P283" s="134" t="s">
        <v>414</v>
      </c>
      <c r="Q283" s="134" t="s">
        <v>741</v>
      </c>
      <c r="R283" s="134" t="s">
        <v>412</v>
      </c>
    </row>
    <row r="284" spans="1:18" x14ac:dyDescent="0.2">
      <c r="A284" s="111">
        <v>44077</v>
      </c>
      <c r="B284" s="112" t="s">
        <v>238</v>
      </c>
      <c r="C284" s="112" t="s">
        <v>6</v>
      </c>
      <c r="D284" s="113">
        <v>419654</v>
      </c>
      <c r="E284" s="114" t="s">
        <v>721</v>
      </c>
      <c r="F284" s="127">
        <v>3000</v>
      </c>
      <c r="G284" s="112" t="s">
        <v>238</v>
      </c>
      <c r="H284" s="112" t="s">
        <v>324</v>
      </c>
      <c r="I284" s="132">
        <v>20632</v>
      </c>
      <c r="J284" s="112">
        <v>48691</v>
      </c>
      <c r="K284" s="112">
        <v>450411</v>
      </c>
      <c r="P284" s="134" t="s">
        <v>414</v>
      </c>
      <c r="Q284" s="134" t="s">
        <v>741</v>
      </c>
      <c r="R284" s="134" t="s">
        <v>412</v>
      </c>
    </row>
    <row r="285" spans="1:18" x14ac:dyDescent="0.2">
      <c r="A285" s="111">
        <v>44077</v>
      </c>
      <c r="B285" s="112" t="s">
        <v>238</v>
      </c>
      <c r="C285" s="112" t="s">
        <v>6</v>
      </c>
      <c r="D285" s="113">
        <v>15084</v>
      </c>
      <c r="E285" s="114" t="s">
        <v>327</v>
      </c>
      <c r="F285" s="127">
        <v>500</v>
      </c>
      <c r="G285" s="112" t="s">
        <v>238</v>
      </c>
      <c r="H285" s="112" t="s">
        <v>324</v>
      </c>
      <c r="I285" s="132" t="s">
        <v>722</v>
      </c>
      <c r="J285" s="112">
        <v>48691</v>
      </c>
      <c r="K285" s="112">
        <v>450411</v>
      </c>
      <c r="P285" s="134" t="s">
        <v>414</v>
      </c>
      <c r="Q285" s="134" t="s">
        <v>741</v>
      </c>
      <c r="R285" s="134" t="s">
        <v>412</v>
      </c>
    </row>
    <row r="286" spans="1:18" x14ac:dyDescent="0.2">
      <c r="A286" s="111">
        <v>44077</v>
      </c>
      <c r="B286" s="112" t="s">
        <v>238</v>
      </c>
      <c r="C286" s="112" t="s">
        <v>6</v>
      </c>
      <c r="D286" s="113">
        <v>15126</v>
      </c>
      <c r="E286" s="114" t="s">
        <v>327</v>
      </c>
      <c r="F286" s="127">
        <v>500</v>
      </c>
      <c r="G286" s="112" t="s">
        <v>238</v>
      </c>
      <c r="H286" s="112" t="s">
        <v>324</v>
      </c>
      <c r="I286" s="132" t="s">
        <v>723</v>
      </c>
      <c r="J286" s="112">
        <v>48691</v>
      </c>
      <c r="K286" s="112">
        <v>450411</v>
      </c>
      <c r="P286" s="134" t="s">
        <v>414</v>
      </c>
      <c r="Q286" s="134" t="s">
        <v>741</v>
      </c>
      <c r="R286" s="134" t="s">
        <v>412</v>
      </c>
    </row>
    <row r="287" spans="1:18" x14ac:dyDescent="0.2">
      <c r="A287" s="111">
        <v>44077</v>
      </c>
      <c r="B287" s="112" t="s">
        <v>238</v>
      </c>
      <c r="C287" s="112" t="s">
        <v>6</v>
      </c>
      <c r="D287" s="113">
        <v>160180</v>
      </c>
      <c r="E287" s="114" t="s">
        <v>724</v>
      </c>
      <c r="F287" s="127">
        <v>4500</v>
      </c>
      <c r="G287" s="112" t="s">
        <v>238</v>
      </c>
      <c r="H287" s="112" t="s">
        <v>324</v>
      </c>
      <c r="I287" s="132">
        <v>21306</v>
      </c>
      <c r="J287" s="112">
        <v>48691</v>
      </c>
      <c r="K287" s="112">
        <v>450411</v>
      </c>
      <c r="P287" s="134" t="s">
        <v>414</v>
      </c>
      <c r="Q287" s="134" t="s">
        <v>741</v>
      </c>
      <c r="R287" s="134" t="s">
        <v>412</v>
      </c>
    </row>
    <row r="288" spans="1:18" x14ac:dyDescent="0.2">
      <c r="A288" s="111">
        <v>44077</v>
      </c>
      <c r="B288" s="112" t="s">
        <v>238</v>
      </c>
      <c r="C288" s="112" t="s">
        <v>6</v>
      </c>
      <c r="D288" s="113">
        <v>218558</v>
      </c>
      <c r="E288" s="114" t="s">
        <v>725</v>
      </c>
      <c r="F288" s="127">
        <v>15000</v>
      </c>
      <c r="G288" s="112" t="s">
        <v>238</v>
      </c>
      <c r="H288" s="112" t="s">
        <v>324</v>
      </c>
      <c r="I288" s="132" t="s">
        <v>726</v>
      </c>
      <c r="J288" s="112">
        <v>48691</v>
      </c>
      <c r="K288" s="112">
        <v>450411</v>
      </c>
      <c r="P288" s="134" t="s">
        <v>414</v>
      </c>
      <c r="Q288" s="134" t="s">
        <v>741</v>
      </c>
      <c r="R288" s="134" t="s">
        <v>412</v>
      </c>
    </row>
    <row r="289" spans="1:18" x14ac:dyDescent="0.2">
      <c r="A289" s="111">
        <v>44077</v>
      </c>
      <c r="B289" s="112" t="s">
        <v>238</v>
      </c>
      <c r="C289" s="112" t="s">
        <v>6</v>
      </c>
      <c r="D289" s="113">
        <v>67671</v>
      </c>
      <c r="E289" s="114" t="s">
        <v>727</v>
      </c>
      <c r="F289" s="127">
        <v>2500</v>
      </c>
      <c r="G289" s="112" t="s">
        <v>238</v>
      </c>
      <c r="H289" s="112" t="s">
        <v>324</v>
      </c>
      <c r="I289" s="132">
        <v>20153</v>
      </c>
      <c r="J289" s="112">
        <v>48691</v>
      </c>
      <c r="K289" s="112">
        <v>450411</v>
      </c>
      <c r="P289" s="134" t="s">
        <v>414</v>
      </c>
      <c r="Q289" s="134" t="s">
        <v>741</v>
      </c>
      <c r="R289" s="134" t="s">
        <v>412</v>
      </c>
    </row>
    <row r="290" spans="1:18" hidden="1" x14ac:dyDescent="0.2">
      <c r="A290" s="111">
        <v>44077</v>
      </c>
      <c r="B290" s="112" t="s">
        <v>238</v>
      </c>
      <c r="C290" s="112" t="s">
        <v>6</v>
      </c>
      <c r="D290" s="113">
        <v>25958</v>
      </c>
      <c r="E290" s="114" t="s">
        <v>659</v>
      </c>
      <c r="F290" s="127">
        <v>832</v>
      </c>
      <c r="G290" s="112" t="s">
        <v>238</v>
      </c>
      <c r="H290" s="112" t="s">
        <v>728</v>
      </c>
      <c r="I290" s="132" t="s">
        <v>729</v>
      </c>
      <c r="J290" s="112">
        <v>10520</v>
      </c>
      <c r="K290" s="112">
        <v>450411</v>
      </c>
    </row>
    <row r="291" spans="1:18" ht="25.5" hidden="1" x14ac:dyDescent="0.2">
      <c r="A291" s="111">
        <v>44077</v>
      </c>
      <c r="B291" s="112" t="s">
        <v>238</v>
      </c>
      <c r="C291" s="112" t="s">
        <v>6</v>
      </c>
      <c r="D291" s="113">
        <v>6137</v>
      </c>
      <c r="E291" s="114" t="s">
        <v>730</v>
      </c>
      <c r="F291" s="127">
        <v>7342.95</v>
      </c>
      <c r="G291" s="112" t="s">
        <v>238</v>
      </c>
      <c r="H291" s="112" t="s">
        <v>679</v>
      </c>
      <c r="I291" s="132">
        <v>45348</v>
      </c>
      <c r="J291" s="112">
        <v>38520</v>
      </c>
      <c r="K291" s="112">
        <v>510101</v>
      </c>
    </row>
    <row r="292" spans="1:18" hidden="1" x14ac:dyDescent="0.2">
      <c r="A292" s="111">
        <v>44077</v>
      </c>
      <c r="B292" s="112" t="s">
        <v>238</v>
      </c>
      <c r="C292" s="112" t="s">
        <v>6</v>
      </c>
      <c r="D292" s="113">
        <v>18466</v>
      </c>
      <c r="E292" s="114" t="s">
        <v>731</v>
      </c>
      <c r="F292" s="127">
        <v>722.29</v>
      </c>
      <c r="G292" s="112" t="s">
        <v>238</v>
      </c>
      <c r="H292" s="112" t="s">
        <v>322</v>
      </c>
      <c r="I292" s="132" t="s">
        <v>732</v>
      </c>
      <c r="J292" s="112">
        <v>38520</v>
      </c>
      <c r="K292" s="112">
        <v>428310</v>
      </c>
      <c r="P292" s="134" t="s">
        <v>414</v>
      </c>
      <c r="Q292" s="134" t="s">
        <v>741</v>
      </c>
      <c r="R292" s="134" t="s">
        <v>412</v>
      </c>
    </row>
    <row r="293" spans="1:18" hidden="1" x14ac:dyDescent="0.2">
      <c r="A293" s="111">
        <v>44077</v>
      </c>
      <c r="B293" s="112" t="s">
        <v>238</v>
      </c>
      <c r="C293" s="112" t="s">
        <v>6</v>
      </c>
      <c r="D293" s="113">
        <v>1162457</v>
      </c>
      <c r="E293" s="114" t="s">
        <v>733</v>
      </c>
      <c r="F293" s="127">
        <v>1520.11</v>
      </c>
      <c r="G293" s="112" t="s">
        <v>238</v>
      </c>
      <c r="H293" s="112" t="s">
        <v>322</v>
      </c>
      <c r="I293" s="132" t="s">
        <v>734</v>
      </c>
      <c r="J293" s="112">
        <v>38520</v>
      </c>
      <c r="K293" s="112">
        <v>428310</v>
      </c>
      <c r="L293" s="123">
        <f>SUM(F283:F293)</f>
        <v>37417.35</v>
      </c>
      <c r="N293" s="111"/>
      <c r="P293" s="134" t="s">
        <v>414</v>
      </c>
      <c r="Q293" s="134" t="s">
        <v>741</v>
      </c>
      <c r="R293" s="134" t="s">
        <v>412</v>
      </c>
    </row>
    <row r="294" spans="1:18" x14ac:dyDescent="0.2">
      <c r="A294" s="111">
        <v>44084</v>
      </c>
      <c r="B294" s="112" t="s">
        <v>238</v>
      </c>
      <c r="C294" s="112" t="s">
        <v>6</v>
      </c>
      <c r="D294" s="113">
        <v>145043</v>
      </c>
      <c r="E294" s="114" t="s">
        <v>735</v>
      </c>
      <c r="F294" s="127">
        <v>3500</v>
      </c>
      <c r="G294" s="112" t="s">
        <v>238</v>
      </c>
      <c r="H294" s="112" t="s">
        <v>324</v>
      </c>
      <c r="I294" s="132">
        <v>19853</v>
      </c>
      <c r="J294" s="112">
        <v>48691</v>
      </c>
      <c r="K294" s="112">
        <v>450411</v>
      </c>
      <c r="P294" s="134" t="s">
        <v>414</v>
      </c>
      <c r="Q294" s="134" t="s">
        <v>741</v>
      </c>
      <c r="R294" s="134" t="s">
        <v>412</v>
      </c>
    </row>
    <row r="295" spans="1:18" x14ac:dyDescent="0.2">
      <c r="A295" s="111">
        <v>44084</v>
      </c>
      <c r="B295" s="112" t="s">
        <v>238</v>
      </c>
      <c r="C295" s="112" t="s">
        <v>6</v>
      </c>
      <c r="D295" s="113">
        <v>187677</v>
      </c>
      <c r="E295" s="114" t="s">
        <v>736</v>
      </c>
      <c r="F295" s="127">
        <v>10000</v>
      </c>
      <c r="G295" s="112" t="s">
        <v>238</v>
      </c>
      <c r="H295" s="112" t="s">
        <v>324</v>
      </c>
      <c r="I295" s="132" t="s">
        <v>737</v>
      </c>
      <c r="J295" s="112">
        <v>48691</v>
      </c>
      <c r="K295" s="112">
        <v>450411</v>
      </c>
      <c r="P295" s="134" t="s">
        <v>414</v>
      </c>
      <c r="Q295" s="134" t="s">
        <v>741</v>
      </c>
      <c r="R295" s="134" t="s">
        <v>412</v>
      </c>
    </row>
    <row r="296" spans="1:18" x14ac:dyDescent="0.2">
      <c r="A296" s="111">
        <v>44084</v>
      </c>
      <c r="B296" s="112" t="s">
        <v>238</v>
      </c>
      <c r="C296" s="112" t="s">
        <v>6</v>
      </c>
      <c r="D296" s="113">
        <v>20327</v>
      </c>
      <c r="E296" s="114" t="s">
        <v>327</v>
      </c>
      <c r="F296" s="127">
        <v>500</v>
      </c>
      <c r="G296" s="112" t="s">
        <v>238</v>
      </c>
      <c r="H296" s="112" t="s">
        <v>324</v>
      </c>
      <c r="I296" s="132" t="s">
        <v>738</v>
      </c>
      <c r="J296" s="112">
        <v>48691</v>
      </c>
      <c r="K296" s="112">
        <v>450411</v>
      </c>
      <c r="P296" s="134" t="s">
        <v>414</v>
      </c>
      <c r="Q296" s="134" t="s">
        <v>741</v>
      </c>
      <c r="R296" s="134" t="s">
        <v>412</v>
      </c>
    </row>
    <row r="297" spans="1:18" x14ac:dyDescent="0.2">
      <c r="A297" s="111">
        <v>44084</v>
      </c>
      <c r="B297" s="112" t="s">
        <v>238</v>
      </c>
      <c r="C297" s="112" t="s">
        <v>6</v>
      </c>
      <c r="D297" s="113">
        <v>112742</v>
      </c>
      <c r="E297" s="114" t="s">
        <v>739</v>
      </c>
      <c r="F297" s="127">
        <v>2500</v>
      </c>
      <c r="G297" s="112" t="s">
        <v>238</v>
      </c>
      <c r="H297" s="112" t="s">
        <v>324</v>
      </c>
      <c r="I297" s="132">
        <v>19593</v>
      </c>
      <c r="J297" s="112">
        <v>48691</v>
      </c>
      <c r="K297" s="112">
        <v>450411</v>
      </c>
      <c r="P297" s="134" t="s">
        <v>414</v>
      </c>
      <c r="Q297" s="134" t="s">
        <v>741</v>
      </c>
      <c r="R297" s="134" t="s">
        <v>412</v>
      </c>
    </row>
    <row r="298" spans="1:18" x14ac:dyDescent="0.2">
      <c r="A298" s="111">
        <v>44084</v>
      </c>
      <c r="B298" s="112" t="s">
        <v>238</v>
      </c>
      <c r="C298" s="112" t="s">
        <v>6</v>
      </c>
      <c r="D298" s="113">
        <v>109954</v>
      </c>
      <c r="E298" s="114" t="s">
        <v>707</v>
      </c>
      <c r="F298" s="127">
        <v>4000</v>
      </c>
      <c r="G298" s="112" t="s">
        <v>238</v>
      </c>
      <c r="H298" s="112" t="s">
        <v>324</v>
      </c>
      <c r="I298" s="132">
        <v>20239</v>
      </c>
      <c r="J298" s="112">
        <v>48691</v>
      </c>
      <c r="K298" s="112">
        <v>450411</v>
      </c>
      <c r="P298" s="134" t="s">
        <v>414</v>
      </c>
      <c r="Q298" s="134" t="s">
        <v>741</v>
      </c>
      <c r="R298" s="134" t="s">
        <v>412</v>
      </c>
    </row>
    <row r="299" spans="1:18" hidden="1" x14ac:dyDescent="0.2">
      <c r="A299" s="111">
        <v>44084</v>
      </c>
      <c r="B299" s="112" t="s">
        <v>238</v>
      </c>
      <c r="C299" s="112" t="s">
        <v>6</v>
      </c>
      <c r="D299" s="113">
        <v>164877</v>
      </c>
      <c r="E299" s="114" t="s">
        <v>475</v>
      </c>
      <c r="F299" s="127">
        <v>14453.74</v>
      </c>
      <c r="G299" s="112" t="s">
        <v>238</v>
      </c>
      <c r="H299" s="112" t="s">
        <v>322</v>
      </c>
      <c r="I299" s="132" t="s">
        <v>476</v>
      </c>
      <c r="J299" s="112">
        <v>38520</v>
      </c>
      <c r="K299" s="112">
        <v>428310</v>
      </c>
      <c r="P299" s="134" t="s">
        <v>414</v>
      </c>
      <c r="Q299" s="134" t="s">
        <v>741</v>
      </c>
      <c r="R299" s="134" t="s">
        <v>412</v>
      </c>
    </row>
    <row r="300" spans="1:18" hidden="1" x14ac:dyDescent="0.2">
      <c r="A300" s="111">
        <v>44084</v>
      </c>
      <c r="B300" s="112" t="s">
        <v>238</v>
      </c>
      <c r="C300" s="112" t="s">
        <v>6</v>
      </c>
      <c r="D300" s="113">
        <v>60584</v>
      </c>
      <c r="E300" s="114" t="s">
        <v>394</v>
      </c>
      <c r="F300" s="127">
        <v>1925.18</v>
      </c>
      <c r="G300" s="112" t="s">
        <v>238</v>
      </c>
      <c r="H300" s="112" t="s">
        <v>322</v>
      </c>
      <c r="I300" s="132" t="s">
        <v>395</v>
      </c>
      <c r="J300" s="112">
        <v>38520</v>
      </c>
      <c r="K300" s="112">
        <v>428310</v>
      </c>
      <c r="P300" s="134" t="s">
        <v>414</v>
      </c>
      <c r="Q300" s="134" t="s">
        <v>741</v>
      </c>
      <c r="R300" s="134" t="s">
        <v>412</v>
      </c>
    </row>
    <row r="301" spans="1:18" hidden="1" x14ac:dyDescent="0.2">
      <c r="A301" s="111">
        <v>44084</v>
      </c>
      <c r="B301" s="112" t="s">
        <v>238</v>
      </c>
      <c r="C301" s="112" t="s">
        <v>6</v>
      </c>
      <c r="D301" s="113">
        <v>84980</v>
      </c>
      <c r="E301" s="114" t="s">
        <v>463</v>
      </c>
      <c r="F301" s="127">
        <v>27909.88</v>
      </c>
      <c r="G301" s="112" t="s">
        <v>238</v>
      </c>
      <c r="H301" s="112" t="s">
        <v>322</v>
      </c>
      <c r="I301" s="132" t="s">
        <v>464</v>
      </c>
      <c r="J301" s="112">
        <v>38520</v>
      </c>
      <c r="K301" s="112">
        <v>428310</v>
      </c>
      <c r="P301" s="134" t="s">
        <v>414</v>
      </c>
      <c r="Q301" s="134" t="s">
        <v>741</v>
      </c>
      <c r="R301" s="134" t="s">
        <v>412</v>
      </c>
    </row>
    <row r="302" spans="1:18" hidden="1" x14ac:dyDescent="0.2">
      <c r="A302" s="111">
        <v>44084</v>
      </c>
      <c r="B302" s="112" t="s">
        <v>238</v>
      </c>
      <c r="C302" s="112" t="s">
        <v>6</v>
      </c>
      <c r="D302" s="113">
        <v>1200009548</v>
      </c>
      <c r="E302" s="114" t="s">
        <v>707</v>
      </c>
      <c r="F302" s="127">
        <v>3477.83</v>
      </c>
      <c r="G302" s="112" t="s">
        <v>238</v>
      </c>
      <c r="H302" s="112" t="s">
        <v>679</v>
      </c>
      <c r="I302" s="132" t="s">
        <v>740</v>
      </c>
      <c r="J302" s="112">
        <v>38520</v>
      </c>
      <c r="K302" s="112">
        <v>510101</v>
      </c>
      <c r="L302" s="123">
        <f>SUM(F294:F302)</f>
        <v>68266.63</v>
      </c>
      <c r="M302" s="112">
        <v>1481</v>
      </c>
      <c r="N302" s="111">
        <v>44084</v>
      </c>
    </row>
    <row r="303" spans="1:18" x14ac:dyDescent="0.2">
      <c r="A303" s="111">
        <v>44089</v>
      </c>
      <c r="B303" s="112" t="s">
        <v>238</v>
      </c>
      <c r="C303" s="112" t="s">
        <v>6</v>
      </c>
      <c r="D303" s="113">
        <v>15214</v>
      </c>
      <c r="E303" s="114" t="s">
        <v>327</v>
      </c>
      <c r="F303" s="127">
        <v>500</v>
      </c>
      <c r="G303" s="112" t="s">
        <v>238</v>
      </c>
      <c r="H303" s="112" t="s">
        <v>324</v>
      </c>
      <c r="I303" s="132" t="s">
        <v>742</v>
      </c>
      <c r="J303" s="112">
        <v>48691</v>
      </c>
      <c r="K303" s="112">
        <v>450411</v>
      </c>
      <c r="P303" s="134" t="s">
        <v>414</v>
      </c>
      <c r="Q303" s="134" t="s">
        <v>875</v>
      </c>
      <c r="R303" s="134" t="s">
        <v>876</v>
      </c>
    </row>
    <row r="304" spans="1:18" ht="118.5" customHeight="1" x14ac:dyDescent="0.2">
      <c r="A304" s="111">
        <v>44089</v>
      </c>
      <c r="B304" s="112" t="s">
        <v>238</v>
      </c>
      <c r="C304" s="112" t="s">
        <v>6</v>
      </c>
      <c r="D304" s="113">
        <v>910032830</v>
      </c>
      <c r="E304" s="114" t="s">
        <v>481</v>
      </c>
      <c r="F304" s="127">
        <v>38000</v>
      </c>
      <c r="G304" s="112" t="s">
        <v>238</v>
      </c>
      <c r="H304" s="112" t="s">
        <v>324</v>
      </c>
      <c r="I304" s="132" t="s">
        <v>743</v>
      </c>
      <c r="J304" s="112">
        <v>48691</v>
      </c>
      <c r="K304" s="112">
        <v>450411</v>
      </c>
      <c r="P304" s="134" t="s">
        <v>414</v>
      </c>
      <c r="Q304" s="134" t="s">
        <v>875</v>
      </c>
      <c r="R304" s="134" t="s">
        <v>876</v>
      </c>
    </row>
    <row r="305" spans="1:18" x14ac:dyDescent="0.2">
      <c r="A305" s="111">
        <v>44089</v>
      </c>
      <c r="B305" s="112" t="s">
        <v>238</v>
      </c>
      <c r="C305" s="112" t="s">
        <v>6</v>
      </c>
      <c r="D305" s="113">
        <v>30185192</v>
      </c>
      <c r="E305" s="114" t="s">
        <v>744</v>
      </c>
      <c r="F305" s="127">
        <v>2500</v>
      </c>
      <c r="G305" s="112" t="s">
        <v>238</v>
      </c>
      <c r="H305" s="112" t="s">
        <v>324</v>
      </c>
      <c r="I305" s="132">
        <v>20095</v>
      </c>
      <c r="J305" s="112">
        <v>48691</v>
      </c>
      <c r="K305" s="112">
        <v>450411</v>
      </c>
      <c r="P305" s="134" t="s">
        <v>414</v>
      </c>
      <c r="Q305" s="134" t="s">
        <v>875</v>
      </c>
      <c r="R305" s="134" t="s">
        <v>876</v>
      </c>
    </row>
    <row r="306" spans="1:18" x14ac:dyDescent="0.2">
      <c r="A306" s="111">
        <v>44089</v>
      </c>
      <c r="B306" s="112" t="s">
        <v>238</v>
      </c>
      <c r="C306" s="112" t="s">
        <v>6</v>
      </c>
      <c r="D306" s="113">
        <v>3801</v>
      </c>
      <c r="E306" s="114" t="s">
        <v>745</v>
      </c>
      <c r="F306" s="127">
        <v>2500</v>
      </c>
      <c r="G306" s="112" t="s">
        <v>238</v>
      </c>
      <c r="H306" s="112" t="s">
        <v>324</v>
      </c>
      <c r="I306" s="132">
        <v>19618</v>
      </c>
      <c r="J306" s="112">
        <v>48691</v>
      </c>
      <c r="K306" s="112">
        <v>450411</v>
      </c>
      <c r="P306" s="134" t="s">
        <v>414</v>
      </c>
      <c r="Q306" s="134" t="s">
        <v>875</v>
      </c>
      <c r="R306" s="134" t="s">
        <v>876</v>
      </c>
    </row>
    <row r="307" spans="1:18" x14ac:dyDescent="0.2">
      <c r="A307" s="111">
        <v>44089</v>
      </c>
      <c r="B307" s="112" t="s">
        <v>238</v>
      </c>
      <c r="C307" s="112" t="s">
        <v>6</v>
      </c>
      <c r="D307" s="113">
        <v>93346</v>
      </c>
      <c r="E307" s="114" t="s">
        <v>746</v>
      </c>
      <c r="F307" s="127">
        <v>5000</v>
      </c>
      <c r="G307" s="112" t="s">
        <v>238</v>
      </c>
      <c r="H307" s="112" t="s">
        <v>324</v>
      </c>
      <c r="I307" s="132">
        <v>20403</v>
      </c>
      <c r="J307" s="112">
        <v>48691</v>
      </c>
      <c r="K307" s="112">
        <v>450411</v>
      </c>
      <c r="P307" s="134" t="s">
        <v>414</v>
      </c>
      <c r="Q307" s="134" t="s">
        <v>875</v>
      </c>
      <c r="R307" s="134" t="s">
        <v>876</v>
      </c>
    </row>
    <row r="308" spans="1:18" x14ac:dyDescent="0.2">
      <c r="A308" s="111">
        <v>44089</v>
      </c>
      <c r="B308" s="112" t="s">
        <v>238</v>
      </c>
      <c r="C308" s="112" t="s">
        <v>6</v>
      </c>
      <c r="D308" s="113">
        <v>79690</v>
      </c>
      <c r="E308" s="114" t="s">
        <v>747</v>
      </c>
      <c r="F308" s="127">
        <v>5000</v>
      </c>
      <c r="G308" s="112" t="s">
        <v>238</v>
      </c>
      <c r="H308" s="112" t="s">
        <v>324</v>
      </c>
      <c r="I308" s="132">
        <v>20282</v>
      </c>
      <c r="J308" s="112">
        <v>48691</v>
      </c>
      <c r="K308" s="112">
        <v>450411</v>
      </c>
      <c r="P308" s="134" t="s">
        <v>414</v>
      </c>
      <c r="Q308" s="134" t="s">
        <v>875</v>
      </c>
      <c r="R308" s="134" t="s">
        <v>876</v>
      </c>
    </row>
    <row r="309" spans="1:18" hidden="1" x14ac:dyDescent="0.2">
      <c r="A309" s="111">
        <v>44089</v>
      </c>
      <c r="B309" s="112" t="s">
        <v>238</v>
      </c>
      <c r="C309" s="112" t="s">
        <v>6</v>
      </c>
      <c r="D309" s="113">
        <v>38187</v>
      </c>
      <c r="E309" s="114" t="s">
        <v>748</v>
      </c>
      <c r="F309" s="127">
        <v>637.01</v>
      </c>
      <c r="G309" s="112" t="s">
        <v>238</v>
      </c>
      <c r="H309" s="112" t="s">
        <v>322</v>
      </c>
      <c r="I309" s="132" t="s">
        <v>749</v>
      </c>
      <c r="J309" s="112">
        <v>38520</v>
      </c>
      <c r="K309" s="112">
        <v>428310</v>
      </c>
      <c r="P309" s="134" t="s">
        <v>414</v>
      </c>
      <c r="Q309" s="134" t="s">
        <v>823</v>
      </c>
      <c r="R309" s="134" t="s">
        <v>412</v>
      </c>
    </row>
    <row r="310" spans="1:18" hidden="1" x14ac:dyDescent="0.2">
      <c r="A310" s="111">
        <v>44089</v>
      </c>
      <c r="B310" s="112" t="s">
        <v>238</v>
      </c>
      <c r="C310" s="112" t="s">
        <v>6</v>
      </c>
      <c r="D310" s="113">
        <v>40624</v>
      </c>
      <c r="E310" s="114" t="s">
        <v>392</v>
      </c>
      <c r="F310" s="127">
        <v>18369.310000000001</v>
      </c>
      <c r="G310" s="112" t="s">
        <v>238</v>
      </c>
      <c r="H310" s="112" t="s">
        <v>322</v>
      </c>
      <c r="I310" s="132" t="s">
        <v>393</v>
      </c>
      <c r="J310" s="112">
        <v>38520</v>
      </c>
      <c r="K310" s="112">
        <v>428310</v>
      </c>
      <c r="P310" s="134" t="s">
        <v>414</v>
      </c>
      <c r="Q310" s="134" t="s">
        <v>823</v>
      </c>
      <c r="R310" s="134" t="s">
        <v>412</v>
      </c>
    </row>
    <row r="311" spans="1:18" hidden="1" x14ac:dyDescent="0.2">
      <c r="A311" s="111">
        <v>44089</v>
      </c>
      <c r="B311" s="112" t="s">
        <v>238</v>
      </c>
      <c r="C311" s="112" t="s">
        <v>6</v>
      </c>
      <c r="D311" s="113">
        <v>58748</v>
      </c>
      <c r="E311" s="114" t="s">
        <v>402</v>
      </c>
      <c r="F311" s="127">
        <v>7584.49</v>
      </c>
      <c r="G311" s="112" t="s">
        <v>238</v>
      </c>
      <c r="H311" s="112" t="s">
        <v>322</v>
      </c>
      <c r="I311" s="132" t="s">
        <v>403</v>
      </c>
      <c r="J311" s="112">
        <v>38520</v>
      </c>
      <c r="K311" s="112">
        <v>428310</v>
      </c>
      <c r="P311" s="134" t="s">
        <v>414</v>
      </c>
      <c r="Q311" s="134" t="s">
        <v>823</v>
      </c>
      <c r="R311" s="134" t="s">
        <v>412</v>
      </c>
    </row>
    <row r="312" spans="1:18" hidden="1" x14ac:dyDescent="0.2">
      <c r="A312" s="111">
        <v>44089</v>
      </c>
      <c r="B312" s="112" t="s">
        <v>238</v>
      </c>
      <c r="C312" s="112" t="s">
        <v>6</v>
      </c>
      <c r="D312" s="113">
        <v>66746</v>
      </c>
      <c r="E312" s="114" t="s">
        <v>268</v>
      </c>
      <c r="F312" s="127">
        <v>8435.7199999999993</v>
      </c>
      <c r="G312" s="112" t="s">
        <v>238</v>
      </c>
      <c r="H312" s="112" t="s">
        <v>322</v>
      </c>
      <c r="I312" s="132" t="s">
        <v>269</v>
      </c>
      <c r="J312" s="112">
        <v>38520</v>
      </c>
      <c r="K312" s="112">
        <v>428310</v>
      </c>
      <c r="P312" s="134" t="s">
        <v>414</v>
      </c>
      <c r="Q312" s="134" t="s">
        <v>823</v>
      </c>
      <c r="R312" s="134" t="s">
        <v>412</v>
      </c>
    </row>
    <row r="313" spans="1:18" hidden="1" x14ac:dyDescent="0.2">
      <c r="A313" s="111">
        <v>44089</v>
      </c>
      <c r="B313" s="112" t="s">
        <v>238</v>
      </c>
      <c r="C313" s="112" t="s">
        <v>6</v>
      </c>
      <c r="D313" s="113">
        <v>47454</v>
      </c>
      <c r="E313" s="114" t="s">
        <v>750</v>
      </c>
      <c r="F313" s="127">
        <v>3.05</v>
      </c>
      <c r="G313" s="112" t="s">
        <v>238</v>
      </c>
      <c r="H313" s="112" t="s">
        <v>428</v>
      </c>
      <c r="I313" s="132" t="s">
        <v>751</v>
      </c>
      <c r="J313" s="112">
        <v>38520</v>
      </c>
      <c r="K313" s="112">
        <v>592022</v>
      </c>
      <c r="L313" s="123">
        <f>SUM(F303:F313)</f>
        <v>88529.580000000016</v>
      </c>
      <c r="M313" s="112">
        <v>1482</v>
      </c>
      <c r="N313" s="111">
        <v>44089</v>
      </c>
    </row>
    <row r="314" spans="1:18" x14ac:dyDescent="0.2">
      <c r="A314" s="111">
        <v>44097</v>
      </c>
      <c r="B314" s="112" t="s">
        <v>752</v>
      </c>
      <c r="C314" s="112" t="s">
        <v>753</v>
      </c>
      <c r="D314" s="113">
        <v>5849576</v>
      </c>
      <c r="E314" s="114" t="s">
        <v>754</v>
      </c>
      <c r="F314" s="127">
        <v>4500</v>
      </c>
      <c r="G314" s="112" t="s">
        <v>752</v>
      </c>
      <c r="H314" s="112" t="s">
        <v>324</v>
      </c>
      <c r="I314" s="132">
        <v>20154</v>
      </c>
      <c r="J314" s="112">
        <v>48691</v>
      </c>
      <c r="K314" s="112">
        <v>450411</v>
      </c>
      <c r="L314" s="123">
        <v>4500</v>
      </c>
      <c r="M314" s="112" t="s">
        <v>521</v>
      </c>
      <c r="N314" s="111">
        <v>44097</v>
      </c>
      <c r="P314" s="134" t="s">
        <v>414</v>
      </c>
      <c r="Q314" s="134" t="s">
        <v>875</v>
      </c>
      <c r="R314" s="134" t="s">
        <v>876</v>
      </c>
    </row>
    <row r="315" spans="1:18" hidden="1" x14ac:dyDescent="0.2">
      <c r="A315" s="111">
        <v>44098</v>
      </c>
      <c r="B315" s="112" t="s">
        <v>752</v>
      </c>
      <c r="C315" s="112" t="s">
        <v>6</v>
      </c>
      <c r="D315" s="113">
        <v>4504996</v>
      </c>
      <c r="E315" s="114" t="s">
        <v>241</v>
      </c>
      <c r="F315" s="127">
        <v>97598.42</v>
      </c>
      <c r="G315" s="112" t="s">
        <v>752</v>
      </c>
      <c r="H315" s="112" t="s">
        <v>322</v>
      </c>
      <c r="I315" s="132" t="s">
        <v>331</v>
      </c>
      <c r="J315" s="112">
        <v>38520</v>
      </c>
      <c r="K315" s="112">
        <v>428310</v>
      </c>
      <c r="P315" s="134" t="s">
        <v>414</v>
      </c>
      <c r="Q315" s="134" t="s">
        <v>823</v>
      </c>
      <c r="R315" s="134" t="s">
        <v>412</v>
      </c>
    </row>
    <row r="316" spans="1:18" hidden="1" x14ac:dyDescent="0.2">
      <c r="A316" s="111">
        <v>44098</v>
      </c>
      <c r="B316" s="112" t="s">
        <v>752</v>
      </c>
      <c r="C316" s="112" t="s">
        <v>6</v>
      </c>
      <c r="D316" s="113">
        <v>20200694</v>
      </c>
      <c r="E316" s="114" t="s">
        <v>485</v>
      </c>
      <c r="F316" s="127">
        <v>4249.2</v>
      </c>
      <c r="G316" s="112" t="s">
        <v>752</v>
      </c>
      <c r="H316" s="112" t="s">
        <v>322</v>
      </c>
      <c r="I316" s="132" t="s">
        <v>486</v>
      </c>
      <c r="J316" s="112">
        <v>38520</v>
      </c>
      <c r="K316" s="112">
        <v>428310</v>
      </c>
      <c r="P316" s="134" t="s">
        <v>414</v>
      </c>
      <c r="Q316" s="134" t="s">
        <v>823</v>
      </c>
      <c r="R316" s="134" t="s">
        <v>412</v>
      </c>
    </row>
    <row r="317" spans="1:18" hidden="1" x14ac:dyDescent="0.2">
      <c r="A317" s="111">
        <v>44098</v>
      </c>
      <c r="B317" s="112" t="s">
        <v>752</v>
      </c>
      <c r="C317" s="112" t="s">
        <v>6</v>
      </c>
      <c r="D317" s="113">
        <v>1507056</v>
      </c>
      <c r="E317" s="114" t="s">
        <v>385</v>
      </c>
      <c r="F317" s="127">
        <v>4411.55</v>
      </c>
      <c r="G317" s="112" t="s">
        <v>752</v>
      </c>
      <c r="H317" s="112" t="s">
        <v>322</v>
      </c>
      <c r="I317" s="132" t="s">
        <v>386</v>
      </c>
      <c r="J317" s="112">
        <v>38520</v>
      </c>
      <c r="K317" s="112">
        <v>428310</v>
      </c>
      <c r="P317" s="134" t="s">
        <v>414</v>
      </c>
      <c r="Q317" s="134" t="s">
        <v>823</v>
      </c>
      <c r="R317" s="134" t="s">
        <v>412</v>
      </c>
    </row>
    <row r="318" spans="1:18" hidden="1" x14ac:dyDescent="0.2">
      <c r="A318" s="111">
        <v>44098</v>
      </c>
      <c r="B318" s="112" t="s">
        <v>752</v>
      </c>
      <c r="C318" s="112" t="s">
        <v>6</v>
      </c>
      <c r="D318" s="113">
        <v>61762</v>
      </c>
      <c r="E318" s="114" t="s">
        <v>243</v>
      </c>
      <c r="F318" s="127">
        <v>10247.59</v>
      </c>
      <c r="G318" s="112" t="s">
        <v>752</v>
      </c>
      <c r="H318" s="112" t="s">
        <v>322</v>
      </c>
      <c r="I318" s="132" t="s">
        <v>244</v>
      </c>
      <c r="J318" s="112">
        <v>38520</v>
      </c>
      <c r="K318" s="112">
        <v>428310</v>
      </c>
      <c r="P318" s="134" t="s">
        <v>414</v>
      </c>
      <c r="Q318" s="134" t="s">
        <v>823</v>
      </c>
      <c r="R318" s="134" t="s">
        <v>412</v>
      </c>
    </row>
    <row r="319" spans="1:18" hidden="1" x14ac:dyDescent="0.2">
      <c r="A319" s="111">
        <v>44098</v>
      </c>
      <c r="B319" s="112" t="s">
        <v>752</v>
      </c>
      <c r="C319" s="112" t="s">
        <v>6</v>
      </c>
      <c r="D319" s="113">
        <v>90947</v>
      </c>
      <c r="E319" s="114" t="s">
        <v>264</v>
      </c>
      <c r="F319" s="127">
        <v>15492.71</v>
      </c>
      <c r="G319" s="112" t="s">
        <v>752</v>
      </c>
      <c r="H319" s="112" t="s">
        <v>322</v>
      </c>
      <c r="I319" s="132" t="s">
        <v>265</v>
      </c>
      <c r="J319" s="112">
        <v>38520</v>
      </c>
      <c r="K319" s="112">
        <v>428310</v>
      </c>
      <c r="P319" s="134" t="s">
        <v>414</v>
      </c>
      <c r="Q319" s="134" t="s">
        <v>823</v>
      </c>
      <c r="R319" s="134" t="s">
        <v>412</v>
      </c>
    </row>
    <row r="320" spans="1:18" hidden="1" x14ac:dyDescent="0.2">
      <c r="A320" s="111">
        <v>44098</v>
      </c>
      <c r="B320" s="112" t="s">
        <v>752</v>
      </c>
      <c r="C320" s="112" t="s">
        <v>6</v>
      </c>
      <c r="D320" s="113">
        <v>43927</v>
      </c>
      <c r="E320" s="114" t="s">
        <v>358</v>
      </c>
      <c r="F320" s="127">
        <v>1023.94</v>
      </c>
      <c r="G320" s="112" t="s">
        <v>752</v>
      </c>
      <c r="H320" s="112" t="s">
        <v>322</v>
      </c>
      <c r="I320" s="132" t="s">
        <v>359</v>
      </c>
      <c r="J320" s="112">
        <v>38520</v>
      </c>
      <c r="K320" s="112">
        <v>428310</v>
      </c>
      <c r="P320" s="134" t="s">
        <v>414</v>
      </c>
      <c r="Q320" s="134" t="s">
        <v>823</v>
      </c>
      <c r="R320" s="134" t="s">
        <v>412</v>
      </c>
    </row>
    <row r="321" spans="1:18" hidden="1" x14ac:dyDescent="0.2">
      <c r="A321" s="111">
        <v>44098</v>
      </c>
      <c r="B321" s="112" t="s">
        <v>752</v>
      </c>
      <c r="C321" s="112" t="s">
        <v>6</v>
      </c>
      <c r="D321" s="113">
        <v>21602</v>
      </c>
      <c r="E321" s="114" t="s">
        <v>570</v>
      </c>
      <c r="F321" s="127">
        <v>2701.03</v>
      </c>
      <c r="G321" s="112" t="s">
        <v>752</v>
      </c>
      <c r="H321" s="112" t="s">
        <v>322</v>
      </c>
      <c r="I321" s="132" t="s">
        <v>571</v>
      </c>
      <c r="J321" s="112">
        <v>38520</v>
      </c>
      <c r="K321" s="112">
        <v>428310</v>
      </c>
      <c r="P321" s="134" t="s">
        <v>414</v>
      </c>
      <c r="Q321" s="134" t="s">
        <v>823</v>
      </c>
      <c r="R321" s="134" t="s">
        <v>412</v>
      </c>
    </row>
    <row r="322" spans="1:18" hidden="1" x14ac:dyDescent="0.2">
      <c r="A322" s="111">
        <v>44098</v>
      </c>
      <c r="B322" s="112" t="s">
        <v>752</v>
      </c>
      <c r="C322" s="112" t="s">
        <v>6</v>
      </c>
      <c r="D322" s="113">
        <v>120169</v>
      </c>
      <c r="E322" s="114" t="s">
        <v>557</v>
      </c>
      <c r="F322" s="127">
        <v>33687.730000000003</v>
      </c>
      <c r="G322" s="112" t="s">
        <v>752</v>
      </c>
      <c r="H322" s="112" t="s">
        <v>322</v>
      </c>
      <c r="I322" s="132" t="s">
        <v>558</v>
      </c>
      <c r="J322" s="112">
        <v>38520</v>
      </c>
      <c r="K322" s="112">
        <v>428310</v>
      </c>
      <c r="P322" s="134" t="s">
        <v>414</v>
      </c>
      <c r="Q322" s="134" t="s">
        <v>823</v>
      </c>
      <c r="R322" s="134" t="s">
        <v>412</v>
      </c>
    </row>
    <row r="323" spans="1:18" hidden="1" x14ac:dyDescent="0.2">
      <c r="A323" s="111">
        <v>44098</v>
      </c>
      <c r="B323" s="112" t="s">
        <v>752</v>
      </c>
      <c r="C323" s="112" t="s">
        <v>6</v>
      </c>
      <c r="D323" s="113">
        <v>82685</v>
      </c>
      <c r="E323" s="114" t="s">
        <v>531</v>
      </c>
      <c r="F323" s="127">
        <v>7982.87</v>
      </c>
      <c r="G323" s="112" t="s">
        <v>752</v>
      </c>
      <c r="H323" s="112" t="s">
        <v>322</v>
      </c>
      <c r="I323" s="132" t="s">
        <v>532</v>
      </c>
      <c r="J323" s="112">
        <v>38520</v>
      </c>
      <c r="K323" s="112">
        <v>428310</v>
      </c>
      <c r="P323" s="134" t="s">
        <v>414</v>
      </c>
      <c r="Q323" s="134" t="s">
        <v>823</v>
      </c>
      <c r="R323" s="134" t="s">
        <v>412</v>
      </c>
    </row>
    <row r="324" spans="1:18" hidden="1" x14ac:dyDescent="0.2">
      <c r="A324" s="111">
        <v>44098</v>
      </c>
      <c r="B324" s="112" t="s">
        <v>752</v>
      </c>
      <c r="C324" s="112" t="s">
        <v>6</v>
      </c>
      <c r="D324" s="113">
        <v>167798</v>
      </c>
      <c r="E324" s="114" t="s">
        <v>379</v>
      </c>
      <c r="F324" s="127">
        <v>18173.72</v>
      </c>
      <c r="G324" s="112" t="s">
        <v>752</v>
      </c>
      <c r="H324" s="112" t="s">
        <v>322</v>
      </c>
      <c r="I324" s="132" t="s">
        <v>380</v>
      </c>
      <c r="J324" s="112">
        <v>38520</v>
      </c>
      <c r="K324" s="112">
        <v>428310</v>
      </c>
      <c r="P324" s="134" t="s">
        <v>414</v>
      </c>
      <c r="Q324" s="134" t="s">
        <v>823</v>
      </c>
      <c r="R324" s="134" t="s">
        <v>412</v>
      </c>
    </row>
    <row r="325" spans="1:18" hidden="1" x14ac:dyDescent="0.2">
      <c r="A325" s="111">
        <v>44098</v>
      </c>
      <c r="B325" s="112" t="s">
        <v>752</v>
      </c>
      <c r="C325" s="112" t="s">
        <v>6</v>
      </c>
      <c r="D325" s="113">
        <v>20201085</v>
      </c>
      <c r="E325" s="114" t="s">
        <v>332</v>
      </c>
      <c r="F325" s="127">
        <v>6644.34</v>
      </c>
      <c r="G325" s="112" t="s">
        <v>752</v>
      </c>
      <c r="H325" s="112" t="s">
        <v>322</v>
      </c>
      <c r="I325" s="132" t="s">
        <v>333</v>
      </c>
      <c r="J325" s="112">
        <v>38520</v>
      </c>
      <c r="K325" s="112">
        <v>428310</v>
      </c>
      <c r="P325" s="134" t="s">
        <v>414</v>
      </c>
      <c r="Q325" s="134" t="s">
        <v>823</v>
      </c>
      <c r="R325" s="134" t="s">
        <v>412</v>
      </c>
    </row>
    <row r="326" spans="1:18" hidden="1" x14ac:dyDescent="0.2">
      <c r="A326" s="111">
        <v>44098</v>
      </c>
      <c r="B326" s="112" t="s">
        <v>752</v>
      </c>
      <c r="C326" s="112" t="s">
        <v>6</v>
      </c>
      <c r="D326" s="113">
        <v>2395</v>
      </c>
      <c r="E326" s="114" t="s">
        <v>356</v>
      </c>
      <c r="F326" s="127">
        <v>685.84</v>
      </c>
      <c r="G326" s="112" t="s">
        <v>752</v>
      </c>
      <c r="H326" s="112" t="s">
        <v>322</v>
      </c>
      <c r="I326" s="132" t="s">
        <v>357</v>
      </c>
      <c r="J326" s="112">
        <v>38520</v>
      </c>
      <c r="K326" s="112">
        <v>428310</v>
      </c>
      <c r="P326" s="134" t="s">
        <v>414</v>
      </c>
      <c r="Q326" s="134" t="s">
        <v>823</v>
      </c>
      <c r="R326" s="134" t="s">
        <v>412</v>
      </c>
    </row>
    <row r="327" spans="1:18" hidden="1" x14ac:dyDescent="0.2">
      <c r="A327" s="111">
        <v>44098</v>
      </c>
      <c r="B327" s="112" t="s">
        <v>752</v>
      </c>
      <c r="C327" s="112" t="s">
        <v>6</v>
      </c>
      <c r="D327" s="113">
        <v>59184</v>
      </c>
      <c r="E327" s="114" t="s">
        <v>755</v>
      </c>
      <c r="F327" s="115">
        <v>13899.31</v>
      </c>
      <c r="G327" s="112" t="s">
        <v>752</v>
      </c>
      <c r="H327" s="112" t="s">
        <v>322</v>
      </c>
      <c r="I327" s="132" t="s">
        <v>303</v>
      </c>
      <c r="J327" s="112">
        <v>38520</v>
      </c>
      <c r="K327" s="112">
        <v>428310</v>
      </c>
      <c r="P327" s="134" t="s">
        <v>414</v>
      </c>
      <c r="Q327" s="134" t="s">
        <v>823</v>
      </c>
      <c r="R327" s="134" t="s">
        <v>412</v>
      </c>
    </row>
    <row r="328" spans="1:18" hidden="1" x14ac:dyDescent="0.2">
      <c r="A328" s="111">
        <v>44098</v>
      </c>
      <c r="B328" s="112" t="s">
        <v>752</v>
      </c>
      <c r="C328" s="112" t="s">
        <v>6</v>
      </c>
      <c r="D328" s="113">
        <v>32246</v>
      </c>
      <c r="E328" s="114" t="s">
        <v>280</v>
      </c>
      <c r="F328" s="115">
        <v>6189.67</v>
      </c>
      <c r="G328" s="112" t="s">
        <v>752</v>
      </c>
      <c r="H328" s="112" t="s">
        <v>322</v>
      </c>
      <c r="I328" s="132" t="s">
        <v>278</v>
      </c>
      <c r="J328" s="112">
        <v>38520</v>
      </c>
      <c r="K328" s="112">
        <v>428310</v>
      </c>
      <c r="P328" s="134" t="s">
        <v>414</v>
      </c>
      <c r="Q328" s="134" t="s">
        <v>823</v>
      </c>
      <c r="R328" s="134" t="s">
        <v>412</v>
      </c>
    </row>
    <row r="329" spans="1:18" hidden="1" x14ac:dyDescent="0.2">
      <c r="A329" s="111">
        <v>44098</v>
      </c>
      <c r="B329" s="112" t="s">
        <v>752</v>
      </c>
      <c r="C329" s="112" t="s">
        <v>6</v>
      </c>
      <c r="D329" s="113">
        <v>5059011567</v>
      </c>
      <c r="E329" s="114" t="s">
        <v>410</v>
      </c>
      <c r="F329" s="115">
        <v>754193.34</v>
      </c>
      <c r="G329" s="112" t="s">
        <v>752</v>
      </c>
      <c r="H329" s="112" t="s">
        <v>322</v>
      </c>
      <c r="I329" s="132" t="s">
        <v>756</v>
      </c>
      <c r="J329" s="112">
        <v>38520</v>
      </c>
      <c r="K329" s="112">
        <v>428310</v>
      </c>
      <c r="P329" s="134" t="s">
        <v>414</v>
      </c>
      <c r="Q329" s="134" t="s">
        <v>823</v>
      </c>
      <c r="R329" s="134" t="s">
        <v>412</v>
      </c>
    </row>
    <row r="330" spans="1:18" x14ac:dyDescent="0.2">
      <c r="A330" s="111">
        <v>44098</v>
      </c>
      <c r="B330" s="112" t="s">
        <v>752</v>
      </c>
      <c r="C330" s="112" t="s">
        <v>6</v>
      </c>
      <c r="D330" s="113">
        <v>3323489474</v>
      </c>
      <c r="E330" s="114" t="s">
        <v>270</v>
      </c>
      <c r="F330" s="127">
        <v>4000</v>
      </c>
      <c r="G330" s="112" t="s">
        <v>752</v>
      </c>
      <c r="H330" s="112" t="s">
        <v>324</v>
      </c>
      <c r="I330" s="132">
        <v>19865</v>
      </c>
      <c r="J330" s="112">
        <v>48691</v>
      </c>
      <c r="K330" s="112">
        <v>450411</v>
      </c>
      <c r="L330" s="123">
        <f>SUM(F315:F330)</f>
        <v>981181.26</v>
      </c>
      <c r="P330" s="134" t="s">
        <v>414</v>
      </c>
      <c r="Q330" s="134" t="s">
        <v>875</v>
      </c>
      <c r="R330" s="134" t="s">
        <v>876</v>
      </c>
    </row>
    <row r="331" spans="1:18" x14ac:dyDescent="0.2">
      <c r="A331" s="111">
        <v>44099</v>
      </c>
      <c r="B331" s="112" t="s">
        <v>752</v>
      </c>
      <c r="C331" s="112" t="s">
        <v>753</v>
      </c>
      <c r="D331" s="113">
        <v>5849643</v>
      </c>
      <c r="E331" s="114" t="s">
        <v>754</v>
      </c>
      <c r="F331" s="127">
        <v>12500</v>
      </c>
      <c r="G331" s="112" t="s">
        <v>752</v>
      </c>
      <c r="H331" s="112" t="s">
        <v>324</v>
      </c>
      <c r="I331" s="132" t="s">
        <v>757</v>
      </c>
      <c r="J331" s="112">
        <v>48691</v>
      </c>
      <c r="K331" s="112">
        <v>450411</v>
      </c>
      <c r="L331" s="123">
        <v>12500</v>
      </c>
      <c r="P331" s="134" t="s">
        <v>414</v>
      </c>
      <c r="Q331" s="134" t="s">
        <v>875</v>
      </c>
      <c r="R331" s="134" t="s">
        <v>876</v>
      </c>
    </row>
    <row r="332" spans="1:18" x14ac:dyDescent="0.2">
      <c r="A332" s="111">
        <v>44103</v>
      </c>
      <c r="B332" s="112" t="s">
        <v>669</v>
      </c>
      <c r="C332" s="112" t="s">
        <v>6</v>
      </c>
      <c r="D332" s="113">
        <v>399</v>
      </c>
      <c r="E332" s="114" t="s">
        <v>758</v>
      </c>
      <c r="F332" s="127">
        <v>1500</v>
      </c>
      <c r="G332" s="112" t="s">
        <v>669</v>
      </c>
      <c r="H332" s="112" t="s">
        <v>324</v>
      </c>
      <c r="I332" s="132">
        <v>20263</v>
      </c>
      <c r="J332" s="112">
        <v>48691</v>
      </c>
      <c r="K332" s="112">
        <v>450411</v>
      </c>
      <c r="P332" s="134" t="s">
        <v>414</v>
      </c>
      <c r="Q332" s="134" t="s">
        <v>875</v>
      </c>
      <c r="R332" s="134" t="s">
        <v>876</v>
      </c>
    </row>
    <row r="333" spans="1:18" x14ac:dyDescent="0.2">
      <c r="A333" s="111">
        <v>44103</v>
      </c>
      <c r="B333" s="112" t="s">
        <v>669</v>
      </c>
      <c r="C333" s="112" t="s">
        <v>6</v>
      </c>
      <c r="D333" s="113">
        <v>15295</v>
      </c>
      <c r="E333" s="114" t="s">
        <v>327</v>
      </c>
      <c r="F333" s="127">
        <v>500</v>
      </c>
      <c r="G333" s="112" t="s">
        <v>669</v>
      </c>
      <c r="H333" s="112" t="s">
        <v>324</v>
      </c>
      <c r="I333" s="132" t="s">
        <v>759</v>
      </c>
      <c r="J333" s="112">
        <v>48691</v>
      </c>
      <c r="K333" s="112">
        <v>450411</v>
      </c>
      <c r="P333" s="134" t="s">
        <v>414</v>
      </c>
      <c r="Q333" s="134" t="s">
        <v>875</v>
      </c>
      <c r="R333" s="134" t="s">
        <v>876</v>
      </c>
    </row>
    <row r="334" spans="1:18" x14ac:dyDescent="0.2">
      <c r="A334" s="111">
        <v>44103</v>
      </c>
      <c r="B334" s="112" t="s">
        <v>669</v>
      </c>
      <c r="C334" s="112" t="s">
        <v>6</v>
      </c>
      <c r="D334" s="113">
        <v>13911</v>
      </c>
      <c r="E334" s="114" t="s">
        <v>760</v>
      </c>
      <c r="F334" s="127">
        <v>1500</v>
      </c>
      <c r="G334" s="112" t="s">
        <v>669</v>
      </c>
      <c r="H334" s="112" t="s">
        <v>324</v>
      </c>
      <c r="I334" s="132">
        <v>20284</v>
      </c>
      <c r="J334" s="112">
        <v>48691</v>
      </c>
      <c r="K334" s="112">
        <v>450411</v>
      </c>
      <c r="P334" s="134" t="s">
        <v>414</v>
      </c>
      <c r="Q334" s="134" t="s">
        <v>875</v>
      </c>
      <c r="R334" s="134" t="s">
        <v>876</v>
      </c>
    </row>
    <row r="335" spans="1:18" x14ac:dyDescent="0.2">
      <c r="A335" s="111">
        <v>44103</v>
      </c>
      <c r="B335" s="112" t="s">
        <v>669</v>
      </c>
      <c r="C335" s="112" t="s">
        <v>6</v>
      </c>
      <c r="D335" s="113">
        <v>50120</v>
      </c>
      <c r="E335" s="114" t="s">
        <v>761</v>
      </c>
      <c r="F335" s="127">
        <v>2500</v>
      </c>
      <c r="G335" s="112" t="s">
        <v>669</v>
      </c>
      <c r="H335" s="112" t="s">
        <v>324</v>
      </c>
      <c r="I335" s="132">
        <v>20822</v>
      </c>
      <c r="J335" s="112">
        <v>48691</v>
      </c>
      <c r="K335" s="112">
        <v>450411</v>
      </c>
      <c r="P335" s="134" t="s">
        <v>414</v>
      </c>
      <c r="Q335" s="134" t="s">
        <v>875</v>
      </c>
      <c r="R335" s="134" t="s">
        <v>876</v>
      </c>
    </row>
    <row r="336" spans="1:18" x14ac:dyDescent="0.2">
      <c r="A336" s="111">
        <v>44103</v>
      </c>
      <c r="B336" s="112" t="s">
        <v>669</v>
      </c>
      <c r="C336" s="112" t="s">
        <v>6</v>
      </c>
      <c r="D336" s="113">
        <v>60105</v>
      </c>
      <c r="E336" s="114" t="s">
        <v>762</v>
      </c>
      <c r="F336" s="127">
        <v>7500</v>
      </c>
      <c r="G336" s="112" t="s">
        <v>669</v>
      </c>
      <c r="H336" s="112" t="s">
        <v>324</v>
      </c>
      <c r="I336" s="132" t="s">
        <v>763</v>
      </c>
      <c r="J336" s="112">
        <v>48691</v>
      </c>
      <c r="K336" s="112">
        <v>450411</v>
      </c>
      <c r="P336" s="134" t="s">
        <v>414</v>
      </c>
      <c r="Q336" s="134" t="s">
        <v>875</v>
      </c>
      <c r="R336" s="134" t="s">
        <v>876</v>
      </c>
    </row>
    <row r="337" spans="1:18" x14ac:dyDescent="0.2">
      <c r="A337" s="111">
        <v>44103</v>
      </c>
      <c r="B337" s="112" t="s">
        <v>669</v>
      </c>
      <c r="C337" s="112" t="s">
        <v>6</v>
      </c>
      <c r="D337" s="113">
        <v>60106</v>
      </c>
      <c r="E337" s="114" t="s">
        <v>762</v>
      </c>
      <c r="F337" s="127">
        <v>3000</v>
      </c>
      <c r="G337" s="112" t="s">
        <v>669</v>
      </c>
      <c r="H337" s="112" t="s">
        <v>324</v>
      </c>
      <c r="I337" s="132">
        <v>20267</v>
      </c>
      <c r="J337" s="112">
        <v>48691</v>
      </c>
      <c r="K337" s="112">
        <v>450411</v>
      </c>
      <c r="P337" s="134" t="s">
        <v>414</v>
      </c>
      <c r="Q337" s="134" t="s">
        <v>875</v>
      </c>
      <c r="R337" s="134" t="s">
        <v>876</v>
      </c>
    </row>
    <row r="338" spans="1:18" hidden="1" x14ac:dyDescent="0.2">
      <c r="A338" s="111">
        <v>44103</v>
      </c>
      <c r="B338" s="112" t="s">
        <v>669</v>
      </c>
      <c r="C338" s="112" t="s">
        <v>6</v>
      </c>
      <c r="D338" s="113">
        <v>166157</v>
      </c>
      <c r="E338" s="114" t="s">
        <v>764</v>
      </c>
      <c r="F338" s="115">
        <v>19318.11</v>
      </c>
      <c r="G338" s="112" t="s">
        <v>669</v>
      </c>
      <c r="H338" s="112" t="s">
        <v>322</v>
      </c>
      <c r="I338" s="132" t="s">
        <v>478</v>
      </c>
      <c r="J338" s="112">
        <v>38520</v>
      </c>
      <c r="K338" s="112">
        <v>428310</v>
      </c>
      <c r="P338" s="134" t="s">
        <v>414</v>
      </c>
      <c r="Q338" s="134" t="s">
        <v>823</v>
      </c>
      <c r="R338" s="134" t="s">
        <v>412</v>
      </c>
    </row>
    <row r="339" spans="1:18" hidden="1" x14ac:dyDescent="0.2">
      <c r="A339" s="111">
        <v>44103</v>
      </c>
      <c r="B339" s="112" t="s">
        <v>669</v>
      </c>
      <c r="C339" s="112" t="s">
        <v>6</v>
      </c>
      <c r="D339" s="113">
        <v>135837</v>
      </c>
      <c r="E339" s="114" t="s">
        <v>247</v>
      </c>
      <c r="F339" s="115">
        <v>26606.29</v>
      </c>
      <c r="G339" s="112" t="s">
        <v>669</v>
      </c>
      <c r="H339" s="112" t="s">
        <v>322</v>
      </c>
      <c r="I339" s="132" t="s">
        <v>248</v>
      </c>
      <c r="J339" s="112">
        <v>38520</v>
      </c>
      <c r="K339" s="112">
        <v>428310</v>
      </c>
      <c r="P339" s="134" t="s">
        <v>414</v>
      </c>
      <c r="Q339" s="134" t="s">
        <v>823</v>
      </c>
      <c r="R339" s="134" t="s">
        <v>412</v>
      </c>
    </row>
    <row r="340" spans="1:18" hidden="1" x14ac:dyDescent="0.2">
      <c r="A340" s="111">
        <v>44103</v>
      </c>
      <c r="B340" s="112" t="s">
        <v>669</v>
      </c>
      <c r="C340" s="112" t="s">
        <v>6</v>
      </c>
      <c r="D340" s="113">
        <v>20201421</v>
      </c>
      <c r="E340" s="114" t="s">
        <v>396</v>
      </c>
      <c r="F340" s="115">
        <v>9201.92</v>
      </c>
      <c r="G340" s="112" t="s">
        <v>669</v>
      </c>
      <c r="H340" s="112" t="s">
        <v>322</v>
      </c>
      <c r="I340" s="132" t="s">
        <v>397</v>
      </c>
      <c r="J340" s="112">
        <v>38520</v>
      </c>
      <c r="K340" s="112">
        <v>428310</v>
      </c>
      <c r="P340" s="134" t="s">
        <v>414</v>
      </c>
      <c r="Q340" s="134" t="s">
        <v>823</v>
      </c>
      <c r="R340" s="134" t="s">
        <v>412</v>
      </c>
    </row>
    <row r="341" spans="1:18" hidden="1" x14ac:dyDescent="0.2">
      <c r="A341" s="111">
        <v>44103</v>
      </c>
      <c r="B341" s="112" t="s">
        <v>669</v>
      </c>
      <c r="C341" s="112" t="s">
        <v>6</v>
      </c>
      <c r="D341" s="113">
        <v>56868</v>
      </c>
      <c r="E341" s="114" t="s">
        <v>310</v>
      </c>
      <c r="F341" s="115">
        <v>4959.07</v>
      </c>
      <c r="G341" s="112" t="s">
        <v>669</v>
      </c>
      <c r="H341" s="112" t="s">
        <v>322</v>
      </c>
      <c r="I341" s="132" t="s">
        <v>311</v>
      </c>
      <c r="J341" s="112">
        <v>38520</v>
      </c>
      <c r="K341" s="112">
        <v>428310</v>
      </c>
      <c r="P341" s="134" t="s">
        <v>414</v>
      </c>
      <c r="Q341" s="134" t="s">
        <v>823</v>
      </c>
      <c r="R341" s="134" t="s">
        <v>412</v>
      </c>
    </row>
    <row r="342" spans="1:18" hidden="1" x14ac:dyDescent="0.2">
      <c r="A342" s="111">
        <v>44103</v>
      </c>
      <c r="B342" s="112" t="s">
        <v>669</v>
      </c>
      <c r="C342" s="112" t="s">
        <v>6</v>
      </c>
      <c r="D342" s="113">
        <v>947545</v>
      </c>
      <c r="E342" s="114" t="s">
        <v>283</v>
      </c>
      <c r="F342" s="115">
        <v>14588.51</v>
      </c>
      <c r="G342" s="112" t="s">
        <v>669</v>
      </c>
      <c r="H342" s="112" t="s">
        <v>322</v>
      </c>
      <c r="I342" s="132" t="s">
        <v>284</v>
      </c>
      <c r="J342" s="112">
        <v>38520</v>
      </c>
      <c r="K342" s="112">
        <v>428310</v>
      </c>
      <c r="P342" s="134" t="s">
        <v>414</v>
      </c>
      <c r="Q342" s="134" t="s">
        <v>823</v>
      </c>
      <c r="R342" s="134" t="s">
        <v>412</v>
      </c>
    </row>
    <row r="343" spans="1:18" hidden="1" x14ac:dyDescent="0.2">
      <c r="A343" s="111">
        <v>44103</v>
      </c>
      <c r="B343" s="112" t="s">
        <v>669</v>
      </c>
      <c r="C343" s="112" t="s">
        <v>6</v>
      </c>
      <c r="D343" s="113">
        <v>1164156</v>
      </c>
      <c r="E343" s="114" t="s">
        <v>733</v>
      </c>
      <c r="F343" s="115">
        <v>757.87</v>
      </c>
      <c r="G343" s="112" t="s">
        <v>669</v>
      </c>
      <c r="H343" s="112" t="s">
        <v>322</v>
      </c>
      <c r="I343" s="132" t="s">
        <v>765</v>
      </c>
      <c r="J343" s="112">
        <v>38520</v>
      </c>
      <c r="K343" s="112">
        <v>428310</v>
      </c>
      <c r="P343" s="134" t="s">
        <v>414</v>
      </c>
      <c r="Q343" s="134" t="s">
        <v>823</v>
      </c>
      <c r="R343" s="134" t="s">
        <v>412</v>
      </c>
    </row>
    <row r="344" spans="1:18" hidden="1" x14ac:dyDescent="0.2">
      <c r="A344" s="111">
        <v>44103</v>
      </c>
      <c r="B344" s="112" t="s">
        <v>669</v>
      </c>
      <c r="C344" s="112" t="s">
        <v>6</v>
      </c>
      <c r="D344" s="113">
        <v>1164155</v>
      </c>
      <c r="E344" s="114" t="s">
        <v>733</v>
      </c>
      <c r="F344" s="115">
        <v>762.24</v>
      </c>
      <c r="G344" s="112" t="s">
        <v>669</v>
      </c>
      <c r="H344" s="112" t="s">
        <v>322</v>
      </c>
      <c r="I344" s="132" t="s">
        <v>765</v>
      </c>
      <c r="J344" s="112">
        <v>38520</v>
      </c>
      <c r="K344" s="112">
        <v>428310</v>
      </c>
      <c r="P344" s="134" t="s">
        <v>414</v>
      </c>
      <c r="Q344" s="134" t="s">
        <v>823</v>
      </c>
      <c r="R344" s="134" t="s">
        <v>412</v>
      </c>
    </row>
    <row r="345" spans="1:18" hidden="1" x14ac:dyDescent="0.2">
      <c r="A345" s="111">
        <v>44103</v>
      </c>
      <c r="B345" s="112" t="s">
        <v>669</v>
      </c>
      <c r="C345" s="112" t="s">
        <v>6</v>
      </c>
      <c r="D345" s="113">
        <v>41077</v>
      </c>
      <c r="E345" s="114" t="s">
        <v>287</v>
      </c>
      <c r="F345" s="115">
        <v>390.79</v>
      </c>
      <c r="G345" s="112" t="s">
        <v>669</v>
      </c>
      <c r="H345" s="112" t="s">
        <v>322</v>
      </c>
      <c r="I345" s="132" t="s">
        <v>288</v>
      </c>
      <c r="J345" s="112">
        <v>38520</v>
      </c>
      <c r="K345" s="112">
        <v>428310</v>
      </c>
      <c r="P345" s="134" t="s">
        <v>414</v>
      </c>
      <c r="Q345" s="134" t="s">
        <v>823</v>
      </c>
      <c r="R345" s="134" t="s">
        <v>412</v>
      </c>
    </row>
    <row r="346" spans="1:18" hidden="1" x14ac:dyDescent="0.2">
      <c r="A346" s="111">
        <v>44103</v>
      </c>
      <c r="B346" s="112" t="s">
        <v>669</v>
      </c>
      <c r="C346" s="112" t="s">
        <v>6</v>
      </c>
      <c r="D346" s="113">
        <v>131398</v>
      </c>
      <c r="E346" s="114" t="s">
        <v>306</v>
      </c>
      <c r="F346" s="115">
        <v>9976.36</v>
      </c>
      <c r="G346" s="112" t="s">
        <v>669</v>
      </c>
      <c r="H346" s="112" t="s">
        <v>322</v>
      </c>
      <c r="I346" s="132" t="s">
        <v>307</v>
      </c>
      <c r="J346" s="112">
        <v>38520</v>
      </c>
      <c r="K346" s="112">
        <v>428310</v>
      </c>
      <c r="P346" s="134" t="s">
        <v>414</v>
      </c>
      <c r="Q346" s="134" t="s">
        <v>823</v>
      </c>
      <c r="R346" s="134" t="s">
        <v>412</v>
      </c>
    </row>
    <row r="347" spans="1:18" hidden="1" x14ac:dyDescent="0.2">
      <c r="A347" s="111">
        <v>44103</v>
      </c>
      <c r="B347" s="112" t="s">
        <v>669</v>
      </c>
      <c r="C347" s="112" t="s">
        <v>6</v>
      </c>
      <c r="D347" s="113">
        <v>55566</v>
      </c>
      <c r="E347" s="114" t="s">
        <v>555</v>
      </c>
      <c r="F347" s="115">
        <v>2068.71</v>
      </c>
      <c r="G347" s="112" t="s">
        <v>669</v>
      </c>
      <c r="H347" s="112" t="s">
        <v>322</v>
      </c>
      <c r="I347" s="132" t="s">
        <v>556</v>
      </c>
      <c r="J347" s="112">
        <v>38520</v>
      </c>
      <c r="K347" s="112">
        <v>428310</v>
      </c>
      <c r="P347" s="134" t="s">
        <v>414</v>
      </c>
      <c r="Q347" s="134" t="s">
        <v>823</v>
      </c>
      <c r="R347" s="134" t="s">
        <v>412</v>
      </c>
    </row>
    <row r="348" spans="1:18" hidden="1" x14ac:dyDescent="0.2">
      <c r="A348" s="111">
        <v>44103</v>
      </c>
      <c r="B348" s="112" t="s">
        <v>669</v>
      </c>
      <c r="C348" s="112" t="s">
        <v>6</v>
      </c>
      <c r="D348" s="113">
        <v>200880</v>
      </c>
      <c r="E348" s="114" t="s">
        <v>510</v>
      </c>
      <c r="F348" s="115">
        <v>22359.58</v>
      </c>
      <c r="G348" s="112" t="s">
        <v>669</v>
      </c>
      <c r="H348" s="112" t="s">
        <v>322</v>
      </c>
      <c r="I348" s="132" t="s">
        <v>511</v>
      </c>
      <c r="J348" s="112">
        <v>38520</v>
      </c>
      <c r="K348" s="112">
        <v>428310</v>
      </c>
      <c r="P348" s="134" t="s">
        <v>414</v>
      </c>
      <c r="Q348" s="134" t="s">
        <v>823</v>
      </c>
      <c r="R348" s="134" t="s">
        <v>412</v>
      </c>
    </row>
    <row r="349" spans="1:18" hidden="1" x14ac:dyDescent="0.2">
      <c r="A349" s="111">
        <v>44103</v>
      </c>
      <c r="B349" s="112" t="s">
        <v>669</v>
      </c>
      <c r="C349" s="112" t="s">
        <v>6</v>
      </c>
      <c r="D349" s="113">
        <v>117052</v>
      </c>
      <c r="E349" s="114" t="s">
        <v>559</v>
      </c>
      <c r="F349" s="115">
        <v>11553.39</v>
      </c>
      <c r="G349" s="112" t="s">
        <v>669</v>
      </c>
      <c r="H349" s="112" t="s">
        <v>322</v>
      </c>
      <c r="I349" s="132" t="s">
        <v>560</v>
      </c>
      <c r="J349" s="112">
        <v>38520</v>
      </c>
      <c r="K349" s="112">
        <v>428310</v>
      </c>
      <c r="P349" s="134" t="s">
        <v>414</v>
      </c>
      <c r="Q349" s="134" t="s">
        <v>823</v>
      </c>
      <c r="R349" s="134" t="s">
        <v>412</v>
      </c>
    </row>
    <row r="350" spans="1:18" hidden="1" x14ac:dyDescent="0.2">
      <c r="A350" s="111">
        <v>44103</v>
      </c>
      <c r="B350" s="112" t="s">
        <v>669</v>
      </c>
      <c r="C350" s="112" t="s">
        <v>6</v>
      </c>
      <c r="D350" s="113">
        <v>149212</v>
      </c>
      <c r="E350" s="114" t="s">
        <v>465</v>
      </c>
      <c r="F350" s="115">
        <v>11113.98</v>
      </c>
      <c r="G350" s="112" t="s">
        <v>669</v>
      </c>
      <c r="H350" s="112" t="s">
        <v>322</v>
      </c>
      <c r="I350" s="132" t="s">
        <v>466</v>
      </c>
      <c r="J350" s="112">
        <v>38520</v>
      </c>
      <c r="K350" s="112">
        <v>428310</v>
      </c>
      <c r="P350" s="134" t="s">
        <v>414</v>
      </c>
      <c r="Q350" s="134" t="s">
        <v>823</v>
      </c>
      <c r="R350" s="134" t="s">
        <v>412</v>
      </c>
    </row>
    <row r="351" spans="1:18" hidden="1" x14ac:dyDescent="0.2">
      <c r="A351" s="111">
        <v>44103</v>
      </c>
      <c r="B351" s="112" t="s">
        <v>669</v>
      </c>
      <c r="C351" s="112" t="s">
        <v>6</v>
      </c>
      <c r="D351" s="113">
        <v>12546</v>
      </c>
      <c r="E351" s="114" t="s">
        <v>579</v>
      </c>
      <c r="F351" s="115">
        <v>985.56</v>
      </c>
      <c r="G351" s="112" t="s">
        <v>669</v>
      </c>
      <c r="H351" s="112" t="s">
        <v>322</v>
      </c>
      <c r="I351" s="132" t="s">
        <v>580</v>
      </c>
      <c r="J351" s="112">
        <v>38520</v>
      </c>
      <c r="K351" s="112">
        <v>428310</v>
      </c>
      <c r="P351" s="134" t="s">
        <v>414</v>
      </c>
      <c r="Q351" s="134" t="s">
        <v>823</v>
      </c>
      <c r="R351" s="134" t="s">
        <v>412</v>
      </c>
    </row>
    <row r="352" spans="1:18" hidden="1" x14ac:dyDescent="0.2">
      <c r="A352" s="111">
        <v>44103</v>
      </c>
      <c r="B352" s="112" t="s">
        <v>669</v>
      </c>
      <c r="C352" s="112" t="s">
        <v>6</v>
      </c>
      <c r="D352" s="113">
        <v>377494</v>
      </c>
      <c r="E352" s="114" t="s">
        <v>455</v>
      </c>
      <c r="F352" s="115">
        <v>20702.580000000002</v>
      </c>
      <c r="G352" s="112" t="s">
        <v>669</v>
      </c>
      <c r="H352" s="112" t="s">
        <v>322</v>
      </c>
      <c r="I352" s="132" t="s">
        <v>456</v>
      </c>
      <c r="J352" s="112">
        <v>38520</v>
      </c>
      <c r="K352" s="112">
        <v>428310</v>
      </c>
      <c r="P352" s="134" t="s">
        <v>414</v>
      </c>
      <c r="Q352" s="134" t="s">
        <v>823</v>
      </c>
      <c r="R352" s="134" t="s">
        <v>412</v>
      </c>
    </row>
    <row r="353" spans="1:18" hidden="1" x14ac:dyDescent="0.2">
      <c r="A353" s="111">
        <v>44103</v>
      </c>
      <c r="B353" s="112" t="s">
        <v>669</v>
      </c>
      <c r="C353" s="112" t="s">
        <v>6</v>
      </c>
      <c r="D353" s="113">
        <v>20201025</v>
      </c>
      <c r="E353" s="114" t="s">
        <v>404</v>
      </c>
      <c r="F353" s="115">
        <v>7868.65</v>
      </c>
      <c r="G353" s="112" t="s">
        <v>669</v>
      </c>
      <c r="H353" s="112" t="s">
        <v>322</v>
      </c>
      <c r="I353" s="132" t="s">
        <v>405</v>
      </c>
      <c r="J353" s="112">
        <v>38520</v>
      </c>
      <c r="K353" s="112">
        <v>428310</v>
      </c>
      <c r="P353" s="134" t="s">
        <v>414</v>
      </c>
      <c r="Q353" s="134" t="s">
        <v>823</v>
      </c>
      <c r="R353" s="134" t="s">
        <v>412</v>
      </c>
    </row>
    <row r="354" spans="1:18" hidden="1" x14ac:dyDescent="0.2">
      <c r="A354" s="111">
        <v>44103</v>
      </c>
      <c r="B354" s="112" t="s">
        <v>669</v>
      </c>
      <c r="C354" s="112" t="s">
        <v>6</v>
      </c>
      <c r="D354" s="113">
        <v>51910</v>
      </c>
      <c r="E354" s="114" t="s">
        <v>245</v>
      </c>
      <c r="F354" s="115">
        <v>22268.9</v>
      </c>
      <c r="G354" s="112" t="s">
        <v>669</v>
      </c>
      <c r="H354" s="112" t="s">
        <v>322</v>
      </c>
      <c r="I354" s="132" t="s">
        <v>246</v>
      </c>
      <c r="J354" s="112">
        <v>38520</v>
      </c>
      <c r="K354" s="112">
        <v>428310</v>
      </c>
      <c r="P354" s="134" t="s">
        <v>414</v>
      </c>
      <c r="Q354" s="134" t="s">
        <v>823</v>
      </c>
      <c r="R354" s="134" t="s">
        <v>412</v>
      </c>
    </row>
    <row r="355" spans="1:18" hidden="1" x14ac:dyDescent="0.2">
      <c r="A355" s="111">
        <v>44103</v>
      </c>
      <c r="B355" s="112" t="s">
        <v>669</v>
      </c>
      <c r="C355" s="112" t="s">
        <v>6</v>
      </c>
      <c r="D355" s="113">
        <v>145427</v>
      </c>
      <c r="E355" s="114" t="s">
        <v>469</v>
      </c>
      <c r="F355" s="115">
        <v>18863.71</v>
      </c>
      <c r="G355" s="112" t="s">
        <v>669</v>
      </c>
      <c r="H355" s="112" t="s">
        <v>322</v>
      </c>
      <c r="I355" s="132" t="s">
        <v>470</v>
      </c>
      <c r="J355" s="112">
        <v>38520</v>
      </c>
      <c r="K355" s="112">
        <v>428310</v>
      </c>
      <c r="P355" s="134" t="s">
        <v>414</v>
      </c>
      <c r="Q355" s="134" t="s">
        <v>823</v>
      </c>
      <c r="R355" s="134" t="s">
        <v>412</v>
      </c>
    </row>
    <row r="356" spans="1:18" hidden="1" x14ac:dyDescent="0.2">
      <c r="A356" s="111">
        <v>44103</v>
      </c>
      <c r="B356" s="112" t="s">
        <v>669</v>
      </c>
      <c r="C356" s="112" t="s">
        <v>6</v>
      </c>
      <c r="D356" s="113">
        <v>14490</v>
      </c>
      <c r="E356" s="114" t="s">
        <v>314</v>
      </c>
      <c r="F356" s="115">
        <v>1258.0899999999999</v>
      </c>
      <c r="G356" s="112" t="s">
        <v>669</v>
      </c>
      <c r="H356" s="112" t="s">
        <v>322</v>
      </c>
      <c r="I356" s="132" t="s">
        <v>315</v>
      </c>
      <c r="J356" s="112">
        <v>38520</v>
      </c>
      <c r="K356" s="112">
        <v>428310</v>
      </c>
      <c r="L356" s="123">
        <f>SUM(F332:F356)</f>
        <v>222104.31</v>
      </c>
      <c r="P356" s="134" t="s">
        <v>414</v>
      </c>
      <c r="Q356" s="134" t="s">
        <v>823</v>
      </c>
      <c r="R356" s="134" t="s">
        <v>412</v>
      </c>
    </row>
    <row r="357" spans="1:18" hidden="1" x14ac:dyDescent="0.2">
      <c r="A357" s="111">
        <v>44112</v>
      </c>
      <c r="B357" s="112" t="s">
        <v>669</v>
      </c>
      <c r="C357" s="112" t="s">
        <v>6</v>
      </c>
      <c r="D357" s="113">
        <v>8851</v>
      </c>
      <c r="E357" s="114" t="s">
        <v>766</v>
      </c>
      <c r="F357" s="115">
        <v>2888.98</v>
      </c>
      <c r="G357" s="112" t="s">
        <v>669</v>
      </c>
      <c r="H357" s="112" t="s">
        <v>679</v>
      </c>
      <c r="I357" s="132">
        <v>45312</v>
      </c>
      <c r="J357" s="112">
        <v>38520</v>
      </c>
      <c r="K357" s="112">
        <v>510101</v>
      </c>
    </row>
    <row r="358" spans="1:18" x14ac:dyDescent="0.2">
      <c r="A358" s="111">
        <v>44112</v>
      </c>
      <c r="B358" s="112" t="s">
        <v>669</v>
      </c>
      <c r="C358" s="112" t="s">
        <v>6</v>
      </c>
      <c r="D358" s="113">
        <v>15340</v>
      </c>
      <c r="E358" s="114" t="s">
        <v>327</v>
      </c>
      <c r="F358" s="127">
        <v>500</v>
      </c>
      <c r="G358" s="112" t="s">
        <v>669</v>
      </c>
      <c r="H358" s="112" t="s">
        <v>324</v>
      </c>
      <c r="I358" s="132">
        <v>20328</v>
      </c>
      <c r="J358" s="112">
        <v>48691</v>
      </c>
      <c r="K358" s="112">
        <v>450411</v>
      </c>
      <c r="P358" s="134" t="s">
        <v>414</v>
      </c>
      <c r="Q358" s="134" t="s">
        <v>875</v>
      </c>
      <c r="R358" s="134" t="s">
        <v>876</v>
      </c>
    </row>
    <row r="359" spans="1:18" ht="140.25" x14ac:dyDescent="0.2">
      <c r="A359" s="111">
        <v>44112</v>
      </c>
      <c r="B359" s="112" t="s">
        <v>669</v>
      </c>
      <c r="C359" s="112" t="s">
        <v>6</v>
      </c>
      <c r="D359" s="113">
        <v>910033757</v>
      </c>
      <c r="E359" s="114" t="s">
        <v>481</v>
      </c>
      <c r="F359" s="127">
        <v>42000</v>
      </c>
      <c r="G359" s="112" t="s">
        <v>669</v>
      </c>
      <c r="H359" s="112" t="s">
        <v>324</v>
      </c>
      <c r="I359" s="133" t="s">
        <v>926</v>
      </c>
      <c r="J359" s="112">
        <v>48691</v>
      </c>
      <c r="K359" s="112">
        <v>450411</v>
      </c>
      <c r="P359" s="134" t="s">
        <v>414</v>
      </c>
      <c r="Q359" s="134" t="s">
        <v>875</v>
      </c>
      <c r="R359" s="134" t="s">
        <v>876</v>
      </c>
    </row>
    <row r="360" spans="1:18" x14ac:dyDescent="0.2">
      <c r="A360" s="111">
        <v>44112</v>
      </c>
      <c r="B360" s="112" t="s">
        <v>669</v>
      </c>
      <c r="C360" s="112" t="s">
        <v>6</v>
      </c>
      <c r="D360" s="113">
        <v>33299</v>
      </c>
      <c r="E360" s="114" t="s">
        <v>713</v>
      </c>
      <c r="F360" s="127">
        <v>5000</v>
      </c>
      <c r="G360" s="112" t="s">
        <v>669</v>
      </c>
      <c r="H360" s="112" t="s">
        <v>324</v>
      </c>
      <c r="I360" s="132">
        <v>21537</v>
      </c>
      <c r="J360" s="112">
        <v>48691</v>
      </c>
      <c r="K360" s="112">
        <v>450411</v>
      </c>
      <c r="P360" s="134" t="s">
        <v>414</v>
      </c>
      <c r="Q360" s="134" t="s">
        <v>875</v>
      </c>
      <c r="R360" s="134" t="s">
        <v>876</v>
      </c>
    </row>
    <row r="361" spans="1:18" hidden="1" x14ac:dyDescent="0.2">
      <c r="A361" s="111">
        <v>44112</v>
      </c>
      <c r="B361" s="112" t="s">
        <v>669</v>
      </c>
      <c r="C361" s="112" t="s">
        <v>6</v>
      </c>
      <c r="D361" s="113">
        <v>1000010229</v>
      </c>
      <c r="E361" s="114" t="s">
        <v>767</v>
      </c>
      <c r="F361" s="115">
        <v>439697.5</v>
      </c>
      <c r="G361" s="112" t="s">
        <v>669</v>
      </c>
      <c r="H361" s="112" t="s">
        <v>322</v>
      </c>
      <c r="I361" s="132" t="s">
        <v>507</v>
      </c>
      <c r="J361" s="112">
        <v>38520</v>
      </c>
      <c r="K361" s="112">
        <v>428310</v>
      </c>
      <c r="P361" s="134" t="s">
        <v>414</v>
      </c>
      <c r="Q361" s="134" t="s">
        <v>823</v>
      </c>
      <c r="R361" s="134" t="s">
        <v>412</v>
      </c>
    </row>
    <row r="362" spans="1:18" hidden="1" x14ac:dyDescent="0.2">
      <c r="A362" s="111">
        <v>44112</v>
      </c>
      <c r="B362" s="112" t="s">
        <v>669</v>
      </c>
      <c r="C362" s="112" t="s">
        <v>6</v>
      </c>
      <c r="D362" s="113">
        <v>59398</v>
      </c>
      <c r="E362" s="114" t="s">
        <v>502</v>
      </c>
      <c r="F362" s="115">
        <v>4438.3599999999997</v>
      </c>
      <c r="G362" s="112" t="s">
        <v>669</v>
      </c>
      <c r="H362" s="112" t="s">
        <v>322</v>
      </c>
      <c r="I362" s="132" t="s">
        <v>503</v>
      </c>
      <c r="J362" s="112">
        <v>38520</v>
      </c>
      <c r="K362" s="112">
        <v>428310</v>
      </c>
      <c r="P362" s="134" t="s">
        <v>414</v>
      </c>
      <c r="Q362" s="134" t="s">
        <v>823</v>
      </c>
      <c r="R362" s="134" t="s">
        <v>412</v>
      </c>
    </row>
    <row r="363" spans="1:18" x14ac:dyDescent="0.2">
      <c r="A363" s="111">
        <v>44112</v>
      </c>
      <c r="B363" s="112" t="s">
        <v>669</v>
      </c>
      <c r="C363" s="112" t="s">
        <v>6</v>
      </c>
      <c r="D363" s="113">
        <v>82481</v>
      </c>
      <c r="E363" s="114" t="s">
        <v>747</v>
      </c>
      <c r="F363" s="127">
        <v>5000</v>
      </c>
      <c r="G363" s="112" t="s">
        <v>669</v>
      </c>
      <c r="H363" s="112" t="s">
        <v>324</v>
      </c>
      <c r="I363" s="132">
        <v>21290</v>
      </c>
      <c r="J363" s="112">
        <v>48691</v>
      </c>
      <c r="K363" s="112">
        <v>450411</v>
      </c>
      <c r="P363" s="134" t="s">
        <v>414</v>
      </c>
      <c r="Q363" s="134" t="s">
        <v>875</v>
      </c>
      <c r="R363" s="134" t="s">
        <v>876</v>
      </c>
    </row>
    <row r="364" spans="1:18" x14ac:dyDescent="0.2">
      <c r="A364" s="111">
        <v>44112</v>
      </c>
      <c r="B364" s="112" t="s">
        <v>669</v>
      </c>
      <c r="C364" s="112" t="s">
        <v>6</v>
      </c>
      <c r="D364" s="113">
        <v>93383</v>
      </c>
      <c r="E364" s="114" t="s">
        <v>746</v>
      </c>
      <c r="F364" s="127">
        <v>5000</v>
      </c>
      <c r="G364" s="112" t="s">
        <v>669</v>
      </c>
      <c r="H364" s="112" t="s">
        <v>324</v>
      </c>
      <c r="I364" s="132">
        <v>19795</v>
      </c>
      <c r="J364" s="112">
        <v>48691</v>
      </c>
      <c r="K364" s="112">
        <v>450411</v>
      </c>
      <c r="L364" s="123">
        <v>504524.84</v>
      </c>
      <c r="P364" s="134" t="s">
        <v>414</v>
      </c>
      <c r="Q364" s="134" t="s">
        <v>875</v>
      </c>
      <c r="R364" s="134" t="s">
        <v>876</v>
      </c>
    </row>
    <row r="365" spans="1:18" x14ac:dyDescent="0.2">
      <c r="A365" s="111">
        <v>44119</v>
      </c>
      <c r="B365" s="112" t="s">
        <v>669</v>
      </c>
      <c r="C365" s="112" t="s">
        <v>6</v>
      </c>
      <c r="D365" s="113">
        <v>15380</v>
      </c>
      <c r="E365" s="114" t="s">
        <v>327</v>
      </c>
      <c r="F365" s="127">
        <v>500</v>
      </c>
      <c r="G365" s="112" t="s">
        <v>669</v>
      </c>
      <c r="H365" s="112" t="s">
        <v>324</v>
      </c>
      <c r="I365" s="132" t="s">
        <v>768</v>
      </c>
      <c r="J365" s="112">
        <v>48691</v>
      </c>
      <c r="K365" s="112">
        <v>450411</v>
      </c>
      <c r="P365" s="134" t="s">
        <v>414</v>
      </c>
      <c r="Q365" s="134" t="s">
        <v>875</v>
      </c>
      <c r="R365" s="134" t="s">
        <v>876</v>
      </c>
    </row>
    <row r="366" spans="1:18" hidden="1" x14ac:dyDescent="0.2">
      <c r="A366" s="111">
        <v>44119</v>
      </c>
      <c r="B366" s="112" t="s">
        <v>669</v>
      </c>
      <c r="C366" s="112" t="s">
        <v>6</v>
      </c>
      <c r="D366" s="113">
        <v>6254</v>
      </c>
      <c r="E366" s="114" t="s">
        <v>342</v>
      </c>
      <c r="F366" s="115">
        <v>1139.01</v>
      </c>
      <c r="G366" s="112" t="s">
        <v>669</v>
      </c>
      <c r="H366" s="112" t="s">
        <v>322</v>
      </c>
      <c r="I366" s="132" t="s">
        <v>343</v>
      </c>
      <c r="J366" s="112">
        <v>38520</v>
      </c>
      <c r="K366" s="112">
        <v>428310</v>
      </c>
      <c r="P366" s="134" t="s">
        <v>414</v>
      </c>
      <c r="Q366" s="134" t="s">
        <v>823</v>
      </c>
      <c r="R366" s="134" t="s">
        <v>412</v>
      </c>
    </row>
    <row r="367" spans="1:18" hidden="1" x14ac:dyDescent="0.2">
      <c r="A367" s="111">
        <v>44119</v>
      </c>
      <c r="B367" s="112" t="s">
        <v>669</v>
      </c>
      <c r="C367" s="112" t="s">
        <v>6</v>
      </c>
      <c r="D367" s="113">
        <v>54103</v>
      </c>
      <c r="E367" s="114" t="s">
        <v>769</v>
      </c>
      <c r="F367" s="115">
        <v>1735.34</v>
      </c>
      <c r="G367" s="112" t="s">
        <v>669</v>
      </c>
      <c r="H367" s="112" t="s">
        <v>679</v>
      </c>
      <c r="I367" s="132">
        <v>45429</v>
      </c>
      <c r="J367" s="112">
        <v>38520</v>
      </c>
      <c r="K367" s="112">
        <v>510101</v>
      </c>
    </row>
    <row r="368" spans="1:18" x14ac:dyDescent="0.2">
      <c r="A368" s="111">
        <v>44119</v>
      </c>
      <c r="B368" s="112" t="s">
        <v>669</v>
      </c>
      <c r="C368" s="112" t="s">
        <v>6</v>
      </c>
      <c r="D368" s="113">
        <v>93425</v>
      </c>
      <c r="E368" s="114" t="s">
        <v>746</v>
      </c>
      <c r="F368" s="127">
        <v>5000</v>
      </c>
      <c r="G368" s="112" t="s">
        <v>669</v>
      </c>
      <c r="H368" s="112" t="s">
        <v>324</v>
      </c>
      <c r="I368" s="132">
        <v>19965</v>
      </c>
      <c r="J368" s="112">
        <v>48691</v>
      </c>
      <c r="K368" s="112">
        <v>450411</v>
      </c>
      <c r="L368" s="123">
        <v>8374.35</v>
      </c>
      <c r="P368" s="134" t="s">
        <v>414</v>
      </c>
      <c r="Q368" s="134" t="s">
        <v>875</v>
      </c>
      <c r="R368" s="134" t="s">
        <v>876</v>
      </c>
    </row>
    <row r="369" spans="1:18" hidden="1" x14ac:dyDescent="0.2">
      <c r="A369" s="111">
        <v>44124</v>
      </c>
      <c r="B369" s="112" t="s">
        <v>669</v>
      </c>
      <c r="C369" s="112" t="s">
        <v>520</v>
      </c>
      <c r="D369" s="113" t="s">
        <v>521</v>
      </c>
      <c r="E369" s="114" t="s">
        <v>523</v>
      </c>
      <c r="F369" s="115">
        <v>474998.52</v>
      </c>
      <c r="G369" s="112" t="s">
        <v>669</v>
      </c>
      <c r="H369" s="112" t="s">
        <v>322</v>
      </c>
      <c r="I369" s="132" t="s">
        <v>522</v>
      </c>
      <c r="J369" s="112">
        <v>38520</v>
      </c>
      <c r="K369" s="112">
        <v>428310</v>
      </c>
      <c r="L369" s="123">
        <v>474998.52</v>
      </c>
      <c r="P369" s="134" t="s">
        <v>414</v>
      </c>
      <c r="Q369" s="134" t="s">
        <v>823</v>
      </c>
      <c r="R369" s="134" t="s">
        <v>412</v>
      </c>
    </row>
    <row r="370" spans="1:18" x14ac:dyDescent="0.2">
      <c r="A370" s="111">
        <v>44124</v>
      </c>
      <c r="B370" s="112" t="s">
        <v>669</v>
      </c>
      <c r="C370" s="112" t="s">
        <v>6</v>
      </c>
      <c r="D370" s="113">
        <v>111291</v>
      </c>
      <c r="E370" s="114" t="s">
        <v>770</v>
      </c>
      <c r="F370" s="127">
        <v>1500</v>
      </c>
      <c r="G370" s="112" t="s">
        <v>669</v>
      </c>
      <c r="H370" s="112" t="s">
        <v>324</v>
      </c>
      <c r="I370" s="132">
        <v>20756</v>
      </c>
      <c r="J370" s="112">
        <v>48691</v>
      </c>
      <c r="K370" s="112">
        <v>450411</v>
      </c>
      <c r="L370" s="123">
        <v>1500</v>
      </c>
      <c r="P370" s="134" t="s">
        <v>414</v>
      </c>
      <c r="Q370" s="134" t="s">
        <v>875</v>
      </c>
      <c r="R370" s="134" t="s">
        <v>876</v>
      </c>
    </row>
    <row r="371" spans="1:18" x14ac:dyDescent="0.2">
      <c r="A371" s="111">
        <v>44126</v>
      </c>
      <c r="B371" s="112" t="s">
        <v>669</v>
      </c>
      <c r="C371" s="112" t="s">
        <v>6</v>
      </c>
      <c r="D371" s="113">
        <v>15423</v>
      </c>
      <c r="E371" s="114" t="s">
        <v>327</v>
      </c>
      <c r="F371" s="127">
        <v>500</v>
      </c>
      <c r="G371" s="112" t="s">
        <v>669</v>
      </c>
      <c r="H371" s="112" t="s">
        <v>324</v>
      </c>
      <c r="I371" s="132" t="s">
        <v>771</v>
      </c>
      <c r="J371" s="112">
        <v>48691</v>
      </c>
      <c r="K371" s="112">
        <v>450411</v>
      </c>
      <c r="P371" s="134" t="s">
        <v>414</v>
      </c>
      <c r="Q371" s="134" t="s">
        <v>875</v>
      </c>
      <c r="R371" s="134" t="s">
        <v>876</v>
      </c>
    </row>
    <row r="372" spans="1:18" x14ac:dyDescent="0.2">
      <c r="A372" s="111">
        <v>44126</v>
      </c>
      <c r="B372" s="112" t="s">
        <v>669</v>
      </c>
      <c r="C372" s="112" t="s">
        <v>6</v>
      </c>
      <c r="D372" s="113">
        <v>1000046189</v>
      </c>
      <c r="E372" s="114" t="s">
        <v>699</v>
      </c>
      <c r="F372" s="127">
        <v>5000</v>
      </c>
      <c r="G372" s="112" t="s">
        <v>669</v>
      </c>
      <c r="H372" s="112" t="s">
        <v>324</v>
      </c>
      <c r="I372" s="132">
        <v>20820</v>
      </c>
      <c r="J372" s="112">
        <v>48691</v>
      </c>
      <c r="K372" s="112">
        <v>450411</v>
      </c>
      <c r="P372" s="134" t="s">
        <v>414</v>
      </c>
      <c r="Q372" s="134" t="s">
        <v>875</v>
      </c>
      <c r="R372" s="134" t="s">
        <v>876</v>
      </c>
    </row>
    <row r="373" spans="1:18" hidden="1" x14ac:dyDescent="0.2">
      <c r="A373" s="111">
        <v>44126</v>
      </c>
      <c r="B373" s="112" t="s">
        <v>669</v>
      </c>
      <c r="C373" s="112" t="s">
        <v>6</v>
      </c>
      <c r="D373" s="113">
        <v>910034066</v>
      </c>
      <c r="E373" s="114" t="s">
        <v>481</v>
      </c>
      <c r="F373" s="115">
        <v>194102.81</v>
      </c>
      <c r="G373" s="112" t="s">
        <v>669</v>
      </c>
      <c r="H373" s="112" t="s">
        <v>322</v>
      </c>
      <c r="I373" s="132" t="s">
        <v>484</v>
      </c>
      <c r="J373" s="112">
        <v>38520</v>
      </c>
      <c r="K373" s="112">
        <v>428310</v>
      </c>
      <c r="P373" s="134" t="s">
        <v>414</v>
      </c>
      <c r="Q373" s="134" t="s">
        <v>823</v>
      </c>
      <c r="R373" s="134" t="s">
        <v>412</v>
      </c>
    </row>
    <row r="374" spans="1:18" hidden="1" x14ac:dyDescent="0.2">
      <c r="A374" s="111">
        <v>44126</v>
      </c>
      <c r="B374" s="112" t="s">
        <v>669</v>
      </c>
      <c r="C374" s="112" t="s">
        <v>6</v>
      </c>
      <c r="D374" s="113">
        <v>910034065</v>
      </c>
      <c r="E374" s="114" t="s">
        <v>481</v>
      </c>
      <c r="F374" s="115">
        <v>32446.75</v>
      </c>
      <c r="G374" s="112" t="s">
        <v>669</v>
      </c>
      <c r="H374" s="112" t="s">
        <v>322</v>
      </c>
      <c r="I374" s="132" t="s">
        <v>482</v>
      </c>
      <c r="J374" s="112">
        <v>38520</v>
      </c>
      <c r="K374" s="112">
        <v>428310</v>
      </c>
      <c r="P374" s="134" t="s">
        <v>414</v>
      </c>
      <c r="Q374" s="134" t="s">
        <v>823</v>
      </c>
      <c r="R374" s="134" t="s">
        <v>412</v>
      </c>
    </row>
    <row r="375" spans="1:18" hidden="1" x14ac:dyDescent="0.2">
      <c r="A375" s="111">
        <v>44126</v>
      </c>
      <c r="B375" s="112" t="s">
        <v>669</v>
      </c>
      <c r="C375" s="112" t="s">
        <v>6</v>
      </c>
      <c r="D375" s="113">
        <v>910034064</v>
      </c>
      <c r="E375" s="114" t="s">
        <v>481</v>
      </c>
      <c r="F375" s="115">
        <v>176305.8</v>
      </c>
      <c r="G375" s="112" t="s">
        <v>669</v>
      </c>
      <c r="H375" s="112" t="s">
        <v>322</v>
      </c>
      <c r="I375" s="132" t="s">
        <v>483</v>
      </c>
      <c r="J375" s="112">
        <v>38520</v>
      </c>
      <c r="K375" s="112">
        <v>428310</v>
      </c>
      <c r="L375" s="123">
        <f>SUM(F371,F372,F373,F374,F375)</f>
        <v>408355.36</v>
      </c>
      <c r="P375" s="134" t="s">
        <v>414</v>
      </c>
      <c r="Q375" s="134" t="s">
        <v>823</v>
      </c>
      <c r="R375" s="134" t="s">
        <v>412</v>
      </c>
    </row>
    <row r="376" spans="1:18" x14ac:dyDescent="0.2">
      <c r="A376" s="111">
        <v>44131</v>
      </c>
      <c r="B376" s="112" t="s">
        <v>669</v>
      </c>
      <c r="C376" s="112" t="s">
        <v>6</v>
      </c>
      <c r="D376" s="113">
        <v>50886</v>
      </c>
      <c r="E376" s="114" t="s">
        <v>772</v>
      </c>
      <c r="F376" s="127">
        <v>4000</v>
      </c>
      <c r="G376" s="112" t="s">
        <v>669</v>
      </c>
      <c r="H376" s="112" t="s">
        <v>324</v>
      </c>
      <c r="I376" s="132">
        <v>20944</v>
      </c>
      <c r="J376" s="112">
        <v>48691</v>
      </c>
      <c r="K376" s="112">
        <v>450411</v>
      </c>
      <c r="P376" s="134" t="s">
        <v>414</v>
      </c>
      <c r="Q376" s="134" t="s">
        <v>875</v>
      </c>
      <c r="R376" s="134" t="s">
        <v>876</v>
      </c>
    </row>
    <row r="377" spans="1:18" x14ac:dyDescent="0.2">
      <c r="A377" s="111">
        <v>44131</v>
      </c>
      <c r="B377" s="112" t="s">
        <v>669</v>
      </c>
      <c r="C377" s="112" t="s">
        <v>6</v>
      </c>
      <c r="D377" s="113">
        <v>8516</v>
      </c>
      <c r="E377" s="114" t="s">
        <v>773</v>
      </c>
      <c r="F377" s="127">
        <v>3000</v>
      </c>
      <c r="G377" s="112" t="s">
        <v>669</v>
      </c>
      <c r="H377" s="112" t="s">
        <v>324</v>
      </c>
      <c r="I377" s="132">
        <v>21584</v>
      </c>
      <c r="J377" s="112">
        <v>48691</v>
      </c>
      <c r="K377" s="112">
        <v>450411</v>
      </c>
      <c r="P377" s="134" t="s">
        <v>414</v>
      </c>
      <c r="Q377" s="134" t="s">
        <v>875</v>
      </c>
      <c r="R377" s="134" t="s">
        <v>876</v>
      </c>
    </row>
    <row r="378" spans="1:18" x14ac:dyDescent="0.2">
      <c r="A378" s="111">
        <v>44131</v>
      </c>
      <c r="B378" s="112" t="s">
        <v>669</v>
      </c>
      <c r="C378" s="112" t="s">
        <v>6</v>
      </c>
      <c r="D378" s="113">
        <v>35646</v>
      </c>
      <c r="E378" s="114" t="s">
        <v>774</v>
      </c>
      <c r="F378" s="127">
        <v>4000</v>
      </c>
      <c r="G378" s="112" t="s">
        <v>669</v>
      </c>
      <c r="H378" s="112" t="s">
        <v>324</v>
      </c>
      <c r="I378" s="132">
        <v>21047</v>
      </c>
      <c r="J378" s="112">
        <v>48691</v>
      </c>
      <c r="K378" s="112">
        <v>450411</v>
      </c>
      <c r="P378" s="134" t="s">
        <v>414</v>
      </c>
      <c r="Q378" s="134" t="s">
        <v>875</v>
      </c>
      <c r="R378" s="134" t="s">
        <v>876</v>
      </c>
    </row>
    <row r="379" spans="1:18" x14ac:dyDescent="0.2">
      <c r="A379" s="111">
        <v>44131</v>
      </c>
      <c r="B379" s="112" t="s">
        <v>669</v>
      </c>
      <c r="C379" s="112" t="s">
        <v>6</v>
      </c>
      <c r="D379" s="113">
        <v>15466</v>
      </c>
      <c r="E379" s="114" t="s">
        <v>327</v>
      </c>
      <c r="F379" s="127">
        <v>500</v>
      </c>
      <c r="G379" s="112" t="s">
        <v>669</v>
      </c>
      <c r="H379" s="112" t="s">
        <v>324</v>
      </c>
      <c r="I379" s="132" t="s">
        <v>775</v>
      </c>
      <c r="J379" s="112">
        <v>48691</v>
      </c>
      <c r="K379" s="112">
        <v>450411</v>
      </c>
      <c r="P379" s="134" t="s">
        <v>414</v>
      </c>
      <c r="Q379" s="134" t="s">
        <v>875</v>
      </c>
      <c r="R379" s="134" t="s">
        <v>876</v>
      </c>
    </row>
    <row r="380" spans="1:18" x14ac:dyDescent="0.2">
      <c r="A380" s="111">
        <v>44131</v>
      </c>
      <c r="B380" s="112" t="s">
        <v>669</v>
      </c>
      <c r="C380" s="112" t="s">
        <v>6</v>
      </c>
      <c r="D380" s="113">
        <v>100515</v>
      </c>
      <c r="E380" s="114" t="s">
        <v>776</v>
      </c>
      <c r="F380" s="127">
        <v>4500</v>
      </c>
      <c r="G380" s="112" t="s">
        <v>669</v>
      </c>
      <c r="H380" s="112" t="s">
        <v>324</v>
      </c>
      <c r="I380" s="132">
        <v>21084</v>
      </c>
      <c r="J380" s="112">
        <v>48691</v>
      </c>
      <c r="K380" s="112">
        <v>450411</v>
      </c>
      <c r="P380" s="134" t="s">
        <v>414</v>
      </c>
      <c r="Q380" s="134" t="s">
        <v>875</v>
      </c>
      <c r="R380" s="134" t="s">
        <v>876</v>
      </c>
    </row>
    <row r="381" spans="1:18" x14ac:dyDescent="0.2">
      <c r="A381" s="111">
        <v>44131</v>
      </c>
      <c r="B381" s="112" t="s">
        <v>669</v>
      </c>
      <c r="C381" s="112" t="s">
        <v>6</v>
      </c>
      <c r="D381" s="113">
        <v>101516</v>
      </c>
      <c r="E381" s="114" t="s">
        <v>777</v>
      </c>
      <c r="F381" s="127">
        <v>5000</v>
      </c>
      <c r="G381" s="112" t="s">
        <v>669</v>
      </c>
      <c r="H381" s="112" t="s">
        <v>324</v>
      </c>
      <c r="I381" s="132">
        <v>21035</v>
      </c>
      <c r="J381" s="112">
        <v>48691</v>
      </c>
      <c r="K381" s="112">
        <v>450411</v>
      </c>
      <c r="L381" s="123">
        <f>SUM(F376,F377,F378,F379,F380,F381)</f>
        <v>21000</v>
      </c>
      <c r="P381" s="134" t="s">
        <v>414</v>
      </c>
      <c r="Q381" s="134" t="s">
        <v>875</v>
      </c>
      <c r="R381" s="134" t="s">
        <v>876</v>
      </c>
    </row>
    <row r="382" spans="1:18" x14ac:dyDescent="0.2">
      <c r="A382" s="111">
        <v>44133</v>
      </c>
      <c r="B382" s="112" t="s">
        <v>669</v>
      </c>
      <c r="C382" s="112" t="s">
        <v>6</v>
      </c>
      <c r="D382" s="113">
        <v>8147</v>
      </c>
      <c r="E382" s="114" t="s">
        <v>323</v>
      </c>
      <c r="F382" s="127">
        <v>4000</v>
      </c>
      <c r="G382" s="112" t="s">
        <v>669</v>
      </c>
      <c r="H382" s="112" t="s">
        <v>324</v>
      </c>
      <c r="I382" s="132">
        <v>21045</v>
      </c>
      <c r="J382" s="112">
        <v>48691</v>
      </c>
      <c r="K382" s="112">
        <v>450411</v>
      </c>
      <c r="P382" s="134" t="s">
        <v>414</v>
      </c>
      <c r="Q382" s="134" t="s">
        <v>875</v>
      </c>
      <c r="R382" s="134" t="s">
        <v>876</v>
      </c>
    </row>
    <row r="383" spans="1:18" x14ac:dyDescent="0.2">
      <c r="A383" s="111">
        <v>44133</v>
      </c>
      <c r="B383" s="112" t="s">
        <v>669</v>
      </c>
      <c r="C383" s="112" t="s">
        <v>6</v>
      </c>
      <c r="D383" s="113">
        <v>50414</v>
      </c>
      <c r="E383" s="114" t="s">
        <v>778</v>
      </c>
      <c r="F383" s="127">
        <v>1500</v>
      </c>
      <c r="G383" s="112" t="s">
        <v>669</v>
      </c>
      <c r="H383" s="112" t="s">
        <v>324</v>
      </c>
      <c r="I383" s="132">
        <v>19302</v>
      </c>
      <c r="J383" s="112">
        <v>48691</v>
      </c>
      <c r="K383" s="112">
        <v>450411</v>
      </c>
      <c r="L383" s="123">
        <v>5500</v>
      </c>
      <c r="P383" s="134" t="s">
        <v>414</v>
      </c>
      <c r="Q383" s="134" t="s">
        <v>875</v>
      </c>
      <c r="R383" s="134" t="s">
        <v>876</v>
      </c>
    </row>
    <row r="384" spans="1:18" x14ac:dyDescent="0.2">
      <c r="A384" s="111">
        <v>44140</v>
      </c>
      <c r="B384" s="112" t="s">
        <v>669</v>
      </c>
      <c r="C384" s="112" t="s">
        <v>6</v>
      </c>
      <c r="D384" s="113">
        <v>15509</v>
      </c>
      <c r="E384" s="114" t="s">
        <v>327</v>
      </c>
      <c r="F384" s="127">
        <v>500</v>
      </c>
      <c r="G384" s="112" t="s">
        <v>669</v>
      </c>
      <c r="H384" s="112" t="s">
        <v>324</v>
      </c>
      <c r="I384" s="132" t="s">
        <v>779</v>
      </c>
      <c r="J384" s="112">
        <v>48691</v>
      </c>
      <c r="K384" s="112">
        <v>450411</v>
      </c>
      <c r="P384" s="134" t="s">
        <v>414</v>
      </c>
      <c r="Q384" s="134" t="s">
        <v>875</v>
      </c>
      <c r="R384" s="134" t="s">
        <v>876</v>
      </c>
    </row>
    <row r="385" spans="1:18" hidden="1" x14ac:dyDescent="0.2">
      <c r="A385" s="111">
        <v>44140</v>
      </c>
      <c r="B385" s="112" t="s">
        <v>669</v>
      </c>
      <c r="C385" s="112" t="s">
        <v>6</v>
      </c>
      <c r="D385" s="113">
        <v>6000025379</v>
      </c>
      <c r="E385" s="114" t="s">
        <v>707</v>
      </c>
      <c r="F385" s="115">
        <v>2191.9499999999998</v>
      </c>
      <c r="G385" s="112" t="s">
        <v>669</v>
      </c>
      <c r="H385" s="112" t="s">
        <v>679</v>
      </c>
      <c r="I385" s="132" t="s">
        <v>780</v>
      </c>
      <c r="J385" s="112">
        <v>38520</v>
      </c>
      <c r="K385" s="112">
        <v>510101</v>
      </c>
    </row>
    <row r="386" spans="1:18" x14ac:dyDescent="0.2">
      <c r="A386" s="111">
        <v>44140</v>
      </c>
      <c r="B386" s="112" t="s">
        <v>669</v>
      </c>
      <c r="C386" s="112" t="s">
        <v>6</v>
      </c>
      <c r="D386" s="113">
        <v>1200009926</v>
      </c>
      <c r="E386" s="114" t="s">
        <v>707</v>
      </c>
      <c r="F386" s="127">
        <v>1000</v>
      </c>
      <c r="G386" s="112" t="s">
        <v>669</v>
      </c>
      <c r="H386" s="112" t="s">
        <v>324</v>
      </c>
      <c r="I386" s="132">
        <v>20826</v>
      </c>
      <c r="J386" s="112">
        <v>48691</v>
      </c>
      <c r="K386" s="112">
        <v>450411</v>
      </c>
      <c r="P386" s="134" t="s">
        <v>414</v>
      </c>
      <c r="Q386" s="134" t="s">
        <v>875</v>
      </c>
      <c r="R386" s="134" t="s">
        <v>876</v>
      </c>
    </row>
    <row r="387" spans="1:18" x14ac:dyDescent="0.2">
      <c r="A387" s="111">
        <v>44140</v>
      </c>
      <c r="B387" s="112" t="s">
        <v>669</v>
      </c>
      <c r="C387" s="112" t="s">
        <v>6</v>
      </c>
      <c r="D387" s="113">
        <v>59228</v>
      </c>
      <c r="E387" s="114" t="s">
        <v>781</v>
      </c>
      <c r="F387" s="127">
        <v>4500</v>
      </c>
      <c r="G387" s="112" t="s">
        <v>669</v>
      </c>
      <c r="H387" s="112" t="s">
        <v>324</v>
      </c>
      <c r="I387" s="132">
        <v>21332</v>
      </c>
      <c r="J387" s="112">
        <v>48691</v>
      </c>
      <c r="K387" s="112">
        <v>450411</v>
      </c>
      <c r="L387" s="123">
        <v>8191.95</v>
      </c>
      <c r="P387" s="134" t="s">
        <v>414</v>
      </c>
      <c r="Q387" s="134" t="s">
        <v>875</v>
      </c>
      <c r="R387" s="134" t="s">
        <v>876</v>
      </c>
    </row>
    <row r="388" spans="1:18" x14ac:dyDescent="0.2">
      <c r="A388" s="111">
        <v>44145</v>
      </c>
      <c r="B388" s="112" t="s">
        <v>669</v>
      </c>
      <c r="C388" s="112" t="s">
        <v>6</v>
      </c>
      <c r="D388" s="113">
        <v>1200009999</v>
      </c>
      <c r="E388" s="114" t="s">
        <v>707</v>
      </c>
      <c r="F388" s="127">
        <v>4000</v>
      </c>
      <c r="G388" s="112" t="s">
        <v>669</v>
      </c>
      <c r="H388" s="112" t="s">
        <v>324</v>
      </c>
      <c r="I388" s="132" t="s">
        <v>782</v>
      </c>
      <c r="J388" s="112">
        <v>48691</v>
      </c>
      <c r="K388" s="112">
        <v>450411</v>
      </c>
      <c r="P388" s="134" t="s">
        <v>414</v>
      </c>
      <c r="Q388" s="134" t="s">
        <v>875</v>
      </c>
      <c r="R388" s="134" t="s">
        <v>876</v>
      </c>
    </row>
    <row r="389" spans="1:18" x14ac:dyDescent="0.2">
      <c r="A389" s="111">
        <v>44145</v>
      </c>
      <c r="B389" s="112" t="s">
        <v>669</v>
      </c>
      <c r="C389" s="112" t="s">
        <v>6</v>
      </c>
      <c r="D389" s="113">
        <v>35844</v>
      </c>
      <c r="E389" s="114" t="s">
        <v>774</v>
      </c>
      <c r="F389" s="127">
        <v>10500</v>
      </c>
      <c r="G389" s="112" t="s">
        <v>669</v>
      </c>
      <c r="H389" s="112" t="s">
        <v>324</v>
      </c>
      <c r="I389" s="132" t="s">
        <v>783</v>
      </c>
      <c r="J389" s="112">
        <v>48691</v>
      </c>
      <c r="K389" s="112">
        <v>450411</v>
      </c>
      <c r="P389" s="134" t="s">
        <v>414</v>
      </c>
      <c r="Q389" s="134" t="s">
        <v>875</v>
      </c>
      <c r="R389" s="134" t="s">
        <v>876</v>
      </c>
    </row>
    <row r="390" spans="1:18" x14ac:dyDescent="0.2">
      <c r="A390" s="111">
        <v>44145</v>
      </c>
      <c r="B390" s="112" t="s">
        <v>669</v>
      </c>
      <c r="C390" s="112" t="s">
        <v>6</v>
      </c>
      <c r="D390" s="113">
        <v>131663</v>
      </c>
      <c r="E390" s="114" t="s">
        <v>306</v>
      </c>
      <c r="F390" s="127">
        <v>1000</v>
      </c>
      <c r="G390" s="112" t="s">
        <v>669</v>
      </c>
      <c r="H390" s="112" t="s">
        <v>324</v>
      </c>
      <c r="I390" s="132">
        <v>21410</v>
      </c>
      <c r="J390" s="112">
        <v>48691</v>
      </c>
      <c r="K390" s="112">
        <v>450411</v>
      </c>
      <c r="P390" s="134" t="s">
        <v>414</v>
      </c>
      <c r="Q390" s="134" t="s">
        <v>875</v>
      </c>
      <c r="R390" s="134" t="s">
        <v>876</v>
      </c>
    </row>
    <row r="391" spans="1:18" x14ac:dyDescent="0.2">
      <c r="A391" s="111">
        <v>44145</v>
      </c>
      <c r="B391" s="112" t="s">
        <v>669</v>
      </c>
      <c r="C391" s="112" t="s">
        <v>6</v>
      </c>
      <c r="D391" s="113">
        <v>131656</v>
      </c>
      <c r="E391" s="114" t="s">
        <v>306</v>
      </c>
      <c r="F391" s="127">
        <v>1000</v>
      </c>
      <c r="G391" s="112" t="s">
        <v>669</v>
      </c>
      <c r="H391" s="112" t="s">
        <v>324</v>
      </c>
      <c r="I391" s="132">
        <v>21293</v>
      </c>
      <c r="J391" s="112">
        <v>48691</v>
      </c>
      <c r="K391" s="112">
        <v>450411</v>
      </c>
      <c r="P391" s="134" t="s">
        <v>414</v>
      </c>
      <c r="Q391" s="134" t="s">
        <v>875</v>
      </c>
      <c r="R391" s="134" t="s">
        <v>876</v>
      </c>
    </row>
    <row r="392" spans="1:18" x14ac:dyDescent="0.2">
      <c r="A392" s="111">
        <v>44145</v>
      </c>
      <c r="B392" s="112" t="s">
        <v>669</v>
      </c>
      <c r="C392" s="112" t="s">
        <v>6</v>
      </c>
      <c r="D392" s="113">
        <v>15552</v>
      </c>
      <c r="E392" s="114" t="s">
        <v>327</v>
      </c>
      <c r="F392" s="127">
        <v>500</v>
      </c>
      <c r="G392" s="112" t="s">
        <v>669</v>
      </c>
      <c r="H392" s="112" t="s">
        <v>324</v>
      </c>
      <c r="I392" s="132" t="s">
        <v>784</v>
      </c>
      <c r="J392" s="112">
        <v>48691</v>
      </c>
      <c r="K392" s="112">
        <v>450411</v>
      </c>
      <c r="P392" s="134" t="s">
        <v>414</v>
      </c>
      <c r="Q392" s="134" t="s">
        <v>875</v>
      </c>
      <c r="R392" s="134" t="s">
        <v>876</v>
      </c>
    </row>
    <row r="393" spans="1:18" x14ac:dyDescent="0.2">
      <c r="A393" s="111">
        <v>44145</v>
      </c>
      <c r="B393" s="112" t="s">
        <v>669</v>
      </c>
      <c r="C393" s="112" t="s">
        <v>6</v>
      </c>
      <c r="D393" s="113">
        <v>59632</v>
      </c>
      <c r="E393" s="114" t="s">
        <v>502</v>
      </c>
      <c r="F393" s="127">
        <v>2000</v>
      </c>
      <c r="G393" s="112" t="s">
        <v>669</v>
      </c>
      <c r="H393" s="112" t="s">
        <v>324</v>
      </c>
      <c r="I393" s="132" t="s">
        <v>785</v>
      </c>
      <c r="J393" s="112">
        <v>48691</v>
      </c>
      <c r="K393" s="112">
        <v>450411</v>
      </c>
      <c r="P393" s="134" t="s">
        <v>414</v>
      </c>
      <c r="Q393" s="134" t="s">
        <v>875</v>
      </c>
      <c r="R393" s="134" t="s">
        <v>876</v>
      </c>
    </row>
    <row r="394" spans="1:18" x14ac:dyDescent="0.2">
      <c r="A394" s="111">
        <v>44145</v>
      </c>
      <c r="B394" s="112" t="s">
        <v>669</v>
      </c>
      <c r="C394" s="112" t="s">
        <v>6</v>
      </c>
      <c r="D394" s="113">
        <v>88809</v>
      </c>
      <c r="E394" s="114" t="s">
        <v>786</v>
      </c>
      <c r="F394" s="127">
        <v>3500</v>
      </c>
      <c r="G394" s="112" t="s">
        <v>669</v>
      </c>
      <c r="H394" s="112" t="s">
        <v>324</v>
      </c>
      <c r="I394" s="132">
        <v>21647</v>
      </c>
      <c r="J394" s="112">
        <v>48691</v>
      </c>
      <c r="K394" s="112">
        <v>450411</v>
      </c>
      <c r="P394" s="134" t="s">
        <v>414</v>
      </c>
      <c r="Q394" s="134" t="s">
        <v>875</v>
      </c>
      <c r="R394" s="134" t="s">
        <v>876</v>
      </c>
    </row>
    <row r="395" spans="1:18" x14ac:dyDescent="0.2">
      <c r="A395" s="111">
        <v>44145</v>
      </c>
      <c r="B395" s="112" t="s">
        <v>669</v>
      </c>
      <c r="C395" s="112" t="s">
        <v>6</v>
      </c>
      <c r="D395" s="113">
        <v>25001254</v>
      </c>
      <c r="E395" s="114" t="s">
        <v>547</v>
      </c>
      <c r="F395" s="127">
        <v>5000</v>
      </c>
      <c r="G395" s="112" t="s">
        <v>669</v>
      </c>
      <c r="H395" s="112" t="s">
        <v>324</v>
      </c>
      <c r="I395" s="132">
        <v>21376</v>
      </c>
      <c r="J395" s="112">
        <v>48691</v>
      </c>
      <c r="K395" s="112">
        <v>450411</v>
      </c>
      <c r="P395" s="134" t="s">
        <v>414</v>
      </c>
      <c r="Q395" s="134" t="s">
        <v>875</v>
      </c>
      <c r="R395" s="134" t="s">
        <v>818</v>
      </c>
    </row>
    <row r="396" spans="1:18" x14ac:dyDescent="0.2">
      <c r="A396" s="111">
        <v>44145</v>
      </c>
      <c r="B396" s="112" t="s">
        <v>669</v>
      </c>
      <c r="C396" s="112" t="s">
        <v>6</v>
      </c>
      <c r="D396" s="113">
        <v>84533</v>
      </c>
      <c r="E396" s="114" t="s">
        <v>453</v>
      </c>
      <c r="F396" s="127">
        <v>1000</v>
      </c>
      <c r="G396" s="112" t="s">
        <v>669</v>
      </c>
      <c r="H396" s="112" t="s">
        <v>324</v>
      </c>
      <c r="I396" s="132">
        <v>21158</v>
      </c>
      <c r="J396" s="112">
        <v>48691</v>
      </c>
      <c r="K396" s="112">
        <v>450411</v>
      </c>
      <c r="P396" s="134" t="s">
        <v>414</v>
      </c>
      <c r="Q396" s="134" t="s">
        <v>875</v>
      </c>
      <c r="R396" s="134" t="s">
        <v>876</v>
      </c>
    </row>
    <row r="397" spans="1:18" x14ac:dyDescent="0.2">
      <c r="A397" s="111">
        <v>44145</v>
      </c>
      <c r="B397" s="112" t="s">
        <v>669</v>
      </c>
      <c r="C397" s="112" t="s">
        <v>6</v>
      </c>
      <c r="D397" s="113">
        <v>16439</v>
      </c>
      <c r="E397" s="114" t="s">
        <v>787</v>
      </c>
      <c r="F397" s="127">
        <v>4500</v>
      </c>
      <c r="G397" s="112" t="s">
        <v>669</v>
      </c>
      <c r="H397" s="112" t="s">
        <v>324</v>
      </c>
      <c r="I397" s="132">
        <v>21414</v>
      </c>
      <c r="J397" s="112">
        <v>48691</v>
      </c>
      <c r="K397" s="112">
        <v>450411</v>
      </c>
      <c r="P397" s="134" t="s">
        <v>414</v>
      </c>
      <c r="Q397" s="134" t="s">
        <v>875</v>
      </c>
      <c r="R397" s="134" t="s">
        <v>876</v>
      </c>
    </row>
    <row r="398" spans="1:18" x14ac:dyDescent="0.2">
      <c r="A398" s="111">
        <v>44145</v>
      </c>
      <c r="B398" s="112" t="s">
        <v>669</v>
      </c>
      <c r="C398" s="112" t="s">
        <v>6</v>
      </c>
      <c r="D398" s="113">
        <v>66673</v>
      </c>
      <c r="E398" s="114" t="s">
        <v>788</v>
      </c>
      <c r="F398" s="127">
        <v>5000</v>
      </c>
      <c r="G398" s="112" t="s">
        <v>669</v>
      </c>
      <c r="H398" s="112" t="s">
        <v>324</v>
      </c>
      <c r="I398" s="132">
        <v>21389</v>
      </c>
      <c r="J398" s="112">
        <v>48691</v>
      </c>
      <c r="K398" s="112">
        <v>450411</v>
      </c>
      <c r="P398" s="134" t="s">
        <v>414</v>
      </c>
      <c r="Q398" s="134" t="s">
        <v>875</v>
      </c>
      <c r="R398" s="134" t="s">
        <v>876</v>
      </c>
    </row>
    <row r="399" spans="1:18" ht="25.5" x14ac:dyDescent="0.2">
      <c r="A399" s="111">
        <v>44145</v>
      </c>
      <c r="B399" s="112" t="s">
        <v>669</v>
      </c>
      <c r="C399" s="112" t="s">
        <v>6</v>
      </c>
      <c r="D399" s="113">
        <v>1097352</v>
      </c>
      <c r="E399" s="114" t="s">
        <v>789</v>
      </c>
      <c r="F399" s="127">
        <v>25000</v>
      </c>
      <c r="G399" s="112" t="s">
        <v>669</v>
      </c>
      <c r="H399" s="112" t="s">
        <v>324</v>
      </c>
      <c r="I399" s="132" t="s">
        <v>790</v>
      </c>
      <c r="J399" s="112">
        <v>48691</v>
      </c>
      <c r="K399" s="112">
        <v>450411</v>
      </c>
      <c r="P399" s="134" t="s">
        <v>414</v>
      </c>
      <c r="Q399" s="134" t="s">
        <v>875</v>
      </c>
      <c r="R399" s="134" t="s">
        <v>876</v>
      </c>
    </row>
    <row r="400" spans="1:18" x14ac:dyDescent="0.2">
      <c r="A400" s="111">
        <v>44145</v>
      </c>
      <c r="B400" s="112" t="s">
        <v>669</v>
      </c>
      <c r="C400" s="112" t="s">
        <v>6</v>
      </c>
      <c r="D400" s="113">
        <v>56237</v>
      </c>
      <c r="E400" s="114" t="s">
        <v>791</v>
      </c>
      <c r="F400" s="127">
        <v>5000</v>
      </c>
      <c r="G400" s="112" t="s">
        <v>669</v>
      </c>
      <c r="H400" s="112" t="s">
        <v>324</v>
      </c>
      <c r="I400" s="132">
        <v>20148</v>
      </c>
      <c r="J400" s="112">
        <v>48691</v>
      </c>
      <c r="K400" s="112">
        <v>450411</v>
      </c>
      <c r="P400" s="134" t="s">
        <v>414</v>
      </c>
      <c r="Q400" s="134" t="s">
        <v>875</v>
      </c>
      <c r="R400" s="134" t="s">
        <v>876</v>
      </c>
    </row>
    <row r="401" spans="1:18" x14ac:dyDescent="0.2">
      <c r="A401" s="111">
        <v>44145</v>
      </c>
      <c r="B401" s="112" t="s">
        <v>669</v>
      </c>
      <c r="C401" s="112" t="s">
        <v>6</v>
      </c>
      <c r="D401" s="113">
        <v>55730</v>
      </c>
      <c r="E401" s="114" t="s">
        <v>555</v>
      </c>
      <c r="F401" s="127">
        <v>1000</v>
      </c>
      <c r="G401" s="112" t="s">
        <v>669</v>
      </c>
      <c r="H401" s="112" t="s">
        <v>324</v>
      </c>
      <c r="I401" s="132">
        <v>21590</v>
      </c>
      <c r="J401" s="112">
        <v>48691</v>
      </c>
      <c r="K401" s="112">
        <v>450411</v>
      </c>
      <c r="P401" s="134" t="s">
        <v>414</v>
      </c>
      <c r="Q401" s="134" t="s">
        <v>875</v>
      </c>
      <c r="R401" s="134" t="s">
        <v>876</v>
      </c>
    </row>
    <row r="402" spans="1:18" x14ac:dyDescent="0.2">
      <c r="A402" s="111">
        <v>44145</v>
      </c>
      <c r="B402" s="112" t="s">
        <v>669</v>
      </c>
      <c r="C402" s="112" t="s">
        <v>6</v>
      </c>
      <c r="D402" s="113">
        <v>20993</v>
      </c>
      <c r="E402" s="114" t="s">
        <v>792</v>
      </c>
      <c r="F402" s="127">
        <v>3000</v>
      </c>
      <c r="G402" s="112" t="s">
        <v>669</v>
      </c>
      <c r="H402" s="112" t="s">
        <v>324</v>
      </c>
      <c r="I402" s="132">
        <v>20768</v>
      </c>
      <c r="J402" s="112">
        <v>48691</v>
      </c>
      <c r="K402" s="112">
        <v>450411</v>
      </c>
      <c r="P402" s="134" t="s">
        <v>414</v>
      </c>
      <c r="Q402" s="134" t="s">
        <v>875</v>
      </c>
      <c r="R402" s="134" t="s">
        <v>876</v>
      </c>
    </row>
    <row r="403" spans="1:18" x14ac:dyDescent="0.2">
      <c r="A403" s="111">
        <v>44145</v>
      </c>
      <c r="B403" s="112" t="s">
        <v>669</v>
      </c>
      <c r="C403" s="112" t="s">
        <v>6</v>
      </c>
      <c r="D403" s="113">
        <v>43316</v>
      </c>
      <c r="E403" s="114" t="s">
        <v>793</v>
      </c>
      <c r="F403" s="127">
        <v>2500</v>
      </c>
      <c r="G403" s="112" t="s">
        <v>669</v>
      </c>
      <c r="H403" s="112" t="s">
        <v>324</v>
      </c>
      <c r="I403" s="132">
        <v>20891</v>
      </c>
      <c r="J403" s="112">
        <v>48691</v>
      </c>
      <c r="K403" s="112">
        <v>450411</v>
      </c>
      <c r="L403" s="123">
        <f>SUM(F388,F389,F390,F391,F392,F393,F394,F395,F396,F397,F398,F399,F400,F401,F402,F403)</f>
        <v>74500</v>
      </c>
      <c r="P403" s="134" t="s">
        <v>414</v>
      </c>
      <c r="Q403" s="134" t="s">
        <v>875</v>
      </c>
      <c r="R403" s="134" t="s">
        <v>876</v>
      </c>
    </row>
    <row r="404" spans="1:18" x14ac:dyDescent="0.2">
      <c r="A404" s="111">
        <v>44154</v>
      </c>
      <c r="B404" s="112" t="s">
        <v>669</v>
      </c>
      <c r="C404" s="112" t="s">
        <v>6</v>
      </c>
      <c r="D404" s="113">
        <v>73047</v>
      </c>
      <c r="E404" s="114" t="s">
        <v>794</v>
      </c>
      <c r="F404" s="127">
        <v>1500</v>
      </c>
      <c r="G404" s="112" t="s">
        <v>669</v>
      </c>
      <c r="H404" s="112" t="s">
        <v>324</v>
      </c>
      <c r="I404" s="132">
        <v>21619</v>
      </c>
      <c r="J404" s="112">
        <v>48691</v>
      </c>
      <c r="K404" s="112">
        <v>450411</v>
      </c>
      <c r="P404" s="134" t="s">
        <v>414</v>
      </c>
      <c r="Q404" s="134" t="s">
        <v>875</v>
      </c>
      <c r="R404" s="134" t="s">
        <v>876</v>
      </c>
    </row>
    <row r="405" spans="1:18" x14ac:dyDescent="0.2">
      <c r="A405" s="111">
        <v>44154</v>
      </c>
      <c r="B405" s="112" t="s">
        <v>669</v>
      </c>
      <c r="C405" s="112" t="s">
        <v>6</v>
      </c>
      <c r="D405" s="113">
        <v>344924</v>
      </c>
      <c r="E405" s="114" t="s">
        <v>795</v>
      </c>
      <c r="F405" s="127">
        <v>5000</v>
      </c>
      <c r="G405" s="112" t="s">
        <v>669</v>
      </c>
      <c r="H405" s="112" t="s">
        <v>324</v>
      </c>
      <c r="I405" s="132">
        <v>21750</v>
      </c>
      <c r="J405" s="112">
        <v>48691</v>
      </c>
      <c r="K405" s="112">
        <v>450411</v>
      </c>
      <c r="P405" s="134" t="s">
        <v>414</v>
      </c>
      <c r="Q405" s="134" t="s">
        <v>875</v>
      </c>
      <c r="R405" s="134" t="s">
        <v>876</v>
      </c>
    </row>
    <row r="406" spans="1:18" x14ac:dyDescent="0.2">
      <c r="A406" s="111">
        <v>44154</v>
      </c>
      <c r="B406" s="112" t="s">
        <v>669</v>
      </c>
      <c r="C406" s="112" t="s">
        <v>6</v>
      </c>
      <c r="D406" s="113">
        <v>344923</v>
      </c>
      <c r="E406" s="114" t="s">
        <v>795</v>
      </c>
      <c r="F406" s="127">
        <v>5000</v>
      </c>
      <c r="G406" s="112" t="s">
        <v>669</v>
      </c>
      <c r="H406" s="112" t="s">
        <v>324</v>
      </c>
      <c r="I406" s="132">
        <v>21136</v>
      </c>
      <c r="J406" s="112">
        <v>48691</v>
      </c>
      <c r="K406" s="112">
        <v>450411</v>
      </c>
      <c r="P406" s="134" t="s">
        <v>414</v>
      </c>
      <c r="Q406" s="134" t="s">
        <v>875</v>
      </c>
      <c r="R406" s="134" t="s">
        <v>876</v>
      </c>
    </row>
    <row r="407" spans="1:18" x14ac:dyDescent="0.2">
      <c r="A407" s="111">
        <v>44154</v>
      </c>
      <c r="B407" s="112" t="s">
        <v>669</v>
      </c>
      <c r="C407" s="112" t="s">
        <v>6</v>
      </c>
      <c r="D407" s="113">
        <v>11498</v>
      </c>
      <c r="E407" s="114" t="s">
        <v>796</v>
      </c>
      <c r="F407" s="127">
        <v>2500</v>
      </c>
      <c r="G407" s="112" t="s">
        <v>669</v>
      </c>
      <c r="H407" s="112" t="s">
        <v>324</v>
      </c>
      <c r="I407" s="132">
        <v>21182</v>
      </c>
      <c r="J407" s="112">
        <v>48691</v>
      </c>
      <c r="K407" s="112">
        <v>450411</v>
      </c>
      <c r="P407" s="134" t="s">
        <v>414</v>
      </c>
      <c r="Q407" s="134" t="s">
        <v>875</v>
      </c>
      <c r="R407" s="134" t="s">
        <v>876</v>
      </c>
    </row>
    <row r="408" spans="1:18" x14ac:dyDescent="0.2">
      <c r="A408" s="111">
        <v>44154</v>
      </c>
      <c r="B408" s="112" t="s">
        <v>669</v>
      </c>
      <c r="C408" s="112" t="s">
        <v>6</v>
      </c>
      <c r="D408" s="113">
        <v>130983</v>
      </c>
      <c r="E408" s="114" t="s">
        <v>671</v>
      </c>
      <c r="F408" s="127">
        <v>5000</v>
      </c>
      <c r="G408" s="112" t="s">
        <v>669</v>
      </c>
      <c r="H408" s="112" t="s">
        <v>324</v>
      </c>
      <c r="I408" s="132">
        <v>21695</v>
      </c>
      <c r="J408" s="112">
        <v>48691</v>
      </c>
      <c r="K408" s="112">
        <v>450411</v>
      </c>
      <c r="P408" s="134" t="s">
        <v>414</v>
      </c>
      <c r="Q408" s="134" t="s">
        <v>875</v>
      </c>
      <c r="R408" s="134" t="s">
        <v>876</v>
      </c>
    </row>
    <row r="409" spans="1:18" x14ac:dyDescent="0.2">
      <c r="A409" s="111">
        <v>44154</v>
      </c>
      <c r="B409" s="112" t="s">
        <v>669</v>
      </c>
      <c r="C409" s="112" t="s">
        <v>6</v>
      </c>
      <c r="D409" s="113">
        <v>82106</v>
      </c>
      <c r="E409" s="114" t="s">
        <v>797</v>
      </c>
      <c r="F409" s="127">
        <v>4500</v>
      </c>
      <c r="G409" s="112" t="s">
        <v>669</v>
      </c>
      <c r="H409" s="112" t="s">
        <v>324</v>
      </c>
      <c r="I409" s="132">
        <v>19893</v>
      </c>
      <c r="J409" s="112">
        <v>48691</v>
      </c>
      <c r="K409" s="112">
        <v>450411</v>
      </c>
      <c r="P409" s="134" t="s">
        <v>414</v>
      </c>
      <c r="Q409" s="134" t="s">
        <v>875</v>
      </c>
      <c r="R409" s="134" t="s">
        <v>876</v>
      </c>
    </row>
    <row r="410" spans="1:18" hidden="1" x14ac:dyDescent="0.2">
      <c r="A410" s="111">
        <v>44154</v>
      </c>
      <c r="B410" s="112" t="s">
        <v>669</v>
      </c>
      <c r="C410" s="112" t="s">
        <v>6</v>
      </c>
      <c r="D410" s="113">
        <v>1287427</v>
      </c>
      <c r="E410" s="114" t="s">
        <v>374</v>
      </c>
      <c r="F410" s="115">
        <v>21617.61</v>
      </c>
      <c r="G410" s="112" t="s">
        <v>669</v>
      </c>
      <c r="H410" s="112" t="s">
        <v>322</v>
      </c>
      <c r="I410" s="132" t="s">
        <v>375</v>
      </c>
      <c r="J410" s="112">
        <v>38520</v>
      </c>
      <c r="K410" s="112">
        <v>428310</v>
      </c>
      <c r="P410" s="134" t="s">
        <v>414</v>
      </c>
      <c r="Q410" s="134" t="s">
        <v>823</v>
      </c>
      <c r="R410" s="134" t="s">
        <v>412</v>
      </c>
    </row>
    <row r="411" spans="1:18" x14ac:dyDescent="0.2">
      <c r="A411" s="111">
        <v>44154</v>
      </c>
      <c r="B411" s="112" t="s">
        <v>669</v>
      </c>
      <c r="C411" s="112" t="s">
        <v>6</v>
      </c>
      <c r="D411" s="113">
        <v>161177</v>
      </c>
      <c r="E411" s="114" t="s">
        <v>724</v>
      </c>
      <c r="F411" s="127">
        <v>5000</v>
      </c>
      <c r="G411" s="112" t="s">
        <v>669</v>
      </c>
      <c r="H411" s="112" t="s">
        <v>324</v>
      </c>
      <c r="I411" s="132">
        <v>21595</v>
      </c>
      <c r="J411" s="112">
        <v>48691</v>
      </c>
      <c r="K411" s="112">
        <v>450411</v>
      </c>
      <c r="P411" s="134" t="s">
        <v>414</v>
      </c>
      <c r="Q411" s="134" t="s">
        <v>875</v>
      </c>
      <c r="R411" s="134" t="s">
        <v>876</v>
      </c>
    </row>
    <row r="412" spans="1:18" x14ac:dyDescent="0.2">
      <c r="A412" s="111">
        <v>44154</v>
      </c>
      <c r="B412" s="112" t="s">
        <v>669</v>
      </c>
      <c r="C412" s="112" t="s">
        <v>6</v>
      </c>
      <c r="D412" s="113">
        <v>161176</v>
      </c>
      <c r="E412" s="114" t="s">
        <v>724</v>
      </c>
      <c r="F412" s="127">
        <v>6000</v>
      </c>
      <c r="G412" s="112" t="s">
        <v>669</v>
      </c>
      <c r="H412" s="112" t="s">
        <v>324</v>
      </c>
      <c r="I412" s="132">
        <v>21605</v>
      </c>
      <c r="J412" s="112">
        <v>48691</v>
      </c>
      <c r="K412" s="112">
        <v>450411</v>
      </c>
      <c r="P412" s="134" t="s">
        <v>414</v>
      </c>
      <c r="Q412" s="134" t="s">
        <v>875</v>
      </c>
      <c r="R412" s="134" t="s">
        <v>876</v>
      </c>
    </row>
    <row r="413" spans="1:18" x14ac:dyDescent="0.2">
      <c r="A413" s="111">
        <v>44154</v>
      </c>
      <c r="B413" s="112" t="s">
        <v>669</v>
      </c>
      <c r="C413" s="112" t="s">
        <v>6</v>
      </c>
      <c r="D413" s="113">
        <v>7021650</v>
      </c>
      <c r="E413" s="114" t="s">
        <v>798</v>
      </c>
      <c r="F413" s="127">
        <v>6000</v>
      </c>
      <c r="G413" s="112" t="s">
        <v>669</v>
      </c>
      <c r="H413" s="112" t="s">
        <v>324</v>
      </c>
      <c r="I413" s="132">
        <v>21117</v>
      </c>
      <c r="J413" s="112">
        <v>48691</v>
      </c>
      <c r="K413" s="112">
        <v>450411</v>
      </c>
      <c r="P413" s="134" t="s">
        <v>414</v>
      </c>
      <c r="Q413" s="134" t="s">
        <v>875</v>
      </c>
      <c r="R413" s="134" t="s">
        <v>876</v>
      </c>
    </row>
    <row r="414" spans="1:18" x14ac:dyDescent="0.2">
      <c r="A414" s="111">
        <v>44154</v>
      </c>
      <c r="B414" s="112" t="s">
        <v>669</v>
      </c>
      <c r="C414" s="112" t="s">
        <v>6</v>
      </c>
      <c r="D414" s="113">
        <v>4931</v>
      </c>
      <c r="E414" s="114" t="s">
        <v>799</v>
      </c>
      <c r="F414" s="127">
        <v>1500</v>
      </c>
      <c r="G414" s="112" t="s">
        <v>669</v>
      </c>
      <c r="H414" s="112" t="s">
        <v>324</v>
      </c>
      <c r="I414" s="132">
        <v>21368</v>
      </c>
      <c r="J414" s="112">
        <v>48691</v>
      </c>
      <c r="K414" s="112">
        <v>450411</v>
      </c>
      <c r="P414" s="134" t="s">
        <v>414</v>
      </c>
      <c r="Q414" s="134" t="s">
        <v>875</v>
      </c>
      <c r="R414" s="134" t="s">
        <v>876</v>
      </c>
    </row>
    <row r="415" spans="1:18" x14ac:dyDescent="0.2">
      <c r="A415" s="111">
        <v>44154</v>
      </c>
      <c r="B415" s="112" t="s">
        <v>669</v>
      </c>
      <c r="C415" s="112" t="s">
        <v>6</v>
      </c>
      <c r="D415" s="113">
        <v>760444</v>
      </c>
      <c r="E415" s="114" t="s">
        <v>800</v>
      </c>
      <c r="F415" s="127">
        <v>3000</v>
      </c>
      <c r="G415" s="112" t="s">
        <v>669</v>
      </c>
      <c r="H415" s="112" t="s">
        <v>324</v>
      </c>
      <c r="I415" s="132">
        <v>21671</v>
      </c>
      <c r="J415" s="112">
        <v>48691</v>
      </c>
      <c r="K415" s="112">
        <v>450411</v>
      </c>
      <c r="P415" s="134" t="s">
        <v>414</v>
      </c>
      <c r="Q415" s="134" t="s">
        <v>875</v>
      </c>
      <c r="R415" s="134" t="s">
        <v>876</v>
      </c>
    </row>
    <row r="416" spans="1:18" x14ac:dyDescent="0.2">
      <c r="A416" s="111">
        <v>44154</v>
      </c>
      <c r="B416" s="112" t="s">
        <v>669</v>
      </c>
      <c r="C416" s="112" t="s">
        <v>6</v>
      </c>
      <c r="D416" s="113">
        <v>27140</v>
      </c>
      <c r="E416" s="114" t="s">
        <v>801</v>
      </c>
      <c r="F416" s="127">
        <v>3500</v>
      </c>
      <c r="G416" s="112" t="s">
        <v>669</v>
      </c>
      <c r="H416" s="112" t="s">
        <v>324</v>
      </c>
      <c r="I416" s="132">
        <v>21310</v>
      </c>
      <c r="J416" s="112">
        <v>48691</v>
      </c>
      <c r="K416" s="112">
        <v>450411</v>
      </c>
      <c r="P416" s="134" t="s">
        <v>414</v>
      </c>
      <c r="Q416" s="134" t="s">
        <v>875</v>
      </c>
      <c r="R416" s="134" t="s">
        <v>876</v>
      </c>
    </row>
    <row r="417" spans="1:18" ht="25.5" x14ac:dyDescent="0.2">
      <c r="A417" s="111">
        <v>44154</v>
      </c>
      <c r="B417" s="112" t="s">
        <v>669</v>
      </c>
      <c r="C417" s="112" t="s">
        <v>6</v>
      </c>
      <c r="D417" s="113">
        <v>1200010041</v>
      </c>
      <c r="E417" s="114" t="s">
        <v>707</v>
      </c>
      <c r="F417" s="127">
        <v>7500</v>
      </c>
      <c r="G417" s="112" t="s">
        <v>669</v>
      </c>
      <c r="H417" s="112" t="s">
        <v>324</v>
      </c>
      <c r="I417" s="132" t="s">
        <v>928</v>
      </c>
      <c r="J417" s="112">
        <v>48691</v>
      </c>
      <c r="K417" s="112">
        <v>450411</v>
      </c>
      <c r="P417" s="134" t="s">
        <v>414</v>
      </c>
      <c r="Q417" s="134" t="s">
        <v>875</v>
      </c>
      <c r="R417" s="134" t="s">
        <v>876</v>
      </c>
    </row>
    <row r="418" spans="1:18" x14ac:dyDescent="0.2">
      <c r="A418" s="111">
        <v>44154</v>
      </c>
      <c r="B418" s="112" t="s">
        <v>669</v>
      </c>
      <c r="C418" s="112" t="s">
        <v>6</v>
      </c>
      <c r="D418" s="113">
        <v>53083</v>
      </c>
      <c r="E418" s="114" t="s">
        <v>802</v>
      </c>
      <c r="F418" s="127">
        <v>3000</v>
      </c>
      <c r="G418" s="112" t="s">
        <v>669</v>
      </c>
      <c r="H418" s="112" t="s">
        <v>324</v>
      </c>
      <c r="I418" s="132">
        <v>21639</v>
      </c>
      <c r="J418" s="112">
        <v>48691</v>
      </c>
      <c r="K418" s="112">
        <v>450411</v>
      </c>
      <c r="P418" s="134" t="s">
        <v>414</v>
      </c>
      <c r="Q418" s="134" t="s">
        <v>875</v>
      </c>
      <c r="R418" s="134" t="s">
        <v>876</v>
      </c>
    </row>
    <row r="419" spans="1:18" x14ac:dyDescent="0.2">
      <c r="A419" s="111">
        <v>44154</v>
      </c>
      <c r="B419" s="112" t="s">
        <v>669</v>
      </c>
      <c r="C419" s="112" t="s">
        <v>6</v>
      </c>
      <c r="D419" s="113">
        <v>15599</v>
      </c>
      <c r="E419" s="114" t="s">
        <v>327</v>
      </c>
      <c r="F419" s="127">
        <v>500</v>
      </c>
      <c r="G419" s="112" t="s">
        <v>669</v>
      </c>
      <c r="H419" s="112" t="s">
        <v>324</v>
      </c>
      <c r="I419" s="132" t="s">
        <v>803</v>
      </c>
      <c r="J419" s="112">
        <v>48691</v>
      </c>
      <c r="K419" s="112">
        <v>450411</v>
      </c>
      <c r="P419" s="134" t="s">
        <v>414</v>
      </c>
      <c r="Q419" s="134" t="s">
        <v>875</v>
      </c>
      <c r="R419" s="134" t="s">
        <v>876</v>
      </c>
    </row>
    <row r="420" spans="1:18" x14ac:dyDescent="0.2">
      <c r="A420" s="111">
        <v>44154</v>
      </c>
      <c r="B420" s="112" t="s">
        <v>669</v>
      </c>
      <c r="C420" s="112" t="s">
        <v>6</v>
      </c>
      <c r="D420" s="113">
        <v>407139</v>
      </c>
      <c r="E420" s="114" t="s">
        <v>804</v>
      </c>
      <c r="F420" s="127">
        <v>10000</v>
      </c>
      <c r="G420" s="112" t="s">
        <v>669</v>
      </c>
      <c r="H420" s="112" t="s">
        <v>324</v>
      </c>
      <c r="I420" s="132" t="s">
        <v>805</v>
      </c>
      <c r="J420" s="112">
        <v>48691</v>
      </c>
      <c r="K420" s="112">
        <v>450411</v>
      </c>
      <c r="P420" s="134" t="s">
        <v>414</v>
      </c>
      <c r="Q420" s="134" t="s">
        <v>875</v>
      </c>
      <c r="R420" s="134" t="s">
        <v>876</v>
      </c>
    </row>
    <row r="421" spans="1:18" x14ac:dyDescent="0.2">
      <c r="A421" s="111">
        <v>44154</v>
      </c>
      <c r="B421" s="112" t="s">
        <v>669</v>
      </c>
      <c r="C421" s="112" t="s">
        <v>6</v>
      </c>
      <c r="D421" s="113">
        <v>407134</v>
      </c>
      <c r="E421" s="114" t="s">
        <v>804</v>
      </c>
      <c r="F421" s="127">
        <v>16500</v>
      </c>
      <c r="G421" s="112" t="s">
        <v>669</v>
      </c>
      <c r="H421" s="112" t="s">
        <v>324</v>
      </c>
      <c r="I421" s="132" t="s">
        <v>806</v>
      </c>
      <c r="J421" s="112">
        <v>48691</v>
      </c>
      <c r="K421" s="112">
        <v>450411</v>
      </c>
      <c r="P421" s="134" t="s">
        <v>414</v>
      </c>
      <c r="Q421" s="134" t="s">
        <v>875</v>
      </c>
      <c r="R421" s="134" t="s">
        <v>876</v>
      </c>
    </row>
    <row r="422" spans="1:18" x14ac:dyDescent="0.2">
      <c r="A422" s="111">
        <v>44154</v>
      </c>
      <c r="B422" s="112" t="s">
        <v>669</v>
      </c>
      <c r="C422" s="112" t="s">
        <v>6</v>
      </c>
      <c r="D422" s="113">
        <v>26754</v>
      </c>
      <c r="E422" s="114" t="s">
        <v>807</v>
      </c>
      <c r="F422" s="127">
        <v>4000</v>
      </c>
      <c r="G422" s="112" t="s">
        <v>669</v>
      </c>
      <c r="H422" s="112" t="s">
        <v>324</v>
      </c>
      <c r="I422" s="132">
        <v>21140</v>
      </c>
      <c r="J422" s="112">
        <v>48691</v>
      </c>
      <c r="K422" s="112">
        <v>450411</v>
      </c>
      <c r="L422" s="123">
        <f>SUM(F404,F405,F406,F407,F408,F409,F410,F411,F412,F413,F414,F415,F416,F417,F418,F419,F420,F421,F422)</f>
        <v>111617.61</v>
      </c>
      <c r="P422" s="134" t="s">
        <v>414</v>
      </c>
      <c r="Q422" s="134" t="s">
        <v>875</v>
      </c>
      <c r="R422" s="134" t="s">
        <v>876</v>
      </c>
    </row>
    <row r="423" spans="1:18" x14ac:dyDescent="0.2">
      <c r="A423" s="111">
        <v>44159</v>
      </c>
      <c r="B423" s="112" t="s">
        <v>669</v>
      </c>
      <c r="C423" s="112" t="s">
        <v>6</v>
      </c>
      <c r="D423" s="113">
        <v>35977</v>
      </c>
      <c r="E423" s="114" t="s">
        <v>325</v>
      </c>
      <c r="F423" s="127">
        <v>5000</v>
      </c>
      <c r="G423" s="112" t="s">
        <v>669</v>
      </c>
      <c r="H423" s="112" t="s">
        <v>324</v>
      </c>
      <c r="I423" s="132">
        <v>21211</v>
      </c>
      <c r="J423" s="112">
        <v>48691</v>
      </c>
      <c r="K423" s="112">
        <v>450411</v>
      </c>
      <c r="P423" s="134" t="s">
        <v>414</v>
      </c>
      <c r="Q423" s="134" t="s">
        <v>875</v>
      </c>
      <c r="R423" s="134" t="s">
        <v>876</v>
      </c>
    </row>
    <row r="424" spans="1:18" x14ac:dyDescent="0.2">
      <c r="A424" s="111">
        <v>44159</v>
      </c>
      <c r="B424" s="112" t="s">
        <v>669</v>
      </c>
      <c r="C424" s="112" t="s">
        <v>6</v>
      </c>
      <c r="D424" s="113">
        <v>1099020</v>
      </c>
      <c r="E424" s="114" t="s">
        <v>789</v>
      </c>
      <c r="F424" s="127">
        <v>10000</v>
      </c>
      <c r="G424" s="112" t="s">
        <v>669</v>
      </c>
      <c r="H424" s="112" t="s">
        <v>324</v>
      </c>
      <c r="I424" s="132" t="s">
        <v>808</v>
      </c>
      <c r="J424" s="112">
        <v>48691</v>
      </c>
      <c r="K424" s="112">
        <v>450411</v>
      </c>
      <c r="P424" s="134" t="s">
        <v>414</v>
      </c>
      <c r="Q424" s="134" t="s">
        <v>875</v>
      </c>
      <c r="R424" s="134" t="s">
        <v>876</v>
      </c>
    </row>
    <row r="425" spans="1:18" x14ac:dyDescent="0.2">
      <c r="A425" s="111">
        <v>44159</v>
      </c>
      <c r="B425" s="112" t="s">
        <v>669</v>
      </c>
      <c r="C425" s="112" t="s">
        <v>6</v>
      </c>
      <c r="D425" s="113">
        <v>188970</v>
      </c>
      <c r="E425" s="114" t="s">
        <v>736</v>
      </c>
      <c r="F425" s="127">
        <v>5000</v>
      </c>
      <c r="G425" s="112" t="s">
        <v>669</v>
      </c>
      <c r="H425" s="112" t="s">
        <v>324</v>
      </c>
      <c r="I425" s="132">
        <v>21653</v>
      </c>
      <c r="J425" s="112">
        <v>48691</v>
      </c>
      <c r="K425" s="112">
        <v>450411</v>
      </c>
      <c r="P425" s="134" t="s">
        <v>414</v>
      </c>
      <c r="Q425" s="134" t="s">
        <v>875</v>
      </c>
      <c r="R425" s="134" t="s">
        <v>876</v>
      </c>
    </row>
    <row r="426" spans="1:18" x14ac:dyDescent="0.2">
      <c r="A426" s="111">
        <v>44159</v>
      </c>
      <c r="B426" s="112" t="s">
        <v>669</v>
      </c>
      <c r="C426" s="112" t="s">
        <v>6</v>
      </c>
      <c r="D426" s="113">
        <v>101971</v>
      </c>
      <c r="E426" s="114" t="s">
        <v>602</v>
      </c>
      <c r="F426" s="127">
        <v>4000</v>
      </c>
      <c r="G426" s="112" t="s">
        <v>669</v>
      </c>
      <c r="H426" s="112" t="s">
        <v>324</v>
      </c>
      <c r="I426" s="132">
        <v>21577</v>
      </c>
      <c r="J426" s="112">
        <v>48691</v>
      </c>
      <c r="K426" s="112">
        <v>450411</v>
      </c>
      <c r="P426" s="134" t="s">
        <v>414</v>
      </c>
      <c r="Q426" s="134" t="s">
        <v>875</v>
      </c>
      <c r="R426" s="134" t="s">
        <v>876</v>
      </c>
    </row>
    <row r="427" spans="1:18" x14ac:dyDescent="0.2">
      <c r="A427" s="111">
        <v>44159</v>
      </c>
      <c r="B427" s="112" t="s">
        <v>669</v>
      </c>
      <c r="C427" s="112" t="s">
        <v>6</v>
      </c>
      <c r="D427" s="113">
        <v>111721</v>
      </c>
      <c r="E427" s="114" t="s">
        <v>770</v>
      </c>
      <c r="F427" s="127">
        <v>3000</v>
      </c>
      <c r="G427" s="112" t="s">
        <v>669</v>
      </c>
      <c r="H427" s="112" t="s">
        <v>324</v>
      </c>
      <c r="I427" s="132">
        <v>21431</v>
      </c>
      <c r="J427" s="112">
        <v>48691</v>
      </c>
      <c r="K427" s="112">
        <v>450411</v>
      </c>
      <c r="P427" s="134" t="s">
        <v>414</v>
      </c>
      <c r="Q427" s="134" t="s">
        <v>875</v>
      </c>
      <c r="R427" s="134" t="s">
        <v>876</v>
      </c>
    </row>
    <row r="428" spans="1:18" x14ac:dyDescent="0.2">
      <c r="A428" s="111">
        <v>44159</v>
      </c>
      <c r="B428" s="112" t="s">
        <v>669</v>
      </c>
      <c r="C428" s="112" t="s">
        <v>6</v>
      </c>
      <c r="D428" s="113">
        <v>103972</v>
      </c>
      <c r="E428" s="114" t="s">
        <v>809</v>
      </c>
      <c r="F428" s="127">
        <v>3000</v>
      </c>
      <c r="G428" s="112" t="s">
        <v>669</v>
      </c>
      <c r="H428" s="112" t="s">
        <v>324</v>
      </c>
      <c r="I428" s="132">
        <v>21418</v>
      </c>
      <c r="J428" s="112">
        <v>48691</v>
      </c>
      <c r="K428" s="112">
        <v>450411</v>
      </c>
      <c r="P428" s="134" t="s">
        <v>414</v>
      </c>
      <c r="Q428" s="134" t="s">
        <v>875</v>
      </c>
      <c r="R428" s="134" t="s">
        <v>876</v>
      </c>
    </row>
    <row r="429" spans="1:18" x14ac:dyDescent="0.2">
      <c r="A429" s="111">
        <v>44159</v>
      </c>
      <c r="B429" s="112" t="s">
        <v>669</v>
      </c>
      <c r="C429" s="112" t="s">
        <v>6</v>
      </c>
      <c r="D429" s="113">
        <v>15640</v>
      </c>
      <c r="E429" s="114" t="s">
        <v>327</v>
      </c>
      <c r="F429" s="127">
        <v>500</v>
      </c>
      <c r="G429" s="112" t="s">
        <v>669</v>
      </c>
      <c r="H429" s="112" t="s">
        <v>324</v>
      </c>
      <c r="I429" s="132" t="s">
        <v>810</v>
      </c>
      <c r="J429" s="112">
        <v>48691</v>
      </c>
      <c r="K429" s="112">
        <v>450411</v>
      </c>
      <c r="P429" s="134" t="s">
        <v>414</v>
      </c>
      <c r="Q429" s="134" t="s">
        <v>875</v>
      </c>
      <c r="R429" s="134" t="s">
        <v>876</v>
      </c>
    </row>
    <row r="430" spans="1:18" hidden="1" x14ac:dyDescent="0.2">
      <c r="A430" s="111">
        <v>44159</v>
      </c>
      <c r="B430" s="112" t="s">
        <v>669</v>
      </c>
      <c r="C430" s="112" t="s">
        <v>6</v>
      </c>
      <c r="D430" s="113">
        <v>1000087681</v>
      </c>
      <c r="E430" s="114" t="s">
        <v>593</v>
      </c>
      <c r="F430" s="115">
        <v>851184.86</v>
      </c>
      <c r="G430" s="112" t="s">
        <v>669</v>
      </c>
      <c r="H430" s="112" t="s">
        <v>322</v>
      </c>
      <c r="I430" s="132" t="s">
        <v>594</v>
      </c>
      <c r="J430" s="112">
        <v>38520</v>
      </c>
      <c r="K430" s="112">
        <v>428310</v>
      </c>
      <c r="P430" s="134" t="s">
        <v>414</v>
      </c>
      <c r="Q430" s="134" t="s">
        <v>823</v>
      </c>
      <c r="R430" s="134" t="s">
        <v>412</v>
      </c>
    </row>
    <row r="431" spans="1:18" x14ac:dyDescent="0.2">
      <c r="A431" s="111">
        <v>44168</v>
      </c>
      <c r="B431" s="112" t="s">
        <v>669</v>
      </c>
      <c r="C431" s="112" t="s">
        <v>6</v>
      </c>
      <c r="D431" s="113">
        <v>2411</v>
      </c>
      <c r="E431" s="114" t="s">
        <v>811</v>
      </c>
      <c r="F431" s="127">
        <v>1500</v>
      </c>
      <c r="G431" s="112" t="s">
        <v>669</v>
      </c>
      <c r="H431" s="112" t="s">
        <v>324</v>
      </c>
      <c r="I431" s="132">
        <v>21011</v>
      </c>
      <c r="J431" s="112">
        <v>48691</v>
      </c>
      <c r="K431" s="112">
        <v>450411</v>
      </c>
      <c r="P431" s="134" t="s">
        <v>414</v>
      </c>
      <c r="Q431" s="134" t="s">
        <v>875</v>
      </c>
      <c r="R431" s="134" t="s">
        <v>876</v>
      </c>
    </row>
    <row r="432" spans="1:18" x14ac:dyDescent="0.2">
      <c r="A432" s="111">
        <v>44168</v>
      </c>
      <c r="B432" s="112" t="s">
        <v>669</v>
      </c>
      <c r="C432" s="112" t="s">
        <v>6</v>
      </c>
      <c r="D432" s="113">
        <v>407143</v>
      </c>
      <c r="E432" s="114" t="s">
        <v>804</v>
      </c>
      <c r="F432" s="127">
        <v>3000</v>
      </c>
      <c r="G432" s="112" t="s">
        <v>669</v>
      </c>
      <c r="H432" s="112" t="s">
        <v>324</v>
      </c>
      <c r="I432" s="132">
        <v>21350</v>
      </c>
      <c r="J432" s="112">
        <v>48691</v>
      </c>
      <c r="K432" s="112">
        <v>450411</v>
      </c>
      <c r="P432" s="134" t="s">
        <v>414</v>
      </c>
      <c r="Q432" s="134" t="s">
        <v>875</v>
      </c>
      <c r="R432" s="134" t="s">
        <v>876</v>
      </c>
    </row>
    <row r="433" spans="1:18" x14ac:dyDescent="0.2">
      <c r="A433" s="111">
        <v>44168</v>
      </c>
      <c r="B433" s="112" t="s">
        <v>669</v>
      </c>
      <c r="C433" s="112" t="s">
        <v>6</v>
      </c>
      <c r="D433" s="113">
        <v>33370</v>
      </c>
      <c r="E433" s="114" t="s">
        <v>812</v>
      </c>
      <c r="F433" s="127">
        <v>1500</v>
      </c>
      <c r="G433" s="112" t="s">
        <v>669</v>
      </c>
      <c r="H433" s="112" t="s">
        <v>324</v>
      </c>
      <c r="I433" s="132">
        <v>21059</v>
      </c>
      <c r="J433" s="112">
        <v>48691</v>
      </c>
      <c r="K433" s="112">
        <v>450411</v>
      </c>
      <c r="P433" s="134" t="s">
        <v>414</v>
      </c>
      <c r="Q433" s="134" t="s">
        <v>875</v>
      </c>
      <c r="R433" s="134" t="s">
        <v>876</v>
      </c>
    </row>
    <row r="434" spans="1:18" x14ac:dyDescent="0.2">
      <c r="A434" s="111">
        <v>44168</v>
      </c>
      <c r="B434" s="112" t="s">
        <v>669</v>
      </c>
      <c r="C434" s="112" t="s">
        <v>6</v>
      </c>
      <c r="D434" s="113">
        <v>40184</v>
      </c>
      <c r="E434" s="114" t="s">
        <v>813</v>
      </c>
      <c r="F434" s="127">
        <v>5000</v>
      </c>
      <c r="G434" s="112" t="s">
        <v>669</v>
      </c>
      <c r="H434" s="112" t="s">
        <v>324</v>
      </c>
      <c r="I434" s="132">
        <v>19856</v>
      </c>
      <c r="J434" s="112">
        <v>48691</v>
      </c>
      <c r="K434" s="112">
        <v>450411</v>
      </c>
      <c r="P434" s="134" t="s">
        <v>414</v>
      </c>
      <c r="Q434" s="134" t="s">
        <v>875</v>
      </c>
      <c r="R434" s="134" t="s">
        <v>876</v>
      </c>
    </row>
    <row r="435" spans="1:18" x14ac:dyDescent="0.2">
      <c r="A435" s="111">
        <v>44168</v>
      </c>
      <c r="B435" s="112" t="s">
        <v>669</v>
      </c>
      <c r="C435" s="112" t="s">
        <v>6</v>
      </c>
      <c r="D435" s="113">
        <v>29365</v>
      </c>
      <c r="E435" s="114" t="s">
        <v>814</v>
      </c>
      <c r="F435" s="127">
        <v>3000</v>
      </c>
      <c r="G435" s="112" t="s">
        <v>669</v>
      </c>
      <c r="H435" s="112" t="s">
        <v>324</v>
      </c>
      <c r="I435" s="132">
        <v>21370</v>
      </c>
      <c r="J435" s="112">
        <v>48691</v>
      </c>
      <c r="K435" s="112">
        <v>450411</v>
      </c>
      <c r="P435" s="134" t="s">
        <v>414</v>
      </c>
      <c r="Q435" s="134" t="s">
        <v>875</v>
      </c>
      <c r="R435" s="134" t="s">
        <v>876</v>
      </c>
    </row>
    <row r="436" spans="1:18" x14ac:dyDescent="0.2">
      <c r="A436" s="111">
        <v>44168</v>
      </c>
      <c r="B436" s="112" t="s">
        <v>669</v>
      </c>
      <c r="C436" s="112" t="s">
        <v>6</v>
      </c>
      <c r="D436" s="113">
        <v>700512</v>
      </c>
      <c r="E436" s="114" t="s">
        <v>547</v>
      </c>
      <c r="F436" s="127">
        <v>5000</v>
      </c>
      <c r="G436" s="112" t="s">
        <v>669</v>
      </c>
      <c r="H436" s="112" t="s">
        <v>324</v>
      </c>
      <c r="I436" s="132">
        <v>21320</v>
      </c>
      <c r="J436" s="112">
        <v>48691</v>
      </c>
      <c r="K436" s="112">
        <v>450411</v>
      </c>
      <c r="P436" s="134" t="s">
        <v>414</v>
      </c>
      <c r="Q436" s="134" t="s">
        <v>875</v>
      </c>
      <c r="R436" s="134" t="s">
        <v>876</v>
      </c>
    </row>
    <row r="437" spans="1:18" x14ac:dyDescent="0.2">
      <c r="A437" s="111">
        <v>44168</v>
      </c>
      <c r="B437" s="112" t="s">
        <v>669</v>
      </c>
      <c r="C437" s="112" t="s">
        <v>6</v>
      </c>
      <c r="D437" s="113">
        <v>15683</v>
      </c>
      <c r="E437" s="114" t="s">
        <v>327</v>
      </c>
      <c r="F437" s="127">
        <v>500</v>
      </c>
      <c r="G437" s="112" t="s">
        <v>669</v>
      </c>
      <c r="H437" s="112" t="s">
        <v>324</v>
      </c>
      <c r="I437" s="132" t="s">
        <v>815</v>
      </c>
      <c r="J437" s="112">
        <v>48691</v>
      </c>
      <c r="K437" s="112">
        <v>450411</v>
      </c>
      <c r="P437" s="134" t="s">
        <v>414</v>
      </c>
      <c r="Q437" s="134" t="s">
        <v>875</v>
      </c>
      <c r="R437" s="134" t="s">
        <v>876</v>
      </c>
    </row>
    <row r="438" spans="1:18" x14ac:dyDescent="0.2">
      <c r="A438" s="111">
        <v>44168</v>
      </c>
      <c r="B438" s="112" t="s">
        <v>669</v>
      </c>
      <c r="C438" s="112" t="s">
        <v>6</v>
      </c>
      <c r="D438" s="113">
        <v>99222</v>
      </c>
      <c r="E438" s="114" t="s">
        <v>816</v>
      </c>
      <c r="F438" s="127">
        <v>5000</v>
      </c>
      <c r="G438" s="112" t="s">
        <v>669</v>
      </c>
      <c r="H438" s="112" t="s">
        <v>324</v>
      </c>
      <c r="I438" s="132">
        <v>21075</v>
      </c>
      <c r="J438" s="112">
        <v>48691</v>
      </c>
      <c r="K438" s="112">
        <v>450411</v>
      </c>
      <c r="P438" s="134" t="s">
        <v>414</v>
      </c>
      <c r="Q438" s="134" t="s">
        <v>875</v>
      </c>
      <c r="R438" s="134" t="s">
        <v>876</v>
      </c>
    </row>
    <row r="439" spans="1:18" s="142" customFormat="1" ht="159.75" customHeight="1" x14ac:dyDescent="0.2">
      <c r="A439" s="137">
        <v>44168</v>
      </c>
      <c r="B439" s="138" t="s">
        <v>669</v>
      </c>
      <c r="C439" s="138" t="s">
        <v>6</v>
      </c>
      <c r="D439" s="139">
        <v>5059013775</v>
      </c>
      <c r="E439" s="140" t="s">
        <v>824</v>
      </c>
      <c r="F439" s="127">
        <v>47000</v>
      </c>
      <c r="G439" s="138" t="s">
        <v>669</v>
      </c>
      <c r="H439" s="138" t="s">
        <v>324</v>
      </c>
      <c r="I439" s="141" t="s">
        <v>817</v>
      </c>
      <c r="J439" s="138">
        <v>48691</v>
      </c>
      <c r="K439" s="138">
        <v>450411</v>
      </c>
      <c r="L439" s="135"/>
      <c r="M439" s="138"/>
      <c r="N439" s="138"/>
      <c r="O439" s="138"/>
      <c r="P439" s="134" t="s">
        <v>414</v>
      </c>
      <c r="Q439" s="134" t="s">
        <v>875</v>
      </c>
      <c r="R439" s="134" t="s">
        <v>876</v>
      </c>
    </row>
    <row r="440" spans="1:18" ht="185.25" customHeight="1" x14ac:dyDescent="0.2">
      <c r="A440" s="111">
        <v>44168</v>
      </c>
      <c r="B440" s="112" t="s">
        <v>669</v>
      </c>
      <c r="C440" s="112" t="s">
        <v>6</v>
      </c>
      <c r="D440" s="113">
        <v>5059013886</v>
      </c>
      <c r="E440" s="114" t="s">
        <v>7</v>
      </c>
      <c r="F440" s="127">
        <v>54000</v>
      </c>
      <c r="G440" s="112" t="s">
        <v>669</v>
      </c>
      <c r="H440" s="112" t="s">
        <v>324</v>
      </c>
      <c r="I440" s="133" t="s">
        <v>927</v>
      </c>
      <c r="J440" s="112">
        <v>48691</v>
      </c>
      <c r="K440" s="112">
        <v>450411</v>
      </c>
      <c r="L440" s="123">
        <v>125500</v>
      </c>
      <c r="P440" s="134" t="s">
        <v>414</v>
      </c>
      <c r="Q440" s="134" t="s">
        <v>875</v>
      </c>
      <c r="R440" s="134" t="s">
        <v>876</v>
      </c>
    </row>
    <row r="441" spans="1:18" x14ac:dyDescent="0.2">
      <c r="A441" s="111">
        <v>44175</v>
      </c>
      <c r="B441" s="112" t="s">
        <v>669</v>
      </c>
      <c r="C441" s="112" t="s">
        <v>6</v>
      </c>
      <c r="D441" s="113">
        <v>53496</v>
      </c>
      <c r="E441" s="114" t="s">
        <v>819</v>
      </c>
      <c r="F441" s="127">
        <v>1500</v>
      </c>
      <c r="G441" s="112" t="s">
        <v>669</v>
      </c>
      <c r="H441" s="112" t="s">
        <v>324</v>
      </c>
      <c r="I441" s="132">
        <v>21732</v>
      </c>
      <c r="J441" s="112">
        <v>48691</v>
      </c>
      <c r="K441" s="112">
        <v>450411</v>
      </c>
      <c r="P441" s="134" t="s">
        <v>414</v>
      </c>
      <c r="Q441" s="134" t="s">
        <v>875</v>
      </c>
      <c r="R441" s="134" t="s">
        <v>876</v>
      </c>
    </row>
    <row r="442" spans="1:18" x14ac:dyDescent="0.2">
      <c r="A442" s="111">
        <v>44175</v>
      </c>
      <c r="B442" s="112" t="s">
        <v>669</v>
      </c>
      <c r="C442" s="112" t="s">
        <v>6</v>
      </c>
      <c r="D442" s="113">
        <v>77223</v>
      </c>
      <c r="E442" s="114" t="s">
        <v>820</v>
      </c>
      <c r="F442" s="127">
        <v>1500</v>
      </c>
      <c r="G442" s="112" t="s">
        <v>669</v>
      </c>
      <c r="H442" s="112" t="s">
        <v>324</v>
      </c>
      <c r="I442" s="132">
        <v>21106</v>
      </c>
      <c r="J442" s="112">
        <v>48691</v>
      </c>
      <c r="K442" s="112">
        <v>450411</v>
      </c>
      <c r="P442" s="134" t="s">
        <v>414</v>
      </c>
      <c r="Q442" s="134" t="s">
        <v>875</v>
      </c>
      <c r="R442" s="134" t="s">
        <v>876</v>
      </c>
    </row>
    <row r="443" spans="1:18" x14ac:dyDescent="0.2">
      <c r="A443" s="111">
        <v>44175</v>
      </c>
      <c r="B443" s="112" t="s">
        <v>669</v>
      </c>
      <c r="C443" s="112" t="s">
        <v>6</v>
      </c>
      <c r="D443" s="113">
        <v>77222</v>
      </c>
      <c r="E443" s="114" t="s">
        <v>820</v>
      </c>
      <c r="F443" s="127">
        <v>3000</v>
      </c>
      <c r="G443" s="112" t="s">
        <v>669</v>
      </c>
      <c r="H443" s="112" t="s">
        <v>324</v>
      </c>
      <c r="I443" s="132">
        <v>21544</v>
      </c>
      <c r="J443" s="112">
        <v>48691</v>
      </c>
      <c r="K443" s="112">
        <v>450411</v>
      </c>
      <c r="P443" s="134" t="s">
        <v>414</v>
      </c>
      <c r="Q443" s="134" t="s">
        <v>875</v>
      </c>
      <c r="R443" s="134" t="s">
        <v>876</v>
      </c>
    </row>
    <row r="444" spans="1:18" hidden="1" x14ac:dyDescent="0.2">
      <c r="A444" s="111">
        <v>44175</v>
      </c>
      <c r="B444" s="112" t="s">
        <v>669</v>
      </c>
      <c r="C444" s="112" t="s">
        <v>6</v>
      </c>
      <c r="D444" s="113">
        <v>165350</v>
      </c>
      <c r="E444" s="114" t="s">
        <v>475</v>
      </c>
      <c r="F444" s="115">
        <v>14453.74</v>
      </c>
      <c r="G444" s="112" t="s">
        <v>669</v>
      </c>
      <c r="H444" s="112" t="s">
        <v>322</v>
      </c>
      <c r="I444" s="132" t="s">
        <v>476</v>
      </c>
      <c r="J444" s="112">
        <v>38520</v>
      </c>
      <c r="K444" s="112">
        <v>428310</v>
      </c>
      <c r="P444" s="134" t="s">
        <v>414</v>
      </c>
      <c r="Q444" s="134" t="s">
        <v>823</v>
      </c>
      <c r="R444" s="134" t="s">
        <v>412</v>
      </c>
    </row>
    <row r="445" spans="1:18" x14ac:dyDescent="0.2">
      <c r="A445" s="111">
        <v>44175</v>
      </c>
      <c r="B445" s="112" t="s">
        <v>669</v>
      </c>
      <c r="C445" s="112" t="s">
        <v>6</v>
      </c>
      <c r="D445" s="113">
        <v>57026</v>
      </c>
      <c r="E445" s="114" t="s">
        <v>791</v>
      </c>
      <c r="F445" s="127">
        <v>5000</v>
      </c>
      <c r="G445" s="112" t="s">
        <v>669</v>
      </c>
      <c r="H445" s="112" t="s">
        <v>324</v>
      </c>
      <c r="I445" s="132">
        <v>21691</v>
      </c>
      <c r="J445" s="112">
        <v>48691</v>
      </c>
      <c r="K445" s="112">
        <v>450411</v>
      </c>
      <c r="P445" s="134" t="s">
        <v>414</v>
      </c>
      <c r="Q445" s="134" t="s">
        <v>875</v>
      </c>
      <c r="R445" s="134" t="s">
        <v>876</v>
      </c>
    </row>
    <row r="446" spans="1:18" hidden="1" x14ac:dyDescent="0.2">
      <c r="A446" s="111">
        <v>44175</v>
      </c>
      <c r="B446" s="112" t="s">
        <v>669</v>
      </c>
      <c r="C446" s="112" t="s">
        <v>6</v>
      </c>
      <c r="D446" s="113">
        <v>62037</v>
      </c>
      <c r="E446" s="114" t="s">
        <v>243</v>
      </c>
      <c r="F446" s="115">
        <v>10247.59</v>
      </c>
      <c r="G446" s="112" t="s">
        <v>669</v>
      </c>
      <c r="H446" s="112" t="s">
        <v>322</v>
      </c>
      <c r="I446" s="132" t="s">
        <v>244</v>
      </c>
      <c r="J446" s="112">
        <v>38520</v>
      </c>
      <c r="K446" s="112">
        <v>428310</v>
      </c>
      <c r="P446" s="134" t="s">
        <v>414</v>
      </c>
      <c r="Q446" s="134" t="s">
        <v>823</v>
      </c>
      <c r="R446" s="134" t="s">
        <v>412</v>
      </c>
    </row>
    <row r="447" spans="1:18" hidden="1" x14ac:dyDescent="0.2">
      <c r="A447" s="111">
        <v>44175</v>
      </c>
      <c r="B447" s="112" t="s">
        <v>669</v>
      </c>
      <c r="C447" s="112" t="s">
        <v>6</v>
      </c>
      <c r="D447" s="113">
        <v>1200010181</v>
      </c>
      <c r="E447" s="114" t="s">
        <v>707</v>
      </c>
      <c r="F447" s="115">
        <v>5025.24</v>
      </c>
      <c r="G447" s="112" t="s">
        <v>669</v>
      </c>
      <c r="H447" s="112" t="s">
        <v>679</v>
      </c>
      <c r="I447" s="132" t="s">
        <v>821</v>
      </c>
      <c r="J447" s="112">
        <v>38520</v>
      </c>
      <c r="K447" s="112">
        <v>510101</v>
      </c>
    </row>
    <row r="448" spans="1:18" hidden="1" x14ac:dyDescent="0.2">
      <c r="A448" s="111">
        <v>44175</v>
      </c>
      <c r="B448" s="112" t="s">
        <v>669</v>
      </c>
      <c r="C448" s="112" t="s">
        <v>6</v>
      </c>
      <c r="D448" s="113">
        <v>85312</v>
      </c>
      <c r="E448" s="114" t="s">
        <v>463</v>
      </c>
      <c r="F448" s="115">
        <v>27909.88</v>
      </c>
      <c r="G448" s="112" t="s">
        <v>669</v>
      </c>
      <c r="H448" s="112" t="s">
        <v>322</v>
      </c>
      <c r="I448" s="132" t="s">
        <v>464</v>
      </c>
      <c r="J448" s="112">
        <v>38520</v>
      </c>
      <c r="K448" s="112">
        <v>428310</v>
      </c>
      <c r="P448" s="134" t="s">
        <v>414</v>
      </c>
      <c r="Q448" s="134" t="s">
        <v>823</v>
      </c>
      <c r="R448" s="134" t="s">
        <v>412</v>
      </c>
    </row>
    <row r="449" spans="1:18" ht="38.25" x14ac:dyDescent="0.2">
      <c r="A449" s="137">
        <v>44175</v>
      </c>
      <c r="B449" s="138" t="s">
        <v>669</v>
      </c>
      <c r="C449" s="138" t="s">
        <v>6</v>
      </c>
      <c r="D449" s="139">
        <v>8826</v>
      </c>
      <c r="E449" s="140" t="s">
        <v>773</v>
      </c>
      <c r="F449" s="127">
        <v>0</v>
      </c>
      <c r="G449" s="138" t="s">
        <v>669</v>
      </c>
      <c r="H449" s="138" t="s">
        <v>324</v>
      </c>
      <c r="I449" s="141">
        <v>21584</v>
      </c>
      <c r="J449" s="138">
        <v>48691</v>
      </c>
      <c r="K449" s="138">
        <v>450411</v>
      </c>
      <c r="L449" s="135"/>
      <c r="P449" s="134" t="s">
        <v>414</v>
      </c>
      <c r="Q449" s="134" t="s">
        <v>875</v>
      </c>
      <c r="R449" s="150" t="s">
        <v>930</v>
      </c>
    </row>
    <row r="450" spans="1:18" x14ac:dyDescent="0.2">
      <c r="A450" s="111">
        <v>44175</v>
      </c>
      <c r="B450" s="112" t="s">
        <v>669</v>
      </c>
      <c r="C450" s="112" t="s">
        <v>6</v>
      </c>
      <c r="D450" s="113">
        <v>55290</v>
      </c>
      <c r="E450" s="114" t="s">
        <v>822</v>
      </c>
      <c r="F450" s="127">
        <v>5000</v>
      </c>
      <c r="G450" s="112" t="s">
        <v>669</v>
      </c>
      <c r="H450" s="112" t="s">
        <v>324</v>
      </c>
      <c r="I450" s="132">
        <v>21039</v>
      </c>
      <c r="J450" s="112">
        <v>48691</v>
      </c>
      <c r="K450" s="112">
        <v>450411</v>
      </c>
      <c r="P450" s="134" t="s">
        <v>414</v>
      </c>
      <c r="Q450" s="134" t="s">
        <v>875</v>
      </c>
      <c r="R450" s="134" t="s">
        <v>876</v>
      </c>
    </row>
    <row r="451" spans="1:18" hidden="1" x14ac:dyDescent="0.2">
      <c r="A451" s="111">
        <v>44175</v>
      </c>
      <c r="B451" s="112" t="s">
        <v>669</v>
      </c>
      <c r="C451" s="112" t="s">
        <v>6</v>
      </c>
      <c r="D451" s="113">
        <v>4555517</v>
      </c>
      <c r="E451" s="114" t="s">
        <v>241</v>
      </c>
      <c r="F451" s="115">
        <v>97598.42</v>
      </c>
      <c r="G451" s="112" t="s">
        <v>669</v>
      </c>
      <c r="H451" s="112" t="s">
        <v>322</v>
      </c>
      <c r="I451" s="132" t="s">
        <v>331</v>
      </c>
      <c r="J451" s="112">
        <v>38520</v>
      </c>
      <c r="K451" s="112">
        <v>428310</v>
      </c>
      <c r="L451" s="123">
        <f>SUM(F441,F442,F443,F444,F445,F446,F447,F448,F449,F450,F451)</f>
        <v>171234.87</v>
      </c>
      <c r="P451" s="134" t="s">
        <v>414</v>
      </c>
      <c r="Q451" s="134" t="s">
        <v>823</v>
      </c>
      <c r="R451" s="134" t="s">
        <v>412</v>
      </c>
    </row>
    <row r="452" spans="1:18" x14ac:dyDescent="0.2">
      <c r="A452" s="111">
        <v>44180</v>
      </c>
      <c r="B452" s="112" t="s">
        <v>669</v>
      </c>
      <c r="C452" s="112" t="s">
        <v>6</v>
      </c>
      <c r="D452" s="113">
        <v>38017</v>
      </c>
      <c r="E452" s="114" t="s">
        <v>825</v>
      </c>
      <c r="F452" s="115">
        <v>4500</v>
      </c>
      <c r="G452" s="112" t="s">
        <v>669</v>
      </c>
      <c r="H452" s="112" t="s">
        <v>324</v>
      </c>
      <c r="I452" s="132" t="s">
        <v>826</v>
      </c>
      <c r="J452" s="112">
        <v>48691</v>
      </c>
      <c r="K452" s="112">
        <v>450411</v>
      </c>
      <c r="P452" s="134" t="s">
        <v>414</v>
      </c>
      <c r="Q452" s="134" t="s">
        <v>875</v>
      </c>
      <c r="R452" s="134" t="s">
        <v>876</v>
      </c>
    </row>
    <row r="453" spans="1:18" hidden="1" x14ac:dyDescent="0.2">
      <c r="A453" s="111">
        <v>44180</v>
      </c>
      <c r="B453" s="112" t="s">
        <v>669</v>
      </c>
      <c r="C453" s="112" t="s">
        <v>6</v>
      </c>
      <c r="D453" s="113">
        <v>59129</v>
      </c>
      <c r="E453" s="114" t="s">
        <v>402</v>
      </c>
      <c r="F453" s="115">
        <v>7584.49</v>
      </c>
      <c r="G453" s="112" t="s">
        <v>669</v>
      </c>
      <c r="H453" s="112" t="s">
        <v>322</v>
      </c>
      <c r="I453" s="132" t="s">
        <v>403</v>
      </c>
      <c r="J453" s="112">
        <v>38520</v>
      </c>
      <c r="K453" s="112">
        <v>428310</v>
      </c>
      <c r="P453" s="134" t="s">
        <v>414</v>
      </c>
      <c r="Q453" s="134" t="s">
        <v>875</v>
      </c>
      <c r="R453" s="134" t="s">
        <v>876</v>
      </c>
    </row>
    <row r="454" spans="1:18" hidden="1" x14ac:dyDescent="0.2">
      <c r="A454" s="111">
        <v>44180</v>
      </c>
      <c r="B454" s="112" t="s">
        <v>669</v>
      </c>
      <c r="C454" s="112" t="s">
        <v>6</v>
      </c>
      <c r="D454" s="113">
        <v>28288</v>
      </c>
      <c r="E454" s="114" t="s">
        <v>827</v>
      </c>
      <c r="F454" s="115">
        <v>2834.2</v>
      </c>
      <c r="G454" s="112" t="s">
        <v>669</v>
      </c>
      <c r="H454" s="112" t="s">
        <v>322</v>
      </c>
      <c r="I454" s="132" t="s">
        <v>371</v>
      </c>
      <c r="J454" s="112">
        <v>38520</v>
      </c>
      <c r="K454" s="112">
        <v>428310</v>
      </c>
      <c r="P454" s="134" t="s">
        <v>414</v>
      </c>
      <c r="Q454" s="134" t="s">
        <v>875</v>
      </c>
      <c r="R454" s="134" t="s">
        <v>876</v>
      </c>
    </row>
    <row r="455" spans="1:18" hidden="1" x14ac:dyDescent="0.2">
      <c r="A455" s="111">
        <v>44180</v>
      </c>
      <c r="B455" s="112" t="s">
        <v>669</v>
      </c>
      <c r="C455" s="112" t="s">
        <v>6</v>
      </c>
      <c r="D455" s="113">
        <v>60471</v>
      </c>
      <c r="E455" s="114" t="s">
        <v>828</v>
      </c>
      <c r="F455" s="115">
        <v>1478.47</v>
      </c>
      <c r="G455" s="112" t="s">
        <v>669</v>
      </c>
      <c r="H455" s="112" t="s">
        <v>322</v>
      </c>
      <c r="I455" s="132" t="s">
        <v>829</v>
      </c>
      <c r="J455" s="112">
        <v>38520</v>
      </c>
      <c r="K455" s="112">
        <v>428310</v>
      </c>
      <c r="P455" s="134" t="s">
        <v>414</v>
      </c>
      <c r="Q455" s="134" t="s">
        <v>875</v>
      </c>
      <c r="R455" s="134" t="s">
        <v>876</v>
      </c>
    </row>
    <row r="456" spans="1:18" ht="25.5" hidden="1" x14ac:dyDescent="0.2">
      <c r="A456" s="111">
        <v>44180</v>
      </c>
      <c r="B456" s="112" t="s">
        <v>669</v>
      </c>
      <c r="C456" s="112" t="s">
        <v>6</v>
      </c>
      <c r="D456" s="113">
        <v>60470</v>
      </c>
      <c r="E456" s="114" t="s">
        <v>830</v>
      </c>
      <c r="F456" s="115">
        <v>112.51</v>
      </c>
      <c r="G456" s="112" t="s">
        <v>669</v>
      </c>
      <c r="H456" s="112" t="s">
        <v>322</v>
      </c>
      <c r="I456" s="132" t="s">
        <v>831</v>
      </c>
      <c r="J456" s="112">
        <v>38520</v>
      </c>
      <c r="K456" s="112">
        <v>428310</v>
      </c>
      <c r="P456" s="134" t="s">
        <v>414</v>
      </c>
      <c r="Q456" s="134" t="s">
        <v>875</v>
      </c>
      <c r="R456" s="134" t="s">
        <v>876</v>
      </c>
    </row>
    <row r="457" spans="1:18" hidden="1" x14ac:dyDescent="0.2">
      <c r="A457" s="111">
        <v>44180</v>
      </c>
      <c r="B457" s="112" t="s">
        <v>669</v>
      </c>
      <c r="C457" s="112" t="s">
        <v>6</v>
      </c>
      <c r="D457" s="113">
        <v>22164</v>
      </c>
      <c r="E457" s="114" t="s">
        <v>570</v>
      </c>
      <c r="F457" s="115">
        <v>2701.03</v>
      </c>
      <c r="G457" s="112" t="s">
        <v>669</v>
      </c>
      <c r="H457" s="112" t="s">
        <v>322</v>
      </c>
      <c r="I457" s="132" t="s">
        <v>571</v>
      </c>
      <c r="J457" s="112">
        <v>38520</v>
      </c>
      <c r="K457" s="112">
        <v>428310</v>
      </c>
      <c r="P457" s="134" t="s">
        <v>414</v>
      </c>
      <c r="Q457" s="134" t="s">
        <v>875</v>
      </c>
      <c r="R457" s="134" t="s">
        <v>876</v>
      </c>
    </row>
    <row r="458" spans="1:18" x14ac:dyDescent="0.2">
      <c r="A458" s="111">
        <v>44180</v>
      </c>
      <c r="B458" s="112" t="s">
        <v>669</v>
      </c>
      <c r="C458" s="112" t="s">
        <v>6</v>
      </c>
      <c r="D458" s="113">
        <v>17585</v>
      </c>
      <c r="E458" s="114" t="s">
        <v>832</v>
      </c>
      <c r="F458" s="115">
        <v>3000</v>
      </c>
      <c r="G458" s="112" t="s">
        <v>669</v>
      </c>
      <c r="H458" s="112" t="s">
        <v>324</v>
      </c>
      <c r="I458" s="132">
        <v>21649</v>
      </c>
      <c r="J458" s="112">
        <v>48691</v>
      </c>
      <c r="K458" s="112">
        <v>450411</v>
      </c>
      <c r="P458" s="134" t="s">
        <v>414</v>
      </c>
      <c r="Q458" s="134" t="s">
        <v>875</v>
      </c>
      <c r="R458" s="134" t="s">
        <v>876</v>
      </c>
    </row>
    <row r="459" spans="1:18" hidden="1" x14ac:dyDescent="0.2">
      <c r="A459" s="111">
        <v>44180</v>
      </c>
      <c r="B459" s="112" t="s">
        <v>669</v>
      </c>
      <c r="C459" s="112" t="s">
        <v>6</v>
      </c>
      <c r="D459" s="113">
        <v>32538</v>
      </c>
      <c r="E459" s="114" t="s">
        <v>280</v>
      </c>
      <c r="F459" s="115">
        <v>6189.67</v>
      </c>
      <c r="G459" s="112" t="s">
        <v>669</v>
      </c>
      <c r="H459" s="112" t="s">
        <v>322</v>
      </c>
      <c r="I459" s="132" t="s">
        <v>278</v>
      </c>
      <c r="J459" s="112">
        <v>38520</v>
      </c>
      <c r="K459" s="112">
        <v>428310</v>
      </c>
      <c r="P459" s="134" t="s">
        <v>414</v>
      </c>
      <c r="Q459" s="134" t="s">
        <v>875</v>
      </c>
      <c r="R459" s="134" t="s">
        <v>876</v>
      </c>
    </row>
    <row r="460" spans="1:18" hidden="1" x14ac:dyDescent="0.2">
      <c r="A460" s="111">
        <v>44180</v>
      </c>
      <c r="B460" s="112" t="s">
        <v>669</v>
      </c>
      <c r="C460" s="112" t="s">
        <v>6</v>
      </c>
      <c r="D460" s="113">
        <v>947837</v>
      </c>
      <c r="E460" s="114" t="s">
        <v>283</v>
      </c>
      <c r="F460" s="115">
        <v>14588.51</v>
      </c>
      <c r="G460" s="112" t="s">
        <v>669</v>
      </c>
      <c r="H460" s="112" t="s">
        <v>322</v>
      </c>
      <c r="I460" s="132" t="s">
        <v>284</v>
      </c>
      <c r="J460" s="112">
        <v>38520</v>
      </c>
      <c r="K460" s="112">
        <v>428310</v>
      </c>
      <c r="P460" s="134" t="s">
        <v>414</v>
      </c>
      <c r="Q460" s="134" t="s">
        <v>875</v>
      </c>
      <c r="R460" s="134" t="s">
        <v>876</v>
      </c>
    </row>
    <row r="461" spans="1:18" hidden="1" x14ac:dyDescent="0.2">
      <c r="A461" s="111">
        <v>44180</v>
      </c>
      <c r="B461" s="112" t="s">
        <v>669</v>
      </c>
      <c r="C461" s="112" t="s">
        <v>6</v>
      </c>
      <c r="D461" s="113">
        <v>67091</v>
      </c>
      <c r="E461" s="114" t="s">
        <v>268</v>
      </c>
      <c r="F461" s="115">
        <v>8435.7199999999993</v>
      </c>
      <c r="G461" s="112" t="s">
        <v>669</v>
      </c>
      <c r="H461" s="112" t="s">
        <v>322</v>
      </c>
      <c r="I461" s="132" t="s">
        <v>269</v>
      </c>
      <c r="J461" s="112">
        <v>38520</v>
      </c>
      <c r="K461" s="112">
        <v>428310</v>
      </c>
      <c r="L461" s="123">
        <f>SUM(F452,F453,F454,F455,F456,F457,F458,F459,F460,F461)</f>
        <v>51424.6</v>
      </c>
      <c r="P461" s="134" t="s">
        <v>414</v>
      </c>
      <c r="Q461" s="134" t="s">
        <v>875</v>
      </c>
      <c r="R461" s="134" t="s">
        <v>876</v>
      </c>
    </row>
    <row r="462" spans="1:18" hidden="1" x14ac:dyDescent="0.2">
      <c r="A462" s="111">
        <v>44180</v>
      </c>
      <c r="B462" s="112" t="s">
        <v>669</v>
      </c>
      <c r="C462" s="112" t="s">
        <v>833</v>
      </c>
      <c r="E462" s="114" t="s">
        <v>523</v>
      </c>
      <c r="F462" s="115">
        <v>474998.52</v>
      </c>
      <c r="G462" s="112" t="s">
        <v>669</v>
      </c>
      <c r="H462" s="112" t="s">
        <v>322</v>
      </c>
      <c r="I462" s="132" t="s">
        <v>522</v>
      </c>
      <c r="J462" s="112">
        <v>38520</v>
      </c>
      <c r="K462" s="112">
        <v>428310</v>
      </c>
      <c r="L462" s="123">
        <v>474998.52</v>
      </c>
      <c r="P462" s="134" t="s">
        <v>414</v>
      </c>
      <c r="Q462" s="134" t="s">
        <v>875</v>
      </c>
      <c r="R462" s="134" t="s">
        <v>876</v>
      </c>
    </row>
    <row r="463" spans="1:18" hidden="1" x14ac:dyDescent="0.2">
      <c r="A463" s="111">
        <v>44187</v>
      </c>
      <c r="B463" s="112" t="s">
        <v>669</v>
      </c>
      <c r="C463" s="112" t="s">
        <v>6</v>
      </c>
      <c r="D463" s="113">
        <v>20201445</v>
      </c>
      <c r="E463" s="114" t="s">
        <v>404</v>
      </c>
      <c r="F463" s="115">
        <v>7868.65</v>
      </c>
      <c r="G463" s="112" t="s">
        <v>669</v>
      </c>
      <c r="H463" s="112" t="s">
        <v>322</v>
      </c>
      <c r="I463" s="132" t="s">
        <v>405</v>
      </c>
      <c r="J463" s="112">
        <v>38520</v>
      </c>
      <c r="K463" s="112">
        <v>428310</v>
      </c>
      <c r="P463" s="134" t="s">
        <v>414</v>
      </c>
      <c r="Q463" s="134" t="s">
        <v>875</v>
      </c>
      <c r="R463" s="134" t="s">
        <v>876</v>
      </c>
    </row>
    <row r="464" spans="1:18" hidden="1" x14ac:dyDescent="0.2">
      <c r="A464" s="111">
        <v>44187</v>
      </c>
      <c r="B464" s="112" t="s">
        <v>669</v>
      </c>
      <c r="C464" s="112" t="s">
        <v>6</v>
      </c>
      <c r="D464" s="113">
        <v>166840</v>
      </c>
      <c r="E464" s="114" t="s">
        <v>477</v>
      </c>
      <c r="F464" s="115">
        <v>19318.11</v>
      </c>
      <c r="G464" s="112" t="s">
        <v>669</v>
      </c>
      <c r="H464" s="112" t="s">
        <v>322</v>
      </c>
      <c r="I464" s="132" t="s">
        <v>478</v>
      </c>
      <c r="J464" s="112">
        <v>38520</v>
      </c>
      <c r="K464" s="112">
        <v>428310</v>
      </c>
      <c r="P464" s="134" t="s">
        <v>414</v>
      </c>
      <c r="Q464" s="134" t="s">
        <v>875</v>
      </c>
      <c r="R464" s="134" t="s">
        <v>876</v>
      </c>
    </row>
    <row r="465" spans="1:18" hidden="1" x14ac:dyDescent="0.2">
      <c r="A465" s="111">
        <v>44187</v>
      </c>
      <c r="B465" s="112" t="s">
        <v>669</v>
      </c>
      <c r="C465" s="112" t="s">
        <v>6</v>
      </c>
      <c r="D465" s="113">
        <v>44417</v>
      </c>
      <c r="E465" s="114" t="s">
        <v>358</v>
      </c>
      <c r="F465" s="115">
        <v>1023.94</v>
      </c>
      <c r="G465" s="112" t="s">
        <v>669</v>
      </c>
      <c r="H465" s="112" t="s">
        <v>322</v>
      </c>
      <c r="I465" s="132" t="s">
        <v>359</v>
      </c>
      <c r="J465" s="112">
        <v>38520</v>
      </c>
      <c r="K465" s="112">
        <v>428310</v>
      </c>
      <c r="P465" s="134" t="s">
        <v>414</v>
      </c>
      <c r="Q465" s="134" t="s">
        <v>875</v>
      </c>
      <c r="R465" s="134" t="s">
        <v>876</v>
      </c>
    </row>
    <row r="466" spans="1:18" hidden="1" x14ac:dyDescent="0.2">
      <c r="A466" s="111">
        <v>44187</v>
      </c>
      <c r="B466" s="112" t="s">
        <v>669</v>
      </c>
      <c r="C466" s="112" t="s">
        <v>6</v>
      </c>
      <c r="D466" s="113">
        <v>1287746</v>
      </c>
      <c r="E466" s="114" t="s">
        <v>374</v>
      </c>
      <c r="F466" s="115">
        <v>21617.61</v>
      </c>
      <c r="G466" s="112" t="s">
        <v>669</v>
      </c>
      <c r="H466" s="112" t="s">
        <v>322</v>
      </c>
      <c r="I466" s="132" t="s">
        <v>375</v>
      </c>
      <c r="J466" s="112">
        <v>38520</v>
      </c>
      <c r="K466" s="112">
        <v>428310</v>
      </c>
      <c r="P466" s="134" t="s">
        <v>414</v>
      </c>
      <c r="Q466" s="134" t="s">
        <v>875</v>
      </c>
      <c r="R466" s="134" t="s">
        <v>876</v>
      </c>
    </row>
    <row r="467" spans="1:18" hidden="1" x14ac:dyDescent="0.2">
      <c r="A467" s="111">
        <v>44187</v>
      </c>
      <c r="B467" s="112" t="s">
        <v>669</v>
      </c>
      <c r="C467" s="112" t="s">
        <v>6</v>
      </c>
      <c r="D467" s="113">
        <v>83073</v>
      </c>
      <c r="E467" s="114" t="s">
        <v>531</v>
      </c>
      <c r="F467" s="115">
        <v>7982.87</v>
      </c>
      <c r="G467" s="112" t="s">
        <v>669</v>
      </c>
      <c r="H467" s="112" t="s">
        <v>322</v>
      </c>
      <c r="I467" s="132" t="s">
        <v>532</v>
      </c>
      <c r="J467" s="112">
        <v>38520</v>
      </c>
      <c r="K467" s="112">
        <v>428310</v>
      </c>
      <c r="P467" s="134" t="s">
        <v>414</v>
      </c>
      <c r="Q467" s="134" t="s">
        <v>875</v>
      </c>
      <c r="R467" s="134" t="s">
        <v>876</v>
      </c>
    </row>
    <row r="468" spans="1:18" hidden="1" x14ac:dyDescent="0.2">
      <c r="A468" s="111">
        <v>44187</v>
      </c>
      <c r="B468" s="112" t="s">
        <v>669</v>
      </c>
      <c r="C468" s="112" t="s">
        <v>6</v>
      </c>
      <c r="D468" s="113">
        <v>60772</v>
      </c>
      <c r="E468" s="114" t="s">
        <v>394</v>
      </c>
      <c r="F468" s="115">
        <v>1925.18</v>
      </c>
      <c r="G468" s="112" t="s">
        <v>669</v>
      </c>
      <c r="H468" s="112" t="s">
        <v>322</v>
      </c>
      <c r="I468" s="132" t="s">
        <v>395</v>
      </c>
      <c r="J468" s="112">
        <v>38520</v>
      </c>
      <c r="K468" s="112">
        <v>428310</v>
      </c>
      <c r="P468" s="134" t="s">
        <v>414</v>
      </c>
      <c r="Q468" s="134" t="s">
        <v>875</v>
      </c>
      <c r="R468" s="134" t="s">
        <v>876</v>
      </c>
    </row>
    <row r="469" spans="1:18" hidden="1" x14ac:dyDescent="0.2">
      <c r="A469" s="111">
        <v>44187</v>
      </c>
      <c r="B469" s="112" t="s">
        <v>669</v>
      </c>
      <c r="C469" s="112" t="s">
        <v>6</v>
      </c>
      <c r="D469" s="113">
        <v>59538</v>
      </c>
      <c r="E469" s="114" t="s">
        <v>755</v>
      </c>
      <c r="F469" s="115">
        <v>13899.31</v>
      </c>
      <c r="G469" s="112" t="s">
        <v>669</v>
      </c>
      <c r="H469" s="112" t="s">
        <v>322</v>
      </c>
      <c r="I469" s="132" t="s">
        <v>303</v>
      </c>
      <c r="J469" s="112">
        <v>38520</v>
      </c>
      <c r="K469" s="112">
        <v>428310</v>
      </c>
      <c r="P469" s="134" t="s">
        <v>414</v>
      </c>
      <c r="Q469" s="134" t="s">
        <v>875</v>
      </c>
      <c r="R469" s="134" t="s">
        <v>876</v>
      </c>
    </row>
    <row r="470" spans="1:18" hidden="1" x14ac:dyDescent="0.2">
      <c r="A470" s="111">
        <v>44187</v>
      </c>
      <c r="B470" s="112" t="s">
        <v>669</v>
      </c>
      <c r="C470" s="112" t="s">
        <v>6</v>
      </c>
      <c r="D470" s="113">
        <v>168547</v>
      </c>
      <c r="E470" s="114" t="s">
        <v>379</v>
      </c>
      <c r="F470" s="115">
        <v>18173.72</v>
      </c>
      <c r="G470" s="112" t="s">
        <v>669</v>
      </c>
      <c r="H470" s="112" t="s">
        <v>322</v>
      </c>
      <c r="I470" s="132" t="s">
        <v>380</v>
      </c>
      <c r="J470" s="112">
        <v>38520</v>
      </c>
      <c r="K470" s="112">
        <v>428310</v>
      </c>
      <c r="P470" s="134" t="s">
        <v>414</v>
      </c>
      <c r="Q470" s="134" t="s">
        <v>875</v>
      </c>
      <c r="R470" s="134" t="s">
        <v>876</v>
      </c>
    </row>
    <row r="471" spans="1:18" x14ac:dyDescent="0.2">
      <c r="A471" s="111">
        <v>44187</v>
      </c>
      <c r="B471" s="112" t="s">
        <v>669</v>
      </c>
      <c r="C471" s="112" t="s">
        <v>6</v>
      </c>
      <c r="D471" s="113">
        <v>45508</v>
      </c>
      <c r="E471" s="114" t="s">
        <v>834</v>
      </c>
      <c r="F471" s="115">
        <v>3500</v>
      </c>
      <c r="G471" s="112" t="s">
        <v>669</v>
      </c>
      <c r="H471" s="112" t="s">
        <v>324</v>
      </c>
      <c r="I471" s="132">
        <v>21864</v>
      </c>
      <c r="J471" s="112">
        <v>48691</v>
      </c>
      <c r="K471" s="112">
        <v>450411</v>
      </c>
      <c r="P471" s="134" t="s">
        <v>414</v>
      </c>
      <c r="Q471" s="134" t="s">
        <v>875</v>
      </c>
      <c r="R471" s="134" t="s">
        <v>876</v>
      </c>
    </row>
    <row r="472" spans="1:18" hidden="1" x14ac:dyDescent="0.2">
      <c r="A472" s="111">
        <v>44187</v>
      </c>
      <c r="B472" s="112" t="s">
        <v>669</v>
      </c>
      <c r="C472" s="112" t="s">
        <v>6</v>
      </c>
      <c r="D472" s="113">
        <v>20201485</v>
      </c>
      <c r="E472" s="114" t="s">
        <v>332</v>
      </c>
      <c r="F472" s="115">
        <v>6644.34</v>
      </c>
      <c r="G472" s="112" t="s">
        <v>669</v>
      </c>
      <c r="H472" s="112" t="s">
        <v>322</v>
      </c>
      <c r="I472" s="132" t="s">
        <v>333</v>
      </c>
      <c r="J472" s="112">
        <v>38520</v>
      </c>
      <c r="K472" s="112">
        <v>428310</v>
      </c>
      <c r="P472" s="134" t="s">
        <v>414</v>
      </c>
      <c r="Q472" s="134" t="s">
        <v>875</v>
      </c>
      <c r="R472" s="134" t="s">
        <v>876</v>
      </c>
    </row>
    <row r="473" spans="1:18" hidden="1" x14ac:dyDescent="0.2">
      <c r="A473" s="111">
        <v>44187</v>
      </c>
      <c r="B473" s="112" t="s">
        <v>669</v>
      </c>
      <c r="C473" s="112" t="s">
        <v>6</v>
      </c>
      <c r="D473" s="113">
        <v>1168932</v>
      </c>
      <c r="E473" s="114" t="s">
        <v>733</v>
      </c>
      <c r="F473" s="115">
        <v>757.87</v>
      </c>
      <c r="G473" s="112" t="s">
        <v>669</v>
      </c>
      <c r="H473" s="112" t="s">
        <v>322</v>
      </c>
      <c r="I473" s="132" t="s">
        <v>765</v>
      </c>
      <c r="J473" s="112">
        <v>38520</v>
      </c>
      <c r="K473" s="112">
        <v>428310</v>
      </c>
      <c r="P473" s="134" t="s">
        <v>414</v>
      </c>
      <c r="Q473" s="134" t="s">
        <v>875</v>
      </c>
      <c r="R473" s="134" t="s">
        <v>876</v>
      </c>
    </row>
    <row r="474" spans="1:18" hidden="1" x14ac:dyDescent="0.2">
      <c r="A474" s="111">
        <v>44187</v>
      </c>
      <c r="B474" s="112" t="s">
        <v>669</v>
      </c>
      <c r="C474" s="112" t="s">
        <v>6</v>
      </c>
      <c r="D474" s="113">
        <v>1168931</v>
      </c>
      <c r="E474" s="114" t="s">
        <v>733</v>
      </c>
      <c r="F474" s="115">
        <v>762.24</v>
      </c>
      <c r="G474" s="112" t="s">
        <v>669</v>
      </c>
      <c r="H474" s="112" t="s">
        <v>322</v>
      </c>
      <c r="I474" s="132" t="s">
        <v>765</v>
      </c>
      <c r="J474" s="112">
        <v>38520</v>
      </c>
      <c r="K474" s="112">
        <v>428310</v>
      </c>
      <c r="P474" s="134" t="s">
        <v>414</v>
      </c>
      <c r="Q474" s="134" t="s">
        <v>875</v>
      </c>
      <c r="R474" s="134" t="s">
        <v>876</v>
      </c>
    </row>
    <row r="475" spans="1:18" x14ac:dyDescent="0.2">
      <c r="A475" s="111">
        <v>44187</v>
      </c>
      <c r="B475" s="112" t="s">
        <v>669</v>
      </c>
      <c r="C475" s="112" t="s">
        <v>6</v>
      </c>
      <c r="D475" s="113">
        <v>12596</v>
      </c>
      <c r="E475" s="114" t="s">
        <v>712</v>
      </c>
      <c r="F475" s="115">
        <v>4000</v>
      </c>
      <c r="G475" s="112" t="s">
        <v>669</v>
      </c>
      <c r="H475" s="112" t="s">
        <v>324</v>
      </c>
      <c r="I475" s="132">
        <v>21459</v>
      </c>
      <c r="J475" s="112">
        <v>48691</v>
      </c>
      <c r="K475" s="112">
        <v>450411</v>
      </c>
      <c r="P475" s="134" t="s">
        <v>414</v>
      </c>
      <c r="Q475" s="134" t="s">
        <v>875</v>
      </c>
      <c r="R475" s="134" t="s">
        <v>876</v>
      </c>
    </row>
    <row r="476" spans="1:18" x14ac:dyDescent="0.2">
      <c r="A476" s="111">
        <v>44187</v>
      </c>
      <c r="B476" s="112" t="s">
        <v>669</v>
      </c>
      <c r="C476" s="112" t="s">
        <v>6</v>
      </c>
      <c r="D476" s="113">
        <v>4904</v>
      </c>
      <c r="E476" s="114" t="s">
        <v>835</v>
      </c>
      <c r="F476" s="115">
        <v>1000</v>
      </c>
      <c r="G476" s="112" t="s">
        <v>669</v>
      </c>
      <c r="H476" s="112" t="s">
        <v>324</v>
      </c>
      <c r="I476" s="132">
        <v>21668</v>
      </c>
      <c r="J476" s="112">
        <v>48691</v>
      </c>
      <c r="K476" s="112">
        <v>450411</v>
      </c>
      <c r="P476" s="134" t="s">
        <v>414</v>
      </c>
      <c r="Q476" s="134" t="s">
        <v>875</v>
      </c>
      <c r="R476" s="134" t="s">
        <v>876</v>
      </c>
    </row>
    <row r="477" spans="1:18" hidden="1" x14ac:dyDescent="0.2">
      <c r="A477" s="111">
        <v>44187</v>
      </c>
      <c r="B477" s="112" t="s">
        <v>669</v>
      </c>
      <c r="C477" s="112" t="s">
        <v>6</v>
      </c>
      <c r="D477" s="113">
        <v>12827</v>
      </c>
      <c r="E477" s="114" t="s">
        <v>579</v>
      </c>
      <c r="F477" s="115">
        <v>985.56</v>
      </c>
      <c r="G477" s="112" t="s">
        <v>669</v>
      </c>
      <c r="H477" s="112" t="s">
        <v>322</v>
      </c>
      <c r="I477" s="132" t="s">
        <v>580</v>
      </c>
      <c r="J477" s="112">
        <v>38520</v>
      </c>
      <c r="K477" s="112">
        <v>428310</v>
      </c>
      <c r="P477" s="134" t="s">
        <v>414</v>
      </c>
      <c r="Q477" s="134" t="s">
        <v>875</v>
      </c>
      <c r="R477" s="134" t="s">
        <v>876</v>
      </c>
    </row>
    <row r="478" spans="1:18" hidden="1" x14ac:dyDescent="0.2">
      <c r="A478" s="111">
        <v>44187</v>
      </c>
      <c r="B478" s="112" t="s">
        <v>669</v>
      </c>
      <c r="C478" s="112" t="s">
        <v>6</v>
      </c>
      <c r="D478" s="113">
        <v>1000011151</v>
      </c>
      <c r="E478" s="114" t="s">
        <v>506</v>
      </c>
      <c r="F478" s="115">
        <v>439697.5</v>
      </c>
      <c r="G478" s="112" t="s">
        <v>669</v>
      </c>
      <c r="H478" s="112" t="s">
        <v>322</v>
      </c>
      <c r="I478" s="132" t="s">
        <v>507</v>
      </c>
      <c r="J478" s="112">
        <v>38520</v>
      </c>
      <c r="K478" s="112">
        <v>428310</v>
      </c>
      <c r="P478" s="134" t="s">
        <v>414</v>
      </c>
      <c r="Q478" s="134" t="s">
        <v>875</v>
      </c>
      <c r="R478" s="134" t="s">
        <v>876</v>
      </c>
    </row>
    <row r="479" spans="1:18" x14ac:dyDescent="0.2">
      <c r="A479" s="111">
        <v>44187</v>
      </c>
      <c r="B479" s="112" t="s">
        <v>669</v>
      </c>
      <c r="C479" s="112" t="s">
        <v>6</v>
      </c>
      <c r="D479" s="113">
        <v>6292</v>
      </c>
      <c r="E479" s="114" t="s">
        <v>836</v>
      </c>
      <c r="F479" s="115">
        <v>4500</v>
      </c>
      <c r="G479" s="112" t="s">
        <v>669</v>
      </c>
      <c r="H479" s="112" t="s">
        <v>324</v>
      </c>
      <c r="I479" s="132">
        <v>20949</v>
      </c>
      <c r="J479" s="112">
        <v>48691</v>
      </c>
      <c r="K479" s="112">
        <v>450411</v>
      </c>
      <c r="P479" s="134" t="s">
        <v>414</v>
      </c>
      <c r="Q479" s="134" t="s">
        <v>875</v>
      </c>
      <c r="R479" s="134" t="s">
        <v>876</v>
      </c>
    </row>
    <row r="480" spans="1:18" x14ac:dyDescent="0.2">
      <c r="A480" s="111">
        <v>44187</v>
      </c>
      <c r="B480" s="112" t="s">
        <v>669</v>
      </c>
      <c r="C480" s="112" t="s">
        <v>6</v>
      </c>
      <c r="D480" s="113">
        <v>17148</v>
      </c>
      <c r="E480" s="114" t="s">
        <v>837</v>
      </c>
      <c r="F480" s="115">
        <v>1000</v>
      </c>
      <c r="G480" s="112" t="s">
        <v>669</v>
      </c>
      <c r="H480" s="112" t="s">
        <v>324</v>
      </c>
      <c r="I480" s="132">
        <v>21235</v>
      </c>
      <c r="J480" s="112">
        <v>48691</v>
      </c>
      <c r="K480" s="112">
        <v>450411</v>
      </c>
      <c r="P480" s="134" t="s">
        <v>414</v>
      </c>
      <c r="Q480" s="134" t="s">
        <v>875</v>
      </c>
      <c r="R480" s="134" t="s">
        <v>876</v>
      </c>
    </row>
    <row r="481" spans="1:18" x14ac:dyDescent="0.2">
      <c r="A481" s="111">
        <v>44187</v>
      </c>
      <c r="B481" s="112" t="s">
        <v>669</v>
      </c>
      <c r="C481" s="112" t="s">
        <v>6</v>
      </c>
      <c r="D481" s="113">
        <v>910036098</v>
      </c>
      <c r="E481" s="114" t="s">
        <v>481</v>
      </c>
      <c r="F481" s="115">
        <v>1000</v>
      </c>
      <c r="G481" s="112" t="s">
        <v>669</v>
      </c>
      <c r="H481" s="112" t="s">
        <v>324</v>
      </c>
      <c r="I481" s="132">
        <v>20042</v>
      </c>
      <c r="J481" s="112">
        <v>48691</v>
      </c>
      <c r="K481" s="112">
        <v>450411</v>
      </c>
      <c r="P481" s="134" t="s">
        <v>414</v>
      </c>
      <c r="Q481" s="134" t="s">
        <v>875</v>
      </c>
      <c r="R481" s="134" t="s">
        <v>876</v>
      </c>
    </row>
    <row r="482" spans="1:18" hidden="1" x14ac:dyDescent="0.2">
      <c r="A482" s="111">
        <v>44187</v>
      </c>
      <c r="B482" s="112" t="s">
        <v>669</v>
      </c>
      <c r="C482" s="112" t="s">
        <v>6</v>
      </c>
      <c r="D482" s="113">
        <v>5059015087</v>
      </c>
      <c r="E482" s="114" t="s">
        <v>410</v>
      </c>
      <c r="F482" s="115">
        <v>754193.34</v>
      </c>
      <c r="G482" s="112" t="s">
        <v>669</v>
      </c>
      <c r="H482" s="112" t="s">
        <v>322</v>
      </c>
      <c r="I482" s="132" t="s">
        <v>632</v>
      </c>
      <c r="J482" s="112">
        <v>38520</v>
      </c>
      <c r="K482" s="112">
        <v>428310</v>
      </c>
      <c r="P482" s="134" t="s">
        <v>414</v>
      </c>
      <c r="Q482" s="134" t="s">
        <v>875</v>
      </c>
      <c r="R482" s="134" t="s">
        <v>876</v>
      </c>
    </row>
    <row r="483" spans="1:18" x14ac:dyDescent="0.2">
      <c r="A483" s="111">
        <v>44187</v>
      </c>
      <c r="B483" s="112" t="s">
        <v>669</v>
      </c>
      <c r="C483" s="112" t="s">
        <v>6</v>
      </c>
      <c r="D483" s="113">
        <v>5059015025</v>
      </c>
      <c r="E483" s="114" t="s">
        <v>410</v>
      </c>
      <c r="F483" s="115">
        <v>15000</v>
      </c>
      <c r="G483" s="112" t="s">
        <v>669</v>
      </c>
      <c r="H483" s="112" t="s">
        <v>324</v>
      </c>
      <c r="I483" s="132" t="s">
        <v>838</v>
      </c>
      <c r="J483" s="112">
        <v>48691</v>
      </c>
      <c r="K483" s="112">
        <v>450411</v>
      </c>
      <c r="L483" s="123">
        <f>SUM(F463,F464,F465,F466,F467,F468,F469,F470,F471,F472,F473,F474,F475,F476,F477,F478,F479,F480,F481,F482,F483)</f>
        <v>1324850.24</v>
      </c>
      <c r="P483" s="134" t="s">
        <v>414</v>
      </c>
      <c r="Q483" s="134" t="s">
        <v>875</v>
      </c>
      <c r="R483" s="134" t="s">
        <v>876</v>
      </c>
    </row>
    <row r="484" spans="1:18" x14ac:dyDescent="0.2">
      <c r="A484" s="111">
        <v>44196</v>
      </c>
      <c r="B484" s="112" t="s">
        <v>752</v>
      </c>
      <c r="C484" s="112" t="s">
        <v>6</v>
      </c>
      <c r="D484" s="113">
        <v>1891</v>
      </c>
      <c r="E484" s="114" t="s">
        <v>839</v>
      </c>
      <c r="F484" s="115">
        <v>4000</v>
      </c>
      <c r="G484" s="112" t="s">
        <v>752</v>
      </c>
      <c r="H484" s="112" t="s">
        <v>324</v>
      </c>
      <c r="I484" s="132">
        <v>21391</v>
      </c>
      <c r="J484" s="112">
        <v>48691</v>
      </c>
      <c r="K484" s="112">
        <v>450411</v>
      </c>
      <c r="P484" s="134" t="s">
        <v>414</v>
      </c>
      <c r="Q484" s="134" t="s">
        <v>875</v>
      </c>
      <c r="R484" s="134" t="s">
        <v>876</v>
      </c>
    </row>
    <row r="485" spans="1:18" x14ac:dyDescent="0.2">
      <c r="A485" s="111">
        <v>44196</v>
      </c>
      <c r="B485" s="112" t="s">
        <v>752</v>
      </c>
      <c r="C485" s="112" t="s">
        <v>6</v>
      </c>
      <c r="D485" s="113">
        <v>83190</v>
      </c>
      <c r="E485" s="114" t="s">
        <v>747</v>
      </c>
      <c r="F485" s="115">
        <v>5000</v>
      </c>
      <c r="G485" s="112" t="s">
        <v>752</v>
      </c>
      <c r="H485" s="112" t="s">
        <v>324</v>
      </c>
      <c r="I485" s="132">
        <v>20914</v>
      </c>
      <c r="J485" s="112">
        <v>48691</v>
      </c>
      <c r="K485" s="112">
        <v>450411</v>
      </c>
      <c r="P485" s="134" t="s">
        <v>414</v>
      </c>
      <c r="Q485" s="134" t="s">
        <v>875</v>
      </c>
      <c r="R485" s="134" t="s">
        <v>876</v>
      </c>
    </row>
    <row r="486" spans="1:18" hidden="1" x14ac:dyDescent="0.2">
      <c r="A486" s="111">
        <v>44196</v>
      </c>
      <c r="B486" s="112" t="s">
        <v>752</v>
      </c>
      <c r="C486" s="112" t="s">
        <v>6</v>
      </c>
      <c r="D486" s="113">
        <v>378043</v>
      </c>
      <c r="E486" s="114" t="s">
        <v>455</v>
      </c>
      <c r="F486" s="115">
        <v>20702.580000000002</v>
      </c>
      <c r="G486" s="112" t="s">
        <v>752</v>
      </c>
      <c r="H486" s="112" t="s">
        <v>322</v>
      </c>
      <c r="I486" s="132" t="s">
        <v>456</v>
      </c>
      <c r="J486" s="112">
        <v>38520</v>
      </c>
      <c r="K486" s="112">
        <v>428310</v>
      </c>
      <c r="P486" s="134" t="s">
        <v>414</v>
      </c>
      <c r="Q486" s="134" t="s">
        <v>875</v>
      </c>
      <c r="R486" s="134" t="s">
        <v>876</v>
      </c>
    </row>
    <row r="487" spans="1:18" hidden="1" x14ac:dyDescent="0.2">
      <c r="A487" s="111">
        <v>44196</v>
      </c>
      <c r="B487" s="112" t="s">
        <v>752</v>
      </c>
      <c r="C487" s="112" t="s">
        <v>6</v>
      </c>
      <c r="D487" s="113">
        <v>12223</v>
      </c>
      <c r="E487" s="114" t="s">
        <v>633</v>
      </c>
      <c r="F487" s="115">
        <v>691.89</v>
      </c>
      <c r="G487" s="112" t="s">
        <v>752</v>
      </c>
      <c r="H487" s="112" t="s">
        <v>322</v>
      </c>
      <c r="I487" s="132" t="s">
        <v>840</v>
      </c>
      <c r="J487" s="112">
        <v>38520</v>
      </c>
      <c r="K487" s="112">
        <v>428310</v>
      </c>
      <c r="P487" s="134" t="s">
        <v>414</v>
      </c>
      <c r="Q487" s="134" t="s">
        <v>875</v>
      </c>
      <c r="R487" s="134" t="s">
        <v>876</v>
      </c>
    </row>
    <row r="488" spans="1:18" hidden="1" x14ac:dyDescent="0.2">
      <c r="A488" s="111">
        <v>44196</v>
      </c>
      <c r="B488" s="112" t="s">
        <v>752</v>
      </c>
      <c r="C488" s="112" t="s">
        <v>6</v>
      </c>
      <c r="D488" s="113">
        <v>41375</v>
      </c>
      <c r="E488" s="114" t="s">
        <v>287</v>
      </c>
      <c r="F488" s="115">
        <v>390.79</v>
      </c>
      <c r="G488" s="112" t="s">
        <v>752</v>
      </c>
      <c r="H488" s="112" t="s">
        <v>322</v>
      </c>
      <c r="I488" s="132" t="s">
        <v>288</v>
      </c>
      <c r="J488" s="112">
        <v>38520</v>
      </c>
      <c r="K488" s="112">
        <v>428310</v>
      </c>
      <c r="P488" s="134" t="s">
        <v>414</v>
      </c>
      <c r="Q488" s="134" t="s">
        <v>875</v>
      </c>
      <c r="R488" s="134" t="s">
        <v>876</v>
      </c>
    </row>
    <row r="489" spans="1:18" hidden="1" x14ac:dyDescent="0.2">
      <c r="A489" s="111">
        <v>44196</v>
      </c>
      <c r="B489" s="112" t="s">
        <v>752</v>
      </c>
      <c r="C489" s="112" t="s">
        <v>6</v>
      </c>
      <c r="D489" s="113">
        <v>14832</v>
      </c>
      <c r="E489" s="114" t="s">
        <v>314</v>
      </c>
      <c r="F489" s="115">
        <v>1258.0899999999999</v>
      </c>
      <c r="G489" s="112" t="s">
        <v>752</v>
      </c>
      <c r="H489" s="112" t="s">
        <v>322</v>
      </c>
      <c r="I489" s="132" t="s">
        <v>315</v>
      </c>
      <c r="J489" s="112">
        <v>38520</v>
      </c>
      <c r="K489" s="112">
        <v>428310</v>
      </c>
      <c r="P489" s="134" t="s">
        <v>414</v>
      </c>
      <c r="Q489" s="134" t="s">
        <v>875</v>
      </c>
      <c r="R489" s="134" t="s">
        <v>876</v>
      </c>
    </row>
    <row r="490" spans="1:18" hidden="1" x14ac:dyDescent="0.2">
      <c r="A490" s="111">
        <v>44196</v>
      </c>
      <c r="B490" s="112" t="s">
        <v>752</v>
      </c>
      <c r="C490" s="112" t="s">
        <v>6</v>
      </c>
      <c r="D490" s="113">
        <v>63032</v>
      </c>
      <c r="E490" s="114" t="s">
        <v>346</v>
      </c>
      <c r="F490" s="115">
        <v>5651.57</v>
      </c>
      <c r="G490" s="112" t="s">
        <v>752</v>
      </c>
      <c r="H490" s="112" t="s">
        <v>322</v>
      </c>
      <c r="I490" s="132" t="s">
        <v>347</v>
      </c>
      <c r="J490" s="112">
        <v>38520</v>
      </c>
      <c r="K490" s="112">
        <v>428310</v>
      </c>
      <c r="P490" s="134" t="s">
        <v>414</v>
      </c>
      <c r="Q490" s="134" t="s">
        <v>875</v>
      </c>
      <c r="R490" s="134" t="s">
        <v>876</v>
      </c>
    </row>
    <row r="491" spans="1:18" hidden="1" x14ac:dyDescent="0.2">
      <c r="A491" s="111">
        <v>44196</v>
      </c>
      <c r="B491" s="112" t="s">
        <v>752</v>
      </c>
      <c r="C491" s="112" t="s">
        <v>6</v>
      </c>
      <c r="D491" s="113">
        <v>149692</v>
      </c>
      <c r="E491" s="114" t="s">
        <v>465</v>
      </c>
      <c r="F491" s="115">
        <v>11113.98</v>
      </c>
      <c r="G491" s="112" t="s">
        <v>752</v>
      </c>
      <c r="H491" s="112" t="s">
        <v>322</v>
      </c>
      <c r="I491" s="132" t="s">
        <v>466</v>
      </c>
      <c r="J491" s="112">
        <v>38520</v>
      </c>
      <c r="K491" s="112">
        <v>428310</v>
      </c>
      <c r="P491" s="134" t="s">
        <v>414</v>
      </c>
      <c r="Q491" s="134" t="s">
        <v>875</v>
      </c>
      <c r="R491" s="134" t="s">
        <v>876</v>
      </c>
    </row>
    <row r="492" spans="1:18" hidden="1" x14ac:dyDescent="0.2">
      <c r="A492" s="111">
        <v>44196</v>
      </c>
      <c r="B492" s="112" t="s">
        <v>752</v>
      </c>
      <c r="C492" s="112" t="s">
        <v>6</v>
      </c>
      <c r="D492" s="113">
        <v>57057</v>
      </c>
      <c r="E492" s="114" t="s">
        <v>310</v>
      </c>
      <c r="F492" s="115">
        <v>4959.07</v>
      </c>
      <c r="G492" s="112" t="s">
        <v>752</v>
      </c>
      <c r="H492" s="112" t="s">
        <v>322</v>
      </c>
      <c r="I492" s="132" t="s">
        <v>311</v>
      </c>
      <c r="J492" s="112">
        <v>38520</v>
      </c>
      <c r="K492" s="112">
        <v>428310</v>
      </c>
      <c r="P492" s="134" t="s">
        <v>414</v>
      </c>
      <c r="Q492" s="134" t="s">
        <v>875</v>
      </c>
      <c r="R492" s="134" t="s">
        <v>876</v>
      </c>
    </row>
    <row r="493" spans="1:18" hidden="1" x14ac:dyDescent="0.2">
      <c r="A493" s="111">
        <v>44196</v>
      </c>
      <c r="B493" s="112" t="s">
        <v>752</v>
      </c>
      <c r="C493" s="112" t="s">
        <v>6</v>
      </c>
      <c r="D493" s="113">
        <v>20201887</v>
      </c>
      <c r="E493" s="114" t="s">
        <v>396</v>
      </c>
      <c r="F493" s="115">
        <v>9201.92</v>
      </c>
      <c r="G493" s="112" t="s">
        <v>752</v>
      </c>
      <c r="H493" s="112" t="s">
        <v>322</v>
      </c>
      <c r="I493" s="132" t="s">
        <v>397</v>
      </c>
      <c r="J493" s="112">
        <v>38520</v>
      </c>
      <c r="K493" s="112">
        <v>428310</v>
      </c>
      <c r="P493" s="134" t="s">
        <v>414</v>
      </c>
      <c r="Q493" s="134" t="s">
        <v>875</v>
      </c>
      <c r="R493" s="134" t="s">
        <v>876</v>
      </c>
    </row>
    <row r="494" spans="1:18" hidden="1" x14ac:dyDescent="0.2">
      <c r="A494" s="111">
        <v>44196</v>
      </c>
      <c r="B494" s="112" t="s">
        <v>752</v>
      </c>
      <c r="C494" s="112" t="s">
        <v>6</v>
      </c>
      <c r="D494" s="113">
        <v>201202</v>
      </c>
      <c r="E494" s="114" t="s">
        <v>510</v>
      </c>
      <c r="F494" s="115">
        <v>22359.58</v>
      </c>
      <c r="G494" s="112" t="s">
        <v>752</v>
      </c>
      <c r="H494" s="112" t="s">
        <v>322</v>
      </c>
      <c r="I494" s="132" t="s">
        <v>511</v>
      </c>
      <c r="J494" s="112">
        <v>38520</v>
      </c>
      <c r="K494" s="112">
        <v>428310</v>
      </c>
      <c r="P494" s="134" t="s">
        <v>414</v>
      </c>
      <c r="Q494" s="134" t="s">
        <v>875</v>
      </c>
      <c r="R494" s="134" t="s">
        <v>876</v>
      </c>
    </row>
    <row r="495" spans="1:18" hidden="1" x14ac:dyDescent="0.2">
      <c r="A495" s="111">
        <v>44196</v>
      </c>
      <c r="B495" s="112" t="s">
        <v>752</v>
      </c>
      <c r="C495" s="112" t="s">
        <v>6</v>
      </c>
      <c r="D495" s="113">
        <v>6503</v>
      </c>
      <c r="E495" s="114" t="s">
        <v>342</v>
      </c>
      <c r="F495" s="115">
        <v>1139.02</v>
      </c>
      <c r="G495" s="112" t="s">
        <v>752</v>
      </c>
      <c r="H495" s="112" t="s">
        <v>322</v>
      </c>
      <c r="I495" s="132" t="s">
        <v>343</v>
      </c>
      <c r="J495" s="112">
        <v>38520</v>
      </c>
      <c r="K495" s="112">
        <v>428310</v>
      </c>
      <c r="P495" s="134" t="s">
        <v>414</v>
      </c>
      <c r="Q495" s="134" t="s">
        <v>875</v>
      </c>
      <c r="R495" s="134" t="s">
        <v>876</v>
      </c>
    </row>
    <row r="496" spans="1:18" hidden="1" x14ac:dyDescent="0.2">
      <c r="A496" s="111">
        <v>44196</v>
      </c>
      <c r="B496" s="112" t="s">
        <v>752</v>
      </c>
      <c r="C496" s="112" t="s">
        <v>6</v>
      </c>
      <c r="D496" s="113">
        <v>41167</v>
      </c>
      <c r="E496" s="114" t="s">
        <v>392</v>
      </c>
      <c r="F496" s="115">
        <v>18369.310000000001</v>
      </c>
      <c r="G496" s="112" t="s">
        <v>752</v>
      </c>
      <c r="H496" s="112" t="s">
        <v>322</v>
      </c>
      <c r="I496" s="132" t="s">
        <v>393</v>
      </c>
      <c r="J496" s="112">
        <v>38520</v>
      </c>
      <c r="K496" s="112">
        <v>428310</v>
      </c>
      <c r="P496" s="134" t="s">
        <v>414</v>
      </c>
      <c r="Q496" s="134" t="s">
        <v>875</v>
      </c>
      <c r="R496" s="134" t="s">
        <v>876</v>
      </c>
    </row>
    <row r="497" spans="1:18" hidden="1" x14ac:dyDescent="0.2">
      <c r="A497" s="111">
        <v>44196</v>
      </c>
      <c r="B497" s="112" t="s">
        <v>752</v>
      </c>
      <c r="C497" s="112" t="s">
        <v>6</v>
      </c>
      <c r="D497" s="113">
        <v>120968</v>
      </c>
      <c r="E497" s="114" t="s">
        <v>557</v>
      </c>
      <c r="F497" s="115">
        <v>33687.730000000003</v>
      </c>
      <c r="G497" s="112" t="s">
        <v>752</v>
      </c>
      <c r="H497" s="112" t="s">
        <v>322</v>
      </c>
      <c r="I497" s="132" t="s">
        <v>558</v>
      </c>
      <c r="J497" s="112">
        <v>38520</v>
      </c>
      <c r="K497" s="112">
        <v>428310</v>
      </c>
      <c r="P497" s="134" t="s">
        <v>414</v>
      </c>
      <c r="Q497" s="134" t="s">
        <v>875</v>
      </c>
      <c r="R497" s="134" t="s">
        <v>876</v>
      </c>
    </row>
    <row r="498" spans="1:18" hidden="1" x14ac:dyDescent="0.2">
      <c r="A498" s="111">
        <v>44196</v>
      </c>
      <c r="B498" s="112" t="s">
        <v>752</v>
      </c>
      <c r="C498" s="112" t="s">
        <v>6</v>
      </c>
      <c r="D498" s="113">
        <v>91189</v>
      </c>
      <c r="E498" s="114" t="s">
        <v>264</v>
      </c>
      <c r="F498" s="115">
        <v>15492.71</v>
      </c>
      <c r="G498" s="112" t="s">
        <v>752</v>
      </c>
      <c r="H498" s="112" t="s">
        <v>322</v>
      </c>
      <c r="I498" s="132" t="s">
        <v>265</v>
      </c>
      <c r="J498" s="112">
        <v>38520</v>
      </c>
      <c r="K498" s="112">
        <v>428310</v>
      </c>
      <c r="P498" s="134" t="s">
        <v>414</v>
      </c>
      <c r="Q498" s="134" t="s">
        <v>875</v>
      </c>
      <c r="R498" s="134" t="s">
        <v>876</v>
      </c>
    </row>
    <row r="499" spans="1:18" hidden="1" x14ac:dyDescent="0.2">
      <c r="A499" s="111">
        <v>44196</v>
      </c>
      <c r="B499" s="112" t="s">
        <v>752</v>
      </c>
      <c r="C499" s="112" t="s">
        <v>6</v>
      </c>
      <c r="D499" s="113">
        <v>20200930</v>
      </c>
      <c r="E499" s="114" t="s">
        <v>485</v>
      </c>
      <c r="F499" s="115">
        <v>4249.2</v>
      </c>
      <c r="G499" s="112" t="s">
        <v>752</v>
      </c>
      <c r="H499" s="112" t="s">
        <v>322</v>
      </c>
      <c r="I499" s="132" t="s">
        <v>486</v>
      </c>
      <c r="J499" s="112">
        <v>38520</v>
      </c>
      <c r="K499" s="112">
        <v>428310</v>
      </c>
      <c r="P499" s="134" t="s">
        <v>414</v>
      </c>
      <c r="Q499" s="134" t="s">
        <v>875</v>
      </c>
      <c r="R499" s="134" t="s">
        <v>876</v>
      </c>
    </row>
    <row r="500" spans="1:18" hidden="1" x14ac:dyDescent="0.2">
      <c r="A500" s="111">
        <v>44196</v>
      </c>
      <c r="B500" s="112" t="s">
        <v>752</v>
      </c>
      <c r="C500" s="112" t="s">
        <v>6</v>
      </c>
      <c r="D500" s="113">
        <v>132011</v>
      </c>
      <c r="E500" s="114" t="s">
        <v>306</v>
      </c>
      <c r="F500" s="115">
        <v>9976.36</v>
      </c>
      <c r="G500" s="112" t="s">
        <v>752</v>
      </c>
      <c r="H500" s="112" t="s">
        <v>322</v>
      </c>
      <c r="I500" s="132" t="s">
        <v>307</v>
      </c>
      <c r="J500" s="112">
        <v>38520</v>
      </c>
      <c r="K500" s="112">
        <v>428310</v>
      </c>
      <c r="P500" s="134" t="s">
        <v>414</v>
      </c>
      <c r="Q500" s="134" t="s">
        <v>875</v>
      </c>
      <c r="R500" s="134" t="s">
        <v>876</v>
      </c>
    </row>
    <row r="501" spans="1:18" hidden="1" x14ac:dyDescent="0.2">
      <c r="A501" s="111">
        <v>44196</v>
      </c>
      <c r="B501" s="112" t="s">
        <v>752</v>
      </c>
      <c r="C501" s="112" t="s">
        <v>6</v>
      </c>
      <c r="D501" s="113">
        <v>1000087884</v>
      </c>
      <c r="E501" s="114" t="s">
        <v>593</v>
      </c>
      <c r="F501" s="115">
        <v>851184.86</v>
      </c>
      <c r="G501" s="112" t="s">
        <v>752</v>
      </c>
      <c r="H501" s="112" t="s">
        <v>322</v>
      </c>
      <c r="I501" s="132" t="s">
        <v>594</v>
      </c>
      <c r="J501" s="112">
        <v>38520</v>
      </c>
      <c r="K501" s="112">
        <v>428310</v>
      </c>
      <c r="L501" s="123">
        <f>SUM(F484:F501)</f>
        <v>1019428.6599999999</v>
      </c>
      <c r="M501" s="112">
        <v>1502</v>
      </c>
      <c r="N501" s="111">
        <v>44196</v>
      </c>
      <c r="P501" s="134" t="s">
        <v>414</v>
      </c>
      <c r="Q501" s="134" t="s">
        <v>875</v>
      </c>
      <c r="R501" s="134" t="s">
        <v>876</v>
      </c>
    </row>
    <row r="502" spans="1:18" x14ac:dyDescent="0.2">
      <c r="A502" s="111">
        <v>44201</v>
      </c>
      <c r="B502" s="112" t="s">
        <v>752</v>
      </c>
      <c r="C502" s="112" t="s">
        <v>6</v>
      </c>
      <c r="D502" s="113">
        <v>39341</v>
      </c>
      <c r="E502" s="114" t="s">
        <v>841</v>
      </c>
      <c r="F502" s="115">
        <v>3000</v>
      </c>
      <c r="G502" s="112" t="s">
        <v>752</v>
      </c>
      <c r="H502" s="112" t="s">
        <v>324</v>
      </c>
      <c r="I502" s="132">
        <v>21378</v>
      </c>
      <c r="J502" s="112">
        <v>48691</v>
      </c>
      <c r="K502" s="112">
        <v>450411</v>
      </c>
      <c r="P502" s="134" t="s">
        <v>414</v>
      </c>
      <c r="Q502" s="134" t="s">
        <v>875</v>
      </c>
      <c r="R502" s="134" t="s">
        <v>876</v>
      </c>
    </row>
    <row r="503" spans="1:18" x14ac:dyDescent="0.2">
      <c r="A503" s="111">
        <v>44201</v>
      </c>
      <c r="B503" s="112" t="s">
        <v>752</v>
      </c>
      <c r="C503" s="112" t="s">
        <v>6</v>
      </c>
      <c r="D503" s="113">
        <v>21849</v>
      </c>
      <c r="E503" s="114" t="s">
        <v>842</v>
      </c>
      <c r="F503" s="115">
        <v>4000</v>
      </c>
      <c r="G503" s="112" t="s">
        <v>752</v>
      </c>
      <c r="H503" s="112" t="s">
        <v>324</v>
      </c>
      <c r="I503" s="132">
        <v>21277</v>
      </c>
      <c r="J503" s="112">
        <v>48691</v>
      </c>
      <c r="K503" s="112">
        <v>450411</v>
      </c>
      <c r="P503" s="134" t="s">
        <v>414</v>
      </c>
      <c r="Q503" s="134" t="s">
        <v>875</v>
      </c>
      <c r="R503" s="134" t="s">
        <v>876</v>
      </c>
    </row>
    <row r="504" spans="1:18" x14ac:dyDescent="0.2">
      <c r="A504" s="111">
        <v>44201</v>
      </c>
      <c r="B504" s="112" t="s">
        <v>752</v>
      </c>
      <c r="C504" s="112" t="s">
        <v>6</v>
      </c>
      <c r="D504" s="113">
        <v>12620</v>
      </c>
      <c r="E504" s="114" t="s">
        <v>843</v>
      </c>
      <c r="F504" s="115">
        <v>3500</v>
      </c>
      <c r="G504" s="112" t="s">
        <v>752</v>
      </c>
      <c r="H504" s="112" t="s">
        <v>324</v>
      </c>
      <c r="I504" s="132">
        <v>21130</v>
      </c>
      <c r="J504" s="112">
        <v>48691</v>
      </c>
      <c r="K504" s="112">
        <v>450411</v>
      </c>
      <c r="P504" s="134" t="s">
        <v>414</v>
      </c>
      <c r="Q504" s="134" t="s">
        <v>875</v>
      </c>
      <c r="R504" s="134" t="s">
        <v>876</v>
      </c>
    </row>
    <row r="505" spans="1:18" hidden="1" x14ac:dyDescent="0.2">
      <c r="A505" s="111">
        <v>44201</v>
      </c>
      <c r="B505" s="112" t="s">
        <v>752</v>
      </c>
      <c r="C505" s="112" t="s">
        <v>6</v>
      </c>
      <c r="D505" s="113">
        <v>136567</v>
      </c>
      <c r="E505" s="114" t="s">
        <v>247</v>
      </c>
      <c r="F505" s="115">
        <v>26606.29</v>
      </c>
      <c r="G505" s="112" t="s">
        <v>752</v>
      </c>
      <c r="H505" s="112" t="s">
        <v>322</v>
      </c>
      <c r="I505" s="132" t="s">
        <v>248</v>
      </c>
      <c r="J505" s="112">
        <v>38520</v>
      </c>
      <c r="K505" s="112">
        <v>428310</v>
      </c>
      <c r="P505" s="134" t="s">
        <v>414</v>
      </c>
      <c r="Q505" s="134" t="s">
        <v>875</v>
      </c>
      <c r="R505" s="134" t="s">
        <v>876</v>
      </c>
    </row>
    <row r="506" spans="1:18" hidden="1" x14ac:dyDescent="0.2">
      <c r="A506" s="111">
        <v>44201</v>
      </c>
      <c r="B506" s="112" t="s">
        <v>752</v>
      </c>
      <c r="C506" s="112" t="s">
        <v>6</v>
      </c>
      <c r="D506" s="113">
        <v>1535112</v>
      </c>
      <c r="E506" s="114" t="s">
        <v>385</v>
      </c>
      <c r="F506" s="115">
        <v>4411.55</v>
      </c>
      <c r="G506" s="112" t="s">
        <v>752</v>
      </c>
      <c r="H506" s="112" t="s">
        <v>322</v>
      </c>
      <c r="I506" s="132" t="s">
        <v>386</v>
      </c>
      <c r="J506" s="112">
        <v>38520</v>
      </c>
      <c r="K506" s="112">
        <v>428310</v>
      </c>
      <c r="P506" s="134" t="s">
        <v>414</v>
      </c>
      <c r="Q506" s="134" t="s">
        <v>875</v>
      </c>
      <c r="R506" s="134" t="s">
        <v>876</v>
      </c>
    </row>
    <row r="507" spans="1:18" hidden="1" x14ac:dyDescent="0.2">
      <c r="A507" s="111">
        <v>44201</v>
      </c>
      <c r="B507" s="112" t="s">
        <v>752</v>
      </c>
      <c r="C507" s="112" t="s">
        <v>6</v>
      </c>
      <c r="D507" s="113">
        <v>117825</v>
      </c>
      <c r="E507" s="114" t="s">
        <v>559</v>
      </c>
      <c r="F507" s="115">
        <v>11553.39</v>
      </c>
      <c r="G507" s="112" t="s">
        <v>752</v>
      </c>
      <c r="H507" s="112" t="s">
        <v>322</v>
      </c>
      <c r="I507" s="132" t="s">
        <v>560</v>
      </c>
      <c r="J507" s="112">
        <v>38520</v>
      </c>
      <c r="K507" s="112">
        <v>428310</v>
      </c>
      <c r="L507" s="123">
        <f>SUM(F502:F507)</f>
        <v>53071.23</v>
      </c>
      <c r="M507" s="112">
        <v>1503</v>
      </c>
      <c r="N507" s="111">
        <v>44201</v>
      </c>
      <c r="P507" s="134" t="s">
        <v>414</v>
      </c>
      <c r="Q507" s="134" t="s">
        <v>875</v>
      </c>
      <c r="R507" s="134" t="s">
        <v>876</v>
      </c>
    </row>
    <row r="508" spans="1:18" x14ac:dyDescent="0.2">
      <c r="A508" s="111">
        <v>44208</v>
      </c>
      <c r="B508" s="112" t="s">
        <v>669</v>
      </c>
      <c r="C508" s="112" t="s">
        <v>6</v>
      </c>
      <c r="D508" s="113">
        <v>16672</v>
      </c>
      <c r="E508" s="114" t="s">
        <v>787</v>
      </c>
      <c r="F508" s="115">
        <v>5000</v>
      </c>
      <c r="G508" s="112" t="s">
        <v>669</v>
      </c>
      <c r="H508" s="112" t="s">
        <v>324</v>
      </c>
      <c r="I508" s="132">
        <v>21871</v>
      </c>
      <c r="J508" s="112">
        <v>48691</v>
      </c>
      <c r="K508" s="112">
        <v>450411</v>
      </c>
      <c r="P508" s="134" t="s">
        <v>414</v>
      </c>
      <c r="Q508" s="134" t="s">
        <v>875</v>
      </c>
      <c r="R508" s="134" t="s">
        <v>876</v>
      </c>
    </row>
    <row r="509" spans="1:18" x14ac:dyDescent="0.2">
      <c r="A509" s="111">
        <v>44208</v>
      </c>
      <c r="B509" s="112" t="s">
        <v>669</v>
      </c>
      <c r="C509" s="112" t="s">
        <v>6</v>
      </c>
      <c r="D509" s="113">
        <v>18840</v>
      </c>
      <c r="E509" s="114" t="s">
        <v>844</v>
      </c>
      <c r="F509" s="115">
        <v>3000</v>
      </c>
      <c r="G509" s="112" t="s">
        <v>669</v>
      </c>
      <c r="H509" s="112" t="s">
        <v>324</v>
      </c>
      <c r="I509" s="132">
        <v>21591</v>
      </c>
      <c r="J509" s="112">
        <v>48691</v>
      </c>
      <c r="K509" s="112">
        <v>450411</v>
      </c>
      <c r="P509" s="134" t="s">
        <v>414</v>
      </c>
      <c r="Q509" s="134" t="s">
        <v>875</v>
      </c>
      <c r="R509" s="134" t="s">
        <v>876</v>
      </c>
    </row>
    <row r="510" spans="1:18" x14ac:dyDescent="0.2">
      <c r="A510" s="111">
        <v>44208</v>
      </c>
      <c r="B510" s="112" t="s">
        <v>669</v>
      </c>
      <c r="C510" s="112" t="s">
        <v>6</v>
      </c>
      <c r="D510" s="113">
        <v>100960</v>
      </c>
      <c r="E510" s="114" t="s">
        <v>776</v>
      </c>
      <c r="F510" s="115">
        <v>5000</v>
      </c>
      <c r="G510" s="112" t="s">
        <v>669</v>
      </c>
      <c r="H510" s="112" t="s">
        <v>324</v>
      </c>
      <c r="I510" s="132">
        <v>21698</v>
      </c>
      <c r="J510" s="112">
        <v>48691</v>
      </c>
      <c r="K510" s="112">
        <v>450411</v>
      </c>
      <c r="P510" s="134" t="s">
        <v>414</v>
      </c>
      <c r="Q510" s="134" t="s">
        <v>875</v>
      </c>
      <c r="R510" s="134" t="s">
        <v>876</v>
      </c>
    </row>
    <row r="511" spans="1:18" x14ac:dyDescent="0.2">
      <c r="A511" s="111">
        <v>44208</v>
      </c>
      <c r="B511" s="112" t="s">
        <v>669</v>
      </c>
      <c r="C511" s="112" t="s">
        <v>6</v>
      </c>
      <c r="D511" s="113">
        <v>286876</v>
      </c>
      <c r="E511" s="114" t="s">
        <v>845</v>
      </c>
      <c r="F511" s="115">
        <v>3000</v>
      </c>
      <c r="G511" s="112" t="s">
        <v>669</v>
      </c>
      <c r="H511" s="112" t="s">
        <v>324</v>
      </c>
      <c r="I511" s="132">
        <v>21725</v>
      </c>
      <c r="J511" s="112">
        <v>48691</v>
      </c>
      <c r="K511" s="112">
        <v>450411</v>
      </c>
      <c r="P511" s="134" t="s">
        <v>414</v>
      </c>
      <c r="Q511" s="134" t="s">
        <v>875</v>
      </c>
      <c r="R511" s="134" t="s">
        <v>876</v>
      </c>
    </row>
    <row r="512" spans="1:18" x14ac:dyDescent="0.2">
      <c r="A512" s="111">
        <v>44208</v>
      </c>
      <c r="B512" s="112" t="s">
        <v>669</v>
      </c>
      <c r="C512" s="112" t="s">
        <v>6</v>
      </c>
      <c r="D512" s="113">
        <v>25567</v>
      </c>
      <c r="E512" s="114" t="s">
        <v>846</v>
      </c>
      <c r="F512" s="115">
        <v>3500</v>
      </c>
      <c r="G512" s="112" t="s">
        <v>669</v>
      </c>
      <c r="H512" s="112" t="s">
        <v>324</v>
      </c>
      <c r="I512" s="132">
        <v>21862</v>
      </c>
      <c r="J512" s="112">
        <v>48691</v>
      </c>
      <c r="K512" s="112">
        <v>450411</v>
      </c>
      <c r="P512" s="134" t="s">
        <v>414</v>
      </c>
      <c r="Q512" s="134" t="s">
        <v>875</v>
      </c>
      <c r="R512" s="134" t="s">
        <v>876</v>
      </c>
    </row>
    <row r="513" spans="1:18" hidden="1" x14ac:dyDescent="0.2">
      <c r="A513" s="111">
        <v>44208</v>
      </c>
      <c r="B513" s="112" t="s">
        <v>669</v>
      </c>
      <c r="C513" s="112" t="s">
        <v>6</v>
      </c>
      <c r="D513" s="113">
        <v>599887</v>
      </c>
      <c r="E513" s="114" t="s">
        <v>502</v>
      </c>
      <c r="F513" s="115">
        <v>4438.3599999999997</v>
      </c>
      <c r="G513" s="112" t="s">
        <v>669</v>
      </c>
      <c r="H513" s="112" t="s">
        <v>322</v>
      </c>
      <c r="I513" s="132" t="s">
        <v>503</v>
      </c>
      <c r="J513" s="112">
        <v>38520</v>
      </c>
      <c r="K513" s="112">
        <v>428310</v>
      </c>
      <c r="L513" s="123">
        <f>SUM(F508,F509,F510,F511,F512,F513)</f>
        <v>23938.36</v>
      </c>
      <c r="P513" s="134" t="s">
        <v>414</v>
      </c>
      <c r="Q513" s="134" t="s">
        <v>875</v>
      </c>
      <c r="R513" s="134" t="s">
        <v>876</v>
      </c>
    </row>
    <row r="514" spans="1:18" x14ac:dyDescent="0.2">
      <c r="A514" s="111">
        <v>44217</v>
      </c>
      <c r="B514" s="112" t="s">
        <v>669</v>
      </c>
      <c r="C514" s="112" t="s">
        <v>6</v>
      </c>
      <c r="D514" s="113">
        <v>88912</v>
      </c>
      <c r="E514" s="114" t="s">
        <v>786</v>
      </c>
      <c r="F514" s="115">
        <v>4000</v>
      </c>
      <c r="G514" s="112" t="s">
        <v>669</v>
      </c>
      <c r="H514" s="112" t="s">
        <v>324</v>
      </c>
      <c r="I514" s="132">
        <v>21826</v>
      </c>
      <c r="J514" s="112">
        <v>48691</v>
      </c>
      <c r="K514" s="112">
        <v>450411</v>
      </c>
      <c r="P514" s="134" t="s">
        <v>414</v>
      </c>
      <c r="Q514" s="134" t="s">
        <v>875</v>
      </c>
      <c r="R514" s="134" t="s">
        <v>876</v>
      </c>
    </row>
    <row r="515" spans="1:18" x14ac:dyDescent="0.2">
      <c r="A515" s="111">
        <v>44217</v>
      </c>
      <c r="B515" s="112" t="s">
        <v>669</v>
      </c>
      <c r="C515" s="112" t="s">
        <v>6</v>
      </c>
      <c r="D515" s="113">
        <v>494101</v>
      </c>
      <c r="E515" s="114" t="s">
        <v>847</v>
      </c>
      <c r="F515" s="115">
        <v>4000</v>
      </c>
      <c r="G515" s="112" t="s">
        <v>669</v>
      </c>
      <c r="H515" s="112" t="s">
        <v>324</v>
      </c>
      <c r="I515" s="132">
        <v>21581</v>
      </c>
      <c r="J515" s="112">
        <v>48691</v>
      </c>
      <c r="K515" s="112">
        <v>450411</v>
      </c>
      <c r="P515" s="134" t="s">
        <v>414</v>
      </c>
      <c r="Q515" s="134" t="s">
        <v>875</v>
      </c>
      <c r="R515" s="134" t="s">
        <v>876</v>
      </c>
    </row>
    <row r="516" spans="1:18" x14ac:dyDescent="0.2">
      <c r="A516" s="111">
        <v>44217</v>
      </c>
      <c r="B516" s="112" t="s">
        <v>669</v>
      </c>
      <c r="C516" s="112" t="s">
        <v>6</v>
      </c>
      <c r="D516" s="113">
        <v>2014</v>
      </c>
      <c r="E516" s="114" t="s">
        <v>848</v>
      </c>
      <c r="F516" s="115">
        <v>3000</v>
      </c>
      <c r="G516" s="112" t="s">
        <v>669</v>
      </c>
      <c r="H516" s="112" t="s">
        <v>324</v>
      </c>
      <c r="I516" s="132" t="s">
        <v>849</v>
      </c>
      <c r="J516" s="112">
        <v>48691</v>
      </c>
      <c r="K516" s="112">
        <v>450411</v>
      </c>
      <c r="P516" s="134" t="s">
        <v>414</v>
      </c>
      <c r="Q516" s="134" t="s">
        <v>875</v>
      </c>
      <c r="R516" s="134" t="s">
        <v>876</v>
      </c>
    </row>
    <row r="517" spans="1:18" x14ac:dyDescent="0.2">
      <c r="A517" s="111">
        <v>44217</v>
      </c>
      <c r="B517" s="112" t="s">
        <v>669</v>
      </c>
      <c r="C517" s="112" t="s">
        <v>6</v>
      </c>
      <c r="D517" s="113">
        <v>5805</v>
      </c>
      <c r="E517" s="114" t="s">
        <v>850</v>
      </c>
      <c r="F517" s="115">
        <v>3000</v>
      </c>
      <c r="G517" s="112" t="s">
        <v>669</v>
      </c>
      <c r="H517" s="112" t="s">
        <v>324</v>
      </c>
      <c r="I517" s="132">
        <v>21767</v>
      </c>
      <c r="J517" s="112">
        <v>48691</v>
      </c>
      <c r="K517" s="112">
        <v>450411</v>
      </c>
      <c r="P517" s="134" t="s">
        <v>414</v>
      </c>
      <c r="Q517" s="134" t="s">
        <v>875</v>
      </c>
      <c r="R517" s="134" t="s">
        <v>876</v>
      </c>
    </row>
    <row r="518" spans="1:18" x14ac:dyDescent="0.2">
      <c r="A518" s="111">
        <v>44217</v>
      </c>
      <c r="B518" s="112" t="s">
        <v>669</v>
      </c>
      <c r="C518" s="112" t="s">
        <v>6</v>
      </c>
      <c r="D518" s="113">
        <v>7343</v>
      </c>
      <c r="E518" s="114" t="s">
        <v>851</v>
      </c>
      <c r="F518" s="115">
        <v>3000</v>
      </c>
      <c r="G518" s="112" t="s">
        <v>669</v>
      </c>
      <c r="H518" s="112" t="s">
        <v>324</v>
      </c>
      <c r="I518" s="132">
        <v>22057</v>
      </c>
      <c r="J518" s="112">
        <v>48691</v>
      </c>
      <c r="K518" s="112">
        <v>450411</v>
      </c>
      <c r="P518" s="134" t="s">
        <v>414</v>
      </c>
      <c r="Q518" s="134" t="s">
        <v>875</v>
      </c>
      <c r="R518" s="134" t="s">
        <v>876</v>
      </c>
    </row>
    <row r="519" spans="1:18" x14ac:dyDescent="0.2">
      <c r="A519" s="111">
        <v>44217</v>
      </c>
      <c r="B519" s="112" t="s">
        <v>669</v>
      </c>
      <c r="C519" s="112" t="s">
        <v>6</v>
      </c>
      <c r="D519" s="113">
        <v>7697</v>
      </c>
      <c r="E519" s="114" t="s">
        <v>852</v>
      </c>
      <c r="F519" s="115">
        <v>5000</v>
      </c>
      <c r="G519" s="112" t="s">
        <v>669</v>
      </c>
      <c r="H519" s="112" t="s">
        <v>324</v>
      </c>
      <c r="I519" s="132">
        <v>20841</v>
      </c>
      <c r="J519" s="112">
        <v>48691</v>
      </c>
      <c r="K519" s="112">
        <v>450411</v>
      </c>
      <c r="P519" s="134" t="s">
        <v>414</v>
      </c>
      <c r="Q519" s="134" t="s">
        <v>875</v>
      </c>
      <c r="R519" s="134" t="s">
        <v>876</v>
      </c>
    </row>
    <row r="520" spans="1:18" x14ac:dyDescent="0.2">
      <c r="A520" s="111">
        <v>44217</v>
      </c>
      <c r="B520" s="112" t="s">
        <v>669</v>
      </c>
      <c r="C520" s="112" t="s">
        <v>6</v>
      </c>
      <c r="D520" s="113">
        <v>25465</v>
      </c>
      <c r="E520" s="114" t="s">
        <v>853</v>
      </c>
      <c r="F520" s="115">
        <v>3000</v>
      </c>
      <c r="G520" s="112" t="s">
        <v>669</v>
      </c>
      <c r="H520" s="112" t="s">
        <v>324</v>
      </c>
      <c r="I520" s="132">
        <v>21779</v>
      </c>
      <c r="J520" s="112">
        <v>48691</v>
      </c>
      <c r="K520" s="112">
        <v>450411</v>
      </c>
      <c r="P520" s="134" t="s">
        <v>414</v>
      </c>
      <c r="Q520" s="134" t="s">
        <v>875</v>
      </c>
      <c r="R520" s="134" t="s">
        <v>876</v>
      </c>
    </row>
    <row r="521" spans="1:18" x14ac:dyDescent="0.2">
      <c r="A521" s="111">
        <v>44217</v>
      </c>
      <c r="B521" s="112" t="s">
        <v>669</v>
      </c>
      <c r="C521" s="112" t="s">
        <v>6</v>
      </c>
      <c r="D521" s="113">
        <v>1805</v>
      </c>
      <c r="E521" s="114" t="s">
        <v>854</v>
      </c>
      <c r="F521" s="115">
        <v>3500</v>
      </c>
      <c r="G521" s="112" t="s">
        <v>669</v>
      </c>
      <c r="H521" s="112" t="s">
        <v>324</v>
      </c>
      <c r="I521" s="132">
        <v>19812</v>
      </c>
      <c r="J521" s="112">
        <v>48691</v>
      </c>
      <c r="K521" s="112">
        <v>450411</v>
      </c>
      <c r="P521" s="134" t="s">
        <v>414</v>
      </c>
      <c r="Q521" s="134" t="s">
        <v>875</v>
      </c>
      <c r="R521" s="134" t="s">
        <v>876</v>
      </c>
    </row>
    <row r="522" spans="1:18" x14ac:dyDescent="0.2">
      <c r="A522" s="111">
        <v>44217</v>
      </c>
      <c r="B522" s="112" t="s">
        <v>669</v>
      </c>
      <c r="C522" s="112" t="s">
        <v>6</v>
      </c>
      <c r="D522" s="113">
        <v>204531</v>
      </c>
      <c r="E522" s="114" t="s">
        <v>855</v>
      </c>
      <c r="F522" s="115">
        <v>4500</v>
      </c>
      <c r="G522" s="112" t="s">
        <v>669</v>
      </c>
      <c r="H522" s="112" t="s">
        <v>324</v>
      </c>
      <c r="I522" s="132" t="s">
        <v>856</v>
      </c>
      <c r="J522" s="112">
        <v>48691</v>
      </c>
      <c r="K522" s="112">
        <v>450411</v>
      </c>
      <c r="P522" s="134" t="s">
        <v>414</v>
      </c>
      <c r="Q522" s="134" t="s">
        <v>875</v>
      </c>
      <c r="R522" s="134" t="s">
        <v>876</v>
      </c>
    </row>
    <row r="523" spans="1:18" x14ac:dyDescent="0.2">
      <c r="A523" s="111">
        <v>44217</v>
      </c>
      <c r="B523" s="112" t="s">
        <v>669</v>
      </c>
      <c r="C523" s="112" t="s">
        <v>6</v>
      </c>
      <c r="D523" s="113">
        <v>83631</v>
      </c>
      <c r="E523" s="114" t="s">
        <v>857</v>
      </c>
      <c r="F523" s="115">
        <v>5000</v>
      </c>
      <c r="G523" s="112" t="s">
        <v>669</v>
      </c>
      <c r="H523" s="112" t="s">
        <v>324</v>
      </c>
      <c r="I523" s="132">
        <v>20992</v>
      </c>
      <c r="J523" s="112">
        <v>48691</v>
      </c>
      <c r="K523" s="112">
        <v>450411</v>
      </c>
      <c r="P523" s="134" t="s">
        <v>414</v>
      </c>
      <c r="Q523" s="134" t="s">
        <v>875</v>
      </c>
      <c r="R523" s="134" t="s">
        <v>876</v>
      </c>
    </row>
    <row r="524" spans="1:18" x14ac:dyDescent="0.2">
      <c r="A524" s="111">
        <v>44217</v>
      </c>
      <c r="B524" s="112" t="s">
        <v>669</v>
      </c>
      <c r="C524" s="112" t="s">
        <v>6</v>
      </c>
      <c r="D524" s="113">
        <v>118696</v>
      </c>
      <c r="E524" s="114" t="s">
        <v>858</v>
      </c>
      <c r="F524" s="115">
        <v>7500</v>
      </c>
      <c r="G524" s="112" t="s">
        <v>669</v>
      </c>
      <c r="H524" s="112" t="s">
        <v>324</v>
      </c>
      <c r="I524" s="132" t="s">
        <v>859</v>
      </c>
      <c r="J524" s="112">
        <v>48691</v>
      </c>
      <c r="K524" s="112">
        <v>450411</v>
      </c>
      <c r="P524" s="134" t="s">
        <v>414</v>
      </c>
      <c r="Q524" s="134" t="s">
        <v>875</v>
      </c>
      <c r="R524" s="134" t="s">
        <v>876</v>
      </c>
    </row>
    <row r="525" spans="1:18" hidden="1" x14ac:dyDescent="0.2">
      <c r="A525" s="111">
        <v>44217</v>
      </c>
      <c r="B525" s="112" t="s">
        <v>669</v>
      </c>
      <c r="C525" s="112" t="s">
        <v>6</v>
      </c>
      <c r="D525" s="113">
        <v>910036677</v>
      </c>
      <c r="E525" s="114" t="s">
        <v>481</v>
      </c>
      <c r="F525" s="115">
        <v>176305.8</v>
      </c>
      <c r="G525" s="112" t="s">
        <v>669</v>
      </c>
      <c r="H525" s="112" t="s">
        <v>322</v>
      </c>
      <c r="I525" s="132" t="s">
        <v>860</v>
      </c>
      <c r="J525" s="112">
        <v>38520</v>
      </c>
      <c r="K525" s="112">
        <v>428310</v>
      </c>
      <c r="P525" s="134" t="s">
        <v>414</v>
      </c>
      <c r="Q525" s="134" t="s">
        <v>875</v>
      </c>
      <c r="R525" s="134" t="s">
        <v>876</v>
      </c>
    </row>
    <row r="526" spans="1:18" hidden="1" x14ac:dyDescent="0.2">
      <c r="A526" s="111">
        <v>44217</v>
      </c>
      <c r="B526" s="112" t="s">
        <v>669</v>
      </c>
      <c r="C526" s="112" t="s">
        <v>6</v>
      </c>
      <c r="D526" s="113">
        <v>910036676</v>
      </c>
      <c r="E526" s="114" t="s">
        <v>481</v>
      </c>
      <c r="F526" s="115">
        <v>194102.81</v>
      </c>
      <c r="G526" s="112" t="s">
        <v>669</v>
      </c>
      <c r="H526" s="112" t="s">
        <v>322</v>
      </c>
      <c r="I526" s="132" t="s">
        <v>861</v>
      </c>
      <c r="J526" s="112">
        <v>38520</v>
      </c>
      <c r="K526" s="112">
        <v>428310</v>
      </c>
      <c r="P526" s="134" t="s">
        <v>414</v>
      </c>
      <c r="Q526" s="134" t="s">
        <v>875</v>
      </c>
      <c r="R526" s="134" t="s">
        <v>876</v>
      </c>
    </row>
    <row r="527" spans="1:18" hidden="1" x14ac:dyDescent="0.2">
      <c r="A527" s="111">
        <v>44217</v>
      </c>
      <c r="B527" s="112" t="s">
        <v>669</v>
      </c>
      <c r="C527" s="112" t="s">
        <v>6</v>
      </c>
      <c r="D527" s="113">
        <v>910036675</v>
      </c>
      <c r="E527" s="114" t="s">
        <v>481</v>
      </c>
      <c r="F527" s="115">
        <v>32446.75</v>
      </c>
      <c r="G527" s="112" t="s">
        <v>669</v>
      </c>
      <c r="H527" s="112" t="s">
        <v>322</v>
      </c>
      <c r="I527" s="132" t="s">
        <v>862</v>
      </c>
      <c r="J527" s="112">
        <v>38520</v>
      </c>
      <c r="K527" s="112">
        <v>428310</v>
      </c>
      <c r="L527" s="123">
        <f>SUM(F514,F515,F516,F517,F518,F519,F520,F521,F522,F523,F524,F525,F526,F527)</f>
        <v>448355.36</v>
      </c>
      <c r="P527" s="134" t="s">
        <v>414</v>
      </c>
      <c r="Q527" s="134" t="s">
        <v>875</v>
      </c>
      <c r="R527" s="134" t="s">
        <v>876</v>
      </c>
    </row>
    <row r="528" spans="1:18" ht="63.75" x14ac:dyDescent="0.2">
      <c r="A528" s="137">
        <v>44224</v>
      </c>
      <c r="B528" s="138" t="s">
        <v>669</v>
      </c>
      <c r="C528" s="138" t="s">
        <v>6</v>
      </c>
      <c r="D528" s="139">
        <v>910036817</v>
      </c>
      <c r="E528" s="140" t="s">
        <v>481</v>
      </c>
      <c r="F528" s="127">
        <v>28000</v>
      </c>
      <c r="G528" s="138" t="s">
        <v>669</v>
      </c>
      <c r="H528" s="138" t="s">
        <v>324</v>
      </c>
      <c r="I528" s="148" t="s">
        <v>923</v>
      </c>
      <c r="J528" s="138">
        <v>48691</v>
      </c>
      <c r="K528" s="138">
        <v>450411</v>
      </c>
      <c r="L528" s="135"/>
      <c r="P528" s="134" t="s">
        <v>414</v>
      </c>
      <c r="Q528" s="134" t="s">
        <v>875</v>
      </c>
      <c r="R528" s="149" t="s">
        <v>924</v>
      </c>
    </row>
    <row r="529" spans="1:18" hidden="1" x14ac:dyDescent="0.2">
      <c r="A529" s="111">
        <v>44224</v>
      </c>
      <c r="B529" s="112" t="s">
        <v>669</v>
      </c>
      <c r="C529" s="112" t="s">
        <v>6</v>
      </c>
      <c r="D529" s="113">
        <v>55915</v>
      </c>
      <c r="E529" s="114" t="s">
        <v>555</v>
      </c>
      <c r="F529" s="115">
        <v>2068.71</v>
      </c>
      <c r="G529" s="112" t="s">
        <v>669</v>
      </c>
      <c r="H529" s="112" t="s">
        <v>322</v>
      </c>
      <c r="I529" s="132" t="s">
        <v>556</v>
      </c>
      <c r="J529" s="112">
        <v>38520</v>
      </c>
      <c r="K529" s="112">
        <v>428310</v>
      </c>
      <c r="P529" s="134" t="s">
        <v>414</v>
      </c>
      <c r="Q529" s="134" t="s">
        <v>875</v>
      </c>
      <c r="R529" s="134" t="s">
        <v>876</v>
      </c>
    </row>
    <row r="530" spans="1:18" hidden="1" x14ac:dyDescent="0.2">
      <c r="A530" s="111">
        <v>44224</v>
      </c>
      <c r="B530" s="112" t="s">
        <v>669</v>
      </c>
      <c r="C530" s="112" t="s">
        <v>6</v>
      </c>
      <c r="D530" s="113">
        <v>60158</v>
      </c>
      <c r="E530" s="114" t="s">
        <v>863</v>
      </c>
      <c r="F530" s="115">
        <v>104321.11</v>
      </c>
      <c r="G530" s="112" t="s">
        <v>669</v>
      </c>
      <c r="H530" s="112" t="s">
        <v>679</v>
      </c>
      <c r="I530" s="132">
        <v>45361</v>
      </c>
      <c r="J530" s="112">
        <v>38520</v>
      </c>
      <c r="K530" s="112">
        <v>510101</v>
      </c>
    </row>
    <row r="531" spans="1:18" x14ac:dyDescent="0.2">
      <c r="A531" s="111">
        <v>44224</v>
      </c>
      <c r="B531" s="112" t="s">
        <v>669</v>
      </c>
      <c r="C531" s="112" t="s">
        <v>6</v>
      </c>
      <c r="D531" s="113">
        <v>445286</v>
      </c>
      <c r="E531" s="114" t="s">
        <v>864</v>
      </c>
      <c r="F531" s="115">
        <v>1000</v>
      </c>
      <c r="G531" s="112" t="s">
        <v>669</v>
      </c>
      <c r="H531" s="112" t="s">
        <v>324</v>
      </c>
      <c r="I531" s="132">
        <v>21742</v>
      </c>
      <c r="J531" s="112">
        <v>48691</v>
      </c>
      <c r="K531" s="112">
        <v>450411</v>
      </c>
      <c r="P531" s="134" t="s">
        <v>414</v>
      </c>
      <c r="Q531" s="134" t="s">
        <v>875</v>
      </c>
      <c r="R531" s="134" t="s">
        <v>876</v>
      </c>
    </row>
    <row r="532" spans="1:18" hidden="1" x14ac:dyDescent="0.2">
      <c r="A532" s="111">
        <v>44224</v>
      </c>
      <c r="B532" s="112" t="s">
        <v>669</v>
      </c>
      <c r="C532" s="112" t="s">
        <v>6</v>
      </c>
      <c r="D532" s="113">
        <v>6000025658</v>
      </c>
      <c r="E532" s="114" t="s">
        <v>707</v>
      </c>
      <c r="F532" s="115">
        <v>2484.5100000000002</v>
      </c>
      <c r="G532" s="112" t="s">
        <v>669</v>
      </c>
      <c r="H532" s="112" t="s">
        <v>679</v>
      </c>
      <c r="I532" s="132" t="s">
        <v>865</v>
      </c>
      <c r="J532" s="112">
        <v>38520</v>
      </c>
      <c r="K532" s="112">
        <v>510101</v>
      </c>
    </row>
    <row r="533" spans="1:18" x14ac:dyDescent="0.2">
      <c r="A533" s="111">
        <v>44224</v>
      </c>
      <c r="B533" s="112" t="s">
        <v>669</v>
      </c>
      <c r="C533" s="112" t="s">
        <v>6</v>
      </c>
      <c r="D533" s="113">
        <v>12433</v>
      </c>
      <c r="E533" s="114" t="s">
        <v>866</v>
      </c>
      <c r="F533" s="115">
        <v>3000</v>
      </c>
      <c r="G533" s="112" t="s">
        <v>669</v>
      </c>
      <c r="H533" s="112" t="s">
        <v>324</v>
      </c>
      <c r="I533" s="132">
        <v>21974</v>
      </c>
      <c r="J533" s="112">
        <v>48691</v>
      </c>
      <c r="K533" s="112">
        <v>450411</v>
      </c>
      <c r="P533" s="134" t="s">
        <v>414</v>
      </c>
      <c r="Q533" s="134" t="s">
        <v>875</v>
      </c>
      <c r="R533" s="134" t="s">
        <v>876</v>
      </c>
    </row>
    <row r="534" spans="1:18" hidden="1" x14ac:dyDescent="0.2">
      <c r="A534" s="111">
        <v>44224</v>
      </c>
      <c r="B534" s="112" t="s">
        <v>669</v>
      </c>
      <c r="C534" s="112" t="s">
        <v>6</v>
      </c>
      <c r="D534" s="113">
        <v>2193404</v>
      </c>
      <c r="E534" s="114" t="s">
        <v>867</v>
      </c>
      <c r="F534" s="115">
        <v>2052.56</v>
      </c>
      <c r="G534" s="112" t="s">
        <v>669</v>
      </c>
      <c r="H534" s="112" t="s">
        <v>322</v>
      </c>
      <c r="I534" s="132" t="s">
        <v>868</v>
      </c>
      <c r="J534" s="112">
        <v>38520</v>
      </c>
      <c r="K534" s="112">
        <v>428310</v>
      </c>
      <c r="P534" s="134" t="s">
        <v>414</v>
      </c>
      <c r="Q534" s="134" t="s">
        <v>875</v>
      </c>
      <c r="R534" s="134" t="s">
        <v>876</v>
      </c>
    </row>
    <row r="535" spans="1:18" x14ac:dyDescent="0.2">
      <c r="A535" s="111">
        <v>44224</v>
      </c>
      <c r="B535" s="112" t="s">
        <v>669</v>
      </c>
      <c r="C535" s="112" t="s">
        <v>6</v>
      </c>
      <c r="D535" s="113">
        <v>3635</v>
      </c>
      <c r="E535" s="114" t="s">
        <v>871</v>
      </c>
      <c r="F535" s="115">
        <v>3000</v>
      </c>
      <c r="G535" s="112" t="s">
        <v>669</v>
      </c>
      <c r="H535" s="112" t="s">
        <v>324</v>
      </c>
      <c r="I535" s="132">
        <v>21870</v>
      </c>
      <c r="J535" s="112">
        <v>48691</v>
      </c>
      <c r="K535" s="112">
        <v>450411</v>
      </c>
      <c r="P535" s="134" t="s">
        <v>414</v>
      </c>
      <c r="Q535" s="134" t="s">
        <v>875</v>
      </c>
      <c r="R535" s="134" t="s">
        <v>876</v>
      </c>
    </row>
    <row r="536" spans="1:18" x14ac:dyDescent="0.2">
      <c r="A536" s="111">
        <v>44224</v>
      </c>
      <c r="B536" s="112" t="s">
        <v>669</v>
      </c>
      <c r="C536" s="112" t="s">
        <v>6</v>
      </c>
      <c r="D536" s="113">
        <v>12785</v>
      </c>
      <c r="E536" s="114" t="s">
        <v>869</v>
      </c>
      <c r="F536" s="115">
        <v>3000</v>
      </c>
      <c r="G536" s="112" t="s">
        <v>669</v>
      </c>
      <c r="H536" s="112" t="s">
        <v>324</v>
      </c>
      <c r="I536" s="132">
        <v>21580</v>
      </c>
      <c r="J536" s="112">
        <v>48691</v>
      </c>
      <c r="K536" s="112">
        <v>450411</v>
      </c>
      <c r="P536" s="134" t="s">
        <v>414</v>
      </c>
      <c r="Q536" s="134" t="s">
        <v>875</v>
      </c>
      <c r="R536" s="134" t="s">
        <v>876</v>
      </c>
    </row>
    <row r="537" spans="1:18" x14ac:dyDescent="0.2">
      <c r="A537" s="111">
        <v>44224</v>
      </c>
      <c r="B537" s="112" t="s">
        <v>669</v>
      </c>
      <c r="C537" s="112" t="s">
        <v>6</v>
      </c>
      <c r="D537" s="113">
        <v>628</v>
      </c>
      <c r="E537" s="114" t="s">
        <v>758</v>
      </c>
      <c r="F537" s="115">
        <v>3000</v>
      </c>
      <c r="G537" s="112" t="s">
        <v>669</v>
      </c>
      <c r="H537" s="112" t="s">
        <v>324</v>
      </c>
      <c r="I537" s="132">
        <v>21713</v>
      </c>
      <c r="J537" s="112">
        <v>48691</v>
      </c>
      <c r="K537" s="112">
        <v>450411</v>
      </c>
      <c r="P537" s="134" t="s">
        <v>414</v>
      </c>
      <c r="Q537" s="134" t="s">
        <v>875</v>
      </c>
      <c r="R537" s="134" t="s">
        <v>876</v>
      </c>
    </row>
    <row r="538" spans="1:18" x14ac:dyDescent="0.2">
      <c r="A538" s="111">
        <v>44224</v>
      </c>
      <c r="B538" s="112" t="s">
        <v>669</v>
      </c>
      <c r="C538" s="112" t="s">
        <v>6</v>
      </c>
      <c r="D538" s="113">
        <v>37580</v>
      </c>
      <c r="E538" s="114" t="s">
        <v>526</v>
      </c>
      <c r="F538" s="115">
        <v>5000</v>
      </c>
      <c r="G538" s="112" t="s">
        <v>669</v>
      </c>
      <c r="H538" s="112" t="s">
        <v>324</v>
      </c>
      <c r="I538" s="132">
        <v>20885</v>
      </c>
      <c r="J538" s="112">
        <v>48691</v>
      </c>
      <c r="K538" s="112">
        <v>450411</v>
      </c>
      <c r="P538" s="134" t="s">
        <v>414</v>
      </c>
      <c r="Q538" s="134" t="s">
        <v>875</v>
      </c>
      <c r="R538" s="134" t="s">
        <v>876</v>
      </c>
    </row>
    <row r="539" spans="1:18" x14ac:dyDescent="0.2">
      <c r="A539" s="111">
        <v>44224</v>
      </c>
      <c r="B539" s="112" t="s">
        <v>669</v>
      </c>
      <c r="C539" s="112" t="s">
        <v>6</v>
      </c>
      <c r="D539" s="113">
        <v>1074</v>
      </c>
      <c r="E539" s="114" t="s">
        <v>870</v>
      </c>
      <c r="F539" s="115">
        <v>1000</v>
      </c>
      <c r="G539" s="112" t="s">
        <v>669</v>
      </c>
      <c r="H539" s="112" t="s">
        <v>324</v>
      </c>
      <c r="I539" s="132">
        <v>21063</v>
      </c>
      <c r="J539" s="112">
        <v>48691</v>
      </c>
      <c r="K539" s="112">
        <v>450411</v>
      </c>
      <c r="P539" s="134" t="s">
        <v>414</v>
      </c>
      <c r="Q539" s="134" t="s">
        <v>875</v>
      </c>
      <c r="R539" s="134" t="s">
        <v>876</v>
      </c>
    </row>
    <row r="540" spans="1:18" x14ac:dyDescent="0.2">
      <c r="A540" s="111">
        <v>44224</v>
      </c>
      <c r="B540" s="112" t="s">
        <v>669</v>
      </c>
      <c r="C540" s="112" t="s">
        <v>6</v>
      </c>
      <c r="D540" s="113">
        <v>763265</v>
      </c>
      <c r="E540" s="114" t="s">
        <v>800</v>
      </c>
      <c r="F540" s="115">
        <v>3500</v>
      </c>
      <c r="G540" s="112" t="s">
        <v>669</v>
      </c>
      <c r="H540" s="112" t="s">
        <v>324</v>
      </c>
      <c r="I540" s="132">
        <v>21805</v>
      </c>
      <c r="J540" s="112">
        <v>48691</v>
      </c>
      <c r="K540" s="112">
        <v>450411</v>
      </c>
      <c r="L540" s="123">
        <f>SUM(F528,F529,F530,F531,F532,F533,F534,F536,F537,F538,F539,F540, F535)</f>
        <v>161426.89000000001</v>
      </c>
      <c r="P540" s="134" t="s">
        <v>414</v>
      </c>
      <c r="Q540" s="134" t="s">
        <v>875</v>
      </c>
      <c r="R540" s="134" t="s">
        <v>876</v>
      </c>
    </row>
    <row r="541" spans="1:18" hidden="1" x14ac:dyDescent="0.2">
      <c r="A541" s="111">
        <v>44229</v>
      </c>
      <c r="B541" s="112" t="s">
        <v>669</v>
      </c>
      <c r="C541" s="112" t="s">
        <v>6</v>
      </c>
      <c r="D541" s="113">
        <v>146229</v>
      </c>
      <c r="E541" s="114" t="s">
        <v>469</v>
      </c>
      <c r="F541" s="115">
        <v>18863.71</v>
      </c>
      <c r="G541" s="112" t="s">
        <v>669</v>
      </c>
      <c r="H541" s="112" t="s">
        <v>322</v>
      </c>
      <c r="I541" s="132" t="s">
        <v>470</v>
      </c>
      <c r="J541" s="112">
        <v>38520</v>
      </c>
      <c r="K541" s="112">
        <v>428310</v>
      </c>
      <c r="P541" s="134" t="s">
        <v>414</v>
      </c>
      <c r="Q541" s="134" t="s">
        <v>875</v>
      </c>
      <c r="R541" s="134" t="s">
        <v>876</v>
      </c>
    </row>
    <row r="542" spans="1:18" x14ac:dyDescent="0.2">
      <c r="A542" s="111">
        <v>44229</v>
      </c>
      <c r="B542" s="112" t="s">
        <v>669</v>
      </c>
      <c r="C542" s="112" t="s">
        <v>6</v>
      </c>
      <c r="D542" s="113">
        <v>15892</v>
      </c>
      <c r="E542" s="114" t="s">
        <v>872</v>
      </c>
      <c r="F542" s="115">
        <v>500</v>
      </c>
      <c r="G542" s="112" t="s">
        <v>669</v>
      </c>
      <c r="H542" s="112" t="s">
        <v>324</v>
      </c>
      <c r="I542" s="132" t="s">
        <v>873</v>
      </c>
      <c r="J542" s="112">
        <v>48691</v>
      </c>
      <c r="K542" s="112">
        <v>450411</v>
      </c>
      <c r="L542" s="123">
        <f>SUM(F541,F542)</f>
        <v>19363.71</v>
      </c>
      <c r="P542" s="134" t="s">
        <v>414</v>
      </c>
      <c r="Q542" s="134" t="s">
        <v>875</v>
      </c>
      <c r="R542" s="134" t="s">
        <v>876</v>
      </c>
    </row>
    <row r="543" spans="1:18" hidden="1" x14ac:dyDescent="0.2">
      <c r="A543" s="111">
        <v>44231</v>
      </c>
      <c r="B543" s="112" t="s">
        <v>669</v>
      </c>
      <c r="C543" s="112" t="s">
        <v>6</v>
      </c>
      <c r="D543" s="113">
        <v>5950</v>
      </c>
      <c r="E543" s="114" t="s">
        <v>874</v>
      </c>
      <c r="F543" s="115">
        <v>21623.64</v>
      </c>
      <c r="G543" s="112" t="s">
        <v>669</v>
      </c>
      <c r="H543" s="112" t="s">
        <v>679</v>
      </c>
      <c r="I543" s="132">
        <v>45367</v>
      </c>
      <c r="J543" s="112">
        <v>38520</v>
      </c>
      <c r="K543" s="112">
        <v>510101</v>
      </c>
      <c r="L543" s="123">
        <v>21623.64</v>
      </c>
      <c r="P543" s="134" t="s">
        <v>414</v>
      </c>
      <c r="Q543" s="134" t="s">
        <v>897</v>
      </c>
      <c r="R543" s="134" t="s">
        <v>1005</v>
      </c>
    </row>
    <row r="544" spans="1:18" x14ac:dyDescent="0.2">
      <c r="A544" s="111">
        <v>44250</v>
      </c>
      <c r="B544" s="112" t="s">
        <v>669</v>
      </c>
      <c r="C544" s="112" t="s">
        <v>6</v>
      </c>
      <c r="D544" s="113">
        <v>33892</v>
      </c>
      <c r="E544" s="114" t="s">
        <v>877</v>
      </c>
      <c r="F544" s="115">
        <v>3000</v>
      </c>
      <c r="G544" s="112" t="s">
        <v>669</v>
      </c>
      <c r="H544" s="112" t="s">
        <v>324</v>
      </c>
      <c r="I544" s="132">
        <v>21576</v>
      </c>
      <c r="J544" s="112">
        <v>48691</v>
      </c>
      <c r="K544" s="112">
        <v>450411</v>
      </c>
      <c r="P544" s="134" t="s">
        <v>414</v>
      </c>
      <c r="Q544" s="134" t="s">
        <v>898</v>
      </c>
      <c r="R544" s="134" t="s">
        <v>1006</v>
      </c>
    </row>
    <row r="545" spans="1:18" x14ac:dyDescent="0.2">
      <c r="A545" s="111">
        <v>44250</v>
      </c>
      <c r="B545" s="112" t="s">
        <v>669</v>
      </c>
      <c r="C545" s="112" t="s">
        <v>6</v>
      </c>
      <c r="D545" s="113">
        <v>21993</v>
      </c>
      <c r="E545" s="114" t="s">
        <v>842</v>
      </c>
      <c r="F545" s="115">
        <v>7500</v>
      </c>
      <c r="G545" s="112" t="s">
        <v>669</v>
      </c>
      <c r="H545" s="112" t="s">
        <v>324</v>
      </c>
      <c r="I545" s="132" t="s">
        <v>878</v>
      </c>
      <c r="J545" s="112">
        <v>48691</v>
      </c>
      <c r="K545" s="112">
        <v>450411</v>
      </c>
      <c r="P545" s="134" t="s">
        <v>414</v>
      </c>
      <c r="Q545" s="134" t="s">
        <v>898</v>
      </c>
      <c r="R545" s="134" t="s">
        <v>1007</v>
      </c>
    </row>
    <row r="546" spans="1:18" x14ac:dyDescent="0.2">
      <c r="A546" s="111">
        <v>44250</v>
      </c>
      <c r="B546" s="112" t="s">
        <v>669</v>
      </c>
      <c r="C546" s="112" t="s">
        <v>6</v>
      </c>
      <c r="D546" s="113">
        <v>1108356</v>
      </c>
      <c r="E546" s="114" t="s">
        <v>789</v>
      </c>
      <c r="F546" s="115">
        <v>15000</v>
      </c>
      <c r="G546" s="112" t="s">
        <v>669</v>
      </c>
      <c r="H546" s="112" t="s">
        <v>324</v>
      </c>
      <c r="I546" s="132" t="s">
        <v>879</v>
      </c>
      <c r="J546" s="112">
        <v>48691</v>
      </c>
      <c r="K546" s="112">
        <v>450411</v>
      </c>
      <c r="P546" s="134" t="s">
        <v>414</v>
      </c>
      <c r="Q546" s="134" t="s">
        <v>898</v>
      </c>
      <c r="R546" s="134" t="s">
        <v>1008</v>
      </c>
    </row>
    <row r="547" spans="1:18" x14ac:dyDescent="0.2">
      <c r="A547" s="111">
        <v>44250</v>
      </c>
      <c r="B547" s="112" t="s">
        <v>669</v>
      </c>
      <c r="C547" s="112" t="s">
        <v>6</v>
      </c>
      <c r="D547" s="113">
        <v>432580</v>
      </c>
      <c r="E547" s="114" t="s">
        <v>880</v>
      </c>
      <c r="F547" s="115">
        <v>1500</v>
      </c>
      <c r="G547" s="112" t="s">
        <v>669</v>
      </c>
      <c r="H547" s="112" t="s">
        <v>324</v>
      </c>
      <c r="I547" s="132">
        <v>21540</v>
      </c>
      <c r="J547" s="112">
        <v>48691</v>
      </c>
      <c r="K547" s="112">
        <v>450411</v>
      </c>
      <c r="P547" s="134" t="s">
        <v>414</v>
      </c>
      <c r="Q547" s="134" t="s">
        <v>898</v>
      </c>
      <c r="R547" s="134" t="s">
        <v>1009</v>
      </c>
    </row>
    <row r="548" spans="1:18" x14ac:dyDescent="0.2">
      <c r="A548" s="111">
        <v>44250</v>
      </c>
      <c r="B548" s="112" t="s">
        <v>669</v>
      </c>
      <c r="C548" s="112" t="s">
        <v>6</v>
      </c>
      <c r="D548" s="113">
        <v>15918</v>
      </c>
      <c r="E548" s="114" t="s">
        <v>872</v>
      </c>
      <c r="F548" s="115">
        <v>500</v>
      </c>
      <c r="G548" s="112" t="s">
        <v>669</v>
      </c>
      <c r="H548" s="112" t="s">
        <v>324</v>
      </c>
      <c r="I548" s="132" t="s">
        <v>881</v>
      </c>
      <c r="J548" s="112">
        <v>48691</v>
      </c>
      <c r="K548" s="112">
        <v>450411</v>
      </c>
      <c r="P548" s="134" t="s">
        <v>414</v>
      </c>
      <c r="Q548" s="134" t="s">
        <v>898</v>
      </c>
      <c r="R548" s="134" t="s">
        <v>1010</v>
      </c>
    </row>
    <row r="549" spans="1:18" x14ac:dyDescent="0.2">
      <c r="A549" s="111">
        <v>44250</v>
      </c>
      <c r="B549" s="112" t="s">
        <v>669</v>
      </c>
      <c r="C549" s="112" t="s">
        <v>6</v>
      </c>
      <c r="D549" s="113">
        <v>351213</v>
      </c>
      <c r="E549" s="114" t="s">
        <v>882</v>
      </c>
      <c r="F549" s="115">
        <v>1500</v>
      </c>
      <c r="G549" s="112" t="s">
        <v>669</v>
      </c>
      <c r="H549" s="112" t="s">
        <v>324</v>
      </c>
      <c r="I549" s="132">
        <v>21657</v>
      </c>
      <c r="J549" s="112">
        <v>48691</v>
      </c>
      <c r="K549" s="112">
        <v>450411</v>
      </c>
      <c r="P549" s="134" t="s">
        <v>414</v>
      </c>
      <c r="Q549" s="134" t="s">
        <v>898</v>
      </c>
      <c r="R549" s="134" t="s">
        <v>1011</v>
      </c>
    </row>
    <row r="550" spans="1:18" x14ac:dyDescent="0.2">
      <c r="A550" s="111">
        <v>44250</v>
      </c>
      <c r="B550" s="112" t="s">
        <v>669</v>
      </c>
      <c r="C550" s="112" t="s">
        <v>6</v>
      </c>
      <c r="D550" s="113">
        <v>12834</v>
      </c>
      <c r="E550" s="114" t="s">
        <v>869</v>
      </c>
      <c r="F550" s="115">
        <v>1500</v>
      </c>
      <c r="G550" s="112" t="s">
        <v>669</v>
      </c>
      <c r="H550" s="112" t="s">
        <v>324</v>
      </c>
      <c r="I550" s="132">
        <v>21411</v>
      </c>
      <c r="J550" s="112">
        <v>48691</v>
      </c>
      <c r="K550" s="112">
        <v>450411</v>
      </c>
      <c r="P550" s="134" t="s">
        <v>414</v>
      </c>
      <c r="Q550" s="134" t="s">
        <v>898</v>
      </c>
      <c r="R550" s="134" t="s">
        <v>1012</v>
      </c>
    </row>
    <row r="551" spans="1:18" x14ac:dyDescent="0.2">
      <c r="A551" s="111">
        <v>44250</v>
      </c>
      <c r="B551" s="112" t="s">
        <v>669</v>
      </c>
      <c r="C551" s="112" t="s">
        <v>6</v>
      </c>
      <c r="D551" s="113">
        <v>58837</v>
      </c>
      <c r="E551" s="114" t="s">
        <v>791</v>
      </c>
      <c r="F551" s="115">
        <v>5000</v>
      </c>
      <c r="G551" s="112" t="s">
        <v>669</v>
      </c>
      <c r="H551" s="112" t="s">
        <v>324</v>
      </c>
      <c r="I551" s="132">
        <v>21629</v>
      </c>
      <c r="J551" s="112">
        <v>48691</v>
      </c>
      <c r="K551" s="112">
        <v>450411</v>
      </c>
      <c r="P551" s="134" t="s">
        <v>414</v>
      </c>
      <c r="Q551" s="134" t="s">
        <v>898</v>
      </c>
      <c r="R551" s="134" t="s">
        <v>1013</v>
      </c>
    </row>
    <row r="552" spans="1:18" x14ac:dyDescent="0.2">
      <c r="A552" s="111">
        <v>44250</v>
      </c>
      <c r="B552" s="112" t="s">
        <v>669</v>
      </c>
      <c r="C552" s="112" t="s">
        <v>6</v>
      </c>
      <c r="D552" s="113">
        <v>51614</v>
      </c>
      <c r="E552" s="114" t="s">
        <v>883</v>
      </c>
      <c r="F552" s="115">
        <v>1500</v>
      </c>
      <c r="G552" s="112" t="s">
        <v>669</v>
      </c>
      <c r="H552" s="112" t="s">
        <v>324</v>
      </c>
      <c r="I552" s="132">
        <v>21644</v>
      </c>
      <c r="J552" s="112">
        <v>48691</v>
      </c>
      <c r="K552" s="112">
        <v>450411</v>
      </c>
      <c r="P552" s="134" t="s">
        <v>414</v>
      </c>
      <c r="Q552" s="134" t="s">
        <v>898</v>
      </c>
      <c r="R552" s="134" t="s">
        <v>1014</v>
      </c>
    </row>
    <row r="553" spans="1:18" x14ac:dyDescent="0.2">
      <c r="A553" s="111">
        <v>44250</v>
      </c>
      <c r="B553" s="112" t="s">
        <v>669</v>
      </c>
      <c r="C553" s="112" t="s">
        <v>6</v>
      </c>
      <c r="D553" s="113">
        <v>55464</v>
      </c>
      <c r="E553" s="114" t="s">
        <v>822</v>
      </c>
      <c r="F553" s="115">
        <v>10000</v>
      </c>
      <c r="G553" s="112" t="s">
        <v>669</v>
      </c>
      <c r="H553" s="112" t="s">
        <v>324</v>
      </c>
      <c r="I553" s="132" t="s">
        <v>884</v>
      </c>
      <c r="J553" s="112">
        <v>48691</v>
      </c>
      <c r="K553" s="112">
        <v>450411</v>
      </c>
      <c r="P553" s="134" t="s">
        <v>414</v>
      </c>
      <c r="Q553" s="134" t="s">
        <v>898</v>
      </c>
      <c r="R553" s="134" t="s">
        <v>1015</v>
      </c>
    </row>
    <row r="554" spans="1:18" hidden="1" x14ac:dyDescent="0.2">
      <c r="A554" s="111">
        <v>44250</v>
      </c>
      <c r="B554" s="112" t="s">
        <v>669</v>
      </c>
      <c r="C554" s="112" t="s">
        <v>6</v>
      </c>
      <c r="D554" s="113">
        <v>52563</v>
      </c>
      <c r="E554" s="114" t="s">
        <v>245</v>
      </c>
      <c r="F554" s="115">
        <v>22268.9</v>
      </c>
      <c r="G554" s="112" t="s">
        <v>669</v>
      </c>
      <c r="H554" s="112" t="s">
        <v>322</v>
      </c>
      <c r="I554" s="132" t="s">
        <v>246</v>
      </c>
      <c r="J554" s="112">
        <v>38520</v>
      </c>
      <c r="K554" s="112">
        <v>428310</v>
      </c>
      <c r="P554" s="134" t="s">
        <v>414</v>
      </c>
      <c r="Q554" s="134" t="s">
        <v>898</v>
      </c>
      <c r="R554" s="134" t="s">
        <v>1016</v>
      </c>
    </row>
    <row r="555" spans="1:18" x14ac:dyDescent="0.2">
      <c r="A555" s="111">
        <v>44250</v>
      </c>
      <c r="B555" s="112" t="s">
        <v>669</v>
      </c>
      <c r="C555" s="112" t="s">
        <v>6</v>
      </c>
      <c r="D555" s="113">
        <v>82741</v>
      </c>
      <c r="E555" s="114" t="s">
        <v>797</v>
      </c>
      <c r="F555" s="115">
        <v>5000</v>
      </c>
      <c r="G555" s="112" t="s">
        <v>669</v>
      </c>
      <c r="H555" s="112" t="s">
        <v>324</v>
      </c>
      <c r="I555" s="132">
        <v>21957</v>
      </c>
      <c r="J555" s="112">
        <v>48691</v>
      </c>
      <c r="K555" s="112">
        <v>450411</v>
      </c>
      <c r="P555" s="134" t="s">
        <v>414</v>
      </c>
      <c r="Q555" s="134" t="s">
        <v>898</v>
      </c>
      <c r="R555" s="134" t="s">
        <v>1017</v>
      </c>
    </row>
    <row r="556" spans="1:18" hidden="1" x14ac:dyDescent="0.2">
      <c r="A556" s="111">
        <v>44250</v>
      </c>
      <c r="B556" s="112" t="s">
        <v>669</v>
      </c>
      <c r="C556" s="112" t="s">
        <v>6</v>
      </c>
      <c r="D556" s="113">
        <v>6000025696</v>
      </c>
      <c r="E556" s="114" t="s">
        <v>707</v>
      </c>
      <c r="F556" s="115">
        <v>1219.98</v>
      </c>
      <c r="G556" s="112" t="s">
        <v>669</v>
      </c>
      <c r="H556" s="112" t="s">
        <v>679</v>
      </c>
      <c r="I556" s="132">
        <v>45438</v>
      </c>
      <c r="J556" s="112">
        <v>38520</v>
      </c>
      <c r="K556" s="112">
        <v>510101</v>
      </c>
      <c r="P556" s="134" t="s">
        <v>414</v>
      </c>
      <c r="Q556" s="134" t="s">
        <v>898</v>
      </c>
      <c r="R556" s="134" t="s">
        <v>1018</v>
      </c>
    </row>
    <row r="557" spans="1:18" hidden="1" x14ac:dyDescent="0.2">
      <c r="A557" s="111">
        <v>44250</v>
      </c>
      <c r="B557" s="112" t="s">
        <v>669</v>
      </c>
      <c r="C557" s="112" t="s">
        <v>6</v>
      </c>
      <c r="D557" s="113">
        <v>20210131</v>
      </c>
      <c r="E557" s="114" t="s">
        <v>332</v>
      </c>
      <c r="F557" s="115">
        <v>6644.34</v>
      </c>
      <c r="G557" s="112" t="s">
        <v>669</v>
      </c>
      <c r="H557" s="112" t="s">
        <v>322</v>
      </c>
      <c r="I557" s="132" t="s">
        <v>333</v>
      </c>
      <c r="J557" s="112">
        <v>38520</v>
      </c>
      <c r="K557" s="112">
        <v>428310</v>
      </c>
      <c r="P557" s="134" t="s">
        <v>414</v>
      </c>
      <c r="Q557" s="134" t="s">
        <v>898</v>
      </c>
      <c r="R557" s="134" t="s">
        <v>1019</v>
      </c>
    </row>
    <row r="558" spans="1:18" x14ac:dyDescent="0.2">
      <c r="A558" s="111">
        <v>44250</v>
      </c>
      <c r="B558" s="112" t="s">
        <v>669</v>
      </c>
      <c r="C558" s="112" t="s">
        <v>6</v>
      </c>
      <c r="D558" s="113">
        <v>220042</v>
      </c>
      <c r="E558" s="114" t="s">
        <v>725</v>
      </c>
      <c r="F558" s="115">
        <v>20000</v>
      </c>
      <c r="G558" s="112" t="s">
        <v>669</v>
      </c>
      <c r="H558" s="112" t="s">
        <v>324</v>
      </c>
      <c r="I558" s="132" t="s">
        <v>885</v>
      </c>
      <c r="J558" s="112">
        <v>48691</v>
      </c>
      <c r="K558" s="112">
        <v>450411</v>
      </c>
      <c r="P558" s="134" t="s">
        <v>414</v>
      </c>
      <c r="Q558" s="134" t="s">
        <v>898</v>
      </c>
      <c r="R558" s="134" t="s">
        <v>1020</v>
      </c>
    </row>
    <row r="559" spans="1:18" ht="38.25" hidden="1" x14ac:dyDescent="0.2">
      <c r="A559" s="111">
        <v>44250</v>
      </c>
      <c r="B559" s="112" t="s">
        <v>669</v>
      </c>
      <c r="C559" s="112" t="s">
        <v>6</v>
      </c>
      <c r="D559" s="113">
        <v>4535</v>
      </c>
      <c r="E559" s="114" t="s">
        <v>886</v>
      </c>
      <c r="F559" s="115">
        <v>60</v>
      </c>
      <c r="G559" s="112" t="s">
        <v>669</v>
      </c>
      <c r="H559" s="114" t="s">
        <v>887</v>
      </c>
      <c r="I559" s="132" t="s">
        <v>888</v>
      </c>
      <c r="J559" s="112">
        <v>38520</v>
      </c>
      <c r="K559" s="112">
        <v>510101</v>
      </c>
      <c r="P559" s="134" t="s">
        <v>414</v>
      </c>
      <c r="Q559" s="134" t="s">
        <v>897</v>
      </c>
      <c r="R559" s="134" t="s">
        <v>1021</v>
      </c>
    </row>
    <row r="560" spans="1:18" x14ac:dyDescent="0.2">
      <c r="A560" s="111">
        <v>44250</v>
      </c>
      <c r="B560" s="112" t="s">
        <v>669</v>
      </c>
      <c r="C560" s="112" t="s">
        <v>6</v>
      </c>
      <c r="D560" s="113">
        <v>57834</v>
      </c>
      <c r="E560" s="114" t="s">
        <v>889</v>
      </c>
      <c r="F560" s="115">
        <v>3000</v>
      </c>
      <c r="G560" s="112" t="s">
        <v>669</v>
      </c>
      <c r="H560" s="112" t="s">
        <v>324</v>
      </c>
      <c r="I560" s="132">
        <v>22005</v>
      </c>
      <c r="J560" s="112">
        <v>48691</v>
      </c>
      <c r="K560" s="112">
        <v>450411</v>
      </c>
      <c r="P560" s="134" t="s">
        <v>414</v>
      </c>
      <c r="Q560" s="134" t="s">
        <v>898</v>
      </c>
      <c r="R560" s="134" t="s">
        <v>1022</v>
      </c>
    </row>
    <row r="561" spans="1:18" x14ac:dyDescent="0.2">
      <c r="A561" s="111">
        <v>44250</v>
      </c>
      <c r="B561" s="112" t="s">
        <v>669</v>
      </c>
      <c r="C561" s="112" t="s">
        <v>6</v>
      </c>
      <c r="D561" s="113">
        <v>82807</v>
      </c>
      <c r="E561" s="114" t="s">
        <v>797</v>
      </c>
      <c r="F561" s="115">
        <v>5000</v>
      </c>
      <c r="G561" s="112" t="s">
        <v>669</v>
      </c>
      <c r="H561" s="112" t="s">
        <v>324</v>
      </c>
      <c r="I561" s="132">
        <v>21840</v>
      </c>
      <c r="J561" s="112">
        <v>48691</v>
      </c>
      <c r="K561" s="112">
        <v>450411</v>
      </c>
      <c r="P561" s="134" t="s">
        <v>414</v>
      </c>
      <c r="Q561" s="134" t="s">
        <v>898</v>
      </c>
      <c r="R561" s="134" t="s">
        <v>1023</v>
      </c>
    </row>
    <row r="562" spans="1:18" s="142" customFormat="1" hidden="1" x14ac:dyDescent="0.2">
      <c r="A562" s="137">
        <v>44250</v>
      </c>
      <c r="B562" s="138" t="s">
        <v>669</v>
      </c>
      <c r="C562" s="138" t="s">
        <v>6</v>
      </c>
      <c r="D562" s="139">
        <v>18694</v>
      </c>
      <c r="E562" s="140" t="s">
        <v>298</v>
      </c>
      <c r="F562" s="127">
        <v>106000</v>
      </c>
      <c r="G562" s="138" t="s">
        <v>669</v>
      </c>
      <c r="H562" s="138" t="s">
        <v>718</v>
      </c>
      <c r="I562" s="141">
        <v>45469</v>
      </c>
      <c r="J562" s="138">
        <v>10520</v>
      </c>
      <c r="K562" s="138">
        <v>450411</v>
      </c>
      <c r="L562" s="135"/>
      <c r="M562" s="138"/>
      <c r="N562" s="138"/>
      <c r="O562" s="138"/>
      <c r="P562" s="143" t="s">
        <v>414</v>
      </c>
      <c r="Q562" s="143" t="s">
        <v>898</v>
      </c>
      <c r="R562" s="134" t="s">
        <v>1024</v>
      </c>
    </row>
    <row r="563" spans="1:18" x14ac:dyDescent="0.2">
      <c r="A563" s="111">
        <v>44250</v>
      </c>
      <c r="B563" s="112" t="s">
        <v>669</v>
      </c>
      <c r="C563" s="112" t="s">
        <v>6</v>
      </c>
      <c r="D563" s="113">
        <v>51821</v>
      </c>
      <c r="E563" s="114" t="s">
        <v>890</v>
      </c>
      <c r="F563" s="115">
        <v>3000</v>
      </c>
      <c r="G563" s="112" t="s">
        <v>669</v>
      </c>
      <c r="H563" s="112" t="s">
        <v>324</v>
      </c>
      <c r="I563" s="132">
        <v>21737</v>
      </c>
      <c r="J563" s="112">
        <v>48691</v>
      </c>
      <c r="K563" s="112">
        <v>450411</v>
      </c>
      <c r="P563" s="134" t="s">
        <v>414</v>
      </c>
      <c r="Q563" s="134" t="s">
        <v>898</v>
      </c>
      <c r="R563" s="134" t="s">
        <v>1025</v>
      </c>
    </row>
    <row r="564" spans="1:18" x14ac:dyDescent="0.2">
      <c r="A564" s="111">
        <v>44250</v>
      </c>
      <c r="B564" s="112" t="s">
        <v>669</v>
      </c>
      <c r="C564" s="112" t="s">
        <v>6</v>
      </c>
      <c r="D564" s="113">
        <v>11111</v>
      </c>
      <c r="E564" s="114" t="s">
        <v>891</v>
      </c>
      <c r="F564" s="115">
        <v>3000</v>
      </c>
      <c r="G564" s="112" t="s">
        <v>669</v>
      </c>
      <c r="H564" s="112" t="s">
        <v>324</v>
      </c>
      <c r="I564" s="132">
        <v>21583</v>
      </c>
      <c r="J564" s="112">
        <v>48691</v>
      </c>
      <c r="K564" s="112">
        <v>450411</v>
      </c>
      <c r="P564" s="134" t="s">
        <v>414</v>
      </c>
      <c r="Q564" s="134" t="s">
        <v>898</v>
      </c>
      <c r="R564" s="134" t="s">
        <v>1026</v>
      </c>
    </row>
    <row r="565" spans="1:18" x14ac:dyDescent="0.2">
      <c r="A565" s="111">
        <v>44250</v>
      </c>
      <c r="B565" s="112" t="s">
        <v>669</v>
      </c>
      <c r="C565" s="112" t="s">
        <v>6</v>
      </c>
      <c r="D565" s="113">
        <v>6575</v>
      </c>
      <c r="E565" s="114" t="s">
        <v>836</v>
      </c>
      <c r="F565" s="115">
        <v>5000</v>
      </c>
      <c r="G565" s="112" t="s">
        <v>669</v>
      </c>
      <c r="H565" s="112" t="s">
        <v>324</v>
      </c>
      <c r="I565" s="132">
        <v>21899</v>
      </c>
      <c r="J565" s="112">
        <v>48691</v>
      </c>
      <c r="K565" s="112">
        <v>450411</v>
      </c>
      <c r="P565" s="134" t="s">
        <v>414</v>
      </c>
      <c r="Q565" s="134" t="s">
        <v>898</v>
      </c>
      <c r="R565" s="134" t="s">
        <v>1027</v>
      </c>
    </row>
    <row r="566" spans="1:18" x14ac:dyDescent="0.2">
      <c r="A566" s="111">
        <v>44250</v>
      </c>
      <c r="B566" s="112" t="s">
        <v>669</v>
      </c>
      <c r="C566" s="112" t="s">
        <v>6</v>
      </c>
      <c r="D566" s="113">
        <v>90702</v>
      </c>
      <c r="E566" s="114" t="s">
        <v>892</v>
      </c>
      <c r="F566" s="115">
        <v>1500</v>
      </c>
      <c r="G566" s="112" t="s">
        <v>669</v>
      </c>
      <c r="H566" s="112" t="s">
        <v>324</v>
      </c>
      <c r="I566" s="132">
        <v>21479</v>
      </c>
      <c r="J566" s="112">
        <v>48691</v>
      </c>
      <c r="K566" s="112">
        <v>450411</v>
      </c>
      <c r="L566" s="123">
        <f>SUM(F544:F566)</f>
        <v>228693.21999999997</v>
      </c>
      <c r="P566" s="134" t="s">
        <v>414</v>
      </c>
      <c r="Q566" s="134" t="s">
        <v>898</v>
      </c>
      <c r="R566" s="134" t="s">
        <v>1028</v>
      </c>
    </row>
    <row r="567" spans="1:18" x14ac:dyDescent="0.2">
      <c r="A567" s="111">
        <v>44257</v>
      </c>
      <c r="B567" s="112" t="s">
        <v>669</v>
      </c>
      <c r="C567" s="112" t="s">
        <v>6</v>
      </c>
      <c r="D567" s="113">
        <v>15935</v>
      </c>
      <c r="E567" s="114" t="s">
        <v>893</v>
      </c>
      <c r="F567" s="115">
        <v>500</v>
      </c>
      <c r="G567" s="112" t="s">
        <v>669</v>
      </c>
      <c r="H567" s="112" t="s">
        <v>324</v>
      </c>
      <c r="I567" s="132" t="s">
        <v>909</v>
      </c>
      <c r="J567" s="112">
        <v>48691</v>
      </c>
      <c r="K567" s="112">
        <v>450411</v>
      </c>
      <c r="P567" s="134" t="s">
        <v>414</v>
      </c>
      <c r="Q567" s="134" t="s">
        <v>898</v>
      </c>
      <c r="R567" s="134" t="s">
        <v>1029</v>
      </c>
    </row>
    <row r="568" spans="1:18" x14ac:dyDescent="0.2">
      <c r="A568" s="111">
        <v>44257</v>
      </c>
      <c r="B568" s="112" t="s">
        <v>669</v>
      </c>
      <c r="C568" s="112" t="s">
        <v>6</v>
      </c>
      <c r="D568" s="113">
        <v>8500</v>
      </c>
      <c r="E568" s="114" t="s">
        <v>323</v>
      </c>
      <c r="F568" s="115">
        <v>4500</v>
      </c>
      <c r="G568" s="112" t="s">
        <v>669</v>
      </c>
      <c r="H568" s="112" t="s">
        <v>324</v>
      </c>
      <c r="I568" s="132">
        <v>22089</v>
      </c>
      <c r="J568" s="112">
        <v>48691</v>
      </c>
      <c r="K568" s="112">
        <v>450411</v>
      </c>
      <c r="P568" s="134" t="s">
        <v>414</v>
      </c>
      <c r="Q568" s="134" t="s">
        <v>898</v>
      </c>
      <c r="R568" s="134" t="s">
        <v>1030</v>
      </c>
    </row>
    <row r="569" spans="1:18" hidden="1" x14ac:dyDescent="0.2">
      <c r="A569" s="111">
        <v>44257</v>
      </c>
      <c r="B569" s="112" t="s">
        <v>669</v>
      </c>
      <c r="C569" s="112" t="s">
        <v>6</v>
      </c>
      <c r="D569" s="113" t="s">
        <v>894</v>
      </c>
      <c r="E569" s="114" t="s">
        <v>895</v>
      </c>
      <c r="F569" s="115">
        <v>3127.61</v>
      </c>
      <c r="G569" s="112" t="s">
        <v>669</v>
      </c>
      <c r="H569" s="112" t="s">
        <v>679</v>
      </c>
      <c r="I569" s="132" t="s">
        <v>896</v>
      </c>
      <c r="J569" s="112">
        <v>38520</v>
      </c>
      <c r="K569" s="112">
        <v>510101</v>
      </c>
      <c r="P569" s="134" t="s">
        <v>414</v>
      </c>
      <c r="Q569" s="134" t="s">
        <v>899</v>
      </c>
      <c r="R569" s="134" t="s">
        <v>1031</v>
      </c>
    </row>
    <row r="570" spans="1:18" x14ac:dyDescent="0.2">
      <c r="A570" s="111">
        <v>44257</v>
      </c>
      <c r="B570" s="112" t="s">
        <v>669</v>
      </c>
      <c r="C570" s="112" t="s">
        <v>6</v>
      </c>
      <c r="D570" s="113">
        <v>494358</v>
      </c>
      <c r="E570" s="114" t="s">
        <v>847</v>
      </c>
      <c r="F570" s="115">
        <v>3500</v>
      </c>
      <c r="G570" s="112" t="s">
        <v>669</v>
      </c>
      <c r="H570" s="112" t="s">
        <v>324</v>
      </c>
      <c r="I570" s="132">
        <v>22160</v>
      </c>
      <c r="J570" s="112">
        <v>48691</v>
      </c>
      <c r="K570" s="112">
        <v>450411</v>
      </c>
      <c r="L570" s="123">
        <f>SUM(F567:F570)</f>
        <v>11627.61</v>
      </c>
      <c r="P570" s="134" t="s">
        <v>414</v>
      </c>
      <c r="Q570" s="134" t="s">
        <v>898</v>
      </c>
      <c r="R570" s="134" t="s">
        <v>1032</v>
      </c>
    </row>
    <row r="571" spans="1:18" x14ac:dyDescent="0.2">
      <c r="A571" s="111">
        <v>44259</v>
      </c>
      <c r="B571" s="112" t="s">
        <v>669</v>
      </c>
      <c r="C571" s="112" t="s">
        <v>6</v>
      </c>
      <c r="D571" s="113">
        <v>1000047504</v>
      </c>
      <c r="E571" s="114" t="s">
        <v>699</v>
      </c>
      <c r="F571" s="115">
        <v>5000</v>
      </c>
      <c r="G571" s="112" t="s">
        <v>669</v>
      </c>
      <c r="H571" s="112" t="s">
        <v>324</v>
      </c>
      <c r="I571" s="132">
        <v>21884</v>
      </c>
      <c r="J571" s="112">
        <v>48691</v>
      </c>
      <c r="K571" s="112">
        <v>450411</v>
      </c>
      <c r="L571" s="123">
        <v>5000</v>
      </c>
      <c r="P571" s="134" t="s">
        <v>414</v>
      </c>
      <c r="Q571" s="134" t="s">
        <v>898</v>
      </c>
      <c r="R571" s="134" t="s">
        <v>1033</v>
      </c>
    </row>
    <row r="572" spans="1:18" s="142" customFormat="1" hidden="1" x14ac:dyDescent="0.2">
      <c r="A572" s="137">
        <v>44266</v>
      </c>
      <c r="B572" s="138" t="s">
        <v>669</v>
      </c>
      <c r="C572" s="138" t="s">
        <v>6</v>
      </c>
      <c r="D572" s="139">
        <v>62399</v>
      </c>
      <c r="E572" s="140" t="s">
        <v>243</v>
      </c>
      <c r="F572" s="127">
        <v>10247.59</v>
      </c>
      <c r="G572" s="138" t="s">
        <v>669</v>
      </c>
      <c r="H572" s="138" t="s">
        <v>322</v>
      </c>
      <c r="I572" s="141" t="s">
        <v>244</v>
      </c>
      <c r="J572" s="138">
        <v>38520</v>
      </c>
      <c r="K572" s="138">
        <v>428310</v>
      </c>
      <c r="L572" s="135"/>
      <c r="M572" s="138"/>
      <c r="N572" s="138"/>
      <c r="O572" s="138"/>
      <c r="P572" s="143" t="s">
        <v>414</v>
      </c>
      <c r="Q572" s="143" t="s">
        <v>908</v>
      </c>
      <c r="R572" s="134" t="s">
        <v>1034</v>
      </c>
    </row>
    <row r="573" spans="1:18" s="142" customFormat="1" x14ac:dyDescent="0.2">
      <c r="A573" s="137">
        <v>44266</v>
      </c>
      <c r="B573" s="138" t="s">
        <v>669</v>
      </c>
      <c r="C573" s="138" t="s">
        <v>6</v>
      </c>
      <c r="D573" s="139">
        <v>59</v>
      </c>
      <c r="E573" s="140" t="s">
        <v>819</v>
      </c>
      <c r="F573" s="127">
        <v>3000</v>
      </c>
      <c r="G573" s="138" t="s">
        <v>669</v>
      </c>
      <c r="H573" s="138" t="s">
        <v>324</v>
      </c>
      <c r="I573" s="141">
        <v>21838</v>
      </c>
      <c r="J573" s="138">
        <v>48691</v>
      </c>
      <c r="K573" s="138">
        <v>450411</v>
      </c>
      <c r="L573" s="135"/>
      <c r="M573" s="138"/>
      <c r="N573" s="138"/>
      <c r="O573" s="138"/>
      <c r="P573" s="143" t="s">
        <v>414</v>
      </c>
      <c r="Q573" s="143" t="s">
        <v>908</v>
      </c>
      <c r="R573" s="134" t="s">
        <v>1035</v>
      </c>
    </row>
    <row r="574" spans="1:18" s="142" customFormat="1" hidden="1" x14ac:dyDescent="0.2">
      <c r="A574" s="137">
        <v>44266</v>
      </c>
      <c r="B574" s="138" t="s">
        <v>669</v>
      </c>
      <c r="C574" s="138" t="s">
        <v>6</v>
      </c>
      <c r="D574" s="139">
        <v>165905</v>
      </c>
      <c r="E574" s="140" t="s">
        <v>475</v>
      </c>
      <c r="F574" s="127">
        <v>14453.74</v>
      </c>
      <c r="G574" s="138" t="s">
        <v>669</v>
      </c>
      <c r="H574" s="138" t="s">
        <v>322</v>
      </c>
      <c r="I574" s="141" t="s">
        <v>476</v>
      </c>
      <c r="J574" s="138">
        <v>38520</v>
      </c>
      <c r="K574" s="138">
        <v>428310</v>
      </c>
      <c r="L574" s="135"/>
      <c r="M574" s="138"/>
      <c r="N574" s="138"/>
      <c r="O574" s="138"/>
      <c r="P574" s="143" t="s">
        <v>414</v>
      </c>
      <c r="Q574" s="143" t="s">
        <v>908</v>
      </c>
      <c r="R574" s="134" t="s">
        <v>1036</v>
      </c>
    </row>
    <row r="575" spans="1:18" s="142" customFormat="1" x14ac:dyDescent="0.2">
      <c r="A575" s="137">
        <v>44266</v>
      </c>
      <c r="B575" s="138" t="s">
        <v>669</v>
      </c>
      <c r="C575" s="138" t="s">
        <v>6</v>
      </c>
      <c r="D575" s="139">
        <v>16846</v>
      </c>
      <c r="E575" s="140" t="s">
        <v>787</v>
      </c>
      <c r="F575" s="127">
        <v>5000</v>
      </c>
      <c r="G575" s="138" t="s">
        <v>669</v>
      </c>
      <c r="H575" s="138" t="s">
        <v>324</v>
      </c>
      <c r="I575" s="141">
        <v>22614</v>
      </c>
      <c r="J575" s="138">
        <v>48691</v>
      </c>
      <c r="K575" s="138">
        <v>450411</v>
      </c>
      <c r="L575" s="135"/>
      <c r="M575" s="138"/>
      <c r="N575" s="138"/>
      <c r="O575" s="138"/>
      <c r="P575" s="143" t="s">
        <v>414</v>
      </c>
      <c r="Q575" s="143" t="s">
        <v>908</v>
      </c>
      <c r="R575" s="134" t="s">
        <v>1037</v>
      </c>
    </row>
    <row r="576" spans="1:18" s="142" customFormat="1" x14ac:dyDescent="0.2">
      <c r="A576" s="137">
        <v>44266</v>
      </c>
      <c r="B576" s="138" t="s">
        <v>669</v>
      </c>
      <c r="C576" s="138" t="s">
        <v>6</v>
      </c>
      <c r="D576" s="139">
        <v>103144</v>
      </c>
      <c r="E576" s="140" t="s">
        <v>900</v>
      </c>
      <c r="F576" s="127">
        <v>3000</v>
      </c>
      <c r="G576" s="138" t="s">
        <v>669</v>
      </c>
      <c r="H576" s="138" t="s">
        <v>324</v>
      </c>
      <c r="I576" s="141">
        <v>21618</v>
      </c>
      <c r="J576" s="138">
        <v>48691</v>
      </c>
      <c r="K576" s="138">
        <v>450411</v>
      </c>
      <c r="L576" s="135"/>
      <c r="M576" s="138"/>
      <c r="N576" s="138"/>
      <c r="O576" s="138"/>
      <c r="P576" s="143" t="s">
        <v>414</v>
      </c>
      <c r="Q576" s="143" t="s">
        <v>908</v>
      </c>
      <c r="R576" s="134" t="s">
        <v>1038</v>
      </c>
    </row>
    <row r="577" spans="1:18" s="142" customFormat="1" x14ac:dyDescent="0.2">
      <c r="A577" s="137">
        <v>44266</v>
      </c>
      <c r="B577" s="138" t="s">
        <v>669</v>
      </c>
      <c r="C577" s="138" t="s">
        <v>6</v>
      </c>
      <c r="D577" s="139">
        <v>103145</v>
      </c>
      <c r="E577" s="140" t="s">
        <v>900</v>
      </c>
      <c r="F577" s="127">
        <v>1500</v>
      </c>
      <c r="G577" s="138" t="s">
        <v>669</v>
      </c>
      <c r="H577" s="138" t="s">
        <v>324</v>
      </c>
      <c r="I577" s="141">
        <v>21614</v>
      </c>
      <c r="J577" s="138">
        <v>48691</v>
      </c>
      <c r="K577" s="138">
        <v>450411</v>
      </c>
      <c r="L577" s="135"/>
      <c r="M577" s="138"/>
      <c r="N577" s="138"/>
      <c r="O577" s="138"/>
      <c r="P577" s="143" t="s">
        <v>414</v>
      </c>
      <c r="Q577" s="143" t="s">
        <v>908</v>
      </c>
      <c r="R577" s="134" t="s">
        <v>1039</v>
      </c>
    </row>
    <row r="578" spans="1:18" s="142" customFormat="1" x14ac:dyDescent="0.2">
      <c r="A578" s="137">
        <v>44266</v>
      </c>
      <c r="B578" s="138" t="s">
        <v>669</v>
      </c>
      <c r="C578" s="138" t="s">
        <v>6</v>
      </c>
      <c r="D578" s="139">
        <v>814182</v>
      </c>
      <c r="E578" s="140" t="s">
        <v>901</v>
      </c>
      <c r="F578" s="127">
        <v>4500</v>
      </c>
      <c r="G578" s="138" t="s">
        <v>669</v>
      </c>
      <c r="H578" s="138" t="s">
        <v>324</v>
      </c>
      <c r="I578" s="141">
        <v>21149</v>
      </c>
      <c r="J578" s="138">
        <v>48691</v>
      </c>
      <c r="K578" s="138">
        <v>450411</v>
      </c>
      <c r="L578" s="135"/>
      <c r="M578" s="138"/>
      <c r="N578" s="138"/>
      <c r="O578" s="138"/>
      <c r="P578" s="143" t="s">
        <v>414</v>
      </c>
      <c r="Q578" s="143" t="s">
        <v>908</v>
      </c>
      <c r="R578" s="134" t="s">
        <v>1040</v>
      </c>
    </row>
    <row r="579" spans="1:18" s="142" customFormat="1" ht="25.5" hidden="1" x14ac:dyDescent="0.2">
      <c r="A579" s="137">
        <v>44266</v>
      </c>
      <c r="B579" s="138" t="s">
        <v>669</v>
      </c>
      <c r="C579" s="138" t="s">
        <v>6</v>
      </c>
      <c r="D579" s="139">
        <v>74399</v>
      </c>
      <c r="E579" s="140" t="s">
        <v>902</v>
      </c>
      <c r="F579" s="127">
        <v>16.52</v>
      </c>
      <c r="G579" s="138" t="s">
        <v>669</v>
      </c>
      <c r="H579" s="138" t="s">
        <v>428</v>
      </c>
      <c r="I579" s="141" t="s">
        <v>696</v>
      </c>
      <c r="J579" s="138">
        <v>38520</v>
      </c>
      <c r="K579" s="138">
        <v>599030</v>
      </c>
      <c r="L579" s="135"/>
      <c r="M579" s="138"/>
      <c r="N579" s="138"/>
      <c r="O579" s="138"/>
      <c r="P579" s="143" t="s">
        <v>414</v>
      </c>
      <c r="Q579" s="143" t="s">
        <v>908</v>
      </c>
      <c r="R579" s="134" t="s">
        <v>1041</v>
      </c>
    </row>
    <row r="580" spans="1:18" s="142" customFormat="1" hidden="1" x14ac:dyDescent="0.2">
      <c r="A580" s="137">
        <v>44266</v>
      </c>
      <c r="B580" s="138" t="s">
        <v>669</v>
      </c>
      <c r="C580" s="138" t="s">
        <v>6</v>
      </c>
      <c r="D580" s="139">
        <v>85624</v>
      </c>
      <c r="E580" s="140" t="s">
        <v>463</v>
      </c>
      <c r="F580" s="127">
        <v>27909.88</v>
      </c>
      <c r="G580" s="138" t="s">
        <v>669</v>
      </c>
      <c r="H580" s="138" t="s">
        <v>322</v>
      </c>
      <c r="I580" s="141" t="s">
        <v>464</v>
      </c>
      <c r="J580" s="138">
        <v>38520</v>
      </c>
      <c r="K580" s="138">
        <v>428310</v>
      </c>
      <c r="L580" s="135">
        <f>SUM(F572:F580)</f>
        <v>69627.73</v>
      </c>
      <c r="M580" s="138"/>
      <c r="N580" s="138"/>
      <c r="O580" s="138"/>
      <c r="P580" s="143" t="s">
        <v>414</v>
      </c>
      <c r="Q580" s="143" t="s">
        <v>908</v>
      </c>
      <c r="R580" s="134" t="s">
        <v>1042</v>
      </c>
    </row>
    <row r="581" spans="1:18" s="142" customFormat="1" hidden="1" x14ac:dyDescent="0.2">
      <c r="A581" s="137">
        <v>44271</v>
      </c>
      <c r="B581" s="138" t="s">
        <v>669</v>
      </c>
      <c r="C581" s="138" t="s">
        <v>6</v>
      </c>
      <c r="D581" s="139">
        <v>4606954</v>
      </c>
      <c r="E581" s="140" t="s">
        <v>241</v>
      </c>
      <c r="F581" s="127">
        <v>97598.42</v>
      </c>
      <c r="G581" s="138" t="s">
        <v>669</v>
      </c>
      <c r="H581" s="138" t="s">
        <v>322</v>
      </c>
      <c r="I581" s="141" t="s">
        <v>331</v>
      </c>
      <c r="J581" s="138">
        <v>38520</v>
      </c>
      <c r="K581" s="138">
        <v>428310</v>
      </c>
      <c r="L581" s="135"/>
      <c r="M581" s="138"/>
      <c r="N581" s="138"/>
      <c r="O581" s="138"/>
      <c r="P581" s="143" t="s">
        <v>414</v>
      </c>
      <c r="Q581" s="143" t="s">
        <v>910</v>
      </c>
      <c r="R581" s="134" t="s">
        <v>1043</v>
      </c>
    </row>
    <row r="582" spans="1:18" s="142" customFormat="1" x14ac:dyDescent="0.2">
      <c r="A582" s="137">
        <v>44271</v>
      </c>
      <c r="B582" s="138" t="s">
        <v>669</v>
      </c>
      <c r="C582" s="138" t="s">
        <v>6</v>
      </c>
      <c r="D582" s="139">
        <v>38397</v>
      </c>
      <c r="E582" s="140" t="s">
        <v>903</v>
      </c>
      <c r="F582" s="127">
        <v>1500</v>
      </c>
      <c r="G582" s="138" t="s">
        <v>669</v>
      </c>
      <c r="H582" s="138" t="s">
        <v>324</v>
      </c>
      <c r="I582" s="141">
        <v>21930</v>
      </c>
      <c r="J582" s="138">
        <v>48691</v>
      </c>
      <c r="K582" s="138">
        <v>450411</v>
      </c>
      <c r="L582" s="135"/>
      <c r="M582" s="138"/>
      <c r="N582" s="138"/>
      <c r="O582" s="138"/>
      <c r="P582" s="143" t="s">
        <v>414</v>
      </c>
      <c r="Q582" s="143" t="s">
        <v>910</v>
      </c>
      <c r="R582" s="134" t="s">
        <v>1044</v>
      </c>
    </row>
    <row r="583" spans="1:18" s="142" customFormat="1" hidden="1" x14ac:dyDescent="0.2">
      <c r="A583" s="137">
        <v>44271</v>
      </c>
      <c r="B583" s="138" t="s">
        <v>669</v>
      </c>
      <c r="C583" s="138" t="s">
        <v>6</v>
      </c>
      <c r="D583" s="139">
        <v>67413</v>
      </c>
      <c r="E583" s="140" t="s">
        <v>268</v>
      </c>
      <c r="F583" s="127">
        <v>8435.7199999999993</v>
      </c>
      <c r="G583" s="138" t="s">
        <v>669</v>
      </c>
      <c r="H583" s="138" t="s">
        <v>322</v>
      </c>
      <c r="I583" s="141" t="s">
        <v>269</v>
      </c>
      <c r="J583" s="138">
        <v>38520</v>
      </c>
      <c r="K583" s="138">
        <v>428310</v>
      </c>
      <c r="L583" s="135"/>
      <c r="M583" s="138"/>
      <c r="N583" s="138"/>
      <c r="O583" s="138"/>
      <c r="P583" s="143" t="s">
        <v>414</v>
      </c>
      <c r="Q583" s="143" t="s">
        <v>910</v>
      </c>
      <c r="R583" s="134" t="s">
        <v>1045</v>
      </c>
    </row>
    <row r="584" spans="1:18" s="142" customFormat="1" ht="38.25" x14ac:dyDescent="0.2">
      <c r="A584" s="137">
        <v>44271</v>
      </c>
      <c r="B584" s="138" t="s">
        <v>669</v>
      </c>
      <c r="C584" s="138" t="s">
        <v>6</v>
      </c>
      <c r="D584" s="139">
        <v>910038205</v>
      </c>
      <c r="E584" s="140" t="s">
        <v>481</v>
      </c>
      <c r="F584" s="127">
        <v>14000</v>
      </c>
      <c r="G584" s="138" t="s">
        <v>669</v>
      </c>
      <c r="H584" s="138" t="s">
        <v>324</v>
      </c>
      <c r="I584" s="148" t="s">
        <v>925</v>
      </c>
      <c r="J584" s="138">
        <v>48691</v>
      </c>
      <c r="K584" s="138">
        <v>450411</v>
      </c>
      <c r="L584" s="135"/>
      <c r="M584" s="138"/>
      <c r="N584" s="138"/>
      <c r="O584" s="138"/>
      <c r="P584" s="143" t="s">
        <v>414</v>
      </c>
      <c r="Q584" s="143" t="s">
        <v>910</v>
      </c>
      <c r="R584" s="134" t="s">
        <v>1046</v>
      </c>
    </row>
    <row r="585" spans="1:18" s="142" customFormat="1" hidden="1" x14ac:dyDescent="0.2">
      <c r="A585" s="137">
        <v>44271</v>
      </c>
      <c r="B585" s="138" t="s">
        <v>669</v>
      </c>
      <c r="C585" s="138" t="s">
        <v>6</v>
      </c>
      <c r="D585" s="139">
        <v>32825</v>
      </c>
      <c r="E585" s="140" t="s">
        <v>280</v>
      </c>
      <c r="F585" s="127">
        <v>6189.67</v>
      </c>
      <c r="G585" s="138" t="s">
        <v>669</v>
      </c>
      <c r="H585" s="138" t="s">
        <v>322</v>
      </c>
      <c r="I585" s="141" t="s">
        <v>278</v>
      </c>
      <c r="J585" s="138">
        <v>38520</v>
      </c>
      <c r="K585" s="138">
        <v>428310</v>
      </c>
      <c r="L585" s="135"/>
      <c r="M585" s="138"/>
      <c r="N585" s="138"/>
      <c r="O585" s="138"/>
      <c r="P585" s="143" t="s">
        <v>414</v>
      </c>
      <c r="Q585" s="143" t="s">
        <v>910</v>
      </c>
      <c r="R585" s="134" t="s">
        <v>1047</v>
      </c>
    </row>
    <row r="586" spans="1:18" s="142" customFormat="1" x14ac:dyDescent="0.2">
      <c r="A586" s="137">
        <v>44271</v>
      </c>
      <c r="B586" s="138" t="s">
        <v>669</v>
      </c>
      <c r="C586" s="138" t="s">
        <v>6</v>
      </c>
      <c r="D586" s="139">
        <v>3200</v>
      </c>
      <c r="E586" s="140" t="s">
        <v>904</v>
      </c>
      <c r="F586" s="127">
        <v>1000</v>
      </c>
      <c r="G586" s="138" t="s">
        <v>669</v>
      </c>
      <c r="H586" s="138" t="s">
        <v>324</v>
      </c>
      <c r="I586" s="141">
        <v>21154</v>
      </c>
      <c r="J586" s="138">
        <v>48691</v>
      </c>
      <c r="K586" s="138">
        <v>450411</v>
      </c>
      <c r="L586" s="135"/>
      <c r="M586" s="138"/>
      <c r="N586" s="138"/>
      <c r="O586" s="138"/>
      <c r="P586" s="143" t="s">
        <v>414</v>
      </c>
      <c r="Q586" s="143" t="s">
        <v>910</v>
      </c>
      <c r="R586" s="134" t="s">
        <v>1048</v>
      </c>
    </row>
    <row r="587" spans="1:18" s="142" customFormat="1" x14ac:dyDescent="0.2">
      <c r="A587" s="137">
        <v>44271</v>
      </c>
      <c r="B587" s="138" t="s">
        <v>669</v>
      </c>
      <c r="C587" s="138" t="s">
        <v>6</v>
      </c>
      <c r="D587" s="139">
        <v>84818</v>
      </c>
      <c r="E587" s="140" t="s">
        <v>905</v>
      </c>
      <c r="F587" s="127">
        <v>1500</v>
      </c>
      <c r="G587" s="138" t="s">
        <v>669</v>
      </c>
      <c r="H587" s="138" t="s">
        <v>324</v>
      </c>
      <c r="I587" s="141">
        <v>21556</v>
      </c>
      <c r="J587" s="138">
        <v>48691</v>
      </c>
      <c r="K587" s="138">
        <v>450411</v>
      </c>
      <c r="L587" s="135"/>
      <c r="M587" s="138"/>
      <c r="N587" s="138"/>
      <c r="O587" s="138"/>
      <c r="P587" s="143" t="s">
        <v>414</v>
      </c>
      <c r="Q587" s="143" t="s">
        <v>910</v>
      </c>
      <c r="R587" s="134" t="s">
        <v>1049</v>
      </c>
    </row>
    <row r="588" spans="1:18" s="142" customFormat="1" ht="25.5" hidden="1" x14ac:dyDescent="0.2">
      <c r="A588" s="137">
        <v>44271</v>
      </c>
      <c r="B588" s="138" t="s">
        <v>669</v>
      </c>
      <c r="C588" s="138" t="s">
        <v>6</v>
      </c>
      <c r="D588" s="139">
        <v>11830</v>
      </c>
      <c r="E588" s="140" t="s">
        <v>906</v>
      </c>
      <c r="F588" s="127">
        <v>3055</v>
      </c>
      <c r="G588" s="138" t="s">
        <v>669</v>
      </c>
      <c r="H588" s="138" t="s">
        <v>679</v>
      </c>
      <c r="I588" s="141" t="s">
        <v>907</v>
      </c>
      <c r="J588" s="138">
        <v>38520</v>
      </c>
      <c r="K588" s="138">
        <v>510101</v>
      </c>
      <c r="L588" s="135"/>
      <c r="M588" s="138"/>
      <c r="N588" s="138"/>
      <c r="O588" s="138"/>
      <c r="P588" s="143" t="s">
        <v>414</v>
      </c>
      <c r="Q588" s="143" t="s">
        <v>911</v>
      </c>
      <c r="R588" s="134" t="s">
        <v>1050</v>
      </c>
    </row>
    <row r="589" spans="1:18" s="142" customFormat="1" hidden="1" x14ac:dyDescent="0.2">
      <c r="A589" s="137">
        <v>44271</v>
      </c>
      <c r="B589" s="138" t="s">
        <v>669</v>
      </c>
      <c r="C589" s="138" t="s">
        <v>6</v>
      </c>
      <c r="D589" s="139">
        <v>60890</v>
      </c>
      <c r="E589" s="140" t="s">
        <v>394</v>
      </c>
      <c r="F589" s="127">
        <v>1925.18</v>
      </c>
      <c r="G589" s="138" t="s">
        <v>669</v>
      </c>
      <c r="H589" s="138" t="s">
        <v>322</v>
      </c>
      <c r="I589" s="141" t="s">
        <v>395</v>
      </c>
      <c r="J589" s="138">
        <v>38520</v>
      </c>
      <c r="K589" s="138">
        <v>428310</v>
      </c>
      <c r="L589" s="135"/>
      <c r="M589" s="138"/>
      <c r="N589" s="138"/>
      <c r="O589" s="138"/>
      <c r="P589" s="143" t="s">
        <v>414</v>
      </c>
      <c r="Q589" s="143" t="s">
        <v>910</v>
      </c>
      <c r="R589" s="134" t="s">
        <v>1051</v>
      </c>
    </row>
    <row r="590" spans="1:18" s="142" customFormat="1" hidden="1" x14ac:dyDescent="0.2">
      <c r="A590" s="137">
        <v>44271</v>
      </c>
      <c r="B590" s="138" t="s">
        <v>669</v>
      </c>
      <c r="C590" s="138" t="s">
        <v>6</v>
      </c>
      <c r="D590" s="139">
        <v>41573</v>
      </c>
      <c r="E590" s="140" t="s">
        <v>392</v>
      </c>
      <c r="F590" s="127">
        <v>18369.32</v>
      </c>
      <c r="G590" s="138" t="s">
        <v>669</v>
      </c>
      <c r="H590" s="138" t="s">
        <v>322</v>
      </c>
      <c r="I590" s="141" t="s">
        <v>393</v>
      </c>
      <c r="J590" s="138">
        <v>38520</v>
      </c>
      <c r="K590" s="138">
        <v>428310</v>
      </c>
      <c r="L590" s="135"/>
      <c r="M590" s="138"/>
      <c r="N590" s="138"/>
      <c r="O590" s="138"/>
      <c r="P590" s="143" t="s">
        <v>414</v>
      </c>
      <c r="Q590" s="143" t="s">
        <v>910</v>
      </c>
      <c r="R590" s="134" t="s">
        <v>1052</v>
      </c>
    </row>
    <row r="591" spans="1:18" s="142" customFormat="1" hidden="1" x14ac:dyDescent="0.2">
      <c r="A591" s="137">
        <v>44271</v>
      </c>
      <c r="B591" s="138" t="s">
        <v>669</v>
      </c>
      <c r="C591" s="138" t="s">
        <v>6</v>
      </c>
      <c r="D591" s="139">
        <v>121572</v>
      </c>
      <c r="E591" s="140" t="s">
        <v>557</v>
      </c>
      <c r="F591" s="127">
        <v>33687.730000000003</v>
      </c>
      <c r="G591" s="138" t="s">
        <v>669</v>
      </c>
      <c r="H591" s="138" t="s">
        <v>322</v>
      </c>
      <c r="I591" s="141" t="s">
        <v>558</v>
      </c>
      <c r="J591" s="138">
        <v>38520</v>
      </c>
      <c r="K591" s="138">
        <v>428310</v>
      </c>
      <c r="L591" s="135"/>
      <c r="M591" s="138"/>
      <c r="N591" s="138"/>
      <c r="O591" s="138"/>
      <c r="P591" s="143" t="s">
        <v>414</v>
      </c>
      <c r="Q591" s="143" t="s">
        <v>910</v>
      </c>
      <c r="R591" s="134" t="s">
        <v>1053</v>
      </c>
    </row>
    <row r="592" spans="1:18" s="142" customFormat="1" hidden="1" x14ac:dyDescent="0.2">
      <c r="A592" s="137">
        <v>44271</v>
      </c>
      <c r="B592" s="138" t="s">
        <v>669</v>
      </c>
      <c r="C592" s="138" t="s">
        <v>6</v>
      </c>
      <c r="D592" s="139">
        <v>22469</v>
      </c>
      <c r="E592" s="140" t="s">
        <v>570</v>
      </c>
      <c r="F592" s="127">
        <v>2701.03</v>
      </c>
      <c r="G592" s="138" t="s">
        <v>669</v>
      </c>
      <c r="H592" s="138" t="s">
        <v>322</v>
      </c>
      <c r="I592" s="141" t="s">
        <v>571</v>
      </c>
      <c r="J592" s="138">
        <v>38520</v>
      </c>
      <c r="K592" s="138">
        <v>428310</v>
      </c>
      <c r="L592" s="135"/>
      <c r="M592" s="138"/>
      <c r="N592" s="138"/>
      <c r="O592" s="138"/>
      <c r="P592" s="143" t="s">
        <v>414</v>
      </c>
      <c r="Q592" s="143" t="s">
        <v>910</v>
      </c>
      <c r="R592" s="134" t="s">
        <v>1054</v>
      </c>
    </row>
    <row r="593" spans="1:18" s="142" customFormat="1" hidden="1" x14ac:dyDescent="0.2">
      <c r="A593" s="137">
        <v>44271</v>
      </c>
      <c r="B593" s="138" t="s">
        <v>669</v>
      </c>
      <c r="C593" s="138" t="s">
        <v>6</v>
      </c>
      <c r="D593" s="139">
        <v>44888</v>
      </c>
      <c r="E593" s="140" t="s">
        <v>358</v>
      </c>
      <c r="F593" s="127">
        <v>1023.94</v>
      </c>
      <c r="G593" s="138" t="s">
        <v>669</v>
      </c>
      <c r="H593" s="138" t="s">
        <v>322</v>
      </c>
      <c r="I593" s="141" t="s">
        <v>359</v>
      </c>
      <c r="J593" s="138">
        <v>38520</v>
      </c>
      <c r="K593" s="138">
        <v>428310</v>
      </c>
      <c r="L593" s="135"/>
      <c r="M593" s="138"/>
      <c r="N593" s="138"/>
      <c r="O593" s="138"/>
      <c r="P593" s="143" t="s">
        <v>414</v>
      </c>
      <c r="Q593" s="143" t="s">
        <v>910</v>
      </c>
      <c r="R593" s="134" t="s">
        <v>1055</v>
      </c>
    </row>
    <row r="594" spans="1:18" s="142" customFormat="1" hidden="1" x14ac:dyDescent="0.2">
      <c r="A594" s="137">
        <v>44271</v>
      </c>
      <c r="B594" s="138" t="s">
        <v>669</v>
      </c>
      <c r="C594" s="138" t="s">
        <v>6</v>
      </c>
      <c r="D594" s="139">
        <v>1000088421</v>
      </c>
      <c r="E594" s="140" t="s">
        <v>593</v>
      </c>
      <c r="F594" s="127">
        <v>851184.86</v>
      </c>
      <c r="G594" s="138" t="s">
        <v>669</v>
      </c>
      <c r="H594" s="138" t="s">
        <v>322</v>
      </c>
      <c r="I594" s="141" t="s">
        <v>594</v>
      </c>
      <c r="J594" s="138">
        <v>38520</v>
      </c>
      <c r="K594" s="138">
        <v>428310</v>
      </c>
      <c r="L594" s="135">
        <v>1042170.87</v>
      </c>
      <c r="M594" s="138"/>
      <c r="N594" s="138"/>
      <c r="O594" s="138"/>
      <c r="P594" s="143" t="s">
        <v>414</v>
      </c>
      <c r="Q594" s="143" t="s">
        <v>910</v>
      </c>
      <c r="R594" s="134" t="s">
        <v>1056</v>
      </c>
    </row>
    <row r="595" spans="1:18" s="142" customFormat="1" ht="15" hidden="1" x14ac:dyDescent="0.2">
      <c r="A595" s="137">
        <v>44285</v>
      </c>
      <c r="B595" s="138" t="s">
        <v>669</v>
      </c>
      <c r="C595" s="145" t="s">
        <v>833</v>
      </c>
      <c r="D595" s="146">
        <v>3000478816</v>
      </c>
      <c r="E595" s="147" t="s">
        <v>523</v>
      </c>
      <c r="F595" s="127">
        <v>474998.52</v>
      </c>
      <c r="G595" s="145" t="s">
        <v>669</v>
      </c>
      <c r="H595" s="145" t="s">
        <v>322</v>
      </c>
      <c r="I595" s="148" t="s">
        <v>522</v>
      </c>
      <c r="J595" s="138">
        <v>38520</v>
      </c>
      <c r="K595" s="138">
        <v>428310</v>
      </c>
      <c r="L595" s="135">
        <v>474998.52</v>
      </c>
      <c r="M595" s="138"/>
      <c r="N595" s="138"/>
      <c r="O595" s="138"/>
      <c r="P595" s="143" t="s">
        <v>414</v>
      </c>
      <c r="Q595" s="143" t="s">
        <v>922</v>
      </c>
      <c r="R595" s="134" t="s">
        <v>1057</v>
      </c>
    </row>
    <row r="596" spans="1:18" x14ac:dyDescent="0.2">
      <c r="A596" s="111">
        <v>44285</v>
      </c>
      <c r="B596" s="144" t="s">
        <v>669</v>
      </c>
      <c r="C596" s="144" t="s">
        <v>6</v>
      </c>
      <c r="D596" s="113">
        <v>12754</v>
      </c>
      <c r="E596" s="116" t="s">
        <v>843</v>
      </c>
      <c r="F596" s="115">
        <v>4000</v>
      </c>
      <c r="G596" s="144" t="s">
        <v>669</v>
      </c>
      <c r="H596" s="144" t="s">
        <v>324</v>
      </c>
      <c r="I596" s="132">
        <v>21921</v>
      </c>
      <c r="J596" s="112">
        <v>48691</v>
      </c>
      <c r="K596" s="112">
        <v>450411</v>
      </c>
      <c r="P596" s="134" t="s">
        <v>414</v>
      </c>
      <c r="Q596" s="134" t="s">
        <v>921</v>
      </c>
      <c r="R596" s="134" t="s">
        <v>1058</v>
      </c>
    </row>
    <row r="597" spans="1:18" x14ac:dyDescent="0.2">
      <c r="A597" s="111">
        <v>44285</v>
      </c>
      <c r="B597" s="144" t="s">
        <v>669</v>
      </c>
      <c r="C597" s="144" t="s">
        <v>6</v>
      </c>
      <c r="D597" s="113">
        <v>132628</v>
      </c>
      <c r="E597" s="116" t="s">
        <v>306</v>
      </c>
      <c r="F597" s="115">
        <v>1000</v>
      </c>
      <c r="G597" s="144" t="s">
        <v>669</v>
      </c>
      <c r="H597" s="144" t="s">
        <v>324</v>
      </c>
      <c r="I597" s="132">
        <v>22580</v>
      </c>
      <c r="J597" s="112">
        <v>48691</v>
      </c>
      <c r="K597" s="112">
        <v>450411</v>
      </c>
      <c r="P597" s="134" t="s">
        <v>414</v>
      </c>
      <c r="Q597" s="134" t="s">
        <v>921</v>
      </c>
      <c r="R597" s="134" t="s">
        <v>1059</v>
      </c>
    </row>
    <row r="598" spans="1:18" x14ac:dyDescent="0.2">
      <c r="A598" s="111">
        <v>44285</v>
      </c>
      <c r="B598" s="144" t="s">
        <v>669</v>
      </c>
      <c r="C598" s="144" t="s">
        <v>6</v>
      </c>
      <c r="D598" s="113">
        <v>1066261</v>
      </c>
      <c r="E598" s="116" t="s">
        <v>912</v>
      </c>
      <c r="F598" s="115">
        <v>2500</v>
      </c>
      <c r="G598" s="144" t="s">
        <v>669</v>
      </c>
      <c r="H598" s="144" t="s">
        <v>324</v>
      </c>
      <c r="I598" s="132">
        <v>21443</v>
      </c>
      <c r="J598" s="112">
        <v>48691</v>
      </c>
      <c r="K598" s="112">
        <v>450411</v>
      </c>
      <c r="P598" s="134" t="s">
        <v>414</v>
      </c>
      <c r="Q598" s="134" t="s">
        <v>921</v>
      </c>
      <c r="R598" s="134" t="s">
        <v>1060</v>
      </c>
    </row>
    <row r="599" spans="1:18" x14ac:dyDescent="0.2">
      <c r="A599" s="111">
        <v>44285</v>
      </c>
      <c r="B599" s="144" t="s">
        <v>669</v>
      </c>
      <c r="C599" s="144" t="s">
        <v>6</v>
      </c>
      <c r="D599" s="113">
        <v>84976</v>
      </c>
      <c r="E599" s="116" t="s">
        <v>453</v>
      </c>
      <c r="F599" s="115">
        <v>1000</v>
      </c>
      <c r="G599" s="144" t="s">
        <v>669</v>
      </c>
      <c r="H599" s="144" t="s">
        <v>324</v>
      </c>
      <c r="I599" s="132">
        <v>22384</v>
      </c>
      <c r="J599" s="112">
        <v>48691</v>
      </c>
      <c r="K599" s="112">
        <v>450411</v>
      </c>
      <c r="P599" s="134" t="s">
        <v>414</v>
      </c>
      <c r="Q599" s="134" t="s">
        <v>921</v>
      </c>
      <c r="R599" s="134" t="s">
        <v>1061</v>
      </c>
    </row>
    <row r="600" spans="1:18" x14ac:dyDescent="0.2">
      <c r="A600" s="111">
        <v>44285</v>
      </c>
      <c r="B600" s="144" t="s">
        <v>669</v>
      </c>
      <c r="C600" s="144" t="s">
        <v>6</v>
      </c>
      <c r="D600" s="113">
        <v>25610</v>
      </c>
      <c r="E600" s="116" t="s">
        <v>853</v>
      </c>
      <c r="F600" s="115">
        <v>1500</v>
      </c>
      <c r="G600" s="144" t="s">
        <v>669</v>
      </c>
      <c r="H600" s="144" t="s">
        <v>324</v>
      </c>
      <c r="I600" s="132">
        <v>21300</v>
      </c>
      <c r="J600" s="112">
        <v>48691</v>
      </c>
      <c r="K600" s="112">
        <v>450411</v>
      </c>
      <c r="P600" s="134" t="s">
        <v>414</v>
      </c>
      <c r="Q600" s="134" t="s">
        <v>921</v>
      </c>
      <c r="R600" s="134" t="s">
        <v>1062</v>
      </c>
    </row>
    <row r="601" spans="1:18" x14ac:dyDescent="0.2">
      <c r="A601" s="111">
        <v>44285</v>
      </c>
      <c r="B601" s="144" t="s">
        <v>669</v>
      </c>
      <c r="C601" s="144" t="s">
        <v>6</v>
      </c>
      <c r="D601" s="113">
        <v>15970</v>
      </c>
      <c r="E601" s="116" t="s">
        <v>872</v>
      </c>
      <c r="F601" s="115">
        <v>500</v>
      </c>
      <c r="G601" s="144" t="s">
        <v>669</v>
      </c>
      <c r="H601" s="144" t="s">
        <v>324</v>
      </c>
      <c r="I601" s="133" t="s">
        <v>913</v>
      </c>
      <c r="J601" s="112">
        <v>48691</v>
      </c>
      <c r="K601" s="112">
        <v>450411</v>
      </c>
      <c r="P601" s="134" t="s">
        <v>414</v>
      </c>
      <c r="Q601" s="134" t="s">
        <v>921</v>
      </c>
      <c r="R601" s="134" t="s">
        <v>1063</v>
      </c>
    </row>
    <row r="602" spans="1:18" x14ac:dyDescent="0.2">
      <c r="A602" s="111">
        <v>44285</v>
      </c>
      <c r="B602" s="144" t="s">
        <v>669</v>
      </c>
      <c r="C602" s="144" t="s">
        <v>6</v>
      </c>
      <c r="D602" s="113">
        <v>4586</v>
      </c>
      <c r="E602" s="116" t="s">
        <v>914</v>
      </c>
      <c r="F602" s="115">
        <v>1500</v>
      </c>
      <c r="G602" s="144" t="s">
        <v>669</v>
      </c>
      <c r="H602" s="144" t="s">
        <v>324</v>
      </c>
      <c r="I602" s="132">
        <v>21473</v>
      </c>
      <c r="J602" s="112">
        <v>48691</v>
      </c>
      <c r="K602" s="112">
        <v>450411</v>
      </c>
      <c r="P602" s="134" t="s">
        <v>414</v>
      </c>
      <c r="Q602" s="134" t="s">
        <v>921</v>
      </c>
      <c r="R602" s="134" t="s">
        <v>1064</v>
      </c>
    </row>
    <row r="603" spans="1:18" x14ac:dyDescent="0.2">
      <c r="A603" s="111">
        <v>44285</v>
      </c>
      <c r="B603" s="144" t="s">
        <v>669</v>
      </c>
      <c r="C603" s="144" t="s">
        <v>6</v>
      </c>
      <c r="D603" s="113">
        <v>2816</v>
      </c>
      <c r="E603" s="116" t="s">
        <v>915</v>
      </c>
      <c r="F603" s="115">
        <v>1500</v>
      </c>
      <c r="G603" s="144" t="s">
        <v>669</v>
      </c>
      <c r="H603" s="144" t="s">
        <v>324</v>
      </c>
      <c r="I603" s="132">
        <v>21797</v>
      </c>
      <c r="J603" s="112">
        <v>48691</v>
      </c>
      <c r="K603" s="112">
        <v>450411</v>
      </c>
      <c r="P603" s="134" t="s">
        <v>414</v>
      </c>
      <c r="Q603" s="134" t="s">
        <v>921</v>
      </c>
      <c r="R603" s="134" t="s">
        <v>1065</v>
      </c>
    </row>
    <row r="604" spans="1:18" ht="114.75" x14ac:dyDescent="0.2">
      <c r="A604" s="137">
        <v>44285</v>
      </c>
      <c r="B604" s="145" t="s">
        <v>669</v>
      </c>
      <c r="C604" s="145" t="s">
        <v>6</v>
      </c>
      <c r="D604" s="139">
        <v>5059016490</v>
      </c>
      <c r="E604" s="147" t="s">
        <v>7</v>
      </c>
      <c r="F604" s="127">
        <v>34000</v>
      </c>
      <c r="G604" s="145" t="s">
        <v>669</v>
      </c>
      <c r="H604" s="145" t="s">
        <v>324</v>
      </c>
      <c r="I604" s="148" t="s">
        <v>929</v>
      </c>
      <c r="J604" s="138">
        <v>48691</v>
      </c>
      <c r="K604" s="138">
        <v>450411</v>
      </c>
      <c r="L604" s="135"/>
      <c r="P604" s="134" t="s">
        <v>414</v>
      </c>
      <c r="Q604" s="134" t="s">
        <v>921</v>
      </c>
      <c r="R604" s="134" t="s">
        <v>1066</v>
      </c>
    </row>
    <row r="605" spans="1:18" x14ac:dyDescent="0.2">
      <c r="A605" s="111">
        <v>44285</v>
      </c>
      <c r="B605" s="144" t="s">
        <v>669</v>
      </c>
      <c r="C605" s="144" t="s">
        <v>6</v>
      </c>
      <c r="D605" s="113">
        <v>5059017030</v>
      </c>
      <c r="E605" s="116" t="s">
        <v>7</v>
      </c>
      <c r="F605" s="115">
        <v>5000</v>
      </c>
      <c r="G605" s="144" t="s">
        <v>669</v>
      </c>
      <c r="H605" s="144" t="s">
        <v>324</v>
      </c>
      <c r="I605" s="132">
        <v>21785</v>
      </c>
      <c r="J605" s="112">
        <v>48691</v>
      </c>
      <c r="K605" s="112">
        <v>450411</v>
      </c>
      <c r="P605" s="134" t="s">
        <v>414</v>
      </c>
      <c r="Q605" s="134" t="s">
        <v>921</v>
      </c>
      <c r="R605" s="134" t="s">
        <v>1067</v>
      </c>
    </row>
    <row r="606" spans="1:18" ht="25.5" x14ac:dyDescent="0.2">
      <c r="A606" s="111">
        <v>44285</v>
      </c>
      <c r="B606" s="144" t="s">
        <v>669</v>
      </c>
      <c r="C606" s="144" t="s">
        <v>6</v>
      </c>
      <c r="D606" s="113">
        <v>5059018119</v>
      </c>
      <c r="E606" s="116" t="s">
        <v>7</v>
      </c>
      <c r="F606" s="115">
        <v>6000</v>
      </c>
      <c r="G606" s="144" t="s">
        <v>669</v>
      </c>
      <c r="H606" s="144" t="s">
        <v>324</v>
      </c>
      <c r="I606" s="133" t="s">
        <v>916</v>
      </c>
      <c r="J606" s="112">
        <v>48691</v>
      </c>
      <c r="K606" s="112">
        <v>450411</v>
      </c>
      <c r="P606" s="134" t="s">
        <v>414</v>
      </c>
      <c r="Q606" s="134" t="s">
        <v>921</v>
      </c>
      <c r="R606" s="134" t="s">
        <v>1068</v>
      </c>
    </row>
    <row r="607" spans="1:18" ht="25.5" x14ac:dyDescent="0.2">
      <c r="A607" s="111">
        <v>44285</v>
      </c>
      <c r="B607" s="144" t="s">
        <v>669</v>
      </c>
      <c r="C607" s="144" t="s">
        <v>6</v>
      </c>
      <c r="D607" s="113">
        <v>5059019575</v>
      </c>
      <c r="E607" s="116" t="s">
        <v>7</v>
      </c>
      <c r="F607" s="115">
        <v>6000</v>
      </c>
      <c r="G607" s="144" t="s">
        <v>669</v>
      </c>
      <c r="H607" s="144" t="s">
        <v>324</v>
      </c>
      <c r="I607" s="133" t="s">
        <v>917</v>
      </c>
      <c r="J607" s="112">
        <v>48691</v>
      </c>
      <c r="K607" s="112">
        <v>450411</v>
      </c>
      <c r="P607" s="134" t="s">
        <v>414</v>
      </c>
      <c r="Q607" s="134" t="s">
        <v>921</v>
      </c>
      <c r="R607" s="134" t="s">
        <v>1069</v>
      </c>
    </row>
    <row r="608" spans="1:18" hidden="1" x14ac:dyDescent="0.2">
      <c r="A608" s="111">
        <v>44285</v>
      </c>
      <c r="B608" s="144" t="s">
        <v>669</v>
      </c>
      <c r="C608" s="144" t="s">
        <v>6</v>
      </c>
      <c r="D608" s="113">
        <v>5059019123</v>
      </c>
      <c r="E608" s="116" t="s">
        <v>7</v>
      </c>
      <c r="F608" s="115">
        <v>754193.34</v>
      </c>
      <c r="G608" s="144" t="s">
        <v>669</v>
      </c>
      <c r="H608" s="144" t="s">
        <v>322</v>
      </c>
      <c r="I608" s="133" t="s">
        <v>918</v>
      </c>
      <c r="J608" s="112">
        <v>38520</v>
      </c>
      <c r="K608" s="112">
        <v>428310</v>
      </c>
      <c r="P608" s="134" t="s">
        <v>414</v>
      </c>
      <c r="Q608" s="134" t="s">
        <v>921</v>
      </c>
      <c r="R608" s="134" t="s">
        <v>1070</v>
      </c>
    </row>
    <row r="609" spans="1:18" hidden="1" x14ac:dyDescent="0.2">
      <c r="A609" s="111">
        <v>44285</v>
      </c>
      <c r="B609" s="144" t="s">
        <v>669</v>
      </c>
      <c r="C609" s="144" t="s">
        <v>6</v>
      </c>
      <c r="D609" s="113">
        <v>59863</v>
      </c>
      <c r="E609" s="116" t="s">
        <v>755</v>
      </c>
      <c r="F609" s="115">
        <v>13899.3</v>
      </c>
      <c r="G609" s="144" t="s">
        <v>669</v>
      </c>
      <c r="H609" s="144" t="s">
        <v>322</v>
      </c>
      <c r="I609" s="133" t="s">
        <v>303</v>
      </c>
      <c r="J609" s="112">
        <v>38520</v>
      </c>
      <c r="K609" s="112">
        <v>428310</v>
      </c>
      <c r="P609" s="134" t="s">
        <v>414</v>
      </c>
      <c r="Q609" s="134" t="s">
        <v>921</v>
      </c>
      <c r="R609" s="134" t="s">
        <v>1071</v>
      </c>
    </row>
    <row r="610" spans="1:18" hidden="1" x14ac:dyDescent="0.2">
      <c r="A610" s="111">
        <v>44285</v>
      </c>
      <c r="B610" s="144" t="s">
        <v>669</v>
      </c>
      <c r="C610" s="144" t="s">
        <v>6</v>
      </c>
      <c r="D610" s="113">
        <v>169252</v>
      </c>
      <c r="E610" s="116" t="s">
        <v>379</v>
      </c>
      <c r="F610" s="115">
        <v>18173.72</v>
      </c>
      <c r="G610" s="144" t="s">
        <v>669</v>
      </c>
      <c r="H610" s="144" t="s">
        <v>322</v>
      </c>
      <c r="I610" s="133" t="s">
        <v>380</v>
      </c>
      <c r="J610" s="112">
        <v>38520</v>
      </c>
      <c r="K610" s="112">
        <v>428310</v>
      </c>
      <c r="P610" s="134" t="s">
        <v>414</v>
      </c>
      <c r="Q610" s="134" t="s">
        <v>921</v>
      </c>
      <c r="R610" s="134" t="s">
        <v>1072</v>
      </c>
    </row>
    <row r="611" spans="1:18" hidden="1" x14ac:dyDescent="0.2">
      <c r="A611" s="111">
        <v>44285</v>
      </c>
      <c r="B611" s="144" t="s">
        <v>669</v>
      </c>
      <c r="C611" s="144" t="s">
        <v>6</v>
      </c>
      <c r="D611" s="113">
        <v>20210311</v>
      </c>
      <c r="E611" s="116" t="s">
        <v>404</v>
      </c>
      <c r="F611" s="115">
        <v>7868.65</v>
      </c>
      <c r="G611" s="144" t="s">
        <v>669</v>
      </c>
      <c r="H611" s="144" t="s">
        <v>322</v>
      </c>
      <c r="I611" s="133" t="s">
        <v>405</v>
      </c>
      <c r="J611" s="112">
        <v>38520</v>
      </c>
      <c r="K611" s="112">
        <v>428310</v>
      </c>
      <c r="P611" s="134" t="s">
        <v>414</v>
      </c>
      <c r="Q611" s="134" t="s">
        <v>921</v>
      </c>
      <c r="R611" s="134" t="s">
        <v>1073</v>
      </c>
    </row>
    <row r="612" spans="1:18" hidden="1" x14ac:dyDescent="0.2">
      <c r="A612" s="111">
        <v>44285</v>
      </c>
      <c r="B612" s="144" t="s">
        <v>669</v>
      </c>
      <c r="C612" s="144" t="s">
        <v>6</v>
      </c>
      <c r="D612" s="113">
        <v>20210190</v>
      </c>
      <c r="E612" s="116" t="s">
        <v>485</v>
      </c>
      <c r="F612" s="115">
        <v>4249.2</v>
      </c>
      <c r="G612" s="144" t="s">
        <v>669</v>
      </c>
      <c r="H612" s="144" t="s">
        <v>322</v>
      </c>
      <c r="I612" s="133" t="s">
        <v>486</v>
      </c>
      <c r="J612" s="112">
        <v>38520</v>
      </c>
      <c r="K612" s="112">
        <v>428310</v>
      </c>
      <c r="P612" s="134" t="s">
        <v>414</v>
      </c>
      <c r="Q612" s="134" t="s">
        <v>921</v>
      </c>
      <c r="R612" s="134" t="s">
        <v>1074</v>
      </c>
    </row>
    <row r="613" spans="1:18" hidden="1" x14ac:dyDescent="0.2">
      <c r="A613" s="111">
        <v>44285</v>
      </c>
      <c r="B613" s="144" t="s">
        <v>669</v>
      </c>
      <c r="C613" s="144" t="s">
        <v>6</v>
      </c>
      <c r="D613" s="113">
        <v>83433</v>
      </c>
      <c r="E613" s="116" t="s">
        <v>531</v>
      </c>
      <c r="F613" s="115">
        <v>7982.87</v>
      </c>
      <c r="G613" s="144" t="s">
        <v>669</v>
      </c>
      <c r="H613" s="144" t="s">
        <v>322</v>
      </c>
      <c r="I613" s="133" t="s">
        <v>532</v>
      </c>
      <c r="J613" s="112">
        <v>38520</v>
      </c>
      <c r="K613" s="112">
        <v>428310</v>
      </c>
      <c r="P613" s="134" t="s">
        <v>414</v>
      </c>
      <c r="Q613" s="134" t="s">
        <v>921</v>
      </c>
      <c r="R613" s="134" t="s">
        <v>1075</v>
      </c>
    </row>
    <row r="614" spans="1:18" hidden="1" x14ac:dyDescent="0.2">
      <c r="A614" s="111">
        <v>44285</v>
      </c>
      <c r="B614" s="144" t="s">
        <v>669</v>
      </c>
      <c r="C614" s="144" t="s">
        <v>6</v>
      </c>
      <c r="D614" s="113">
        <v>91399</v>
      </c>
      <c r="E614" s="116" t="s">
        <v>264</v>
      </c>
      <c r="F614" s="115">
        <v>15492.71</v>
      </c>
      <c r="G614" s="144" t="s">
        <v>669</v>
      </c>
      <c r="H614" s="144" t="s">
        <v>322</v>
      </c>
      <c r="I614" s="133" t="s">
        <v>265</v>
      </c>
      <c r="J614" s="112">
        <v>38520</v>
      </c>
      <c r="K614" s="112">
        <v>428310</v>
      </c>
      <c r="P614" s="134" t="s">
        <v>414</v>
      </c>
      <c r="Q614" s="134" t="s">
        <v>921</v>
      </c>
      <c r="R614" s="134" t="s">
        <v>1076</v>
      </c>
    </row>
    <row r="615" spans="1:18" hidden="1" x14ac:dyDescent="0.2">
      <c r="A615" s="111">
        <v>44285</v>
      </c>
      <c r="B615" s="144" t="s">
        <v>669</v>
      </c>
      <c r="C615" s="144" t="s">
        <v>6</v>
      </c>
      <c r="D615" s="113">
        <v>60406</v>
      </c>
      <c r="E615" s="116" t="s">
        <v>502</v>
      </c>
      <c r="F615" s="115">
        <v>4438.3599999999997</v>
      </c>
      <c r="G615" s="144" t="s">
        <v>669</v>
      </c>
      <c r="H615" s="144" t="s">
        <v>322</v>
      </c>
      <c r="I615" s="133" t="s">
        <v>503</v>
      </c>
      <c r="J615" s="112">
        <v>38520</v>
      </c>
      <c r="K615" s="112">
        <v>428310</v>
      </c>
      <c r="P615" s="134" t="s">
        <v>414</v>
      </c>
      <c r="Q615" s="134" t="s">
        <v>921</v>
      </c>
      <c r="R615" s="134" t="s">
        <v>1077</v>
      </c>
    </row>
    <row r="616" spans="1:18" hidden="1" x14ac:dyDescent="0.2">
      <c r="A616" s="111">
        <v>44285</v>
      </c>
      <c r="B616" s="144" t="s">
        <v>669</v>
      </c>
      <c r="C616" s="144" t="s">
        <v>6</v>
      </c>
      <c r="D616" s="113">
        <v>150085</v>
      </c>
      <c r="E616" s="116" t="s">
        <v>465</v>
      </c>
      <c r="F616" s="115">
        <v>11113.98</v>
      </c>
      <c r="G616" s="144" t="s">
        <v>669</v>
      </c>
      <c r="H616" s="144" t="s">
        <v>322</v>
      </c>
      <c r="I616" s="133" t="s">
        <v>466</v>
      </c>
      <c r="J616" s="112">
        <v>38520</v>
      </c>
      <c r="K616" s="112">
        <v>428310</v>
      </c>
      <c r="P616" s="134" t="s">
        <v>414</v>
      </c>
      <c r="Q616" s="134" t="s">
        <v>921</v>
      </c>
      <c r="R616" s="134" t="s">
        <v>1078</v>
      </c>
    </row>
    <row r="617" spans="1:18" hidden="1" x14ac:dyDescent="0.2">
      <c r="A617" s="111">
        <v>44285</v>
      </c>
      <c r="B617" s="144" t="s">
        <v>669</v>
      </c>
      <c r="C617" s="144" t="s">
        <v>6</v>
      </c>
      <c r="D617" s="113">
        <v>378500</v>
      </c>
      <c r="E617" s="116" t="s">
        <v>455</v>
      </c>
      <c r="F617" s="115">
        <v>20702.580000000002</v>
      </c>
      <c r="G617" s="144" t="s">
        <v>669</v>
      </c>
      <c r="H617" s="144" t="s">
        <v>322</v>
      </c>
      <c r="I617" s="133" t="s">
        <v>456</v>
      </c>
      <c r="J617" s="112">
        <v>38520</v>
      </c>
      <c r="K617" s="112">
        <v>428310</v>
      </c>
      <c r="P617" s="134" t="s">
        <v>414</v>
      </c>
      <c r="Q617" s="134" t="s">
        <v>921</v>
      </c>
      <c r="R617" s="134" t="s">
        <v>1079</v>
      </c>
    </row>
    <row r="618" spans="1:18" hidden="1" x14ac:dyDescent="0.2">
      <c r="A618" s="111">
        <v>44285</v>
      </c>
      <c r="B618" s="144" t="s">
        <v>669</v>
      </c>
      <c r="C618" s="144" t="s">
        <v>6</v>
      </c>
      <c r="D618" s="113">
        <v>146599</v>
      </c>
      <c r="E618" s="116" t="s">
        <v>469</v>
      </c>
      <c r="F618" s="115">
        <v>18863.71</v>
      </c>
      <c r="G618" s="144" t="s">
        <v>669</v>
      </c>
      <c r="H618" s="144" t="s">
        <v>322</v>
      </c>
      <c r="I618" s="133" t="s">
        <v>470</v>
      </c>
      <c r="J618" s="112">
        <v>38520</v>
      </c>
      <c r="K618" s="112">
        <v>428310</v>
      </c>
      <c r="P618" s="134" t="s">
        <v>414</v>
      </c>
      <c r="Q618" s="134" t="s">
        <v>921</v>
      </c>
      <c r="R618" s="134" t="s">
        <v>1080</v>
      </c>
    </row>
    <row r="619" spans="1:18" s="142" customFormat="1" hidden="1" x14ac:dyDescent="0.2">
      <c r="A619" s="137">
        <v>44285</v>
      </c>
      <c r="B619" s="145" t="s">
        <v>669</v>
      </c>
      <c r="C619" s="145" t="s">
        <v>6</v>
      </c>
      <c r="D619" s="139">
        <v>948182</v>
      </c>
      <c r="E619" s="147" t="s">
        <v>283</v>
      </c>
      <c r="F619" s="127">
        <v>14588.51</v>
      </c>
      <c r="G619" s="145" t="s">
        <v>669</v>
      </c>
      <c r="H619" s="145" t="s">
        <v>322</v>
      </c>
      <c r="I619" s="148" t="s">
        <v>284</v>
      </c>
      <c r="J619" s="138">
        <v>38520</v>
      </c>
      <c r="K619" s="138">
        <v>428310</v>
      </c>
      <c r="L619" s="135"/>
      <c r="M619" s="138"/>
      <c r="N619" s="138"/>
      <c r="O619" s="138"/>
      <c r="P619" s="143" t="s">
        <v>414</v>
      </c>
      <c r="Q619" s="143" t="s">
        <v>921</v>
      </c>
      <c r="R619" s="134" t="s">
        <v>1081</v>
      </c>
    </row>
    <row r="620" spans="1:18" hidden="1" x14ac:dyDescent="0.2">
      <c r="A620" s="111">
        <v>44285</v>
      </c>
      <c r="B620" s="144" t="s">
        <v>669</v>
      </c>
      <c r="C620" s="144" t="s">
        <v>6</v>
      </c>
      <c r="D620" s="113">
        <v>15165</v>
      </c>
      <c r="E620" s="116" t="s">
        <v>314</v>
      </c>
      <c r="F620" s="115">
        <v>1258.0899999999999</v>
      </c>
      <c r="G620" s="144" t="s">
        <v>669</v>
      </c>
      <c r="H620" s="144" t="s">
        <v>322</v>
      </c>
      <c r="I620" s="133" t="s">
        <v>315</v>
      </c>
      <c r="J620" s="112">
        <v>38520</v>
      </c>
      <c r="K620" s="112">
        <v>428310</v>
      </c>
      <c r="P620" s="134" t="s">
        <v>414</v>
      </c>
      <c r="Q620" s="134" t="s">
        <v>921</v>
      </c>
      <c r="R620" s="134" t="s">
        <v>1082</v>
      </c>
    </row>
    <row r="621" spans="1:18" hidden="1" x14ac:dyDescent="0.2">
      <c r="A621" s="111">
        <v>44285</v>
      </c>
      <c r="B621" s="144" t="s">
        <v>669</v>
      </c>
      <c r="C621" s="144" t="s">
        <v>6</v>
      </c>
      <c r="D621" s="113">
        <v>13175</v>
      </c>
      <c r="E621" s="116" t="s">
        <v>579</v>
      </c>
      <c r="F621" s="115">
        <v>985.56</v>
      </c>
      <c r="G621" s="144" t="s">
        <v>669</v>
      </c>
      <c r="H621" s="144" t="s">
        <v>322</v>
      </c>
      <c r="I621" s="133" t="s">
        <v>580</v>
      </c>
      <c r="J621" s="112">
        <v>38520</v>
      </c>
      <c r="K621" s="112">
        <v>428310</v>
      </c>
      <c r="P621" s="134" t="s">
        <v>414</v>
      </c>
      <c r="Q621" s="134" t="s">
        <v>921</v>
      </c>
      <c r="R621" s="134" t="s">
        <v>1083</v>
      </c>
    </row>
    <row r="622" spans="1:18" hidden="1" x14ac:dyDescent="0.2">
      <c r="A622" s="111">
        <v>44285</v>
      </c>
      <c r="B622" s="144" t="s">
        <v>669</v>
      </c>
      <c r="C622" s="144" t="s">
        <v>6</v>
      </c>
      <c r="D622" s="113">
        <v>210224</v>
      </c>
      <c r="E622" s="116" t="s">
        <v>510</v>
      </c>
      <c r="F622" s="115">
        <v>22359.58</v>
      </c>
      <c r="G622" s="144" t="s">
        <v>669</v>
      </c>
      <c r="H622" s="144" t="s">
        <v>322</v>
      </c>
      <c r="I622" s="133" t="s">
        <v>511</v>
      </c>
      <c r="J622" s="112">
        <v>38520</v>
      </c>
      <c r="K622" s="112">
        <v>428310</v>
      </c>
      <c r="P622" s="134" t="s">
        <v>414</v>
      </c>
      <c r="Q622" s="134" t="s">
        <v>921</v>
      </c>
      <c r="R622" s="134" t="s">
        <v>1084</v>
      </c>
    </row>
    <row r="623" spans="1:18" hidden="1" x14ac:dyDescent="0.2">
      <c r="A623" s="111">
        <v>44285</v>
      </c>
      <c r="B623" s="144" t="s">
        <v>669</v>
      </c>
      <c r="C623" s="144" t="s">
        <v>6</v>
      </c>
      <c r="D623" s="113">
        <v>132645</v>
      </c>
      <c r="E623" s="116" t="s">
        <v>306</v>
      </c>
      <c r="F623" s="115">
        <v>9976.36</v>
      </c>
      <c r="G623" s="144" t="s">
        <v>669</v>
      </c>
      <c r="H623" s="144" t="s">
        <v>322</v>
      </c>
      <c r="I623" s="133" t="s">
        <v>307</v>
      </c>
      <c r="J623" s="112">
        <v>38520</v>
      </c>
      <c r="K623" s="112">
        <v>428310</v>
      </c>
      <c r="P623" s="134" t="s">
        <v>414</v>
      </c>
      <c r="Q623" s="134" t="s">
        <v>921</v>
      </c>
      <c r="R623" s="134" t="s">
        <v>1085</v>
      </c>
    </row>
    <row r="624" spans="1:18" hidden="1" x14ac:dyDescent="0.2">
      <c r="A624" s="111">
        <v>44285</v>
      </c>
      <c r="B624" s="144" t="s">
        <v>669</v>
      </c>
      <c r="C624" s="144" t="s">
        <v>6</v>
      </c>
      <c r="D624" s="113">
        <v>118449</v>
      </c>
      <c r="E624" s="116" t="s">
        <v>559</v>
      </c>
      <c r="F624" s="115">
        <v>11553.39</v>
      </c>
      <c r="G624" s="144" t="s">
        <v>669</v>
      </c>
      <c r="H624" s="144" t="s">
        <v>322</v>
      </c>
      <c r="I624" s="133" t="s">
        <v>560</v>
      </c>
      <c r="J624" s="112">
        <v>38520</v>
      </c>
      <c r="K624" s="112">
        <v>428310</v>
      </c>
      <c r="P624" s="134" t="s">
        <v>414</v>
      </c>
      <c r="Q624" s="134" t="s">
        <v>921</v>
      </c>
      <c r="R624" s="134" t="s">
        <v>1086</v>
      </c>
    </row>
    <row r="625" spans="1:18" hidden="1" x14ac:dyDescent="0.2">
      <c r="A625" s="111">
        <v>44285</v>
      </c>
      <c r="B625" s="144" t="s">
        <v>669</v>
      </c>
      <c r="C625" s="144" t="s">
        <v>6</v>
      </c>
      <c r="D625" s="113">
        <v>56238</v>
      </c>
      <c r="E625" s="116" t="s">
        <v>555</v>
      </c>
      <c r="F625" s="115">
        <v>2068.71</v>
      </c>
      <c r="G625" s="144" t="s">
        <v>669</v>
      </c>
      <c r="H625" s="144" t="s">
        <v>322</v>
      </c>
      <c r="I625" s="133" t="s">
        <v>556</v>
      </c>
      <c r="J625" s="112">
        <v>38520</v>
      </c>
      <c r="K625" s="112">
        <v>428310</v>
      </c>
      <c r="P625" s="134" t="s">
        <v>414</v>
      </c>
      <c r="Q625" s="134" t="s">
        <v>921</v>
      </c>
      <c r="R625" s="134" t="s">
        <v>1087</v>
      </c>
    </row>
    <row r="626" spans="1:18" hidden="1" x14ac:dyDescent="0.2">
      <c r="A626" s="111">
        <v>44285</v>
      </c>
      <c r="B626" s="144" t="s">
        <v>669</v>
      </c>
      <c r="C626" s="144" t="s">
        <v>6</v>
      </c>
      <c r="D626" s="113">
        <v>52823</v>
      </c>
      <c r="E626" s="116" t="s">
        <v>245</v>
      </c>
      <c r="F626" s="115">
        <v>22268.9</v>
      </c>
      <c r="G626" s="144" t="s">
        <v>669</v>
      </c>
      <c r="H626" s="144" t="s">
        <v>322</v>
      </c>
      <c r="I626" s="133" t="s">
        <v>919</v>
      </c>
      <c r="J626" s="112">
        <v>38520</v>
      </c>
      <c r="K626" s="112">
        <v>428310</v>
      </c>
      <c r="P626" s="134" t="s">
        <v>414</v>
      </c>
      <c r="Q626" s="134" t="s">
        <v>921</v>
      </c>
      <c r="R626" s="134" t="s">
        <v>1088</v>
      </c>
    </row>
    <row r="627" spans="1:18" hidden="1" x14ac:dyDescent="0.2">
      <c r="A627" s="111">
        <v>44285</v>
      </c>
      <c r="B627" s="144" t="s">
        <v>669</v>
      </c>
      <c r="C627" s="144" t="s">
        <v>6</v>
      </c>
      <c r="D627" s="113">
        <v>1000012145</v>
      </c>
      <c r="E627" s="116" t="s">
        <v>920</v>
      </c>
      <c r="F627" s="115">
        <v>439697.5</v>
      </c>
      <c r="G627" s="144" t="s">
        <v>669</v>
      </c>
      <c r="H627" s="144" t="s">
        <v>322</v>
      </c>
      <c r="I627" s="133" t="s">
        <v>507</v>
      </c>
      <c r="J627" s="112">
        <v>38520</v>
      </c>
      <c r="K627" s="112">
        <v>428310</v>
      </c>
      <c r="P627" s="134" t="s">
        <v>414</v>
      </c>
      <c r="Q627" s="134" t="s">
        <v>921</v>
      </c>
      <c r="R627" s="134" t="s">
        <v>1089</v>
      </c>
    </row>
    <row r="628" spans="1:18" hidden="1" x14ac:dyDescent="0.2">
      <c r="A628" s="111">
        <v>44285</v>
      </c>
      <c r="B628" s="144" t="s">
        <v>669</v>
      </c>
      <c r="C628" s="144" t="s">
        <v>6</v>
      </c>
      <c r="D628" s="113">
        <v>167701</v>
      </c>
      <c r="E628" s="116" t="s">
        <v>764</v>
      </c>
      <c r="F628" s="115">
        <v>19318.11</v>
      </c>
      <c r="G628" s="144" t="s">
        <v>669</v>
      </c>
      <c r="H628" s="144" t="s">
        <v>322</v>
      </c>
      <c r="I628" s="133" t="s">
        <v>478</v>
      </c>
      <c r="J628" s="112">
        <v>38520</v>
      </c>
      <c r="K628" s="112">
        <v>428310</v>
      </c>
      <c r="P628" s="134" t="s">
        <v>414</v>
      </c>
      <c r="Q628" s="134" t="s">
        <v>921</v>
      </c>
      <c r="R628" s="134" t="s">
        <v>1090</v>
      </c>
    </row>
    <row r="629" spans="1:18" hidden="1" x14ac:dyDescent="0.2">
      <c r="A629" s="111">
        <v>44285</v>
      </c>
      <c r="B629" s="144" t="s">
        <v>669</v>
      </c>
      <c r="C629" s="144" t="s">
        <v>6</v>
      </c>
      <c r="D629" s="113">
        <v>57270</v>
      </c>
      <c r="E629" s="116" t="s">
        <v>310</v>
      </c>
      <c r="F629" s="115">
        <v>4959.07</v>
      </c>
      <c r="G629" s="144" t="s">
        <v>669</v>
      </c>
      <c r="H629" s="144" t="s">
        <v>322</v>
      </c>
      <c r="I629" s="133" t="s">
        <v>311</v>
      </c>
      <c r="J629" s="112">
        <v>38520</v>
      </c>
      <c r="K629" s="112">
        <v>428310</v>
      </c>
      <c r="P629" s="134" t="s">
        <v>414</v>
      </c>
      <c r="Q629" s="134" t="s">
        <v>921</v>
      </c>
      <c r="R629" s="134" t="s">
        <v>1091</v>
      </c>
    </row>
    <row r="630" spans="1:18" hidden="1" x14ac:dyDescent="0.2">
      <c r="A630" s="111">
        <v>44285</v>
      </c>
      <c r="B630" s="144" t="s">
        <v>669</v>
      </c>
      <c r="C630" s="144" t="s">
        <v>6</v>
      </c>
      <c r="D630" s="113">
        <v>20210294</v>
      </c>
      <c r="E630" s="116" t="s">
        <v>396</v>
      </c>
      <c r="F630" s="115">
        <v>9201.92</v>
      </c>
      <c r="G630" s="144" t="s">
        <v>669</v>
      </c>
      <c r="H630" s="144" t="s">
        <v>322</v>
      </c>
      <c r="I630" s="133" t="s">
        <v>397</v>
      </c>
      <c r="J630" s="112">
        <v>38520</v>
      </c>
      <c r="K630" s="112">
        <v>428310</v>
      </c>
      <c r="L630" s="123">
        <f>SUM(F596:F630)</f>
        <v>1499714.1199999999</v>
      </c>
      <c r="P630" s="134" t="s">
        <v>414</v>
      </c>
      <c r="Q630" s="134" t="s">
        <v>921</v>
      </c>
      <c r="R630" s="134" t="s">
        <v>1092</v>
      </c>
    </row>
    <row r="631" spans="1:18" s="142" customFormat="1" hidden="1" x14ac:dyDescent="0.2">
      <c r="A631" s="137">
        <v>44294</v>
      </c>
      <c r="B631" s="138" t="s">
        <v>669</v>
      </c>
      <c r="C631" s="138" t="s">
        <v>6</v>
      </c>
      <c r="D631" s="139">
        <v>1200010790</v>
      </c>
      <c r="E631" s="140" t="s">
        <v>707</v>
      </c>
      <c r="F631" s="127">
        <v>3236.66</v>
      </c>
      <c r="G631" s="138" t="s">
        <v>669</v>
      </c>
      <c r="H631" s="138" t="s">
        <v>679</v>
      </c>
      <c r="I631" s="141" t="s">
        <v>931</v>
      </c>
      <c r="J631" s="138">
        <v>38520</v>
      </c>
      <c r="K631" s="138">
        <v>510101</v>
      </c>
      <c r="L631" s="135"/>
      <c r="M631" s="138"/>
      <c r="N631" s="138"/>
      <c r="O631" s="138"/>
      <c r="P631" s="143" t="s">
        <v>414</v>
      </c>
      <c r="Q631" s="143" t="s">
        <v>921</v>
      </c>
      <c r="R631" s="134" t="s">
        <v>1093</v>
      </c>
    </row>
    <row r="632" spans="1:18" s="142" customFormat="1" hidden="1" x14ac:dyDescent="0.2">
      <c r="A632" s="137">
        <v>44294</v>
      </c>
      <c r="B632" s="138" t="s">
        <v>669</v>
      </c>
      <c r="C632" s="138" t="s">
        <v>6</v>
      </c>
      <c r="D632" s="139">
        <v>910038948</v>
      </c>
      <c r="E632" s="140" t="s">
        <v>481</v>
      </c>
      <c r="F632" s="127">
        <v>894000</v>
      </c>
      <c r="G632" s="138" t="s">
        <v>669</v>
      </c>
      <c r="H632" s="138" t="s">
        <v>718</v>
      </c>
      <c r="I632" s="141" t="s">
        <v>932</v>
      </c>
      <c r="J632" s="138">
        <v>10520</v>
      </c>
      <c r="K632" s="138">
        <v>450411</v>
      </c>
      <c r="L632" s="135"/>
      <c r="M632" s="138"/>
      <c r="N632" s="138"/>
      <c r="O632" s="138"/>
      <c r="P632" s="143" t="s">
        <v>414</v>
      </c>
      <c r="Q632" s="143" t="s">
        <v>952</v>
      </c>
      <c r="R632" s="134" t="s">
        <v>1094</v>
      </c>
    </row>
    <row r="633" spans="1:18" x14ac:dyDescent="0.2">
      <c r="A633" s="111">
        <v>44294</v>
      </c>
      <c r="B633" s="112" t="s">
        <v>669</v>
      </c>
      <c r="C633" s="112" t="s">
        <v>6</v>
      </c>
      <c r="D633" s="113">
        <v>3916</v>
      </c>
      <c r="E633" s="114" t="s">
        <v>933</v>
      </c>
      <c r="F633" s="115">
        <v>1500</v>
      </c>
      <c r="G633" s="112" t="s">
        <v>669</v>
      </c>
      <c r="H633" s="112" t="s">
        <v>324</v>
      </c>
      <c r="I633" s="132">
        <v>21770</v>
      </c>
      <c r="J633" s="112">
        <v>48691</v>
      </c>
      <c r="K633" s="112">
        <v>450411</v>
      </c>
      <c r="P633" s="134" t="s">
        <v>414</v>
      </c>
      <c r="Q633" s="143" t="s">
        <v>952</v>
      </c>
      <c r="R633" s="134" t="s">
        <v>1095</v>
      </c>
    </row>
    <row r="634" spans="1:18" ht="38.25" x14ac:dyDescent="0.2">
      <c r="A634" s="111">
        <v>44294</v>
      </c>
      <c r="B634" s="112" t="s">
        <v>669</v>
      </c>
      <c r="C634" s="112" t="s">
        <v>6</v>
      </c>
      <c r="D634" s="113">
        <v>910038785</v>
      </c>
      <c r="E634" s="114" t="s">
        <v>481</v>
      </c>
      <c r="F634" s="115">
        <v>11000</v>
      </c>
      <c r="G634" s="112" t="s">
        <v>669</v>
      </c>
      <c r="H634" s="112" t="s">
        <v>324</v>
      </c>
      <c r="I634" s="132" t="s">
        <v>934</v>
      </c>
      <c r="J634" s="112">
        <v>48691</v>
      </c>
      <c r="K634" s="112">
        <v>450411</v>
      </c>
      <c r="P634" s="134" t="s">
        <v>414</v>
      </c>
      <c r="Q634" s="143" t="s">
        <v>952</v>
      </c>
      <c r="R634" s="134" t="s">
        <v>1096</v>
      </c>
    </row>
    <row r="635" spans="1:18" x14ac:dyDescent="0.2">
      <c r="A635" s="111">
        <v>44294</v>
      </c>
      <c r="B635" s="112" t="s">
        <v>669</v>
      </c>
      <c r="C635" s="112" t="s">
        <v>6</v>
      </c>
      <c r="D635" s="113">
        <v>41908</v>
      </c>
      <c r="E635" s="114" t="s">
        <v>935</v>
      </c>
      <c r="F635" s="115">
        <v>2500</v>
      </c>
      <c r="G635" s="112" t="s">
        <v>669</v>
      </c>
      <c r="H635" s="112" t="s">
        <v>324</v>
      </c>
      <c r="I635" s="132">
        <v>21476</v>
      </c>
      <c r="J635" s="112">
        <v>48691</v>
      </c>
      <c r="K635" s="112">
        <v>450411</v>
      </c>
      <c r="P635" s="134" t="s">
        <v>414</v>
      </c>
      <c r="Q635" s="143" t="s">
        <v>952</v>
      </c>
      <c r="R635" s="134" t="s">
        <v>1097</v>
      </c>
    </row>
    <row r="636" spans="1:18" x14ac:dyDescent="0.2">
      <c r="A636" s="111">
        <v>44294</v>
      </c>
      <c r="B636" s="112" t="s">
        <v>669</v>
      </c>
      <c r="C636" s="112" t="s">
        <v>6</v>
      </c>
      <c r="D636" s="113">
        <v>1111992</v>
      </c>
      <c r="E636" s="114" t="s">
        <v>789</v>
      </c>
      <c r="F636" s="115">
        <v>15000</v>
      </c>
      <c r="G636" s="112" t="s">
        <v>669</v>
      </c>
      <c r="H636" s="112" t="s">
        <v>324</v>
      </c>
      <c r="I636" s="132" t="s">
        <v>936</v>
      </c>
      <c r="J636" s="112">
        <v>48691</v>
      </c>
      <c r="K636" s="112">
        <v>450411</v>
      </c>
      <c r="P636" s="134" t="s">
        <v>414</v>
      </c>
      <c r="Q636" s="143" t="s">
        <v>952</v>
      </c>
      <c r="R636" s="134" t="s">
        <v>1098</v>
      </c>
    </row>
    <row r="637" spans="1:18" x14ac:dyDescent="0.2">
      <c r="A637" s="111">
        <v>44294</v>
      </c>
      <c r="B637" s="112" t="s">
        <v>669</v>
      </c>
      <c r="C637" s="112" t="s">
        <v>6</v>
      </c>
      <c r="D637" s="113">
        <v>56272</v>
      </c>
      <c r="E637" s="114" t="s">
        <v>937</v>
      </c>
      <c r="F637" s="115">
        <v>5000</v>
      </c>
      <c r="G637" s="112" t="s">
        <v>669</v>
      </c>
      <c r="H637" s="112" t="s">
        <v>324</v>
      </c>
      <c r="I637" s="132">
        <v>22247</v>
      </c>
      <c r="J637" s="112">
        <v>48691</v>
      </c>
      <c r="K637" s="112">
        <v>450411</v>
      </c>
      <c r="P637" s="134" t="s">
        <v>414</v>
      </c>
      <c r="Q637" s="143" t="s">
        <v>952</v>
      </c>
      <c r="R637" s="134" t="s">
        <v>1099</v>
      </c>
    </row>
    <row r="638" spans="1:18" x14ac:dyDescent="0.2">
      <c r="A638" s="111">
        <v>44294</v>
      </c>
      <c r="B638" s="112" t="s">
        <v>669</v>
      </c>
      <c r="C638" s="112" t="s">
        <v>6</v>
      </c>
      <c r="D638" s="113">
        <v>57917</v>
      </c>
      <c r="E638" s="114" t="s">
        <v>889</v>
      </c>
      <c r="F638" s="115">
        <v>4000</v>
      </c>
      <c r="G638" s="112" t="s">
        <v>669</v>
      </c>
      <c r="H638" s="112" t="s">
        <v>324</v>
      </c>
      <c r="I638" s="132">
        <v>22106</v>
      </c>
      <c r="J638" s="112">
        <v>48691</v>
      </c>
      <c r="K638" s="112">
        <v>450411</v>
      </c>
      <c r="P638" s="134" t="s">
        <v>414</v>
      </c>
      <c r="Q638" s="143" t="s">
        <v>952</v>
      </c>
      <c r="R638" s="134" t="s">
        <v>1100</v>
      </c>
    </row>
    <row r="639" spans="1:18" x14ac:dyDescent="0.2">
      <c r="A639" s="111">
        <v>44294</v>
      </c>
      <c r="B639" s="112" t="s">
        <v>669</v>
      </c>
      <c r="C639" s="112" t="s">
        <v>6</v>
      </c>
      <c r="D639" s="113">
        <v>57916</v>
      </c>
      <c r="E639" s="114" t="s">
        <v>889</v>
      </c>
      <c r="F639" s="115">
        <v>3500</v>
      </c>
      <c r="G639" s="112" t="s">
        <v>669</v>
      </c>
      <c r="H639" s="112" t="s">
        <v>324</v>
      </c>
      <c r="I639" s="132">
        <v>21903</v>
      </c>
      <c r="J639" s="112">
        <v>48691</v>
      </c>
      <c r="K639" s="112">
        <v>450411</v>
      </c>
      <c r="P639" s="134" t="s">
        <v>414</v>
      </c>
      <c r="Q639" s="143" t="s">
        <v>952</v>
      </c>
      <c r="R639" s="134" t="s">
        <v>1101</v>
      </c>
    </row>
    <row r="640" spans="1:18" s="142" customFormat="1" x14ac:dyDescent="0.2">
      <c r="A640" s="137">
        <v>44294</v>
      </c>
      <c r="B640" s="138" t="s">
        <v>669</v>
      </c>
      <c r="C640" s="138" t="s">
        <v>6</v>
      </c>
      <c r="D640" s="139">
        <v>2636</v>
      </c>
      <c r="E640" s="140" t="s">
        <v>938</v>
      </c>
      <c r="F640" s="127">
        <v>4000</v>
      </c>
      <c r="G640" s="138" t="s">
        <v>669</v>
      </c>
      <c r="H640" s="138" t="s">
        <v>324</v>
      </c>
      <c r="I640" s="141">
        <v>21844</v>
      </c>
      <c r="J640" s="138">
        <v>48691</v>
      </c>
      <c r="K640" s="138">
        <v>450411</v>
      </c>
      <c r="L640" s="135"/>
      <c r="M640" s="138"/>
      <c r="N640" s="138"/>
      <c r="O640" s="138"/>
      <c r="P640" s="143" t="s">
        <v>414</v>
      </c>
      <c r="Q640" s="143" t="s">
        <v>952</v>
      </c>
      <c r="R640" s="134" t="s">
        <v>1102</v>
      </c>
    </row>
    <row r="641" spans="1:18" x14ac:dyDescent="0.2">
      <c r="A641" s="111">
        <v>44294</v>
      </c>
      <c r="B641" s="112" t="s">
        <v>669</v>
      </c>
      <c r="C641" s="112" t="s">
        <v>6</v>
      </c>
      <c r="D641" s="113">
        <v>8526</v>
      </c>
      <c r="E641" s="114" t="s">
        <v>939</v>
      </c>
      <c r="F641" s="115">
        <v>1500</v>
      </c>
      <c r="G641" s="112" t="s">
        <v>669</v>
      </c>
      <c r="H641" s="112" t="s">
        <v>324</v>
      </c>
      <c r="I641" s="132">
        <v>21124</v>
      </c>
      <c r="J641" s="112">
        <v>48691</v>
      </c>
      <c r="K641" s="112">
        <v>450411</v>
      </c>
      <c r="P641" s="134" t="s">
        <v>414</v>
      </c>
      <c r="Q641" s="143" t="s">
        <v>952</v>
      </c>
      <c r="R641" s="134" t="s">
        <v>1103</v>
      </c>
    </row>
    <row r="642" spans="1:18" hidden="1" x14ac:dyDescent="0.2">
      <c r="A642" s="111">
        <v>44294</v>
      </c>
      <c r="B642" s="112" t="s">
        <v>669</v>
      </c>
      <c r="C642" s="112" t="s">
        <v>6</v>
      </c>
      <c r="D642" s="113">
        <v>41609</v>
      </c>
      <c r="E642" s="114" t="s">
        <v>287</v>
      </c>
      <c r="F642" s="115">
        <v>390.79</v>
      </c>
      <c r="G642" s="112" t="s">
        <v>669</v>
      </c>
      <c r="H642" s="112" t="s">
        <v>322</v>
      </c>
      <c r="I642" s="132" t="s">
        <v>288</v>
      </c>
      <c r="J642" s="112">
        <v>38520</v>
      </c>
      <c r="K642" s="112">
        <v>428310</v>
      </c>
      <c r="P642" s="134" t="s">
        <v>414</v>
      </c>
      <c r="Q642" s="143" t="s">
        <v>952</v>
      </c>
      <c r="R642" s="134" t="s">
        <v>1104</v>
      </c>
    </row>
    <row r="643" spans="1:18" hidden="1" x14ac:dyDescent="0.2">
      <c r="A643" s="111">
        <v>44294</v>
      </c>
      <c r="B643" s="112" t="s">
        <v>669</v>
      </c>
      <c r="C643" s="112" t="s">
        <v>6</v>
      </c>
      <c r="D643" s="113">
        <v>6809</v>
      </c>
      <c r="E643" s="114" t="s">
        <v>342</v>
      </c>
      <c r="F643" s="115">
        <v>1139.01</v>
      </c>
      <c r="G643" s="112" t="s">
        <v>669</v>
      </c>
      <c r="H643" s="112" t="s">
        <v>322</v>
      </c>
      <c r="I643" s="132" t="s">
        <v>343</v>
      </c>
      <c r="J643" s="112">
        <v>38520</v>
      </c>
      <c r="K643" s="112">
        <v>428310</v>
      </c>
      <c r="P643" s="134" t="s">
        <v>414</v>
      </c>
      <c r="Q643" s="143" t="s">
        <v>952</v>
      </c>
      <c r="R643" s="134" t="s">
        <v>1105</v>
      </c>
    </row>
    <row r="644" spans="1:18" hidden="1" x14ac:dyDescent="0.2">
      <c r="A644" s="111">
        <v>44294</v>
      </c>
      <c r="B644" s="112" t="s">
        <v>669</v>
      </c>
      <c r="C644" s="112" t="s">
        <v>6</v>
      </c>
      <c r="D644" s="113">
        <v>1557629</v>
      </c>
      <c r="E644" s="114" t="s">
        <v>385</v>
      </c>
      <c r="F644" s="115">
        <v>4411.55</v>
      </c>
      <c r="G644" s="112" t="s">
        <v>669</v>
      </c>
      <c r="H644" s="112" t="s">
        <v>322</v>
      </c>
      <c r="I644" s="132" t="s">
        <v>386</v>
      </c>
      <c r="J644" s="112">
        <v>38520</v>
      </c>
      <c r="K644" s="112">
        <v>428310</v>
      </c>
      <c r="P644" s="134" t="s">
        <v>414</v>
      </c>
      <c r="Q644" s="143" t="s">
        <v>952</v>
      </c>
      <c r="R644" s="134" t="s">
        <v>1106</v>
      </c>
    </row>
    <row r="645" spans="1:18" hidden="1" x14ac:dyDescent="0.2">
      <c r="A645" s="111">
        <v>44294</v>
      </c>
      <c r="B645" s="112" t="s">
        <v>669</v>
      </c>
      <c r="C645" s="112" t="s">
        <v>6</v>
      </c>
      <c r="D645" s="113">
        <v>137202</v>
      </c>
      <c r="E645" s="114" t="s">
        <v>247</v>
      </c>
      <c r="F645" s="115">
        <v>26606.29</v>
      </c>
      <c r="G645" s="112" t="s">
        <v>669</v>
      </c>
      <c r="H645" s="112" t="s">
        <v>322</v>
      </c>
      <c r="I645" s="132" t="s">
        <v>248</v>
      </c>
      <c r="J645" s="112">
        <v>38520</v>
      </c>
      <c r="K645" s="112">
        <v>428310</v>
      </c>
      <c r="P645" s="134" t="s">
        <v>414</v>
      </c>
      <c r="Q645" s="143" t="s">
        <v>952</v>
      </c>
      <c r="R645" s="134" t="s">
        <v>1107</v>
      </c>
    </row>
    <row r="646" spans="1:18" hidden="1" x14ac:dyDescent="0.2">
      <c r="A646" s="111">
        <v>44294</v>
      </c>
      <c r="B646" s="112" t="s">
        <v>669</v>
      </c>
      <c r="C646" s="112" t="s">
        <v>6</v>
      </c>
      <c r="D646" s="113">
        <v>1175075</v>
      </c>
      <c r="E646" s="114" t="s">
        <v>733</v>
      </c>
      <c r="F646" s="115">
        <v>762.24</v>
      </c>
      <c r="G646" s="112" t="s">
        <v>669</v>
      </c>
      <c r="H646" s="112" t="s">
        <v>322</v>
      </c>
      <c r="I646" s="132" t="s">
        <v>765</v>
      </c>
      <c r="J646" s="112">
        <v>38520</v>
      </c>
      <c r="K646" s="112">
        <v>428310</v>
      </c>
      <c r="P646" s="134" t="s">
        <v>414</v>
      </c>
      <c r="Q646" s="143" t="s">
        <v>952</v>
      </c>
      <c r="R646" s="134" t="s">
        <v>1108</v>
      </c>
    </row>
    <row r="647" spans="1:18" hidden="1" x14ac:dyDescent="0.2">
      <c r="A647" s="111">
        <v>44294</v>
      </c>
      <c r="B647" s="112" t="s">
        <v>669</v>
      </c>
      <c r="C647" s="112" t="s">
        <v>6</v>
      </c>
      <c r="D647" s="113">
        <v>1175076</v>
      </c>
      <c r="E647" s="114" t="s">
        <v>733</v>
      </c>
      <c r="F647" s="115">
        <v>757.87</v>
      </c>
      <c r="G647" s="112" t="s">
        <v>669</v>
      </c>
      <c r="H647" s="112" t="s">
        <v>322</v>
      </c>
      <c r="I647" s="132" t="s">
        <v>765</v>
      </c>
      <c r="J647" s="112">
        <v>38520</v>
      </c>
      <c r="K647" s="112">
        <v>428310</v>
      </c>
      <c r="L647" s="123">
        <f>SUM(F631:F647)</f>
        <v>979304.41000000015</v>
      </c>
      <c r="P647" s="134" t="s">
        <v>414</v>
      </c>
      <c r="Q647" s="143" t="s">
        <v>952</v>
      </c>
      <c r="R647" s="134" t="s">
        <v>1109</v>
      </c>
    </row>
    <row r="648" spans="1:18" hidden="1" x14ac:dyDescent="0.2">
      <c r="A648" s="111">
        <v>44299</v>
      </c>
      <c r="B648" s="112" t="s">
        <v>669</v>
      </c>
      <c r="C648" s="112" t="s">
        <v>6</v>
      </c>
      <c r="D648" s="113">
        <v>2173708</v>
      </c>
      <c r="E648" s="114" t="s">
        <v>940</v>
      </c>
      <c r="F648" s="115">
        <v>0.75</v>
      </c>
      <c r="G648" s="112" t="s">
        <v>669</v>
      </c>
      <c r="H648" s="112" t="s">
        <v>696</v>
      </c>
      <c r="I648" s="132" t="s">
        <v>941</v>
      </c>
      <c r="J648" s="112">
        <v>38520</v>
      </c>
      <c r="K648" s="112">
        <v>537012</v>
      </c>
      <c r="P648" s="134" t="s">
        <v>414</v>
      </c>
      <c r="Q648" s="143" t="s">
        <v>952</v>
      </c>
      <c r="R648" s="134" t="s">
        <v>1110</v>
      </c>
    </row>
    <row r="649" spans="1:18" hidden="1" x14ac:dyDescent="0.2">
      <c r="A649" s="111">
        <v>44299</v>
      </c>
      <c r="B649" s="112" t="s">
        <v>669</v>
      </c>
      <c r="C649" s="112" t="s">
        <v>6</v>
      </c>
      <c r="D649" s="113">
        <v>2173712</v>
      </c>
      <c r="E649" s="114" t="s">
        <v>940</v>
      </c>
      <c r="F649" s="115">
        <v>0.75</v>
      </c>
      <c r="G649" s="112" t="s">
        <v>669</v>
      </c>
      <c r="H649" s="112" t="s">
        <v>696</v>
      </c>
      <c r="I649" s="132" t="s">
        <v>942</v>
      </c>
      <c r="J649" s="112">
        <v>38520</v>
      </c>
      <c r="K649" s="112">
        <v>537012</v>
      </c>
      <c r="P649" s="134" t="s">
        <v>414</v>
      </c>
      <c r="Q649" s="143" t="s">
        <v>952</v>
      </c>
      <c r="R649" s="134" t="s">
        <v>1111</v>
      </c>
    </row>
    <row r="650" spans="1:18" hidden="1" x14ac:dyDescent="0.2">
      <c r="A650" s="111">
        <v>44299</v>
      </c>
      <c r="B650" s="112" t="s">
        <v>669</v>
      </c>
      <c r="C650" s="112" t="s">
        <v>6</v>
      </c>
      <c r="D650" s="113">
        <v>2173710</v>
      </c>
      <c r="E650" s="114" t="s">
        <v>940</v>
      </c>
      <c r="F650" s="115">
        <v>0.75</v>
      </c>
      <c r="G650" s="112" t="s">
        <v>669</v>
      </c>
      <c r="H650" s="112" t="s">
        <v>696</v>
      </c>
      <c r="I650" s="132" t="s">
        <v>943</v>
      </c>
      <c r="J650" s="112">
        <v>38520</v>
      </c>
      <c r="K650" s="112">
        <v>537012</v>
      </c>
      <c r="P650" s="134" t="s">
        <v>414</v>
      </c>
      <c r="Q650" s="143" t="s">
        <v>952</v>
      </c>
      <c r="R650" s="134" t="s">
        <v>1112</v>
      </c>
    </row>
    <row r="651" spans="1:18" hidden="1" x14ac:dyDescent="0.2">
      <c r="A651" s="111">
        <v>44299</v>
      </c>
      <c r="B651" s="112" t="s">
        <v>669</v>
      </c>
      <c r="C651" s="112" t="s">
        <v>6</v>
      </c>
      <c r="D651" s="113">
        <v>2173711</v>
      </c>
      <c r="E651" s="114" t="s">
        <v>940</v>
      </c>
      <c r="F651" s="115">
        <v>0.75</v>
      </c>
      <c r="G651" s="112" t="s">
        <v>669</v>
      </c>
      <c r="H651" s="112" t="s">
        <v>696</v>
      </c>
      <c r="I651" s="132" t="s">
        <v>944</v>
      </c>
      <c r="J651" s="112">
        <v>38520</v>
      </c>
      <c r="K651" s="112">
        <v>537012</v>
      </c>
      <c r="P651" s="134" t="s">
        <v>414</v>
      </c>
      <c r="Q651" s="143" t="s">
        <v>952</v>
      </c>
      <c r="R651" s="134" t="s">
        <v>1113</v>
      </c>
    </row>
    <row r="652" spans="1:18" hidden="1" x14ac:dyDescent="0.2">
      <c r="A652" s="111">
        <v>44299</v>
      </c>
      <c r="B652" s="112" t="s">
        <v>669</v>
      </c>
      <c r="C652" s="112" t="s">
        <v>6</v>
      </c>
      <c r="D652" s="113">
        <v>2173709</v>
      </c>
      <c r="E652" s="114" t="s">
        <v>940</v>
      </c>
      <c r="F652" s="115">
        <v>0.75</v>
      </c>
      <c r="G652" s="112" t="s">
        <v>669</v>
      </c>
      <c r="H652" s="112" t="s">
        <v>696</v>
      </c>
      <c r="I652" s="132" t="s">
        <v>945</v>
      </c>
      <c r="J652" s="112">
        <v>38520</v>
      </c>
      <c r="K652" s="112">
        <v>537012</v>
      </c>
      <c r="P652" s="134" t="s">
        <v>414</v>
      </c>
      <c r="Q652" s="143" t="s">
        <v>952</v>
      </c>
      <c r="R652" s="134" t="s">
        <v>1114</v>
      </c>
    </row>
    <row r="653" spans="1:18" s="142" customFormat="1" x14ac:dyDescent="0.2">
      <c r="A653" s="137">
        <v>44299</v>
      </c>
      <c r="B653" s="138" t="s">
        <v>669</v>
      </c>
      <c r="C653" s="138" t="s">
        <v>6</v>
      </c>
      <c r="D653" s="139">
        <v>17479</v>
      </c>
      <c r="E653" s="140" t="s">
        <v>946</v>
      </c>
      <c r="F653" s="127">
        <v>1500</v>
      </c>
      <c r="G653" s="138" t="s">
        <v>669</v>
      </c>
      <c r="H653" s="138" t="s">
        <v>324</v>
      </c>
      <c r="I653" s="141">
        <v>21775</v>
      </c>
      <c r="J653" s="138">
        <v>48691</v>
      </c>
      <c r="K653" s="138">
        <v>450411</v>
      </c>
      <c r="L653" s="135"/>
      <c r="M653" s="138"/>
      <c r="N653" s="138"/>
      <c r="O653" s="138"/>
      <c r="P653" s="143" t="s">
        <v>414</v>
      </c>
      <c r="Q653" s="143" t="s">
        <v>952</v>
      </c>
      <c r="R653" s="134" t="s">
        <v>1115</v>
      </c>
    </row>
    <row r="654" spans="1:18" s="142" customFormat="1" hidden="1" x14ac:dyDescent="0.2">
      <c r="A654" s="137">
        <v>44299</v>
      </c>
      <c r="B654" s="138" t="s">
        <v>669</v>
      </c>
      <c r="C654" s="138" t="s">
        <v>6</v>
      </c>
      <c r="D654" s="139">
        <v>910038919</v>
      </c>
      <c r="E654" s="140" t="s">
        <v>481</v>
      </c>
      <c r="F654" s="127">
        <v>30993.03</v>
      </c>
      <c r="G654" s="138" t="s">
        <v>669</v>
      </c>
      <c r="H654" s="138" t="s">
        <v>322</v>
      </c>
      <c r="I654" s="141" t="s">
        <v>482</v>
      </c>
      <c r="J654" s="138">
        <v>38520</v>
      </c>
      <c r="K654" s="138">
        <v>428310</v>
      </c>
      <c r="L654" s="135"/>
      <c r="M654" s="138"/>
      <c r="N654" s="138"/>
      <c r="O654" s="138"/>
      <c r="P654" s="143" t="s">
        <v>414</v>
      </c>
      <c r="Q654" s="143" t="s">
        <v>952</v>
      </c>
      <c r="R654" s="134" t="s">
        <v>1116</v>
      </c>
    </row>
    <row r="655" spans="1:18" s="142" customFormat="1" hidden="1" x14ac:dyDescent="0.2">
      <c r="A655" s="137">
        <v>44299</v>
      </c>
      <c r="B655" s="138" t="s">
        <v>669</v>
      </c>
      <c r="C655" s="138" t="s">
        <v>6</v>
      </c>
      <c r="D655" s="139">
        <v>910038920</v>
      </c>
      <c r="E655" s="140" t="s">
        <v>481</v>
      </c>
      <c r="F655" s="127">
        <v>170097.88</v>
      </c>
      <c r="G655" s="138" t="s">
        <v>669</v>
      </c>
      <c r="H655" s="138" t="s">
        <v>322</v>
      </c>
      <c r="I655" s="141" t="s">
        <v>484</v>
      </c>
      <c r="J655" s="138">
        <v>38520</v>
      </c>
      <c r="K655" s="138">
        <v>428310</v>
      </c>
      <c r="L655" s="135"/>
      <c r="M655" s="138"/>
      <c r="N655" s="138"/>
      <c r="O655" s="138"/>
      <c r="P655" s="143" t="s">
        <v>414</v>
      </c>
      <c r="Q655" s="143" t="s">
        <v>952</v>
      </c>
      <c r="R655" s="134" t="s">
        <v>1117</v>
      </c>
    </row>
    <row r="656" spans="1:18" s="142" customFormat="1" hidden="1" x14ac:dyDescent="0.2">
      <c r="A656" s="137">
        <v>44299</v>
      </c>
      <c r="B656" s="138" t="s">
        <v>669</v>
      </c>
      <c r="C656" s="138" t="s">
        <v>6</v>
      </c>
      <c r="D656" s="139">
        <v>910038921</v>
      </c>
      <c r="E656" s="140" t="s">
        <v>481</v>
      </c>
      <c r="F656" s="127">
        <v>156882.26</v>
      </c>
      <c r="G656" s="138" t="s">
        <v>669</v>
      </c>
      <c r="H656" s="138" t="s">
        <v>322</v>
      </c>
      <c r="I656" s="141" t="s">
        <v>483</v>
      </c>
      <c r="J656" s="138">
        <v>38520</v>
      </c>
      <c r="K656" s="138">
        <v>428310</v>
      </c>
      <c r="L656" s="135"/>
      <c r="M656" s="138"/>
      <c r="N656" s="138"/>
      <c r="O656" s="138"/>
      <c r="P656" s="143" t="s">
        <v>414</v>
      </c>
      <c r="Q656" s="143" t="s">
        <v>952</v>
      </c>
      <c r="R656" s="134" t="s">
        <v>1118</v>
      </c>
    </row>
    <row r="657" spans="1:18" s="142" customFormat="1" hidden="1" x14ac:dyDescent="0.2">
      <c r="A657" s="137">
        <v>44299</v>
      </c>
      <c r="B657" s="138" t="s">
        <v>669</v>
      </c>
      <c r="C657" s="138" t="s">
        <v>6</v>
      </c>
      <c r="D657" s="139">
        <v>1288504</v>
      </c>
      <c r="E657" s="140" t="s">
        <v>374</v>
      </c>
      <c r="F657" s="127">
        <v>21617.61</v>
      </c>
      <c r="G657" s="138" t="s">
        <v>669</v>
      </c>
      <c r="H657" s="138" t="s">
        <v>322</v>
      </c>
      <c r="I657" s="141" t="s">
        <v>375</v>
      </c>
      <c r="J657" s="138">
        <v>38520</v>
      </c>
      <c r="K657" s="138">
        <v>428310</v>
      </c>
      <c r="L657" s="135"/>
      <c r="M657" s="138"/>
      <c r="N657" s="138"/>
      <c r="O657" s="138"/>
      <c r="P657" s="143" t="s">
        <v>414</v>
      </c>
      <c r="Q657" s="143" t="s">
        <v>952</v>
      </c>
      <c r="R657" s="134" t="s">
        <v>1119</v>
      </c>
    </row>
    <row r="658" spans="1:18" s="142" customFormat="1" hidden="1" x14ac:dyDescent="0.2">
      <c r="A658" s="137">
        <v>44299</v>
      </c>
      <c r="B658" s="138" t="s">
        <v>669</v>
      </c>
      <c r="C658" s="138" t="s">
        <v>6</v>
      </c>
      <c r="D658" s="139">
        <v>59767</v>
      </c>
      <c r="E658" s="140" t="s">
        <v>402</v>
      </c>
      <c r="F658" s="127">
        <v>7584.49</v>
      </c>
      <c r="G658" s="138" t="s">
        <v>669</v>
      </c>
      <c r="H658" s="138" t="s">
        <v>322</v>
      </c>
      <c r="I658" s="141" t="s">
        <v>403</v>
      </c>
      <c r="J658" s="138">
        <v>38520</v>
      </c>
      <c r="K658" s="138">
        <v>428310</v>
      </c>
      <c r="L658" s="135">
        <v>388679.02</v>
      </c>
      <c r="M658" s="138"/>
      <c r="N658" s="138"/>
      <c r="O658" s="138"/>
      <c r="P658" s="143" t="s">
        <v>414</v>
      </c>
      <c r="Q658" s="143" t="s">
        <v>952</v>
      </c>
      <c r="R658" s="134" t="s">
        <v>1120</v>
      </c>
    </row>
    <row r="659" spans="1:18" s="142" customFormat="1" x14ac:dyDescent="0.2">
      <c r="A659" s="137">
        <v>44301</v>
      </c>
      <c r="B659" s="138" t="s">
        <v>669</v>
      </c>
      <c r="C659" s="138" t="s">
        <v>6</v>
      </c>
      <c r="D659" s="139">
        <v>16079</v>
      </c>
      <c r="E659" s="140" t="s">
        <v>947</v>
      </c>
      <c r="F659" s="127">
        <v>3000</v>
      </c>
      <c r="G659" s="138" t="s">
        <v>669</v>
      </c>
      <c r="H659" s="138" t="s">
        <v>324</v>
      </c>
      <c r="I659" s="141">
        <v>22111</v>
      </c>
      <c r="J659" s="138">
        <v>48691</v>
      </c>
      <c r="K659" s="138">
        <v>450411</v>
      </c>
      <c r="L659" s="135"/>
      <c r="M659" s="138"/>
      <c r="N659" s="138"/>
      <c r="O659" s="138"/>
      <c r="P659" s="143" t="s">
        <v>414</v>
      </c>
      <c r="Q659" s="143" t="s">
        <v>952</v>
      </c>
      <c r="R659" s="134" t="s">
        <v>1121</v>
      </c>
    </row>
    <row r="660" spans="1:18" s="142" customFormat="1" x14ac:dyDescent="0.2">
      <c r="A660" s="137">
        <v>44301</v>
      </c>
      <c r="B660" s="138" t="s">
        <v>669</v>
      </c>
      <c r="C660" s="138" t="s">
        <v>6</v>
      </c>
      <c r="D660" s="139">
        <v>6790</v>
      </c>
      <c r="E660" s="140" t="s">
        <v>836</v>
      </c>
      <c r="F660" s="127">
        <v>5000</v>
      </c>
      <c r="G660" s="138" t="s">
        <v>669</v>
      </c>
      <c r="H660" s="138" t="s">
        <v>324</v>
      </c>
      <c r="I660" s="141">
        <v>22119</v>
      </c>
      <c r="J660" s="138">
        <v>48691</v>
      </c>
      <c r="K660" s="138">
        <v>450411</v>
      </c>
      <c r="L660" s="135"/>
      <c r="M660" s="138"/>
      <c r="N660" s="138"/>
      <c r="O660" s="138"/>
      <c r="P660" s="143" t="s">
        <v>414</v>
      </c>
      <c r="Q660" s="143" t="s">
        <v>952</v>
      </c>
      <c r="R660" s="134" t="s">
        <v>1122</v>
      </c>
    </row>
    <row r="661" spans="1:18" s="142" customFormat="1" hidden="1" x14ac:dyDescent="0.2">
      <c r="A661" s="137">
        <v>44301</v>
      </c>
      <c r="B661" s="138" t="s">
        <v>669</v>
      </c>
      <c r="C661" s="138" t="s">
        <v>6</v>
      </c>
      <c r="D661" s="139">
        <v>5059020230</v>
      </c>
      <c r="E661" s="140" t="s">
        <v>7</v>
      </c>
      <c r="F661" s="127">
        <v>1138000</v>
      </c>
      <c r="G661" s="138" t="s">
        <v>669</v>
      </c>
      <c r="H661" s="138" t="s">
        <v>718</v>
      </c>
      <c r="I661" s="141" t="s">
        <v>948</v>
      </c>
      <c r="J661" s="138">
        <v>10520</v>
      </c>
      <c r="K661" s="138">
        <v>450411</v>
      </c>
      <c r="L661" s="135">
        <v>1146000</v>
      </c>
      <c r="M661" s="138"/>
      <c r="N661" s="138"/>
      <c r="O661" s="138"/>
      <c r="P661" s="143" t="s">
        <v>414</v>
      </c>
      <c r="Q661" s="143" t="s">
        <v>952</v>
      </c>
      <c r="R661" s="134" t="s">
        <v>1123</v>
      </c>
    </row>
    <row r="662" spans="1:18" x14ac:dyDescent="0.2">
      <c r="A662" s="111">
        <v>44308</v>
      </c>
      <c r="B662" s="112" t="s">
        <v>669</v>
      </c>
      <c r="C662" s="112" t="s">
        <v>6</v>
      </c>
      <c r="D662" s="113">
        <v>19916</v>
      </c>
      <c r="E662" s="114" t="s">
        <v>949</v>
      </c>
      <c r="F662" s="115">
        <v>2500</v>
      </c>
      <c r="G662" s="112" t="s">
        <v>669</v>
      </c>
      <c r="H662" s="112" t="s">
        <v>324</v>
      </c>
      <c r="I662" s="132">
        <v>22046</v>
      </c>
      <c r="J662" s="112">
        <v>48691</v>
      </c>
      <c r="K662" s="112">
        <v>450411</v>
      </c>
      <c r="P662" s="134" t="s">
        <v>414</v>
      </c>
      <c r="Q662" s="134" t="s">
        <v>953</v>
      </c>
      <c r="R662" s="134" t="s">
        <v>1124</v>
      </c>
    </row>
    <row r="663" spans="1:18" x14ac:dyDescent="0.2">
      <c r="A663" s="111">
        <v>44308</v>
      </c>
      <c r="B663" s="112" t="s">
        <v>669</v>
      </c>
      <c r="C663" s="112" t="s">
        <v>6</v>
      </c>
      <c r="D663" s="113">
        <v>16887</v>
      </c>
      <c r="E663" s="114" t="s">
        <v>950</v>
      </c>
      <c r="F663" s="115">
        <v>3500</v>
      </c>
      <c r="G663" s="112" t="s">
        <v>669</v>
      </c>
      <c r="H663" s="112" t="s">
        <v>324</v>
      </c>
      <c r="I663" s="132">
        <v>22363</v>
      </c>
      <c r="J663" s="112">
        <v>48691</v>
      </c>
      <c r="K663" s="112">
        <v>450411</v>
      </c>
      <c r="P663" s="134" t="s">
        <v>414</v>
      </c>
      <c r="Q663" s="134" t="s">
        <v>953</v>
      </c>
      <c r="R663" s="134" t="s">
        <v>1125</v>
      </c>
    </row>
    <row r="664" spans="1:18" x14ac:dyDescent="0.2">
      <c r="A664" s="111">
        <v>44308</v>
      </c>
      <c r="B664" s="112" t="s">
        <v>669</v>
      </c>
      <c r="C664" s="112" t="s">
        <v>6</v>
      </c>
      <c r="D664" s="113">
        <v>16888</v>
      </c>
      <c r="E664" s="114" t="s">
        <v>950</v>
      </c>
      <c r="F664" s="115">
        <v>4000</v>
      </c>
      <c r="G664" s="112" t="s">
        <v>669</v>
      </c>
      <c r="H664" s="112" t="s">
        <v>324</v>
      </c>
      <c r="I664" s="132">
        <v>21360</v>
      </c>
      <c r="J664" s="112">
        <v>48691</v>
      </c>
      <c r="K664" s="112">
        <v>450411</v>
      </c>
      <c r="P664" s="134" t="s">
        <v>414</v>
      </c>
      <c r="Q664" s="134" t="s">
        <v>953</v>
      </c>
      <c r="R664" s="134" t="s">
        <v>1126</v>
      </c>
    </row>
    <row r="665" spans="1:18" x14ac:dyDescent="0.2">
      <c r="A665" s="111">
        <v>44308</v>
      </c>
      <c r="B665" s="112" t="s">
        <v>669</v>
      </c>
      <c r="C665" s="112" t="s">
        <v>6</v>
      </c>
      <c r="D665" s="113">
        <v>1113936</v>
      </c>
      <c r="E665" s="114" t="s">
        <v>789</v>
      </c>
      <c r="F665" s="115">
        <v>5000</v>
      </c>
      <c r="G665" s="112" t="s">
        <v>669</v>
      </c>
      <c r="H665" s="112" t="s">
        <v>324</v>
      </c>
      <c r="I665" s="132">
        <v>22401</v>
      </c>
      <c r="J665" s="112">
        <v>48691</v>
      </c>
      <c r="K665" s="112">
        <v>450411</v>
      </c>
      <c r="P665" s="134" t="s">
        <v>414</v>
      </c>
      <c r="Q665" s="134" t="s">
        <v>953</v>
      </c>
      <c r="R665" s="134" t="s">
        <v>1127</v>
      </c>
    </row>
    <row r="666" spans="1:18" x14ac:dyDescent="0.2">
      <c r="A666" s="111">
        <v>44308</v>
      </c>
      <c r="B666" s="112" t="s">
        <v>669</v>
      </c>
      <c r="C666" s="112" t="s">
        <v>6</v>
      </c>
      <c r="D666" s="113">
        <v>18656</v>
      </c>
      <c r="E666" s="114" t="s">
        <v>951</v>
      </c>
      <c r="F666" s="115">
        <v>1500</v>
      </c>
      <c r="G666" s="112" t="s">
        <v>669</v>
      </c>
      <c r="H666" s="112" t="s">
        <v>324</v>
      </c>
      <c r="I666" s="132">
        <v>22286</v>
      </c>
      <c r="J666" s="112">
        <v>48691</v>
      </c>
      <c r="K666" s="112">
        <v>450411</v>
      </c>
      <c r="L666" s="123">
        <v>16500</v>
      </c>
      <c r="P666" s="134" t="s">
        <v>414</v>
      </c>
      <c r="Q666" s="134" t="s">
        <v>953</v>
      </c>
      <c r="R666" s="134" t="s">
        <v>1128</v>
      </c>
    </row>
    <row r="667" spans="1:18" x14ac:dyDescent="0.2">
      <c r="A667" s="111">
        <v>44315</v>
      </c>
      <c r="B667" s="112" t="s">
        <v>669</v>
      </c>
      <c r="C667" s="112" t="s">
        <v>6</v>
      </c>
      <c r="D667" s="113">
        <v>26933</v>
      </c>
      <c r="E667" s="114" t="s">
        <v>807</v>
      </c>
      <c r="F667" s="115">
        <v>4500</v>
      </c>
      <c r="G667" s="112" t="s">
        <v>669</v>
      </c>
      <c r="H667" s="112" t="s">
        <v>324</v>
      </c>
      <c r="I667" s="132">
        <v>22222</v>
      </c>
      <c r="J667" s="112">
        <v>48691</v>
      </c>
      <c r="K667" s="112">
        <v>450411</v>
      </c>
      <c r="P667" s="134" t="s">
        <v>414</v>
      </c>
      <c r="Q667" s="151" t="s">
        <v>960</v>
      </c>
      <c r="R667" s="134" t="s">
        <v>1129</v>
      </c>
    </row>
    <row r="668" spans="1:18" x14ac:dyDescent="0.2">
      <c r="A668" s="111">
        <v>44315</v>
      </c>
      <c r="B668" s="112" t="s">
        <v>669</v>
      </c>
      <c r="C668" s="112" t="s">
        <v>6</v>
      </c>
      <c r="D668" s="113">
        <v>69243</v>
      </c>
      <c r="E668" s="114" t="s">
        <v>727</v>
      </c>
      <c r="F668" s="115">
        <v>4000</v>
      </c>
      <c r="G668" s="112" t="s">
        <v>669</v>
      </c>
      <c r="H668" s="112" t="s">
        <v>324</v>
      </c>
      <c r="I668" s="132">
        <v>22030</v>
      </c>
      <c r="J668" s="112">
        <v>48691</v>
      </c>
      <c r="K668" s="112">
        <v>450411</v>
      </c>
      <c r="P668" s="134" t="s">
        <v>414</v>
      </c>
      <c r="Q668" s="151" t="s">
        <v>960</v>
      </c>
      <c r="R668" s="134" t="s">
        <v>1130</v>
      </c>
    </row>
    <row r="669" spans="1:18" x14ac:dyDescent="0.2">
      <c r="A669" s="111">
        <v>44315</v>
      </c>
      <c r="B669" s="112" t="s">
        <v>669</v>
      </c>
      <c r="C669" s="112" t="s">
        <v>6</v>
      </c>
      <c r="D669" s="113">
        <v>12981</v>
      </c>
      <c r="E669" s="114" t="s">
        <v>869</v>
      </c>
      <c r="F669" s="115">
        <v>3500</v>
      </c>
      <c r="G669" s="112" t="s">
        <v>669</v>
      </c>
      <c r="H669" s="112" t="s">
        <v>324</v>
      </c>
      <c r="I669" s="132">
        <v>22274</v>
      </c>
      <c r="J669" s="112">
        <v>48691</v>
      </c>
      <c r="K669" s="112">
        <v>450411</v>
      </c>
      <c r="P669" s="134" t="s">
        <v>414</v>
      </c>
      <c r="Q669" s="151" t="s">
        <v>960</v>
      </c>
      <c r="R669" s="134" t="s">
        <v>1131</v>
      </c>
    </row>
    <row r="670" spans="1:18" s="142" customFormat="1" hidden="1" x14ac:dyDescent="0.2">
      <c r="A670" s="137">
        <v>44315</v>
      </c>
      <c r="B670" s="138" t="s">
        <v>669</v>
      </c>
      <c r="C670" s="138" t="s">
        <v>6</v>
      </c>
      <c r="D670" s="139">
        <v>12968</v>
      </c>
      <c r="E670" s="140" t="s">
        <v>954</v>
      </c>
      <c r="F670" s="127">
        <v>18741.79</v>
      </c>
      <c r="G670" s="138" t="s">
        <v>669</v>
      </c>
      <c r="H670" s="138" t="s">
        <v>679</v>
      </c>
      <c r="I670" s="141">
        <v>45427</v>
      </c>
      <c r="J670" s="138">
        <v>38520</v>
      </c>
      <c r="K670" s="138">
        <v>510101</v>
      </c>
      <c r="L670" s="135"/>
      <c r="M670" s="138"/>
      <c r="N670" s="138"/>
      <c r="O670" s="138"/>
      <c r="P670" s="134" t="s">
        <v>414</v>
      </c>
      <c r="Q670" s="151" t="s">
        <v>960</v>
      </c>
      <c r="R670" s="134" t="s">
        <v>1132</v>
      </c>
    </row>
    <row r="671" spans="1:18" x14ac:dyDescent="0.2">
      <c r="A671" s="111">
        <v>44315</v>
      </c>
      <c r="B671" s="112" t="s">
        <v>669</v>
      </c>
      <c r="C671" s="112" t="s">
        <v>6</v>
      </c>
      <c r="D671" s="113">
        <v>7709</v>
      </c>
      <c r="E671" s="114" t="s">
        <v>955</v>
      </c>
      <c r="F671" s="115">
        <v>2500</v>
      </c>
      <c r="G671" s="112" t="s">
        <v>669</v>
      </c>
      <c r="H671" s="112" t="s">
        <v>324</v>
      </c>
      <c r="I671" s="132">
        <v>22285</v>
      </c>
      <c r="J671" s="112">
        <v>48691</v>
      </c>
      <c r="K671" s="112">
        <v>450411</v>
      </c>
      <c r="P671" s="134" t="s">
        <v>414</v>
      </c>
      <c r="Q671" s="151" t="s">
        <v>960</v>
      </c>
      <c r="R671" s="134" t="s">
        <v>1133</v>
      </c>
    </row>
    <row r="672" spans="1:18" x14ac:dyDescent="0.2">
      <c r="A672" s="111">
        <v>44315</v>
      </c>
      <c r="B672" s="112" t="s">
        <v>669</v>
      </c>
      <c r="C672" s="112" t="s">
        <v>6</v>
      </c>
      <c r="D672" s="113">
        <v>83443</v>
      </c>
      <c r="E672" s="114" t="s">
        <v>797</v>
      </c>
      <c r="F672" s="115">
        <v>5000</v>
      </c>
      <c r="G672" s="112" t="s">
        <v>669</v>
      </c>
      <c r="H672" s="112" t="s">
        <v>324</v>
      </c>
      <c r="I672" s="132">
        <v>22177</v>
      </c>
      <c r="J672" s="112">
        <v>48691</v>
      </c>
      <c r="K672" s="112">
        <v>450411</v>
      </c>
      <c r="P672" s="134" t="s">
        <v>414</v>
      </c>
      <c r="Q672" s="151" t="s">
        <v>960</v>
      </c>
      <c r="R672" s="134" t="s">
        <v>1134</v>
      </c>
    </row>
    <row r="673" spans="1:18" x14ac:dyDescent="0.2">
      <c r="A673" s="111">
        <v>44315</v>
      </c>
      <c r="B673" s="112" t="s">
        <v>669</v>
      </c>
      <c r="C673" s="112" t="s">
        <v>6</v>
      </c>
      <c r="D673" s="113">
        <v>56338</v>
      </c>
      <c r="E673" s="114" t="s">
        <v>555</v>
      </c>
      <c r="F673" s="115">
        <v>1000</v>
      </c>
      <c r="G673" s="112" t="s">
        <v>669</v>
      </c>
      <c r="H673" s="112" t="s">
        <v>324</v>
      </c>
      <c r="I673" s="132">
        <v>22431</v>
      </c>
      <c r="J673" s="112">
        <v>48691</v>
      </c>
      <c r="K673" s="112">
        <v>450411</v>
      </c>
      <c r="P673" s="134" t="s">
        <v>414</v>
      </c>
      <c r="Q673" s="151" t="s">
        <v>960</v>
      </c>
      <c r="R673" s="134" t="s">
        <v>1135</v>
      </c>
    </row>
    <row r="674" spans="1:18" x14ac:dyDescent="0.2">
      <c r="A674" s="111">
        <v>44315</v>
      </c>
      <c r="B674" s="112" t="s">
        <v>669</v>
      </c>
      <c r="C674" s="112" t="s">
        <v>6</v>
      </c>
      <c r="D674" s="113">
        <v>6141</v>
      </c>
      <c r="E674" s="114" t="s">
        <v>956</v>
      </c>
      <c r="F674" s="115">
        <v>5000</v>
      </c>
      <c r="G674" s="112" t="s">
        <v>669</v>
      </c>
      <c r="H674" s="112" t="s">
        <v>324</v>
      </c>
      <c r="I674" s="132">
        <v>22439</v>
      </c>
      <c r="J674" s="112">
        <v>48691</v>
      </c>
      <c r="K674" s="112">
        <v>450411</v>
      </c>
      <c r="P674" s="134" t="s">
        <v>414</v>
      </c>
      <c r="Q674" s="151" t="s">
        <v>960</v>
      </c>
      <c r="R674" s="134" t="s">
        <v>1136</v>
      </c>
    </row>
    <row r="675" spans="1:18" x14ac:dyDescent="0.2">
      <c r="A675" s="111">
        <v>44315</v>
      </c>
      <c r="B675" s="112" t="s">
        <v>669</v>
      </c>
      <c r="C675" s="112" t="s">
        <v>6</v>
      </c>
      <c r="D675" s="113">
        <v>1000047933</v>
      </c>
      <c r="E675" s="114" t="s">
        <v>699</v>
      </c>
      <c r="F675" s="115">
        <v>5000</v>
      </c>
      <c r="G675" s="112" t="s">
        <v>669</v>
      </c>
      <c r="H675" s="112" t="s">
        <v>324</v>
      </c>
      <c r="I675" s="132">
        <v>22226</v>
      </c>
      <c r="J675" s="112">
        <v>48691</v>
      </c>
      <c r="K675" s="112">
        <v>450411</v>
      </c>
      <c r="P675" s="134" t="s">
        <v>414</v>
      </c>
      <c r="Q675" s="151" t="s">
        <v>960</v>
      </c>
      <c r="R675" s="134" t="s">
        <v>1137</v>
      </c>
    </row>
    <row r="676" spans="1:18" x14ac:dyDescent="0.2">
      <c r="A676" s="111">
        <v>44315</v>
      </c>
      <c r="B676" s="112" t="s">
        <v>669</v>
      </c>
      <c r="C676" s="112" t="s">
        <v>6</v>
      </c>
      <c r="D676" s="113">
        <v>15995</v>
      </c>
      <c r="E676" s="114" t="s">
        <v>872</v>
      </c>
      <c r="F676" s="115">
        <v>500</v>
      </c>
      <c r="G676" s="112" t="s">
        <v>669</v>
      </c>
      <c r="H676" s="112" t="s">
        <v>324</v>
      </c>
      <c r="I676" s="132" t="s">
        <v>957</v>
      </c>
      <c r="J676" s="112">
        <v>48691</v>
      </c>
      <c r="K676" s="112">
        <v>450411</v>
      </c>
      <c r="P676" s="134" t="s">
        <v>414</v>
      </c>
      <c r="Q676" s="151" t="s">
        <v>960</v>
      </c>
      <c r="R676" s="134" t="s">
        <v>1138</v>
      </c>
    </row>
    <row r="677" spans="1:18" x14ac:dyDescent="0.2">
      <c r="A677" s="111">
        <v>44315</v>
      </c>
      <c r="B677" s="112" t="s">
        <v>669</v>
      </c>
      <c r="C677" s="112" t="s">
        <v>6</v>
      </c>
      <c r="D677" s="113">
        <v>1031883</v>
      </c>
      <c r="E677" s="114" t="s">
        <v>958</v>
      </c>
      <c r="F677" s="115">
        <v>5000</v>
      </c>
      <c r="G677" s="112" t="s">
        <v>669</v>
      </c>
      <c r="H677" s="112" t="s">
        <v>324</v>
      </c>
      <c r="I677" s="132">
        <v>22375</v>
      </c>
      <c r="J677" s="112">
        <v>48691</v>
      </c>
      <c r="K677" s="112">
        <v>450411</v>
      </c>
      <c r="P677" s="134" t="s">
        <v>414</v>
      </c>
      <c r="Q677" s="151" t="s">
        <v>960</v>
      </c>
      <c r="R677" s="134" t="s">
        <v>1139</v>
      </c>
    </row>
    <row r="678" spans="1:18" x14ac:dyDescent="0.2">
      <c r="A678" s="111">
        <v>44315</v>
      </c>
      <c r="B678" s="112" t="s">
        <v>669</v>
      </c>
      <c r="C678" s="112" t="s">
        <v>6</v>
      </c>
      <c r="D678" s="113">
        <v>28283</v>
      </c>
      <c r="E678" s="114" t="s">
        <v>959</v>
      </c>
      <c r="F678" s="115">
        <v>3000</v>
      </c>
      <c r="G678" s="112" t="s">
        <v>669</v>
      </c>
      <c r="H678" s="112" t="s">
        <v>324</v>
      </c>
      <c r="I678" s="132">
        <v>22282</v>
      </c>
      <c r="J678" s="112">
        <v>48691</v>
      </c>
      <c r="K678" s="112">
        <v>450411</v>
      </c>
      <c r="L678" s="123">
        <v>57741.79</v>
      </c>
      <c r="P678" s="134" t="s">
        <v>414</v>
      </c>
      <c r="Q678" s="151" t="s">
        <v>960</v>
      </c>
      <c r="R678" s="134" t="s">
        <v>1140</v>
      </c>
    </row>
    <row r="679" spans="1:18" s="142" customFormat="1" x14ac:dyDescent="0.2">
      <c r="A679" s="137">
        <v>44334</v>
      </c>
      <c r="B679" s="138" t="s">
        <v>669</v>
      </c>
      <c r="C679" s="138" t="s">
        <v>6</v>
      </c>
      <c r="D679" s="139">
        <v>205683</v>
      </c>
      <c r="E679" s="140" t="s">
        <v>961</v>
      </c>
      <c r="F679" s="127">
        <v>3500</v>
      </c>
      <c r="G679" s="138" t="s">
        <v>669</v>
      </c>
      <c r="H679" s="138" t="s">
        <v>324</v>
      </c>
      <c r="I679" s="141">
        <v>22642</v>
      </c>
      <c r="J679" s="138">
        <v>48691</v>
      </c>
      <c r="K679" s="138">
        <v>450411</v>
      </c>
      <c r="L679" s="135"/>
      <c r="M679" s="138"/>
      <c r="N679" s="138"/>
      <c r="O679" s="138"/>
      <c r="P679" s="143" t="s">
        <v>414</v>
      </c>
      <c r="Q679" s="143" t="s">
        <v>970</v>
      </c>
      <c r="R679" s="134" t="s">
        <v>1141</v>
      </c>
    </row>
    <row r="680" spans="1:18" s="142" customFormat="1" hidden="1" x14ac:dyDescent="0.2">
      <c r="A680" s="137">
        <v>44334</v>
      </c>
      <c r="B680" s="138" t="s">
        <v>669</v>
      </c>
      <c r="C680" s="138" t="s">
        <v>6</v>
      </c>
      <c r="D680" s="139">
        <v>6000026037</v>
      </c>
      <c r="E680" s="140" t="s">
        <v>707</v>
      </c>
      <c r="F680" s="127">
        <v>2149.88</v>
      </c>
      <c r="G680" s="138" t="s">
        <v>669</v>
      </c>
      <c r="H680" s="138" t="s">
        <v>679</v>
      </c>
      <c r="I680" s="141" t="s">
        <v>962</v>
      </c>
      <c r="J680" s="138">
        <v>38520</v>
      </c>
      <c r="K680" s="138">
        <v>510101</v>
      </c>
      <c r="L680" s="135"/>
      <c r="M680" s="138"/>
      <c r="N680" s="138"/>
      <c r="O680" s="138"/>
      <c r="P680" s="143" t="s">
        <v>414</v>
      </c>
      <c r="Q680" s="143" t="s">
        <v>970</v>
      </c>
      <c r="R680" s="134" t="s">
        <v>1142</v>
      </c>
    </row>
    <row r="681" spans="1:18" x14ac:dyDescent="0.2">
      <c r="A681" s="111">
        <v>44334</v>
      </c>
      <c r="B681" s="112" t="s">
        <v>669</v>
      </c>
      <c r="C681" s="112" t="s">
        <v>6</v>
      </c>
      <c r="D681" s="113">
        <v>1116928</v>
      </c>
      <c r="E681" s="114" t="s">
        <v>789</v>
      </c>
      <c r="F681" s="115">
        <v>15000</v>
      </c>
      <c r="G681" s="112" t="s">
        <v>669</v>
      </c>
      <c r="H681" s="112" t="s">
        <v>324</v>
      </c>
      <c r="I681" s="132" t="s">
        <v>963</v>
      </c>
      <c r="J681" s="112">
        <v>48691</v>
      </c>
      <c r="K681" s="112">
        <v>450411</v>
      </c>
      <c r="P681" s="143" t="s">
        <v>414</v>
      </c>
      <c r="Q681" s="143" t="s">
        <v>970</v>
      </c>
      <c r="R681" s="134" t="s">
        <v>1143</v>
      </c>
    </row>
    <row r="682" spans="1:18" x14ac:dyDescent="0.2">
      <c r="A682" s="111">
        <v>44334</v>
      </c>
      <c r="B682" s="112" t="s">
        <v>669</v>
      </c>
      <c r="C682" s="112" t="s">
        <v>6</v>
      </c>
      <c r="D682" s="113">
        <v>16213</v>
      </c>
      <c r="E682" s="114" t="s">
        <v>964</v>
      </c>
      <c r="F682" s="115">
        <v>3000</v>
      </c>
      <c r="G682" s="112" t="s">
        <v>669</v>
      </c>
      <c r="H682" s="112" t="s">
        <v>324</v>
      </c>
      <c r="I682" s="132">
        <v>22342</v>
      </c>
      <c r="J682" s="112">
        <v>48691</v>
      </c>
      <c r="K682" s="112">
        <v>450411</v>
      </c>
      <c r="P682" s="143" t="s">
        <v>414</v>
      </c>
      <c r="Q682" s="143" t="s">
        <v>970</v>
      </c>
      <c r="R682" s="134" t="s">
        <v>1144</v>
      </c>
    </row>
    <row r="683" spans="1:18" x14ac:dyDescent="0.2">
      <c r="A683" s="111">
        <v>44334</v>
      </c>
      <c r="B683" s="112" t="s">
        <v>669</v>
      </c>
      <c r="C683" s="112" t="s">
        <v>6</v>
      </c>
      <c r="D683" s="113">
        <v>1000048084</v>
      </c>
      <c r="E683" s="114" t="s">
        <v>699</v>
      </c>
      <c r="F683" s="115">
        <v>5000</v>
      </c>
      <c r="G683" s="112" t="s">
        <v>669</v>
      </c>
      <c r="H683" s="112" t="s">
        <v>324</v>
      </c>
      <c r="I683" s="132">
        <v>22207</v>
      </c>
      <c r="J683" s="112">
        <v>48691</v>
      </c>
      <c r="K683" s="112">
        <v>450411</v>
      </c>
      <c r="P683" s="143" t="s">
        <v>414</v>
      </c>
      <c r="Q683" s="143" t="s">
        <v>970</v>
      </c>
      <c r="R683" s="134" t="s">
        <v>1145</v>
      </c>
    </row>
    <row r="684" spans="1:18" x14ac:dyDescent="0.2">
      <c r="A684" s="111">
        <v>44334</v>
      </c>
      <c r="B684" s="112" t="s">
        <v>669</v>
      </c>
      <c r="C684" s="112" t="s">
        <v>6</v>
      </c>
      <c r="D684" s="113">
        <v>4455</v>
      </c>
      <c r="E684" s="114" t="s">
        <v>965</v>
      </c>
      <c r="F684" s="115">
        <v>1000</v>
      </c>
      <c r="G684" s="112" t="s">
        <v>669</v>
      </c>
      <c r="H684" s="112" t="s">
        <v>324</v>
      </c>
      <c r="I684" s="132">
        <v>22034</v>
      </c>
      <c r="J684" s="112">
        <v>48691</v>
      </c>
      <c r="K684" s="112">
        <v>450411</v>
      </c>
      <c r="P684" s="143" t="s">
        <v>414</v>
      </c>
      <c r="Q684" s="143" t="s">
        <v>970</v>
      </c>
      <c r="R684" s="134" t="s">
        <v>1146</v>
      </c>
    </row>
    <row r="685" spans="1:18" x14ac:dyDescent="0.2">
      <c r="A685" s="111">
        <v>44334</v>
      </c>
      <c r="B685" s="112" t="s">
        <v>669</v>
      </c>
      <c r="C685" s="112" t="s">
        <v>6</v>
      </c>
      <c r="D685" s="113">
        <v>12662</v>
      </c>
      <c r="E685" s="114" t="s">
        <v>866</v>
      </c>
      <c r="F685" s="115">
        <v>3500</v>
      </c>
      <c r="G685" s="112" t="s">
        <v>669</v>
      </c>
      <c r="H685" s="112" t="s">
        <v>324</v>
      </c>
      <c r="I685" s="132">
        <v>22214</v>
      </c>
      <c r="J685" s="112">
        <v>48691</v>
      </c>
      <c r="K685" s="112">
        <v>450411</v>
      </c>
      <c r="P685" s="143" t="s">
        <v>414</v>
      </c>
      <c r="Q685" s="143" t="s">
        <v>970</v>
      </c>
      <c r="R685" s="134" t="s">
        <v>1147</v>
      </c>
    </row>
    <row r="686" spans="1:18" x14ac:dyDescent="0.2">
      <c r="A686" s="111">
        <v>44334</v>
      </c>
      <c r="B686" s="112" t="s">
        <v>669</v>
      </c>
      <c r="C686" s="112" t="s">
        <v>6</v>
      </c>
      <c r="D686" s="113">
        <v>5948</v>
      </c>
      <c r="E686" s="114" t="s">
        <v>966</v>
      </c>
      <c r="F686" s="115">
        <v>1000</v>
      </c>
      <c r="G686" s="112" t="s">
        <v>669</v>
      </c>
      <c r="H686" s="112" t="s">
        <v>324</v>
      </c>
      <c r="I686" s="132">
        <v>22184</v>
      </c>
      <c r="J686" s="112">
        <v>48691</v>
      </c>
      <c r="K686" s="112">
        <v>450411</v>
      </c>
      <c r="P686" s="143" t="s">
        <v>414</v>
      </c>
      <c r="Q686" s="143" t="s">
        <v>970</v>
      </c>
      <c r="R686" s="134" t="s">
        <v>1148</v>
      </c>
    </row>
    <row r="687" spans="1:18" x14ac:dyDescent="0.2">
      <c r="A687" s="111">
        <v>44334</v>
      </c>
      <c r="B687" s="112" t="s">
        <v>669</v>
      </c>
      <c r="C687" s="112" t="s">
        <v>6</v>
      </c>
      <c r="D687" s="113">
        <v>21203</v>
      </c>
      <c r="E687" s="114" t="s">
        <v>967</v>
      </c>
      <c r="F687" s="115">
        <v>3000</v>
      </c>
      <c r="G687" s="112" t="s">
        <v>669</v>
      </c>
      <c r="H687" s="112" t="s">
        <v>324</v>
      </c>
      <c r="I687" s="132">
        <v>22564</v>
      </c>
      <c r="J687" s="112">
        <v>48691</v>
      </c>
      <c r="K687" s="112">
        <v>450411</v>
      </c>
      <c r="P687" s="143" t="s">
        <v>414</v>
      </c>
      <c r="Q687" s="143" t="s">
        <v>970</v>
      </c>
      <c r="R687" s="134" t="s">
        <v>1149</v>
      </c>
    </row>
    <row r="688" spans="1:18" x14ac:dyDescent="0.2">
      <c r="A688" s="111">
        <v>44334</v>
      </c>
      <c r="B688" s="112" t="s">
        <v>669</v>
      </c>
      <c r="C688" s="112" t="s">
        <v>6</v>
      </c>
      <c r="D688" s="113">
        <v>46439</v>
      </c>
      <c r="E688" s="114" t="s">
        <v>834</v>
      </c>
      <c r="F688" s="115">
        <v>9500</v>
      </c>
      <c r="G688" s="112" t="s">
        <v>669</v>
      </c>
      <c r="H688" s="112" t="s">
        <v>324</v>
      </c>
      <c r="I688" s="132" t="s">
        <v>969</v>
      </c>
      <c r="J688" s="112">
        <v>48691</v>
      </c>
      <c r="K688" s="112">
        <v>450411</v>
      </c>
      <c r="P688" s="143" t="s">
        <v>414</v>
      </c>
      <c r="Q688" s="143" t="s">
        <v>970</v>
      </c>
      <c r="R688" s="134" t="s">
        <v>1150</v>
      </c>
    </row>
    <row r="689" spans="1:18" x14ac:dyDescent="0.2">
      <c r="A689" s="111">
        <v>44334</v>
      </c>
      <c r="B689" s="112" t="s">
        <v>669</v>
      </c>
      <c r="C689" s="112" t="s">
        <v>6</v>
      </c>
      <c r="D689" s="113">
        <v>89035</v>
      </c>
      <c r="E689" s="114" t="s">
        <v>786</v>
      </c>
      <c r="F689" s="115">
        <v>4500</v>
      </c>
      <c r="G689" s="112" t="s">
        <v>669</v>
      </c>
      <c r="H689" s="112" t="s">
        <v>324</v>
      </c>
      <c r="I689" s="132">
        <v>22475</v>
      </c>
      <c r="J689" s="112">
        <v>48691</v>
      </c>
      <c r="K689" s="112">
        <v>450411</v>
      </c>
      <c r="P689" s="143" t="s">
        <v>414</v>
      </c>
      <c r="Q689" s="143" t="s">
        <v>970</v>
      </c>
      <c r="R689" s="134" t="s">
        <v>1151</v>
      </c>
    </row>
    <row r="690" spans="1:18" x14ac:dyDescent="0.2">
      <c r="A690" s="111">
        <v>44334</v>
      </c>
      <c r="B690" s="112" t="s">
        <v>669</v>
      </c>
      <c r="C690" s="112" t="s">
        <v>6</v>
      </c>
      <c r="D690" s="113">
        <v>38949</v>
      </c>
      <c r="E690" s="114" t="s">
        <v>968</v>
      </c>
      <c r="F690" s="115">
        <v>3000</v>
      </c>
      <c r="G690" s="112" t="s">
        <v>669</v>
      </c>
      <c r="H690" s="112" t="s">
        <v>324</v>
      </c>
      <c r="I690" s="132">
        <v>22602</v>
      </c>
      <c r="J690" s="112">
        <v>48691</v>
      </c>
      <c r="K690" s="112">
        <v>450411</v>
      </c>
      <c r="P690" s="143" t="s">
        <v>414</v>
      </c>
      <c r="Q690" s="143" t="s">
        <v>970</v>
      </c>
      <c r="R690" s="134" t="s">
        <v>1152</v>
      </c>
    </row>
    <row r="691" spans="1:18" hidden="1" x14ac:dyDescent="0.2">
      <c r="A691" s="111">
        <v>44334</v>
      </c>
      <c r="B691" s="112" t="s">
        <v>669</v>
      </c>
      <c r="C691" s="112" t="s">
        <v>6</v>
      </c>
      <c r="D691" s="113">
        <v>910039671</v>
      </c>
      <c r="E691" s="114" t="s">
        <v>481</v>
      </c>
      <c r="F691" s="115">
        <v>50000</v>
      </c>
      <c r="G691" s="112" t="s">
        <v>669</v>
      </c>
      <c r="H691" s="112" t="s">
        <v>718</v>
      </c>
      <c r="I691" s="132">
        <v>45520</v>
      </c>
      <c r="J691" s="138">
        <v>10520</v>
      </c>
      <c r="K691" s="138">
        <v>450411</v>
      </c>
      <c r="P691" s="143" t="s">
        <v>414</v>
      </c>
      <c r="Q691" s="143" t="s">
        <v>970</v>
      </c>
      <c r="R691" s="134" t="s">
        <v>1153</v>
      </c>
    </row>
    <row r="692" spans="1:18" hidden="1" x14ac:dyDescent="0.2">
      <c r="A692" s="111">
        <v>44334</v>
      </c>
      <c r="B692" s="112" t="s">
        <v>669</v>
      </c>
      <c r="C692" s="112" t="s">
        <v>6</v>
      </c>
      <c r="D692" s="113">
        <v>910039672</v>
      </c>
      <c r="E692" s="114" t="s">
        <v>481</v>
      </c>
      <c r="F692" s="115">
        <v>150000</v>
      </c>
      <c r="G692" s="112" t="s">
        <v>669</v>
      </c>
      <c r="H692" s="112" t="s">
        <v>718</v>
      </c>
      <c r="I692" s="132">
        <v>45521</v>
      </c>
      <c r="J692" s="112">
        <v>10520</v>
      </c>
      <c r="K692" s="112">
        <v>450411</v>
      </c>
      <c r="L692" s="123">
        <f>SUM(F679:F692)</f>
        <v>254149.88</v>
      </c>
      <c r="P692" s="143" t="s">
        <v>414</v>
      </c>
      <c r="Q692" s="143" t="s">
        <v>970</v>
      </c>
      <c r="R692" s="134" t="s">
        <v>1154</v>
      </c>
    </row>
    <row r="693" spans="1:18" x14ac:dyDescent="0.2">
      <c r="A693" s="111">
        <v>44341</v>
      </c>
      <c r="B693" s="112" t="s">
        <v>669</v>
      </c>
      <c r="C693" s="112" t="s">
        <v>6</v>
      </c>
      <c r="D693" s="113">
        <v>16052</v>
      </c>
      <c r="E693" s="114" t="s">
        <v>872</v>
      </c>
      <c r="F693" s="115">
        <v>500</v>
      </c>
      <c r="G693" s="112" t="s">
        <v>669</v>
      </c>
      <c r="H693" s="112" t="s">
        <v>324</v>
      </c>
      <c r="I693" s="132" t="s">
        <v>971</v>
      </c>
      <c r="J693" s="112">
        <v>48691</v>
      </c>
      <c r="K693" s="112">
        <v>450411</v>
      </c>
      <c r="P693" s="152" t="s">
        <v>414</v>
      </c>
      <c r="Q693" s="152" t="s">
        <v>976</v>
      </c>
      <c r="R693" s="134" t="s">
        <v>1155</v>
      </c>
    </row>
    <row r="694" spans="1:18" x14ac:dyDescent="0.2">
      <c r="A694" s="111">
        <v>44341</v>
      </c>
      <c r="B694" s="112" t="s">
        <v>669</v>
      </c>
      <c r="C694" s="112" t="s">
        <v>6</v>
      </c>
      <c r="D694" s="113">
        <v>220867</v>
      </c>
      <c r="E694" s="114" t="s">
        <v>725</v>
      </c>
      <c r="F694" s="115">
        <v>5000</v>
      </c>
      <c r="G694" s="112" t="s">
        <v>669</v>
      </c>
      <c r="H694" s="112" t="s">
        <v>324</v>
      </c>
      <c r="I694" s="132">
        <v>22308</v>
      </c>
      <c r="J694" s="112">
        <v>48691</v>
      </c>
      <c r="K694" s="112">
        <v>450411</v>
      </c>
      <c r="P694" s="152" t="s">
        <v>414</v>
      </c>
      <c r="Q694" s="152" t="s">
        <v>976</v>
      </c>
      <c r="R694" s="134" t="s">
        <v>1156</v>
      </c>
    </row>
    <row r="695" spans="1:18" x14ac:dyDescent="0.2">
      <c r="A695" s="111">
        <v>44341</v>
      </c>
      <c r="B695" s="112" t="s">
        <v>669</v>
      </c>
      <c r="C695" s="112" t="s">
        <v>6</v>
      </c>
      <c r="D695" s="113">
        <v>8080</v>
      </c>
      <c r="E695" s="114" t="s">
        <v>972</v>
      </c>
      <c r="F695" s="115">
        <v>5000</v>
      </c>
      <c r="G695" s="112" t="s">
        <v>669</v>
      </c>
      <c r="H695" s="112" t="s">
        <v>324</v>
      </c>
      <c r="I695" s="132">
        <v>21088</v>
      </c>
      <c r="J695" s="112">
        <v>48691</v>
      </c>
      <c r="K695" s="112">
        <v>450411</v>
      </c>
      <c r="P695" s="152" t="s">
        <v>414</v>
      </c>
      <c r="Q695" s="152" t="s">
        <v>976</v>
      </c>
      <c r="R695" s="134" t="s">
        <v>1157</v>
      </c>
    </row>
    <row r="696" spans="1:18" x14ac:dyDescent="0.2">
      <c r="A696" s="111">
        <v>44341</v>
      </c>
      <c r="B696" s="112" t="s">
        <v>669</v>
      </c>
      <c r="C696" s="112" t="s">
        <v>6</v>
      </c>
      <c r="D696" s="113">
        <v>420239</v>
      </c>
      <c r="E696" s="114" t="s">
        <v>973</v>
      </c>
      <c r="F696" s="115">
        <v>3500</v>
      </c>
      <c r="G696" s="112" t="s">
        <v>669</v>
      </c>
      <c r="H696" s="112" t="s">
        <v>324</v>
      </c>
      <c r="I696" s="132">
        <v>22996</v>
      </c>
      <c r="J696" s="112">
        <v>48691</v>
      </c>
      <c r="K696" s="112">
        <v>450411</v>
      </c>
      <c r="P696" s="152" t="s">
        <v>414</v>
      </c>
      <c r="Q696" s="152" t="s">
        <v>976</v>
      </c>
      <c r="R696" s="134" t="s">
        <v>1158</v>
      </c>
    </row>
    <row r="697" spans="1:18" x14ac:dyDescent="0.2">
      <c r="A697" s="111">
        <v>44341</v>
      </c>
      <c r="B697" s="112" t="s">
        <v>669</v>
      </c>
      <c r="C697" s="112" t="s">
        <v>6</v>
      </c>
      <c r="D697" s="113">
        <v>136967</v>
      </c>
      <c r="E697" s="114" t="s">
        <v>974</v>
      </c>
      <c r="F697" s="115">
        <v>1000</v>
      </c>
      <c r="G697" s="112" t="s">
        <v>669</v>
      </c>
      <c r="H697" s="112" t="s">
        <v>324</v>
      </c>
      <c r="I697" s="132">
        <v>21986</v>
      </c>
      <c r="J697" s="112">
        <v>48691</v>
      </c>
      <c r="K697" s="112">
        <v>450411</v>
      </c>
      <c r="P697" s="152" t="s">
        <v>414</v>
      </c>
      <c r="Q697" s="152" t="s">
        <v>976</v>
      </c>
      <c r="R697" s="134" t="s">
        <v>1159</v>
      </c>
    </row>
    <row r="698" spans="1:18" x14ac:dyDescent="0.2">
      <c r="A698" s="111">
        <v>44341</v>
      </c>
      <c r="B698" s="112" t="s">
        <v>669</v>
      </c>
      <c r="C698" s="112" t="s">
        <v>6</v>
      </c>
      <c r="D698" s="113">
        <v>103553</v>
      </c>
      <c r="E698" s="114" t="s">
        <v>900</v>
      </c>
      <c r="F698" s="115">
        <v>4000</v>
      </c>
      <c r="G698" s="112" t="s">
        <v>669</v>
      </c>
      <c r="H698" s="112" t="s">
        <v>324</v>
      </c>
      <c r="I698" s="132">
        <v>22242</v>
      </c>
      <c r="J698" s="112">
        <v>48691</v>
      </c>
      <c r="K698" s="112">
        <v>450411</v>
      </c>
      <c r="P698" s="152" t="s">
        <v>414</v>
      </c>
      <c r="Q698" s="152" t="s">
        <v>976</v>
      </c>
      <c r="R698" s="134" t="s">
        <v>1160</v>
      </c>
    </row>
    <row r="699" spans="1:18" x14ac:dyDescent="0.2">
      <c r="A699" s="111">
        <v>44341</v>
      </c>
      <c r="B699" s="112" t="s">
        <v>669</v>
      </c>
      <c r="C699" s="112" t="s">
        <v>6</v>
      </c>
      <c r="D699" s="113">
        <v>103554</v>
      </c>
      <c r="E699" s="114" t="s">
        <v>900</v>
      </c>
      <c r="F699" s="115">
        <v>3500</v>
      </c>
      <c r="G699" s="112" t="s">
        <v>669</v>
      </c>
      <c r="H699" s="112" t="s">
        <v>324</v>
      </c>
      <c r="I699" s="132">
        <v>22200</v>
      </c>
      <c r="J699" s="112">
        <v>48691</v>
      </c>
      <c r="K699" s="112">
        <v>450411</v>
      </c>
      <c r="L699" s="123">
        <f>SUM(F693:F699)</f>
        <v>22500</v>
      </c>
      <c r="P699" s="152" t="s">
        <v>414</v>
      </c>
      <c r="Q699" s="152" t="s">
        <v>976</v>
      </c>
      <c r="R699" s="134" t="s">
        <v>1161</v>
      </c>
    </row>
    <row r="700" spans="1:18" x14ac:dyDescent="0.2">
      <c r="A700" s="111">
        <v>44343</v>
      </c>
      <c r="B700" s="144" t="s">
        <v>975</v>
      </c>
      <c r="C700" s="144" t="s">
        <v>6</v>
      </c>
      <c r="D700" s="113">
        <v>357952</v>
      </c>
      <c r="E700" s="116" t="s">
        <v>795</v>
      </c>
      <c r="F700" s="115">
        <v>5000</v>
      </c>
      <c r="G700" s="144" t="s">
        <v>975</v>
      </c>
      <c r="H700" s="144" t="s">
        <v>324</v>
      </c>
      <c r="I700" s="132">
        <v>22464</v>
      </c>
      <c r="J700" s="112">
        <v>48691</v>
      </c>
      <c r="K700" s="112">
        <v>450411</v>
      </c>
      <c r="L700" s="123">
        <v>5000</v>
      </c>
      <c r="P700" s="152" t="s">
        <v>414</v>
      </c>
      <c r="Q700" s="152" t="s">
        <v>976</v>
      </c>
      <c r="R700" s="134" t="s">
        <v>1162</v>
      </c>
    </row>
    <row r="701" spans="1:18" x14ac:dyDescent="0.2">
      <c r="A701" s="111">
        <v>44350</v>
      </c>
      <c r="B701" s="112" t="s">
        <v>669</v>
      </c>
      <c r="C701" s="112" t="s">
        <v>6</v>
      </c>
      <c r="D701" s="113">
        <v>110309</v>
      </c>
      <c r="E701" s="114" t="s">
        <v>977</v>
      </c>
      <c r="F701" s="115">
        <v>1000</v>
      </c>
      <c r="G701" s="112" t="s">
        <v>669</v>
      </c>
      <c r="H701" s="112" t="s">
        <v>324</v>
      </c>
      <c r="I701" s="132">
        <v>21934</v>
      </c>
      <c r="J701" s="112">
        <v>48691</v>
      </c>
      <c r="K701" s="112">
        <v>450411</v>
      </c>
      <c r="P701" s="134" t="s">
        <v>414</v>
      </c>
      <c r="Q701" s="151" t="s">
        <v>980</v>
      </c>
      <c r="R701" s="134" t="s">
        <v>1163</v>
      </c>
    </row>
    <row r="702" spans="1:18" x14ac:dyDescent="0.2">
      <c r="A702" s="111">
        <v>44350</v>
      </c>
      <c r="B702" s="112" t="s">
        <v>669</v>
      </c>
      <c r="C702" s="112" t="s">
        <v>6</v>
      </c>
      <c r="D702" s="113">
        <v>17360</v>
      </c>
      <c r="E702" s="114" t="s">
        <v>978</v>
      </c>
      <c r="F702" s="115">
        <v>4000</v>
      </c>
      <c r="G702" s="112" t="s">
        <v>669</v>
      </c>
      <c r="H702" s="112" t="s">
        <v>324</v>
      </c>
      <c r="I702" s="132">
        <v>22221</v>
      </c>
      <c r="J702" s="112">
        <v>48691</v>
      </c>
      <c r="K702" s="112">
        <v>450411</v>
      </c>
      <c r="P702" s="134" t="s">
        <v>414</v>
      </c>
      <c r="Q702" s="151" t="s">
        <v>980</v>
      </c>
      <c r="R702" s="134" t="s">
        <v>1164</v>
      </c>
    </row>
    <row r="703" spans="1:18" x14ac:dyDescent="0.2">
      <c r="A703" s="111">
        <v>44350</v>
      </c>
      <c r="B703" s="112" t="s">
        <v>669</v>
      </c>
      <c r="C703" s="112" t="s">
        <v>6</v>
      </c>
      <c r="D703" s="113">
        <v>3303</v>
      </c>
      <c r="E703" s="114" t="s">
        <v>979</v>
      </c>
      <c r="F703" s="115">
        <v>5000</v>
      </c>
      <c r="G703" s="112" t="s">
        <v>669</v>
      </c>
      <c r="H703" s="112" t="s">
        <v>324</v>
      </c>
      <c r="I703" s="132">
        <v>23193</v>
      </c>
      <c r="J703" s="112">
        <v>48691</v>
      </c>
      <c r="K703" s="112">
        <v>450411</v>
      </c>
      <c r="P703" s="134" t="s">
        <v>414</v>
      </c>
      <c r="Q703" s="151" t="s">
        <v>980</v>
      </c>
      <c r="R703" s="134" t="s">
        <v>1165</v>
      </c>
    </row>
    <row r="704" spans="1:18" s="142" customFormat="1" hidden="1" x14ac:dyDescent="0.2">
      <c r="A704" s="137">
        <v>44350</v>
      </c>
      <c r="B704" s="138" t="s">
        <v>669</v>
      </c>
      <c r="C704" s="138" t="s">
        <v>6</v>
      </c>
      <c r="D704" s="139">
        <v>54601</v>
      </c>
      <c r="E704" s="140" t="s">
        <v>769</v>
      </c>
      <c r="F704" s="127">
        <v>67582.039999999994</v>
      </c>
      <c r="G704" s="138" t="s">
        <v>669</v>
      </c>
      <c r="H704" s="138" t="s">
        <v>679</v>
      </c>
      <c r="I704" s="141">
        <v>45420</v>
      </c>
      <c r="J704" s="138">
        <v>38520</v>
      </c>
      <c r="K704" s="138">
        <v>510101</v>
      </c>
      <c r="L704" s="135"/>
      <c r="M704" s="138"/>
      <c r="N704" s="138"/>
      <c r="O704" s="138"/>
      <c r="P704" s="134" t="s">
        <v>414</v>
      </c>
      <c r="Q704" s="151" t="s">
        <v>980</v>
      </c>
      <c r="R704" s="134" t="s">
        <v>1166</v>
      </c>
    </row>
    <row r="705" spans="1:18" x14ac:dyDescent="0.2">
      <c r="A705" s="111">
        <v>44350</v>
      </c>
      <c r="B705" s="112" t="s">
        <v>669</v>
      </c>
      <c r="C705" s="112" t="s">
        <v>6</v>
      </c>
      <c r="D705" s="113">
        <v>3401</v>
      </c>
      <c r="E705" s="114" t="s">
        <v>979</v>
      </c>
      <c r="F705" s="115">
        <v>5000</v>
      </c>
      <c r="G705" s="112" t="s">
        <v>669</v>
      </c>
      <c r="H705" s="112" t="s">
        <v>324</v>
      </c>
      <c r="I705" s="132">
        <v>23254</v>
      </c>
      <c r="J705" s="112">
        <v>48691</v>
      </c>
      <c r="K705" s="112">
        <v>450411</v>
      </c>
      <c r="L705" s="123">
        <v>82582.039999999994</v>
      </c>
      <c r="P705" s="134" t="s">
        <v>414</v>
      </c>
      <c r="Q705" s="151" t="s">
        <v>980</v>
      </c>
      <c r="R705" s="134" t="s">
        <v>1167</v>
      </c>
    </row>
    <row r="706" spans="1:18" x14ac:dyDescent="0.2">
      <c r="A706" s="111">
        <v>44355</v>
      </c>
      <c r="B706" s="112" t="s">
        <v>669</v>
      </c>
      <c r="C706" s="112" t="s">
        <v>6</v>
      </c>
      <c r="D706" s="113">
        <v>13088</v>
      </c>
      <c r="E706" s="114" t="s">
        <v>869</v>
      </c>
      <c r="F706" s="115">
        <v>4000</v>
      </c>
      <c r="G706" s="112" t="s">
        <v>669</v>
      </c>
      <c r="H706" s="112" t="s">
        <v>324</v>
      </c>
      <c r="I706" s="132">
        <v>22465</v>
      </c>
      <c r="J706" s="112">
        <v>48691</v>
      </c>
      <c r="K706" s="112">
        <v>450411</v>
      </c>
      <c r="P706" s="134" t="s">
        <v>414</v>
      </c>
      <c r="Q706" s="134" t="s">
        <v>984</v>
      </c>
      <c r="R706" s="134" t="s">
        <v>1168</v>
      </c>
    </row>
    <row r="707" spans="1:18" x14ac:dyDescent="0.2">
      <c r="A707" s="111">
        <v>44355</v>
      </c>
      <c r="B707" s="112" t="s">
        <v>669</v>
      </c>
      <c r="C707" s="112" t="s">
        <v>6</v>
      </c>
      <c r="D707" s="113">
        <v>16800</v>
      </c>
      <c r="E707" s="114" t="s">
        <v>327</v>
      </c>
      <c r="F707" s="115">
        <v>5000</v>
      </c>
      <c r="G707" s="112" t="s">
        <v>669</v>
      </c>
      <c r="H707" s="112" t="s">
        <v>324</v>
      </c>
      <c r="I707" s="132">
        <v>21229</v>
      </c>
      <c r="J707" s="112">
        <v>48691</v>
      </c>
      <c r="K707" s="112">
        <v>450411</v>
      </c>
      <c r="P707" s="134" t="s">
        <v>414</v>
      </c>
      <c r="Q707" s="134" t="s">
        <v>984</v>
      </c>
      <c r="R707" s="134" t="s">
        <v>1169</v>
      </c>
    </row>
    <row r="708" spans="1:18" hidden="1" x14ac:dyDescent="0.2">
      <c r="A708" s="111">
        <v>44355</v>
      </c>
      <c r="B708" s="112" t="s">
        <v>669</v>
      </c>
      <c r="C708" s="112" t="s">
        <v>6</v>
      </c>
      <c r="D708" s="113">
        <v>1200011469</v>
      </c>
      <c r="E708" s="114" t="s">
        <v>707</v>
      </c>
      <c r="F708" s="115">
        <v>3764.16</v>
      </c>
      <c r="G708" s="112" t="s">
        <v>669</v>
      </c>
      <c r="H708" s="112" t="s">
        <v>679</v>
      </c>
      <c r="I708" s="132" t="s">
        <v>981</v>
      </c>
      <c r="J708" s="112">
        <v>38520</v>
      </c>
      <c r="K708" s="112">
        <v>510101</v>
      </c>
      <c r="P708" s="134" t="s">
        <v>414</v>
      </c>
      <c r="Q708" s="134" t="s">
        <v>984</v>
      </c>
      <c r="R708" s="134" t="s">
        <v>1170</v>
      </c>
    </row>
    <row r="709" spans="1:18" x14ac:dyDescent="0.2">
      <c r="A709" s="111">
        <v>44355</v>
      </c>
      <c r="B709" s="112" t="s">
        <v>669</v>
      </c>
      <c r="C709" s="112" t="s">
        <v>6</v>
      </c>
      <c r="D709" s="113">
        <v>113336</v>
      </c>
      <c r="E709" s="114" t="s">
        <v>770</v>
      </c>
      <c r="F709" s="115">
        <v>3500</v>
      </c>
      <c r="G709" s="112" t="s">
        <v>669</v>
      </c>
      <c r="H709" s="112" t="s">
        <v>324</v>
      </c>
      <c r="I709" s="132">
        <v>22620</v>
      </c>
      <c r="J709" s="112">
        <v>48691</v>
      </c>
      <c r="K709" s="112">
        <v>450411</v>
      </c>
      <c r="P709" s="134" t="s">
        <v>414</v>
      </c>
      <c r="Q709" s="134" t="s">
        <v>984</v>
      </c>
      <c r="R709" s="134" t="s">
        <v>1171</v>
      </c>
    </row>
    <row r="710" spans="1:18" x14ac:dyDescent="0.2">
      <c r="A710" s="111">
        <v>44355</v>
      </c>
      <c r="B710" s="112" t="s">
        <v>669</v>
      </c>
      <c r="C710" s="112" t="s">
        <v>6</v>
      </c>
      <c r="D710" s="113">
        <v>5089</v>
      </c>
      <c r="E710" s="114" t="s">
        <v>982</v>
      </c>
      <c r="F710" s="115">
        <v>4500</v>
      </c>
      <c r="G710" s="112" t="s">
        <v>669</v>
      </c>
      <c r="H710" s="112" t="s">
        <v>324</v>
      </c>
      <c r="I710" s="132" t="s">
        <v>983</v>
      </c>
      <c r="J710" s="112">
        <v>48691</v>
      </c>
      <c r="K710" s="112">
        <v>450411</v>
      </c>
      <c r="L710" s="123">
        <v>20764.16</v>
      </c>
      <c r="P710" s="134" t="s">
        <v>414</v>
      </c>
      <c r="Q710" s="134" t="s">
        <v>984</v>
      </c>
      <c r="R710" s="134" t="s">
        <v>1172</v>
      </c>
    </row>
    <row r="711" spans="1:18" s="142" customFormat="1" ht="25.5" hidden="1" x14ac:dyDescent="0.2">
      <c r="A711" s="137">
        <v>44368</v>
      </c>
      <c r="B711" s="138" t="s">
        <v>669</v>
      </c>
      <c r="C711" s="138" t="s">
        <v>6</v>
      </c>
      <c r="D711" s="139">
        <v>4573</v>
      </c>
      <c r="E711" s="140" t="s">
        <v>886</v>
      </c>
      <c r="F711" s="127">
        <v>319.3</v>
      </c>
      <c r="G711" s="138" t="s">
        <v>669</v>
      </c>
      <c r="H711" s="140" t="s">
        <v>988</v>
      </c>
      <c r="I711" s="141" t="s">
        <v>989</v>
      </c>
      <c r="J711" s="138">
        <v>38520</v>
      </c>
      <c r="K711" s="138">
        <v>595530</v>
      </c>
      <c r="L711" s="135"/>
      <c r="M711" s="138"/>
      <c r="N711" s="138"/>
      <c r="O711" s="138"/>
      <c r="P711" s="143" t="s">
        <v>414</v>
      </c>
      <c r="Q711" s="143" t="s">
        <v>993</v>
      </c>
      <c r="R711" s="134" t="s">
        <v>1173</v>
      </c>
    </row>
    <row r="712" spans="1:18" ht="51" x14ac:dyDescent="0.2">
      <c r="A712" s="111">
        <v>44368</v>
      </c>
      <c r="B712" s="112" t="s">
        <v>669</v>
      </c>
      <c r="C712" s="112" t="s">
        <v>6</v>
      </c>
      <c r="D712" s="113">
        <v>910040861</v>
      </c>
      <c r="E712" s="114" t="s">
        <v>481</v>
      </c>
      <c r="F712" s="115">
        <v>13000</v>
      </c>
      <c r="G712" s="112" t="s">
        <v>669</v>
      </c>
      <c r="H712" s="112" t="s">
        <v>324</v>
      </c>
      <c r="I712" s="132" t="s">
        <v>985</v>
      </c>
      <c r="J712" s="112">
        <v>48691</v>
      </c>
      <c r="K712" s="112">
        <v>450411</v>
      </c>
      <c r="P712" s="134" t="s">
        <v>414</v>
      </c>
      <c r="Q712" s="134" t="s">
        <v>993</v>
      </c>
      <c r="R712" s="134" t="s">
        <v>1174</v>
      </c>
    </row>
    <row r="713" spans="1:18" s="160" customFormat="1" x14ac:dyDescent="0.2">
      <c r="A713" s="153">
        <v>44368</v>
      </c>
      <c r="B713" s="154" t="s">
        <v>669</v>
      </c>
      <c r="C713" s="154" t="s">
        <v>6</v>
      </c>
      <c r="D713" s="155">
        <v>2471</v>
      </c>
      <c r="E713" s="106" t="s">
        <v>986</v>
      </c>
      <c r="F713" s="156">
        <v>1500</v>
      </c>
      <c r="G713" s="154" t="s">
        <v>669</v>
      </c>
      <c r="H713" s="154" t="s">
        <v>324</v>
      </c>
      <c r="I713" s="157">
        <v>21868</v>
      </c>
      <c r="J713" s="154">
        <v>48691</v>
      </c>
      <c r="K713" s="154">
        <v>450411</v>
      </c>
      <c r="L713" s="158"/>
      <c r="M713" s="154"/>
      <c r="N713" s="154"/>
      <c r="O713" s="154"/>
      <c r="P713" s="159" t="s">
        <v>414</v>
      </c>
      <c r="Q713" s="159" t="s">
        <v>993</v>
      </c>
      <c r="R713" s="159" t="s">
        <v>1004</v>
      </c>
    </row>
    <row r="714" spans="1:18" s="160" customFormat="1" x14ac:dyDescent="0.2">
      <c r="A714" s="153">
        <v>44368</v>
      </c>
      <c r="B714" s="154" t="s">
        <v>669</v>
      </c>
      <c r="C714" s="154" t="s">
        <v>6</v>
      </c>
      <c r="D714" s="155">
        <v>1234</v>
      </c>
      <c r="E714" s="106" t="s">
        <v>987</v>
      </c>
      <c r="F714" s="156">
        <v>500</v>
      </c>
      <c r="G714" s="154" t="s">
        <v>669</v>
      </c>
      <c r="H714" s="154" t="s">
        <v>324</v>
      </c>
      <c r="I714" s="157">
        <v>22577</v>
      </c>
      <c r="J714" s="154">
        <v>48691</v>
      </c>
      <c r="K714" s="154">
        <v>450411</v>
      </c>
      <c r="L714" s="158"/>
      <c r="M714" s="154"/>
      <c r="N714" s="154"/>
      <c r="O714" s="154"/>
      <c r="P714" s="159" t="s">
        <v>414</v>
      </c>
      <c r="Q714" s="159" t="s">
        <v>993</v>
      </c>
      <c r="R714" s="159" t="s">
        <v>1003</v>
      </c>
    </row>
    <row r="715" spans="1:18" x14ac:dyDescent="0.2">
      <c r="A715" s="111">
        <v>44368</v>
      </c>
      <c r="B715" s="112" t="s">
        <v>669</v>
      </c>
      <c r="C715" s="112" t="s">
        <v>6</v>
      </c>
      <c r="D715" s="113">
        <v>133246</v>
      </c>
      <c r="E715" s="114" t="s">
        <v>306</v>
      </c>
      <c r="F715" s="115">
        <v>1000</v>
      </c>
      <c r="G715" s="112" t="s">
        <v>669</v>
      </c>
      <c r="H715" s="112" t="s">
        <v>324</v>
      </c>
      <c r="I715" s="132">
        <v>23108</v>
      </c>
      <c r="J715" s="112">
        <v>48691</v>
      </c>
      <c r="K715" s="112">
        <v>450411</v>
      </c>
      <c r="P715" s="134" t="s">
        <v>414</v>
      </c>
      <c r="Q715" s="134" t="s">
        <v>993</v>
      </c>
      <c r="R715" s="134" t="s">
        <v>1174</v>
      </c>
    </row>
    <row r="716" spans="1:18" x14ac:dyDescent="0.2">
      <c r="A716" s="111">
        <v>44368</v>
      </c>
      <c r="B716" s="112" t="s">
        <v>669</v>
      </c>
      <c r="C716" s="112" t="s">
        <v>6</v>
      </c>
      <c r="D716" s="113">
        <v>19915</v>
      </c>
      <c r="E716" s="114" t="s">
        <v>990</v>
      </c>
      <c r="F716" s="115">
        <v>1500</v>
      </c>
      <c r="G716" s="112" t="s">
        <v>669</v>
      </c>
      <c r="H716" s="112" t="s">
        <v>324</v>
      </c>
      <c r="I716" s="132">
        <v>23157</v>
      </c>
      <c r="J716" s="112">
        <v>48691</v>
      </c>
      <c r="K716" s="112">
        <v>450411</v>
      </c>
      <c r="P716" s="134" t="s">
        <v>414</v>
      </c>
      <c r="Q716" s="134" t="s">
        <v>993</v>
      </c>
      <c r="R716" s="134" t="s">
        <v>1175</v>
      </c>
    </row>
    <row r="717" spans="1:18" x14ac:dyDescent="0.2">
      <c r="A717" s="111">
        <v>44368</v>
      </c>
      <c r="B717" s="112" t="s">
        <v>669</v>
      </c>
      <c r="C717" s="112" t="s">
        <v>6</v>
      </c>
      <c r="D717" s="113">
        <v>221132</v>
      </c>
      <c r="E717" s="114" t="s">
        <v>725</v>
      </c>
      <c r="F717" s="115">
        <v>5000</v>
      </c>
      <c r="G717" s="112" t="s">
        <v>669</v>
      </c>
      <c r="H717" s="112" t="s">
        <v>324</v>
      </c>
      <c r="I717" s="132">
        <v>22068</v>
      </c>
      <c r="J717" s="112">
        <v>48691</v>
      </c>
      <c r="K717" s="112">
        <v>450411</v>
      </c>
      <c r="P717" s="134" t="s">
        <v>414</v>
      </c>
      <c r="Q717" s="134" t="s">
        <v>993</v>
      </c>
      <c r="R717" s="134" t="s">
        <v>1176</v>
      </c>
    </row>
    <row r="718" spans="1:18" x14ac:dyDescent="0.2">
      <c r="A718" s="111">
        <v>44368</v>
      </c>
      <c r="B718" s="112" t="s">
        <v>669</v>
      </c>
      <c r="C718" s="112" t="s">
        <v>6</v>
      </c>
      <c r="D718" s="113">
        <v>3186</v>
      </c>
      <c r="E718" s="114" t="s">
        <v>991</v>
      </c>
      <c r="F718" s="115">
        <v>5000</v>
      </c>
      <c r="G718" s="112" t="s">
        <v>669</v>
      </c>
      <c r="H718" s="112" t="s">
        <v>324</v>
      </c>
      <c r="I718" s="132">
        <v>21602</v>
      </c>
      <c r="J718" s="112">
        <v>48691</v>
      </c>
      <c r="K718" s="112">
        <v>450411</v>
      </c>
      <c r="P718" s="134" t="s">
        <v>414</v>
      </c>
      <c r="Q718" s="134" t="s">
        <v>993</v>
      </c>
      <c r="R718" s="134" t="s">
        <v>1177</v>
      </c>
    </row>
    <row r="719" spans="1:18" ht="25.5" x14ac:dyDescent="0.2">
      <c r="A719" s="111">
        <v>44368</v>
      </c>
      <c r="B719" s="112" t="s">
        <v>669</v>
      </c>
      <c r="C719" s="112" t="s">
        <v>6</v>
      </c>
      <c r="D719" s="113">
        <v>1200011592</v>
      </c>
      <c r="E719" s="114" t="s">
        <v>707</v>
      </c>
      <c r="F719" s="115">
        <v>8000</v>
      </c>
      <c r="G719" s="112" t="s">
        <v>669</v>
      </c>
      <c r="H719" s="112" t="s">
        <v>324</v>
      </c>
      <c r="I719" s="132" t="s">
        <v>992</v>
      </c>
      <c r="J719" s="112">
        <v>48691</v>
      </c>
      <c r="K719" s="112">
        <v>450411</v>
      </c>
      <c r="L719" s="123">
        <v>35819.300000000003</v>
      </c>
      <c r="P719" s="134" t="s">
        <v>414</v>
      </c>
      <c r="Q719" s="134" t="s">
        <v>993</v>
      </c>
      <c r="R719" s="134" t="s">
        <v>1178</v>
      </c>
    </row>
    <row r="720" spans="1:18" x14ac:dyDescent="0.2">
      <c r="A720" s="111">
        <v>44377</v>
      </c>
      <c r="B720" s="112" t="s">
        <v>669</v>
      </c>
      <c r="C720" s="112" t="s">
        <v>6</v>
      </c>
      <c r="D720" s="113">
        <v>56623</v>
      </c>
      <c r="E720" s="114" t="s">
        <v>555</v>
      </c>
      <c r="F720" s="115">
        <v>1000</v>
      </c>
      <c r="G720" s="112" t="s">
        <v>669</v>
      </c>
      <c r="H720" s="112" t="s">
        <v>324</v>
      </c>
      <c r="I720" s="132">
        <v>23447</v>
      </c>
      <c r="J720" s="112">
        <v>48691</v>
      </c>
      <c r="K720" s="112">
        <v>450411</v>
      </c>
      <c r="P720" s="134" t="s">
        <v>414</v>
      </c>
      <c r="Q720" s="134" t="s">
        <v>1002</v>
      </c>
      <c r="R720" s="134" t="s">
        <v>1179</v>
      </c>
    </row>
    <row r="721" spans="1:18" ht="25.5" x14ac:dyDescent="0.2">
      <c r="A721" s="111">
        <v>44377</v>
      </c>
      <c r="B721" s="112" t="s">
        <v>669</v>
      </c>
      <c r="C721" s="112" t="s">
        <v>6</v>
      </c>
      <c r="D721" s="113">
        <v>1200011634</v>
      </c>
      <c r="E721" s="114" t="s">
        <v>707</v>
      </c>
      <c r="F721" s="115">
        <v>5000</v>
      </c>
      <c r="G721" s="112" t="s">
        <v>669</v>
      </c>
      <c r="H721" s="112" t="s">
        <v>324</v>
      </c>
      <c r="I721" s="132" t="s">
        <v>996</v>
      </c>
      <c r="J721" s="112">
        <v>48691</v>
      </c>
      <c r="K721" s="112">
        <v>450411</v>
      </c>
      <c r="P721" s="134" t="s">
        <v>414</v>
      </c>
      <c r="Q721" s="134" t="s">
        <v>1002</v>
      </c>
      <c r="R721" s="134" t="s">
        <v>1180</v>
      </c>
    </row>
    <row r="722" spans="1:18" ht="25.5" x14ac:dyDescent="0.2">
      <c r="A722" s="111">
        <v>44377</v>
      </c>
      <c r="B722" s="112" t="s">
        <v>669</v>
      </c>
      <c r="C722" s="112" t="s">
        <v>6</v>
      </c>
      <c r="D722" s="113">
        <v>54318342</v>
      </c>
      <c r="E722" s="114" t="s">
        <v>997</v>
      </c>
      <c r="F722" s="115">
        <v>6000</v>
      </c>
      <c r="G722" s="112" t="s">
        <v>669</v>
      </c>
      <c r="H722" s="112" t="s">
        <v>324</v>
      </c>
      <c r="I722" s="132" t="s">
        <v>998</v>
      </c>
      <c r="J722" s="112">
        <v>48691</v>
      </c>
      <c r="K722" s="112">
        <v>450411</v>
      </c>
      <c r="P722" s="134" t="s">
        <v>414</v>
      </c>
      <c r="Q722" s="134" t="s">
        <v>1002</v>
      </c>
      <c r="R722" s="134" t="s">
        <v>1181</v>
      </c>
    </row>
    <row r="723" spans="1:18" x14ac:dyDescent="0.2">
      <c r="A723" s="111">
        <v>44377</v>
      </c>
      <c r="B723" s="112" t="s">
        <v>669</v>
      </c>
      <c r="C723" s="112" t="s">
        <v>6</v>
      </c>
      <c r="D723" s="113">
        <v>16102</v>
      </c>
      <c r="E723" s="114" t="s">
        <v>872</v>
      </c>
      <c r="F723" s="115">
        <v>500</v>
      </c>
      <c r="G723" s="112" t="s">
        <v>669</v>
      </c>
      <c r="H723" s="112" t="s">
        <v>324</v>
      </c>
      <c r="I723" s="132" t="s">
        <v>999</v>
      </c>
      <c r="J723" s="112">
        <v>48691</v>
      </c>
      <c r="K723" s="112">
        <v>450411</v>
      </c>
      <c r="P723" s="134" t="s">
        <v>414</v>
      </c>
      <c r="Q723" s="134" t="s">
        <v>1002</v>
      </c>
      <c r="R723" s="134" t="s">
        <v>1182</v>
      </c>
    </row>
    <row r="724" spans="1:18" x14ac:dyDescent="0.2">
      <c r="A724" s="111">
        <v>44377</v>
      </c>
      <c r="B724" s="112" t="s">
        <v>669</v>
      </c>
      <c r="C724" s="112" t="s">
        <v>6</v>
      </c>
      <c r="D724" s="113">
        <v>5505</v>
      </c>
      <c r="E724" s="114" t="s">
        <v>1000</v>
      </c>
      <c r="F724" s="115">
        <v>5500</v>
      </c>
      <c r="G724" s="112" t="s">
        <v>669</v>
      </c>
      <c r="H724" s="112" t="s">
        <v>324</v>
      </c>
      <c r="I724" s="132">
        <v>22762</v>
      </c>
      <c r="J724" s="112">
        <v>48691</v>
      </c>
      <c r="K724" s="112">
        <v>450411</v>
      </c>
      <c r="P724" s="134" t="s">
        <v>414</v>
      </c>
      <c r="Q724" s="134" t="s">
        <v>1002</v>
      </c>
      <c r="R724" s="134" t="s">
        <v>1183</v>
      </c>
    </row>
    <row r="725" spans="1:18" x14ac:dyDescent="0.2">
      <c r="A725" s="111">
        <v>44377</v>
      </c>
      <c r="B725" s="112" t="s">
        <v>669</v>
      </c>
      <c r="C725" s="112" t="s">
        <v>6</v>
      </c>
      <c r="D725" s="113">
        <v>5519</v>
      </c>
      <c r="E725" s="114" t="s">
        <v>1001</v>
      </c>
      <c r="F725" s="115">
        <v>4000</v>
      </c>
      <c r="G725" s="112" t="s">
        <v>669</v>
      </c>
      <c r="H725" s="112" t="s">
        <v>324</v>
      </c>
      <c r="I725" s="132">
        <v>22276</v>
      </c>
      <c r="J725" s="112">
        <v>48691</v>
      </c>
      <c r="K725" s="112">
        <v>450411</v>
      </c>
      <c r="P725" s="134" t="s">
        <v>414</v>
      </c>
      <c r="Q725" s="134" t="s">
        <v>1002</v>
      </c>
      <c r="R725" s="134" t="s">
        <v>1184</v>
      </c>
    </row>
    <row r="726" spans="1:18" x14ac:dyDescent="0.2">
      <c r="A726" s="111">
        <v>44377</v>
      </c>
      <c r="B726" s="112" t="s">
        <v>669</v>
      </c>
      <c r="C726" s="112" t="s">
        <v>6</v>
      </c>
      <c r="D726" s="113">
        <v>1034642</v>
      </c>
      <c r="E726" s="114" t="s">
        <v>958</v>
      </c>
      <c r="F726" s="115">
        <v>5000</v>
      </c>
      <c r="G726" s="112" t="s">
        <v>669</v>
      </c>
      <c r="H726" s="112" t="s">
        <v>324</v>
      </c>
      <c r="I726" s="132">
        <v>22599</v>
      </c>
      <c r="J726" s="112">
        <v>48691</v>
      </c>
      <c r="K726" s="112">
        <v>450411</v>
      </c>
      <c r="L726" s="123">
        <v>27000</v>
      </c>
      <c r="P726" s="134" t="s">
        <v>414</v>
      </c>
      <c r="Q726" s="134" t="s">
        <v>1002</v>
      </c>
      <c r="R726" s="134" t="s">
        <v>1185</v>
      </c>
    </row>
    <row r="727" spans="1:18" x14ac:dyDescent="0.2">
      <c r="A727" s="111"/>
    </row>
    <row r="728" spans="1:18" x14ac:dyDescent="0.2">
      <c r="A728" s="111"/>
    </row>
    <row r="729" spans="1:18" x14ac:dyDescent="0.2">
      <c r="A729" s="111"/>
    </row>
    <row r="730" spans="1:18" x14ac:dyDescent="0.2">
      <c r="A730" s="111"/>
    </row>
    <row r="731" spans="1:18" x14ac:dyDescent="0.2">
      <c r="A731" s="111"/>
    </row>
    <row r="732" spans="1:18" x14ac:dyDescent="0.2">
      <c r="A732" s="111"/>
    </row>
    <row r="733" spans="1:18" x14ac:dyDescent="0.2">
      <c r="A733" s="111"/>
    </row>
    <row r="734" spans="1:18" x14ac:dyDescent="0.2">
      <c r="A734" s="111"/>
    </row>
    <row r="735" spans="1:18" x14ac:dyDescent="0.2">
      <c r="A735" s="111"/>
    </row>
    <row r="736" spans="1:18" x14ac:dyDescent="0.2">
      <c r="A736" s="111"/>
    </row>
    <row r="737" spans="1:1" x14ac:dyDescent="0.2">
      <c r="A737" s="111"/>
    </row>
    <row r="738" spans="1:1" x14ac:dyDescent="0.2">
      <c r="A738" s="111"/>
    </row>
    <row r="739" spans="1:1" x14ac:dyDescent="0.2">
      <c r="A739" s="111"/>
    </row>
    <row r="740" spans="1:1" x14ac:dyDescent="0.2">
      <c r="A740" s="111"/>
    </row>
    <row r="741" spans="1:1" x14ac:dyDescent="0.2">
      <c r="A741" s="111"/>
    </row>
    <row r="742" spans="1:1" x14ac:dyDescent="0.2">
      <c r="A742" s="111"/>
    </row>
    <row r="743" spans="1:1" x14ac:dyDescent="0.2">
      <c r="A743" s="111"/>
    </row>
    <row r="744" spans="1:1" x14ac:dyDescent="0.2">
      <c r="A744" s="111"/>
    </row>
    <row r="745" spans="1:1" x14ac:dyDescent="0.2">
      <c r="A745" s="111"/>
    </row>
    <row r="746" spans="1:1" x14ac:dyDescent="0.2">
      <c r="A746" s="111"/>
    </row>
    <row r="747" spans="1:1" x14ac:dyDescent="0.2">
      <c r="A747" s="111"/>
    </row>
    <row r="748" spans="1:1" x14ac:dyDescent="0.2">
      <c r="A748" s="111"/>
    </row>
    <row r="749" spans="1:1" x14ac:dyDescent="0.2">
      <c r="A749" s="111"/>
    </row>
    <row r="750" spans="1:1" x14ac:dyDescent="0.2">
      <c r="A750" s="111"/>
    </row>
    <row r="751" spans="1:1" x14ac:dyDescent="0.2">
      <c r="A751" s="111"/>
    </row>
    <row r="752" spans="1:1" x14ac:dyDescent="0.2">
      <c r="A752" s="111"/>
    </row>
    <row r="753" spans="1:1" x14ac:dyDescent="0.2">
      <c r="A753" s="111"/>
    </row>
    <row r="754" spans="1:1" x14ac:dyDescent="0.2">
      <c r="A754" s="111"/>
    </row>
    <row r="755" spans="1:1" x14ac:dyDescent="0.2">
      <c r="A755" s="111"/>
    </row>
    <row r="756" spans="1:1" x14ac:dyDescent="0.2">
      <c r="A756" s="111"/>
    </row>
    <row r="757" spans="1:1" x14ac:dyDescent="0.2">
      <c r="A757" s="111"/>
    </row>
    <row r="758" spans="1:1" x14ac:dyDescent="0.2">
      <c r="A758" s="111"/>
    </row>
    <row r="759" spans="1:1" x14ac:dyDescent="0.2">
      <c r="A759" s="111"/>
    </row>
    <row r="760" spans="1:1" x14ac:dyDescent="0.2">
      <c r="A760" s="111"/>
    </row>
    <row r="761" spans="1:1" x14ac:dyDescent="0.2">
      <c r="A761" s="111"/>
    </row>
    <row r="762" spans="1:1" x14ac:dyDescent="0.2">
      <c r="A762" s="111"/>
    </row>
    <row r="763" spans="1:1" x14ac:dyDescent="0.2">
      <c r="A763" s="111"/>
    </row>
    <row r="764" spans="1:1" x14ac:dyDescent="0.2">
      <c r="A764" s="111"/>
    </row>
    <row r="765" spans="1:1" x14ac:dyDescent="0.2">
      <c r="A765" s="111"/>
    </row>
    <row r="766" spans="1:1" x14ac:dyDescent="0.2">
      <c r="A766" s="111"/>
    </row>
    <row r="767" spans="1:1" x14ac:dyDescent="0.2">
      <c r="A767" s="111"/>
    </row>
    <row r="768" spans="1:1" x14ac:dyDescent="0.2">
      <c r="A768" s="111"/>
    </row>
    <row r="769" spans="1:1" x14ac:dyDescent="0.2">
      <c r="A769" s="111"/>
    </row>
    <row r="770" spans="1:1" x14ac:dyDescent="0.2">
      <c r="A770" s="111"/>
    </row>
    <row r="771" spans="1:1" x14ac:dyDescent="0.2">
      <c r="A771" s="111"/>
    </row>
    <row r="772" spans="1:1" x14ac:dyDescent="0.2">
      <c r="A772" s="111"/>
    </row>
    <row r="773" spans="1:1" x14ac:dyDescent="0.2">
      <c r="A773" s="111"/>
    </row>
    <row r="774" spans="1:1" x14ac:dyDescent="0.2">
      <c r="A774" s="111"/>
    </row>
    <row r="775" spans="1:1" x14ac:dyDescent="0.2">
      <c r="A775" s="111"/>
    </row>
    <row r="776" spans="1:1" x14ac:dyDescent="0.2">
      <c r="A776" s="111"/>
    </row>
    <row r="777" spans="1:1" x14ac:dyDescent="0.2">
      <c r="A777" s="111"/>
    </row>
    <row r="778" spans="1:1" x14ac:dyDescent="0.2">
      <c r="A778" s="111"/>
    </row>
    <row r="779" spans="1:1" x14ac:dyDescent="0.2">
      <c r="A779" s="111"/>
    </row>
    <row r="780" spans="1:1" x14ac:dyDescent="0.2">
      <c r="A780" s="111"/>
    </row>
    <row r="781" spans="1:1" x14ac:dyDescent="0.2">
      <c r="A781" s="111"/>
    </row>
    <row r="782" spans="1:1" x14ac:dyDescent="0.2">
      <c r="A782" s="111"/>
    </row>
    <row r="783" spans="1:1" x14ac:dyDescent="0.2">
      <c r="A783" s="111"/>
    </row>
    <row r="784" spans="1:1" x14ac:dyDescent="0.2">
      <c r="A784" s="111"/>
    </row>
    <row r="785" spans="1:1" x14ac:dyDescent="0.2">
      <c r="A785" s="111"/>
    </row>
    <row r="786" spans="1:1" x14ac:dyDescent="0.2">
      <c r="A786" s="111"/>
    </row>
    <row r="787" spans="1:1" x14ac:dyDescent="0.2">
      <c r="A787" s="111"/>
    </row>
    <row r="788" spans="1:1" x14ac:dyDescent="0.2">
      <c r="A788" s="111"/>
    </row>
    <row r="789" spans="1:1" x14ac:dyDescent="0.2">
      <c r="A789" s="111"/>
    </row>
    <row r="790" spans="1:1" x14ac:dyDescent="0.2">
      <c r="A790" s="111"/>
    </row>
    <row r="791" spans="1:1" x14ac:dyDescent="0.2">
      <c r="A791" s="111"/>
    </row>
    <row r="792" spans="1:1" x14ac:dyDescent="0.2">
      <c r="A792" s="111"/>
    </row>
    <row r="793" spans="1:1" x14ac:dyDescent="0.2">
      <c r="A793" s="111"/>
    </row>
    <row r="794" spans="1:1" x14ac:dyDescent="0.2">
      <c r="A794" s="111"/>
    </row>
    <row r="795" spans="1:1" x14ac:dyDescent="0.2">
      <c r="A795" s="111"/>
    </row>
    <row r="796" spans="1:1" x14ac:dyDescent="0.2">
      <c r="A796" s="111"/>
    </row>
    <row r="797" spans="1:1" x14ac:dyDescent="0.2">
      <c r="A797" s="111"/>
    </row>
    <row r="798" spans="1:1" x14ac:dyDescent="0.2">
      <c r="A798" s="111"/>
    </row>
    <row r="799" spans="1:1" x14ac:dyDescent="0.2">
      <c r="A799" s="111"/>
    </row>
    <row r="800" spans="1:1" x14ac:dyDescent="0.2">
      <c r="A800" s="111"/>
    </row>
    <row r="801" spans="1:1" x14ac:dyDescent="0.2">
      <c r="A801" s="111"/>
    </row>
    <row r="802" spans="1:1" x14ac:dyDescent="0.2">
      <c r="A802" s="111"/>
    </row>
    <row r="803" spans="1:1" x14ac:dyDescent="0.2">
      <c r="A803" s="111"/>
    </row>
    <row r="804" spans="1:1" x14ac:dyDescent="0.2">
      <c r="A804" s="111"/>
    </row>
    <row r="805" spans="1:1" x14ac:dyDescent="0.2">
      <c r="A805" s="111"/>
    </row>
    <row r="806" spans="1:1" x14ac:dyDescent="0.2">
      <c r="A806" s="111"/>
    </row>
    <row r="807" spans="1:1" x14ac:dyDescent="0.2">
      <c r="A807" s="111"/>
    </row>
    <row r="808" spans="1:1" x14ac:dyDescent="0.2">
      <c r="A808" s="111"/>
    </row>
    <row r="809" spans="1:1" x14ac:dyDescent="0.2">
      <c r="A809" s="111"/>
    </row>
    <row r="810" spans="1:1" x14ac:dyDescent="0.2">
      <c r="A810" s="111"/>
    </row>
    <row r="811" spans="1:1" x14ac:dyDescent="0.2">
      <c r="A811" s="111"/>
    </row>
    <row r="812" spans="1:1" x14ac:dyDescent="0.2">
      <c r="A812" s="111"/>
    </row>
    <row r="813" spans="1:1" x14ac:dyDescent="0.2">
      <c r="A813" s="111"/>
    </row>
    <row r="814" spans="1:1" x14ac:dyDescent="0.2">
      <c r="A814" s="111"/>
    </row>
    <row r="815" spans="1:1" x14ac:dyDescent="0.2">
      <c r="A815" s="111"/>
    </row>
    <row r="816" spans="1:1" x14ac:dyDescent="0.2">
      <c r="A816" s="111"/>
    </row>
    <row r="817" spans="1:1" x14ac:dyDescent="0.2">
      <c r="A817" s="111"/>
    </row>
    <row r="818" spans="1:1" x14ac:dyDescent="0.2">
      <c r="A818" s="111"/>
    </row>
    <row r="819" spans="1:1" x14ac:dyDescent="0.2">
      <c r="A819" s="111"/>
    </row>
    <row r="820" spans="1:1" x14ac:dyDescent="0.2">
      <c r="A820" s="111"/>
    </row>
    <row r="821" spans="1:1" x14ac:dyDescent="0.2">
      <c r="A821" s="111"/>
    </row>
    <row r="822" spans="1:1" x14ac:dyDescent="0.2">
      <c r="A822" s="111"/>
    </row>
    <row r="823" spans="1:1" x14ac:dyDescent="0.2">
      <c r="A823" s="111"/>
    </row>
    <row r="824" spans="1:1" x14ac:dyDescent="0.2">
      <c r="A824" s="111"/>
    </row>
    <row r="825" spans="1:1" x14ac:dyDescent="0.2">
      <c r="A825" s="111"/>
    </row>
    <row r="826" spans="1:1" x14ac:dyDescent="0.2">
      <c r="A826" s="111"/>
    </row>
    <row r="827" spans="1:1" x14ac:dyDescent="0.2">
      <c r="A827" s="111"/>
    </row>
    <row r="828" spans="1:1" x14ac:dyDescent="0.2">
      <c r="A828" s="111"/>
    </row>
    <row r="829" spans="1:1" x14ac:dyDescent="0.2">
      <c r="A829" s="111"/>
    </row>
    <row r="830" spans="1:1" x14ac:dyDescent="0.2">
      <c r="A830" s="111"/>
    </row>
    <row r="831" spans="1:1" x14ac:dyDescent="0.2">
      <c r="A831" s="111"/>
    </row>
    <row r="832" spans="1:1" x14ac:dyDescent="0.2">
      <c r="A832" s="111"/>
    </row>
    <row r="833" spans="1:1" x14ac:dyDescent="0.2">
      <c r="A833" s="111"/>
    </row>
    <row r="834" spans="1:1" x14ac:dyDescent="0.2">
      <c r="A834" s="111"/>
    </row>
    <row r="835" spans="1:1" x14ac:dyDescent="0.2">
      <c r="A835" s="111"/>
    </row>
    <row r="836" spans="1:1" x14ac:dyDescent="0.2">
      <c r="A836" s="111"/>
    </row>
    <row r="837" spans="1:1" x14ac:dyDescent="0.2">
      <c r="A837" s="111"/>
    </row>
    <row r="838" spans="1:1" x14ac:dyDescent="0.2">
      <c r="A838" s="111"/>
    </row>
    <row r="839" spans="1:1" x14ac:dyDescent="0.2">
      <c r="A839" s="111"/>
    </row>
    <row r="840" spans="1:1" x14ac:dyDescent="0.2">
      <c r="A840" s="111"/>
    </row>
    <row r="841" spans="1:1" x14ac:dyDescent="0.2">
      <c r="A841" s="111"/>
    </row>
    <row r="842" spans="1:1" x14ac:dyDescent="0.2">
      <c r="A842" s="111"/>
    </row>
    <row r="843" spans="1:1" x14ac:dyDescent="0.2">
      <c r="A843" s="111"/>
    </row>
    <row r="844" spans="1:1" x14ac:dyDescent="0.2">
      <c r="A844" s="111"/>
    </row>
    <row r="845" spans="1:1" x14ac:dyDescent="0.2">
      <c r="A845" s="111"/>
    </row>
    <row r="846" spans="1:1" x14ac:dyDescent="0.2">
      <c r="A846" s="111"/>
    </row>
    <row r="847" spans="1:1" x14ac:dyDescent="0.2">
      <c r="A847" s="111"/>
    </row>
    <row r="848" spans="1:1" x14ac:dyDescent="0.2">
      <c r="A848" s="111"/>
    </row>
    <row r="849" spans="1:1" x14ac:dyDescent="0.2">
      <c r="A849" s="111"/>
    </row>
    <row r="850" spans="1:1" x14ac:dyDescent="0.2">
      <c r="A850" s="111"/>
    </row>
    <row r="851" spans="1:1" x14ac:dyDescent="0.2">
      <c r="A851" s="111"/>
    </row>
    <row r="852" spans="1:1" x14ac:dyDescent="0.2">
      <c r="A852" s="111"/>
    </row>
    <row r="853" spans="1:1" x14ac:dyDescent="0.2">
      <c r="A853" s="111"/>
    </row>
    <row r="854" spans="1:1" x14ac:dyDescent="0.2">
      <c r="A854" s="111"/>
    </row>
    <row r="855" spans="1:1" x14ac:dyDescent="0.2">
      <c r="A855" s="111"/>
    </row>
    <row r="856" spans="1:1" x14ac:dyDescent="0.2">
      <c r="A856" s="111"/>
    </row>
    <row r="857" spans="1:1" x14ac:dyDescent="0.2">
      <c r="A857" s="111"/>
    </row>
    <row r="858" spans="1:1" x14ac:dyDescent="0.2">
      <c r="A858" s="111"/>
    </row>
    <row r="859" spans="1:1" x14ac:dyDescent="0.2">
      <c r="A859" s="111"/>
    </row>
    <row r="860" spans="1:1" x14ac:dyDescent="0.2">
      <c r="A860" s="111"/>
    </row>
    <row r="861" spans="1:1" x14ac:dyDescent="0.2">
      <c r="A861" s="111"/>
    </row>
    <row r="862" spans="1:1" x14ac:dyDescent="0.2">
      <c r="A862" s="111"/>
    </row>
    <row r="863" spans="1:1" x14ac:dyDescent="0.2">
      <c r="A863" s="111"/>
    </row>
    <row r="864" spans="1:1" x14ac:dyDescent="0.2">
      <c r="A864" s="111"/>
    </row>
    <row r="865" spans="1:1" x14ac:dyDescent="0.2">
      <c r="A865" s="111"/>
    </row>
    <row r="866" spans="1:1" x14ac:dyDescent="0.2">
      <c r="A866" s="111"/>
    </row>
    <row r="867" spans="1:1" x14ac:dyDescent="0.2">
      <c r="A867" s="111"/>
    </row>
    <row r="868" spans="1:1" x14ac:dyDescent="0.2">
      <c r="A868" s="111"/>
    </row>
    <row r="869" spans="1:1" x14ac:dyDescent="0.2">
      <c r="A869" s="111"/>
    </row>
    <row r="870" spans="1:1" x14ac:dyDescent="0.2">
      <c r="A870" s="111"/>
    </row>
    <row r="871" spans="1:1" x14ac:dyDescent="0.2">
      <c r="A871" s="111"/>
    </row>
    <row r="872" spans="1:1" x14ac:dyDescent="0.2">
      <c r="A872" s="111"/>
    </row>
    <row r="873" spans="1:1" x14ac:dyDescent="0.2">
      <c r="A873" s="111"/>
    </row>
    <row r="874" spans="1:1" x14ac:dyDescent="0.2">
      <c r="A874" s="111"/>
    </row>
    <row r="875" spans="1:1" x14ac:dyDescent="0.2">
      <c r="A875" s="111"/>
    </row>
    <row r="876" spans="1:1" x14ac:dyDescent="0.2">
      <c r="A876" s="111"/>
    </row>
    <row r="877" spans="1:1" x14ac:dyDescent="0.2">
      <c r="A877" s="111"/>
    </row>
    <row r="878" spans="1:1" x14ac:dyDescent="0.2">
      <c r="A878" s="111"/>
    </row>
    <row r="879" spans="1:1" x14ac:dyDescent="0.2">
      <c r="A879" s="111"/>
    </row>
    <row r="880" spans="1:1" x14ac:dyDescent="0.2">
      <c r="A880" s="111"/>
    </row>
    <row r="881" spans="1:1" x14ac:dyDescent="0.2">
      <c r="A881" s="111"/>
    </row>
    <row r="882" spans="1:1" x14ac:dyDescent="0.2">
      <c r="A882" s="111"/>
    </row>
    <row r="883" spans="1:1" x14ac:dyDescent="0.2">
      <c r="A883" s="111"/>
    </row>
    <row r="884" spans="1:1" x14ac:dyDescent="0.2">
      <c r="A884" s="111"/>
    </row>
    <row r="885" spans="1:1" x14ac:dyDescent="0.2">
      <c r="A885" s="111"/>
    </row>
    <row r="886" spans="1:1" x14ac:dyDescent="0.2">
      <c r="A886" s="111"/>
    </row>
    <row r="887" spans="1:1" x14ac:dyDescent="0.2">
      <c r="A887" s="111"/>
    </row>
    <row r="888" spans="1:1" x14ac:dyDescent="0.2">
      <c r="A888" s="111"/>
    </row>
    <row r="889" spans="1:1" x14ac:dyDescent="0.2">
      <c r="A889" s="111"/>
    </row>
    <row r="890" spans="1:1" x14ac:dyDescent="0.2">
      <c r="A890" s="111"/>
    </row>
    <row r="891" spans="1:1" x14ac:dyDescent="0.2">
      <c r="A891" s="111"/>
    </row>
    <row r="892" spans="1:1" x14ac:dyDescent="0.2">
      <c r="A892" s="111"/>
    </row>
    <row r="893" spans="1:1" x14ac:dyDescent="0.2">
      <c r="A893" s="111"/>
    </row>
    <row r="894" spans="1:1" x14ac:dyDescent="0.2">
      <c r="A894" s="111"/>
    </row>
    <row r="895" spans="1:1" x14ac:dyDescent="0.2">
      <c r="A895" s="111"/>
    </row>
    <row r="896" spans="1:1" x14ac:dyDescent="0.2">
      <c r="A896" s="111"/>
    </row>
    <row r="897" spans="1:1" x14ac:dyDescent="0.2">
      <c r="A897" s="111"/>
    </row>
    <row r="898" spans="1:1" x14ac:dyDescent="0.2">
      <c r="A898" s="111"/>
    </row>
    <row r="899" spans="1:1" x14ac:dyDescent="0.2">
      <c r="A899" s="111"/>
    </row>
    <row r="900" spans="1:1" x14ac:dyDescent="0.2">
      <c r="A900" s="111"/>
    </row>
    <row r="901" spans="1:1" x14ac:dyDescent="0.2">
      <c r="A901" s="111"/>
    </row>
    <row r="902" spans="1:1" x14ac:dyDescent="0.2">
      <c r="A902" s="111"/>
    </row>
    <row r="903" spans="1:1" x14ac:dyDescent="0.2">
      <c r="A903" s="111"/>
    </row>
    <row r="904" spans="1:1" x14ac:dyDescent="0.2">
      <c r="A904" s="111"/>
    </row>
    <row r="905" spans="1:1" x14ac:dyDescent="0.2">
      <c r="A905" s="111"/>
    </row>
    <row r="906" spans="1:1" x14ac:dyDescent="0.2">
      <c r="A906" s="111"/>
    </row>
    <row r="907" spans="1:1" x14ac:dyDescent="0.2">
      <c r="A907" s="111"/>
    </row>
    <row r="908" spans="1:1" x14ac:dyDescent="0.2">
      <c r="A908" s="111"/>
    </row>
    <row r="909" spans="1:1" x14ac:dyDescent="0.2">
      <c r="A909" s="111"/>
    </row>
    <row r="910" spans="1:1" x14ac:dyDescent="0.2">
      <c r="A910" s="111"/>
    </row>
    <row r="911" spans="1:1" x14ac:dyDescent="0.2">
      <c r="A911" s="111"/>
    </row>
    <row r="912" spans="1:1" x14ac:dyDescent="0.2">
      <c r="A912" s="111"/>
    </row>
    <row r="913" spans="1:1" x14ac:dyDescent="0.2">
      <c r="A913" s="111"/>
    </row>
    <row r="914" spans="1:1" x14ac:dyDescent="0.2">
      <c r="A914" s="111"/>
    </row>
    <row r="915" spans="1:1" x14ac:dyDescent="0.2">
      <c r="A915" s="111"/>
    </row>
    <row r="916" spans="1:1" x14ac:dyDescent="0.2">
      <c r="A916" s="111"/>
    </row>
    <row r="917" spans="1:1" x14ac:dyDescent="0.2">
      <c r="A917" s="111"/>
    </row>
    <row r="918" spans="1:1" x14ac:dyDescent="0.2">
      <c r="A918" s="111"/>
    </row>
    <row r="919" spans="1:1" x14ac:dyDescent="0.2">
      <c r="A919" s="111"/>
    </row>
    <row r="920" spans="1:1" x14ac:dyDescent="0.2">
      <c r="A920" s="111"/>
    </row>
    <row r="921" spans="1:1" x14ac:dyDescent="0.2">
      <c r="A921" s="111"/>
    </row>
    <row r="922" spans="1:1" x14ac:dyDescent="0.2">
      <c r="A922" s="111"/>
    </row>
    <row r="923" spans="1:1" x14ac:dyDescent="0.2">
      <c r="A923" s="111"/>
    </row>
    <row r="924" spans="1:1" x14ac:dyDescent="0.2">
      <c r="A924" s="111"/>
    </row>
    <row r="925" spans="1:1" x14ac:dyDescent="0.2">
      <c r="A925" s="111"/>
    </row>
    <row r="926" spans="1:1" x14ac:dyDescent="0.2">
      <c r="A926" s="111"/>
    </row>
    <row r="927" spans="1:1" x14ac:dyDescent="0.2">
      <c r="A927" s="111"/>
    </row>
    <row r="928" spans="1:1" x14ac:dyDescent="0.2">
      <c r="A928" s="111"/>
    </row>
    <row r="929" spans="1:1" x14ac:dyDescent="0.2">
      <c r="A929" s="111"/>
    </row>
    <row r="930" spans="1:1" x14ac:dyDescent="0.2">
      <c r="A930" s="111"/>
    </row>
    <row r="931" spans="1:1" x14ac:dyDescent="0.2">
      <c r="A931" s="111"/>
    </row>
    <row r="932" spans="1:1" x14ac:dyDescent="0.2">
      <c r="A932" s="111"/>
    </row>
    <row r="933" spans="1:1" x14ac:dyDescent="0.2">
      <c r="A933" s="111"/>
    </row>
    <row r="934" spans="1:1" x14ac:dyDescent="0.2">
      <c r="A934" s="111"/>
    </row>
    <row r="935" spans="1:1" x14ac:dyDescent="0.2">
      <c r="A935" s="111"/>
    </row>
    <row r="936" spans="1:1" x14ac:dyDescent="0.2">
      <c r="A936" s="111"/>
    </row>
    <row r="937" spans="1:1" x14ac:dyDescent="0.2">
      <c r="A937" s="111"/>
    </row>
    <row r="938" spans="1:1" x14ac:dyDescent="0.2">
      <c r="A938" s="111"/>
    </row>
    <row r="939" spans="1:1" x14ac:dyDescent="0.2">
      <c r="A939" s="111"/>
    </row>
    <row r="940" spans="1:1" x14ac:dyDescent="0.2">
      <c r="A940" s="111"/>
    </row>
    <row r="941" spans="1:1" x14ac:dyDescent="0.2">
      <c r="A941" s="111"/>
    </row>
    <row r="942" spans="1:1" x14ac:dyDescent="0.2">
      <c r="A942" s="111"/>
    </row>
    <row r="943" spans="1:1" x14ac:dyDescent="0.2">
      <c r="A943" s="111"/>
    </row>
    <row r="944" spans="1:1" x14ac:dyDescent="0.2">
      <c r="A944" s="111"/>
    </row>
    <row r="945" spans="1:1" x14ac:dyDescent="0.2">
      <c r="A945" s="111"/>
    </row>
    <row r="946" spans="1:1" x14ac:dyDescent="0.2">
      <c r="A946" s="111"/>
    </row>
    <row r="947" spans="1:1" x14ac:dyDescent="0.2">
      <c r="A947" s="111"/>
    </row>
    <row r="948" spans="1:1" x14ac:dyDescent="0.2">
      <c r="A948" s="111"/>
    </row>
    <row r="949" spans="1:1" x14ac:dyDescent="0.2">
      <c r="A949" s="111"/>
    </row>
    <row r="950" spans="1:1" x14ac:dyDescent="0.2">
      <c r="A950" s="111"/>
    </row>
    <row r="951" spans="1:1" x14ac:dyDescent="0.2">
      <c r="A951" s="111"/>
    </row>
    <row r="952" spans="1:1" x14ac:dyDescent="0.2">
      <c r="A952" s="111"/>
    </row>
    <row r="953" spans="1:1" x14ac:dyDescent="0.2">
      <c r="A953" s="111"/>
    </row>
    <row r="954" spans="1:1" x14ac:dyDescent="0.2">
      <c r="A954" s="111"/>
    </row>
    <row r="955" spans="1:1" x14ac:dyDescent="0.2">
      <c r="A955" s="111"/>
    </row>
    <row r="956" spans="1:1" x14ac:dyDescent="0.2">
      <c r="A956" s="111"/>
    </row>
    <row r="957" spans="1:1" x14ac:dyDescent="0.2">
      <c r="A957" s="111"/>
    </row>
    <row r="958" spans="1:1" x14ac:dyDescent="0.2">
      <c r="A958" s="111"/>
    </row>
    <row r="959" spans="1:1" x14ac:dyDescent="0.2">
      <c r="A959" s="111"/>
    </row>
    <row r="960" spans="1:1" x14ac:dyDescent="0.2">
      <c r="A960" s="111"/>
    </row>
    <row r="961" spans="1:1" x14ac:dyDescent="0.2">
      <c r="A961" s="111"/>
    </row>
    <row r="962" spans="1:1" x14ac:dyDescent="0.2">
      <c r="A962" s="111"/>
    </row>
    <row r="963" spans="1:1" x14ac:dyDescent="0.2">
      <c r="A963" s="111"/>
    </row>
    <row r="964" spans="1:1" x14ac:dyDescent="0.2">
      <c r="A964" s="111"/>
    </row>
    <row r="965" spans="1:1" x14ac:dyDescent="0.2">
      <c r="A965" s="111"/>
    </row>
    <row r="966" spans="1:1" x14ac:dyDescent="0.2">
      <c r="A966" s="111"/>
    </row>
    <row r="967" spans="1:1" x14ac:dyDescent="0.2">
      <c r="A967" s="111"/>
    </row>
    <row r="968" spans="1:1" x14ac:dyDescent="0.2">
      <c r="A968" s="111"/>
    </row>
    <row r="969" spans="1:1" x14ac:dyDescent="0.2">
      <c r="A969" s="111"/>
    </row>
    <row r="970" spans="1:1" x14ac:dyDescent="0.2">
      <c r="A970" s="111"/>
    </row>
    <row r="971" spans="1:1" x14ac:dyDescent="0.2">
      <c r="A971" s="111"/>
    </row>
    <row r="972" spans="1:1" x14ac:dyDescent="0.2">
      <c r="A972" s="111"/>
    </row>
    <row r="973" spans="1:1" x14ac:dyDescent="0.2">
      <c r="A973" s="111"/>
    </row>
    <row r="974" spans="1:1" x14ac:dyDescent="0.2">
      <c r="A974" s="111"/>
    </row>
    <row r="975" spans="1:1" x14ac:dyDescent="0.2">
      <c r="A975" s="111"/>
    </row>
    <row r="976" spans="1:1" x14ac:dyDescent="0.2">
      <c r="A976" s="111"/>
    </row>
    <row r="977" spans="1:1" x14ac:dyDescent="0.2">
      <c r="A977" s="111"/>
    </row>
    <row r="978" spans="1:1" x14ac:dyDescent="0.2">
      <c r="A978" s="111"/>
    </row>
    <row r="979" spans="1:1" x14ac:dyDescent="0.2">
      <c r="A979" s="111"/>
    </row>
    <row r="980" spans="1:1" x14ac:dyDescent="0.2">
      <c r="A980" s="111"/>
    </row>
    <row r="981" spans="1:1" x14ac:dyDescent="0.2">
      <c r="A981" s="111"/>
    </row>
    <row r="982" spans="1:1" x14ac:dyDescent="0.2">
      <c r="A982" s="111"/>
    </row>
    <row r="983" spans="1:1" x14ac:dyDescent="0.2">
      <c r="A983" s="111"/>
    </row>
    <row r="984" spans="1:1" x14ac:dyDescent="0.2">
      <c r="A984" s="111"/>
    </row>
    <row r="985" spans="1:1" x14ac:dyDescent="0.2">
      <c r="A985" s="111"/>
    </row>
    <row r="986" spans="1:1" x14ac:dyDescent="0.2">
      <c r="A986" s="111"/>
    </row>
    <row r="987" spans="1:1" x14ac:dyDescent="0.2">
      <c r="A987" s="111"/>
    </row>
    <row r="988" spans="1:1" x14ac:dyDescent="0.2">
      <c r="A988" s="111"/>
    </row>
    <row r="989" spans="1:1" x14ac:dyDescent="0.2">
      <c r="A989" s="111"/>
    </row>
    <row r="990" spans="1:1" x14ac:dyDescent="0.2">
      <c r="A990" s="111"/>
    </row>
    <row r="991" spans="1:1" x14ac:dyDescent="0.2">
      <c r="A991" s="111"/>
    </row>
    <row r="992" spans="1:1" x14ac:dyDescent="0.2">
      <c r="A992" s="111"/>
    </row>
    <row r="993" spans="1:1" x14ac:dyDescent="0.2">
      <c r="A993" s="111"/>
    </row>
    <row r="994" spans="1:1" x14ac:dyDescent="0.2">
      <c r="A994" s="111"/>
    </row>
    <row r="995" spans="1:1" x14ac:dyDescent="0.2">
      <c r="A995" s="111"/>
    </row>
    <row r="996" spans="1:1" x14ac:dyDescent="0.2">
      <c r="A996" s="111"/>
    </row>
    <row r="997" spans="1:1" x14ac:dyDescent="0.2">
      <c r="A997" s="111"/>
    </row>
    <row r="998" spans="1:1" x14ac:dyDescent="0.2">
      <c r="A998" s="111"/>
    </row>
    <row r="999" spans="1:1" x14ac:dyDescent="0.2">
      <c r="A999" s="111"/>
    </row>
    <row r="1000" spans="1:1" x14ac:dyDescent="0.2">
      <c r="A1000" s="111"/>
    </row>
    <row r="1001" spans="1:1" x14ac:dyDescent="0.2">
      <c r="A1001" s="111"/>
    </row>
    <row r="1002" spans="1:1" x14ac:dyDescent="0.2">
      <c r="A1002" s="111"/>
    </row>
    <row r="1003" spans="1:1" x14ac:dyDescent="0.2">
      <c r="A1003" s="111"/>
    </row>
    <row r="1004" spans="1:1" x14ac:dyDescent="0.2">
      <c r="A1004" s="111"/>
    </row>
    <row r="1005" spans="1:1" x14ac:dyDescent="0.2">
      <c r="A1005" s="111"/>
    </row>
    <row r="1006" spans="1:1" x14ac:dyDescent="0.2">
      <c r="A1006" s="111"/>
    </row>
    <row r="1007" spans="1:1" x14ac:dyDescent="0.2">
      <c r="A1007" s="111"/>
    </row>
    <row r="1008" spans="1:1" x14ac:dyDescent="0.2">
      <c r="A1008" s="111"/>
    </row>
    <row r="1009" spans="1:1" x14ac:dyDescent="0.2">
      <c r="A1009" s="111"/>
    </row>
    <row r="1010" spans="1:1" x14ac:dyDescent="0.2">
      <c r="A1010" s="111"/>
    </row>
    <row r="1011" spans="1:1" x14ac:dyDescent="0.2">
      <c r="A1011" s="111"/>
    </row>
    <row r="1012" spans="1:1" x14ac:dyDescent="0.2">
      <c r="A1012" s="111"/>
    </row>
    <row r="1013" spans="1:1" x14ac:dyDescent="0.2">
      <c r="A1013" s="111"/>
    </row>
    <row r="1014" spans="1:1" x14ac:dyDescent="0.2">
      <c r="A1014" s="111"/>
    </row>
    <row r="1015" spans="1:1" x14ac:dyDescent="0.2">
      <c r="A1015" s="111"/>
    </row>
    <row r="1016" spans="1:1" x14ac:dyDescent="0.2">
      <c r="A1016" s="111"/>
    </row>
    <row r="1017" spans="1:1" x14ac:dyDescent="0.2">
      <c r="A1017" s="111"/>
    </row>
    <row r="1018" spans="1:1" x14ac:dyDescent="0.2">
      <c r="A1018" s="111"/>
    </row>
    <row r="1019" spans="1:1" x14ac:dyDescent="0.2">
      <c r="A1019" s="111"/>
    </row>
    <row r="1020" spans="1:1" x14ac:dyDescent="0.2">
      <c r="A1020" s="111"/>
    </row>
    <row r="1021" spans="1:1" x14ac:dyDescent="0.2">
      <c r="A1021" s="111"/>
    </row>
    <row r="1022" spans="1:1" x14ac:dyDescent="0.2">
      <c r="A1022" s="111"/>
    </row>
    <row r="1023" spans="1:1" x14ac:dyDescent="0.2">
      <c r="A1023" s="111"/>
    </row>
    <row r="1024" spans="1:1" x14ac:dyDescent="0.2">
      <c r="A1024" s="111"/>
    </row>
    <row r="1025" spans="1:1" x14ac:dyDescent="0.2">
      <c r="A1025" s="111"/>
    </row>
    <row r="1026" spans="1:1" x14ac:dyDescent="0.2">
      <c r="A1026" s="111"/>
    </row>
    <row r="1027" spans="1:1" x14ac:dyDescent="0.2">
      <c r="A1027" s="111"/>
    </row>
    <row r="1028" spans="1:1" x14ac:dyDescent="0.2">
      <c r="A1028" s="111"/>
    </row>
    <row r="1029" spans="1:1" x14ac:dyDescent="0.2">
      <c r="A1029" s="111"/>
    </row>
    <row r="1030" spans="1:1" x14ac:dyDescent="0.2">
      <c r="A1030" s="111"/>
    </row>
    <row r="1031" spans="1:1" x14ac:dyDescent="0.2">
      <c r="A1031" s="111"/>
    </row>
    <row r="1032" spans="1:1" x14ac:dyDescent="0.2">
      <c r="A1032" s="111"/>
    </row>
    <row r="1033" spans="1:1" x14ac:dyDescent="0.2">
      <c r="A1033" s="111"/>
    </row>
    <row r="1034" spans="1:1" x14ac:dyDescent="0.2">
      <c r="A1034" s="111"/>
    </row>
    <row r="1035" spans="1:1" x14ac:dyDescent="0.2">
      <c r="A1035" s="111"/>
    </row>
    <row r="1036" spans="1:1" x14ac:dyDescent="0.2">
      <c r="A1036" s="111"/>
    </row>
    <row r="1037" spans="1:1" x14ac:dyDescent="0.2">
      <c r="A1037" s="111"/>
    </row>
    <row r="1038" spans="1:1" x14ac:dyDescent="0.2">
      <c r="A1038" s="111"/>
    </row>
    <row r="1039" spans="1:1" x14ac:dyDescent="0.2">
      <c r="A1039" s="111"/>
    </row>
    <row r="1040" spans="1:1" x14ac:dyDescent="0.2">
      <c r="A1040" s="111"/>
    </row>
    <row r="1041" spans="1:1" x14ac:dyDescent="0.2">
      <c r="A1041" s="111"/>
    </row>
    <row r="1042" spans="1:1" x14ac:dyDescent="0.2">
      <c r="A1042" s="111"/>
    </row>
    <row r="1043" spans="1:1" x14ac:dyDescent="0.2">
      <c r="A1043" s="111"/>
    </row>
    <row r="1044" spans="1:1" x14ac:dyDescent="0.2">
      <c r="A1044" s="111"/>
    </row>
    <row r="1045" spans="1:1" x14ac:dyDescent="0.2">
      <c r="A1045" s="111"/>
    </row>
    <row r="1046" spans="1:1" x14ac:dyDescent="0.2">
      <c r="A1046" s="111"/>
    </row>
    <row r="1047" spans="1:1" x14ac:dyDescent="0.2">
      <c r="A1047" s="111"/>
    </row>
    <row r="1048" spans="1:1" x14ac:dyDescent="0.2">
      <c r="A1048" s="111"/>
    </row>
    <row r="1049" spans="1:1" x14ac:dyDescent="0.2">
      <c r="A1049" s="111"/>
    </row>
    <row r="1050" spans="1:1" x14ac:dyDescent="0.2">
      <c r="A1050" s="111"/>
    </row>
    <row r="1051" spans="1:1" x14ac:dyDescent="0.2">
      <c r="A1051" s="111"/>
    </row>
    <row r="1052" spans="1:1" x14ac:dyDescent="0.2">
      <c r="A1052" s="111"/>
    </row>
    <row r="1053" spans="1:1" x14ac:dyDescent="0.2">
      <c r="A1053" s="111"/>
    </row>
    <row r="1054" spans="1:1" x14ac:dyDescent="0.2">
      <c r="A1054" s="111"/>
    </row>
    <row r="1055" spans="1:1" x14ac:dyDescent="0.2">
      <c r="A1055" s="111"/>
    </row>
    <row r="1056" spans="1:1" x14ac:dyDescent="0.2">
      <c r="A1056" s="111"/>
    </row>
    <row r="1057" spans="1:1" x14ac:dyDescent="0.2">
      <c r="A1057" s="111"/>
    </row>
    <row r="1058" spans="1:1" x14ac:dyDescent="0.2">
      <c r="A1058" s="111"/>
    </row>
    <row r="1059" spans="1:1" x14ac:dyDescent="0.2">
      <c r="A1059" s="111"/>
    </row>
    <row r="1060" spans="1:1" x14ac:dyDescent="0.2">
      <c r="A1060" s="111"/>
    </row>
    <row r="1061" spans="1:1" x14ac:dyDescent="0.2">
      <c r="A1061" s="111"/>
    </row>
    <row r="1062" spans="1:1" x14ac:dyDescent="0.2">
      <c r="A1062" s="111"/>
    </row>
    <row r="1063" spans="1:1" x14ac:dyDescent="0.2">
      <c r="A1063" s="111"/>
    </row>
    <row r="1064" spans="1:1" x14ac:dyDescent="0.2">
      <c r="A1064" s="111"/>
    </row>
    <row r="1065" spans="1:1" x14ac:dyDescent="0.2">
      <c r="A1065" s="111"/>
    </row>
    <row r="1066" spans="1:1" x14ac:dyDescent="0.2">
      <c r="A1066" s="111"/>
    </row>
    <row r="1067" spans="1:1" x14ac:dyDescent="0.2">
      <c r="A1067" s="111"/>
    </row>
    <row r="1068" spans="1:1" x14ac:dyDescent="0.2">
      <c r="A1068" s="111"/>
    </row>
    <row r="1069" spans="1:1" x14ac:dyDescent="0.2">
      <c r="A1069" s="111"/>
    </row>
    <row r="1070" spans="1:1" x14ac:dyDescent="0.2">
      <c r="A1070" s="111"/>
    </row>
    <row r="1071" spans="1:1" x14ac:dyDescent="0.2">
      <c r="A1071" s="111"/>
    </row>
    <row r="1072" spans="1:1" x14ac:dyDescent="0.2">
      <c r="A1072" s="111"/>
    </row>
    <row r="1073" spans="1:1" x14ac:dyDescent="0.2">
      <c r="A1073" s="111"/>
    </row>
    <row r="1074" spans="1:1" x14ac:dyDescent="0.2">
      <c r="A1074" s="111"/>
    </row>
    <row r="1075" spans="1:1" x14ac:dyDescent="0.2">
      <c r="A1075" s="111"/>
    </row>
    <row r="1076" spans="1:1" x14ac:dyDescent="0.2">
      <c r="A1076" s="111"/>
    </row>
    <row r="1077" spans="1:1" x14ac:dyDescent="0.2">
      <c r="A1077" s="111"/>
    </row>
    <row r="1078" spans="1:1" x14ac:dyDescent="0.2">
      <c r="A1078" s="111"/>
    </row>
    <row r="1079" spans="1:1" x14ac:dyDescent="0.2">
      <c r="A1079" s="111"/>
    </row>
    <row r="1080" spans="1:1" x14ac:dyDescent="0.2">
      <c r="A1080" s="111"/>
    </row>
    <row r="1081" spans="1:1" x14ac:dyDescent="0.2">
      <c r="A1081" s="111"/>
    </row>
    <row r="1082" spans="1:1" x14ac:dyDescent="0.2">
      <c r="A1082" s="111"/>
    </row>
    <row r="1083" spans="1:1" x14ac:dyDescent="0.2">
      <c r="A1083" s="111"/>
    </row>
    <row r="1084" spans="1:1" x14ac:dyDescent="0.2">
      <c r="A1084" s="111"/>
    </row>
    <row r="1085" spans="1:1" x14ac:dyDescent="0.2">
      <c r="A1085" s="111"/>
    </row>
    <row r="1086" spans="1:1" x14ac:dyDescent="0.2">
      <c r="A1086" s="111"/>
    </row>
    <row r="1087" spans="1:1" x14ac:dyDescent="0.2">
      <c r="A1087" s="111"/>
    </row>
    <row r="1088" spans="1:1" x14ac:dyDescent="0.2">
      <c r="A1088" s="111"/>
    </row>
    <row r="1089" spans="1:1" x14ac:dyDescent="0.2">
      <c r="A1089" s="111"/>
    </row>
    <row r="1090" spans="1:1" x14ac:dyDescent="0.2">
      <c r="A1090" s="111"/>
    </row>
    <row r="1091" spans="1:1" x14ac:dyDescent="0.2">
      <c r="A1091" s="111"/>
    </row>
    <row r="1092" spans="1:1" x14ac:dyDescent="0.2">
      <c r="A1092" s="111"/>
    </row>
    <row r="1093" spans="1:1" x14ac:dyDescent="0.2">
      <c r="A1093" s="111"/>
    </row>
    <row r="1094" spans="1:1" x14ac:dyDescent="0.2">
      <c r="A1094" s="111"/>
    </row>
    <row r="1095" spans="1:1" x14ac:dyDescent="0.2">
      <c r="A1095" s="111"/>
    </row>
    <row r="1096" spans="1:1" x14ac:dyDescent="0.2">
      <c r="A1096" s="111"/>
    </row>
    <row r="1097" spans="1:1" x14ac:dyDescent="0.2">
      <c r="A1097" s="111"/>
    </row>
    <row r="1098" spans="1:1" x14ac:dyDescent="0.2">
      <c r="A1098" s="111"/>
    </row>
    <row r="1099" spans="1:1" x14ac:dyDescent="0.2">
      <c r="A1099" s="111"/>
    </row>
    <row r="1100" spans="1:1" x14ac:dyDescent="0.2">
      <c r="A1100" s="111"/>
    </row>
    <row r="1101" spans="1:1" x14ac:dyDescent="0.2">
      <c r="A1101" s="111"/>
    </row>
    <row r="1102" spans="1:1" x14ac:dyDescent="0.2">
      <c r="A1102" s="111"/>
    </row>
    <row r="1103" spans="1:1" x14ac:dyDescent="0.2">
      <c r="A1103" s="111"/>
    </row>
    <row r="1104" spans="1:1" x14ac:dyDescent="0.2">
      <c r="A1104" s="111"/>
    </row>
    <row r="1105" spans="1:1" x14ac:dyDescent="0.2">
      <c r="A1105" s="111"/>
    </row>
    <row r="1106" spans="1:1" x14ac:dyDescent="0.2">
      <c r="A1106" s="111"/>
    </row>
    <row r="1107" spans="1:1" x14ac:dyDescent="0.2">
      <c r="A1107" s="111"/>
    </row>
    <row r="1108" spans="1:1" x14ac:dyDescent="0.2">
      <c r="A1108" s="111"/>
    </row>
    <row r="1109" spans="1:1" x14ac:dyDescent="0.2">
      <c r="A1109" s="111"/>
    </row>
    <row r="1110" spans="1:1" x14ac:dyDescent="0.2">
      <c r="A1110" s="111"/>
    </row>
    <row r="1111" spans="1:1" x14ac:dyDescent="0.2">
      <c r="A1111" s="111"/>
    </row>
    <row r="1112" spans="1:1" x14ac:dyDescent="0.2">
      <c r="A1112" s="111"/>
    </row>
    <row r="1113" spans="1:1" x14ac:dyDescent="0.2">
      <c r="A1113" s="111"/>
    </row>
    <row r="1114" spans="1:1" x14ac:dyDescent="0.2">
      <c r="A1114" s="111"/>
    </row>
    <row r="1115" spans="1:1" x14ac:dyDescent="0.2">
      <c r="A1115" s="111"/>
    </row>
    <row r="1116" spans="1:1" x14ac:dyDescent="0.2">
      <c r="A1116" s="111"/>
    </row>
    <row r="1117" spans="1:1" x14ac:dyDescent="0.2">
      <c r="A1117" s="111"/>
    </row>
    <row r="1118" spans="1:1" x14ac:dyDescent="0.2">
      <c r="A1118" s="111"/>
    </row>
    <row r="1119" spans="1:1" x14ac:dyDescent="0.2">
      <c r="A1119" s="111"/>
    </row>
    <row r="1120" spans="1:1" x14ac:dyDescent="0.2">
      <c r="A1120" s="111"/>
    </row>
    <row r="1121" spans="1:1" x14ac:dyDescent="0.2">
      <c r="A1121" s="111"/>
    </row>
    <row r="1122" spans="1:1" x14ac:dyDescent="0.2">
      <c r="A1122" s="111"/>
    </row>
    <row r="1123" spans="1:1" x14ac:dyDescent="0.2">
      <c r="A1123" s="111"/>
    </row>
    <row r="1124" spans="1:1" x14ac:dyDescent="0.2">
      <c r="A1124" s="111"/>
    </row>
    <row r="1125" spans="1:1" x14ac:dyDescent="0.2">
      <c r="A1125" s="111"/>
    </row>
    <row r="1126" spans="1:1" x14ac:dyDescent="0.2">
      <c r="A1126" s="111"/>
    </row>
    <row r="1127" spans="1:1" x14ac:dyDescent="0.2">
      <c r="A1127" s="111"/>
    </row>
    <row r="1128" spans="1:1" x14ac:dyDescent="0.2">
      <c r="A1128" s="111"/>
    </row>
    <row r="1129" spans="1:1" x14ac:dyDescent="0.2">
      <c r="A1129" s="111"/>
    </row>
    <row r="1130" spans="1:1" x14ac:dyDescent="0.2">
      <c r="A1130" s="111"/>
    </row>
    <row r="1131" spans="1:1" x14ac:dyDescent="0.2">
      <c r="A1131" s="111"/>
    </row>
    <row r="1132" spans="1:1" x14ac:dyDescent="0.2">
      <c r="A1132" s="111"/>
    </row>
    <row r="1133" spans="1:1" x14ac:dyDescent="0.2">
      <c r="A1133" s="111"/>
    </row>
    <row r="1134" spans="1:1" x14ac:dyDescent="0.2">
      <c r="A1134" s="111"/>
    </row>
    <row r="1135" spans="1:1" x14ac:dyDescent="0.2">
      <c r="A1135" s="111"/>
    </row>
    <row r="1136" spans="1:1" x14ac:dyDescent="0.2">
      <c r="A1136" s="111"/>
    </row>
    <row r="1137" spans="1:1" x14ac:dyDescent="0.2">
      <c r="A1137" s="111"/>
    </row>
    <row r="1138" spans="1:1" x14ac:dyDescent="0.2">
      <c r="A1138" s="111"/>
    </row>
    <row r="1139" spans="1:1" x14ac:dyDescent="0.2">
      <c r="A1139" s="111"/>
    </row>
    <row r="1140" spans="1:1" x14ac:dyDescent="0.2">
      <c r="A1140" s="111"/>
    </row>
    <row r="1141" spans="1:1" x14ac:dyDescent="0.2">
      <c r="A1141" s="111"/>
    </row>
    <row r="1142" spans="1:1" x14ac:dyDescent="0.2">
      <c r="A1142" s="111"/>
    </row>
    <row r="1143" spans="1:1" x14ac:dyDescent="0.2">
      <c r="A1143" s="111"/>
    </row>
    <row r="1144" spans="1:1" x14ac:dyDescent="0.2">
      <c r="A1144" s="111"/>
    </row>
    <row r="1145" spans="1:1" x14ac:dyDescent="0.2">
      <c r="A1145" s="111"/>
    </row>
    <row r="1146" spans="1:1" x14ac:dyDescent="0.2">
      <c r="A1146" s="111"/>
    </row>
    <row r="1147" spans="1:1" x14ac:dyDescent="0.2">
      <c r="A1147" s="111"/>
    </row>
    <row r="1148" spans="1:1" x14ac:dyDescent="0.2">
      <c r="A1148" s="111"/>
    </row>
    <row r="1149" spans="1:1" x14ac:dyDescent="0.2">
      <c r="A1149" s="111"/>
    </row>
    <row r="1150" spans="1:1" x14ac:dyDescent="0.2">
      <c r="A1150" s="111"/>
    </row>
    <row r="1151" spans="1:1" x14ac:dyDescent="0.2">
      <c r="A1151" s="111"/>
    </row>
    <row r="1152" spans="1:1" x14ac:dyDescent="0.2">
      <c r="A1152" s="111"/>
    </row>
    <row r="1153" spans="1:1" x14ac:dyDescent="0.2">
      <c r="A1153" s="111"/>
    </row>
    <row r="1154" spans="1:1" x14ac:dyDescent="0.2">
      <c r="A1154" s="111"/>
    </row>
    <row r="1155" spans="1:1" x14ac:dyDescent="0.2">
      <c r="A1155" s="111"/>
    </row>
    <row r="1156" spans="1:1" x14ac:dyDescent="0.2">
      <c r="A1156" s="111"/>
    </row>
    <row r="1157" spans="1:1" x14ac:dyDescent="0.2">
      <c r="A1157" s="111"/>
    </row>
    <row r="1158" spans="1:1" x14ac:dyDescent="0.2">
      <c r="A1158" s="111"/>
    </row>
    <row r="1159" spans="1:1" x14ac:dyDescent="0.2">
      <c r="A1159" s="111"/>
    </row>
    <row r="1160" spans="1:1" x14ac:dyDescent="0.2">
      <c r="A1160" s="111"/>
    </row>
    <row r="1161" spans="1:1" x14ac:dyDescent="0.2">
      <c r="A1161" s="111"/>
    </row>
    <row r="1162" spans="1:1" x14ac:dyDescent="0.2">
      <c r="A1162" s="111"/>
    </row>
    <row r="1163" spans="1:1" x14ac:dyDescent="0.2">
      <c r="A1163" s="111"/>
    </row>
    <row r="1164" spans="1:1" x14ac:dyDescent="0.2">
      <c r="A1164" s="111"/>
    </row>
    <row r="1165" spans="1:1" x14ac:dyDescent="0.2">
      <c r="A1165" s="111"/>
    </row>
    <row r="1166" spans="1:1" x14ac:dyDescent="0.2">
      <c r="A1166" s="111"/>
    </row>
    <row r="1167" spans="1:1" x14ac:dyDescent="0.2">
      <c r="A1167" s="111"/>
    </row>
    <row r="1168" spans="1:1" x14ac:dyDescent="0.2">
      <c r="A1168" s="111"/>
    </row>
    <row r="1169" spans="1:1" x14ac:dyDescent="0.2">
      <c r="A1169" s="111"/>
    </row>
    <row r="1170" spans="1:1" x14ac:dyDescent="0.2">
      <c r="A1170" s="111"/>
    </row>
    <row r="1171" spans="1:1" x14ac:dyDescent="0.2">
      <c r="A1171" s="111"/>
    </row>
    <row r="1172" spans="1:1" x14ac:dyDescent="0.2">
      <c r="A1172" s="111"/>
    </row>
    <row r="1173" spans="1:1" x14ac:dyDescent="0.2">
      <c r="A1173" s="111"/>
    </row>
    <row r="1174" spans="1:1" x14ac:dyDescent="0.2">
      <c r="A1174" s="111"/>
    </row>
    <row r="1175" spans="1:1" x14ac:dyDescent="0.2">
      <c r="A1175" s="111"/>
    </row>
    <row r="1176" spans="1:1" x14ac:dyDescent="0.2">
      <c r="A1176" s="111"/>
    </row>
    <row r="1177" spans="1:1" x14ac:dyDescent="0.2">
      <c r="A1177" s="111"/>
    </row>
    <row r="1178" spans="1:1" x14ac:dyDescent="0.2">
      <c r="A1178" s="111"/>
    </row>
    <row r="1179" spans="1:1" x14ac:dyDescent="0.2">
      <c r="A1179" s="111"/>
    </row>
    <row r="1180" spans="1:1" x14ac:dyDescent="0.2">
      <c r="A1180" s="111"/>
    </row>
    <row r="1181" spans="1:1" x14ac:dyDescent="0.2">
      <c r="A1181" s="111"/>
    </row>
    <row r="1182" spans="1:1" x14ac:dyDescent="0.2">
      <c r="A1182" s="111"/>
    </row>
    <row r="1183" spans="1:1" x14ac:dyDescent="0.2">
      <c r="A1183" s="111"/>
    </row>
    <row r="1184" spans="1:1" x14ac:dyDescent="0.2">
      <c r="A1184" s="111"/>
    </row>
    <row r="1185" spans="1:1" x14ac:dyDescent="0.2">
      <c r="A1185" s="111"/>
    </row>
    <row r="1186" spans="1:1" x14ac:dyDescent="0.2">
      <c r="A1186" s="111"/>
    </row>
    <row r="1187" spans="1:1" x14ac:dyDescent="0.2">
      <c r="A1187" s="111"/>
    </row>
    <row r="1188" spans="1:1" x14ac:dyDescent="0.2">
      <c r="A1188" s="111"/>
    </row>
    <row r="1189" spans="1:1" x14ac:dyDescent="0.2">
      <c r="A1189" s="111"/>
    </row>
    <row r="1190" spans="1:1" x14ac:dyDescent="0.2">
      <c r="A1190" s="111"/>
    </row>
    <row r="1191" spans="1:1" x14ac:dyDescent="0.2">
      <c r="A1191" s="111"/>
    </row>
    <row r="1192" spans="1:1" x14ac:dyDescent="0.2">
      <c r="A1192" s="111"/>
    </row>
    <row r="1193" spans="1:1" x14ac:dyDescent="0.2">
      <c r="A1193" s="111"/>
    </row>
    <row r="1194" spans="1:1" x14ac:dyDescent="0.2">
      <c r="A1194" s="111"/>
    </row>
    <row r="1195" spans="1:1" x14ac:dyDescent="0.2">
      <c r="A1195" s="111"/>
    </row>
    <row r="1196" spans="1:1" x14ac:dyDescent="0.2">
      <c r="A1196" s="111"/>
    </row>
    <row r="1197" spans="1:1" x14ac:dyDescent="0.2">
      <c r="A1197" s="111"/>
    </row>
    <row r="1198" spans="1:1" x14ac:dyDescent="0.2">
      <c r="A1198" s="111"/>
    </row>
    <row r="1199" spans="1:1" x14ac:dyDescent="0.2">
      <c r="A1199" s="111"/>
    </row>
    <row r="1200" spans="1:1" x14ac:dyDescent="0.2">
      <c r="A1200" s="111"/>
    </row>
    <row r="1201" spans="1:1" x14ac:dyDescent="0.2">
      <c r="A1201" s="111"/>
    </row>
    <row r="1202" spans="1:1" x14ac:dyDescent="0.2">
      <c r="A1202" s="111"/>
    </row>
    <row r="1203" spans="1:1" x14ac:dyDescent="0.2">
      <c r="A1203" s="111"/>
    </row>
    <row r="1204" spans="1:1" x14ac:dyDescent="0.2">
      <c r="A1204" s="111"/>
    </row>
    <row r="1205" spans="1:1" x14ac:dyDescent="0.2">
      <c r="A1205" s="111"/>
    </row>
    <row r="1206" spans="1:1" x14ac:dyDescent="0.2">
      <c r="A1206" s="111"/>
    </row>
    <row r="1207" spans="1:1" x14ac:dyDescent="0.2">
      <c r="A1207" s="111"/>
    </row>
    <row r="1208" spans="1:1" x14ac:dyDescent="0.2">
      <c r="A1208" s="111"/>
    </row>
    <row r="1209" spans="1:1" x14ac:dyDescent="0.2">
      <c r="A1209" s="111"/>
    </row>
    <row r="1210" spans="1:1" x14ac:dyDescent="0.2">
      <c r="A1210" s="111"/>
    </row>
    <row r="1211" spans="1:1" x14ac:dyDescent="0.2">
      <c r="A1211" s="111"/>
    </row>
    <row r="1212" spans="1:1" x14ac:dyDescent="0.2">
      <c r="A1212" s="111"/>
    </row>
    <row r="1213" spans="1:1" x14ac:dyDescent="0.2">
      <c r="A1213" s="111"/>
    </row>
    <row r="1214" spans="1:1" x14ac:dyDescent="0.2">
      <c r="A1214" s="111"/>
    </row>
    <row r="1215" spans="1:1" x14ac:dyDescent="0.2">
      <c r="A1215" s="111"/>
    </row>
    <row r="1216" spans="1:1" x14ac:dyDescent="0.2">
      <c r="A1216" s="111"/>
    </row>
    <row r="1217" spans="1:1" x14ac:dyDescent="0.2">
      <c r="A1217" s="111"/>
    </row>
    <row r="1218" spans="1:1" x14ac:dyDescent="0.2">
      <c r="A1218" s="111"/>
    </row>
    <row r="1219" spans="1:1" x14ac:dyDescent="0.2">
      <c r="A1219" s="111"/>
    </row>
    <row r="1220" spans="1:1" x14ac:dyDescent="0.2">
      <c r="A1220" s="111"/>
    </row>
    <row r="1221" spans="1:1" x14ac:dyDescent="0.2">
      <c r="A1221" s="111"/>
    </row>
    <row r="1222" spans="1:1" x14ac:dyDescent="0.2">
      <c r="A1222" s="111"/>
    </row>
    <row r="1223" spans="1:1" x14ac:dyDescent="0.2">
      <c r="A1223" s="111"/>
    </row>
    <row r="1224" spans="1:1" x14ac:dyDescent="0.2">
      <c r="A1224" s="111"/>
    </row>
    <row r="1225" spans="1:1" x14ac:dyDescent="0.2">
      <c r="A1225" s="111"/>
    </row>
    <row r="1226" spans="1:1" x14ac:dyDescent="0.2">
      <c r="A1226" s="111"/>
    </row>
    <row r="1227" spans="1:1" x14ac:dyDescent="0.2">
      <c r="A1227" s="111"/>
    </row>
    <row r="1228" spans="1:1" x14ac:dyDescent="0.2">
      <c r="A1228" s="111"/>
    </row>
    <row r="1229" spans="1:1" x14ac:dyDescent="0.2">
      <c r="A1229" s="111"/>
    </row>
    <row r="1230" spans="1:1" x14ac:dyDescent="0.2">
      <c r="A1230" s="111"/>
    </row>
    <row r="1231" spans="1:1" x14ac:dyDescent="0.2">
      <c r="A1231" s="111"/>
    </row>
    <row r="1232" spans="1:1" x14ac:dyDescent="0.2">
      <c r="A1232" s="111"/>
    </row>
    <row r="1233" spans="1:1" x14ac:dyDescent="0.2">
      <c r="A1233" s="111"/>
    </row>
    <row r="1234" spans="1:1" x14ac:dyDescent="0.2">
      <c r="A1234" s="111"/>
    </row>
    <row r="1235" spans="1:1" x14ac:dyDescent="0.2">
      <c r="A1235" s="111"/>
    </row>
    <row r="1236" spans="1:1" x14ac:dyDescent="0.2">
      <c r="A1236" s="111"/>
    </row>
    <row r="1237" spans="1:1" x14ac:dyDescent="0.2">
      <c r="A1237" s="111"/>
    </row>
    <row r="1238" spans="1:1" x14ac:dyDescent="0.2">
      <c r="A1238" s="111"/>
    </row>
    <row r="1239" spans="1:1" x14ac:dyDescent="0.2">
      <c r="A1239" s="111"/>
    </row>
    <row r="1240" spans="1:1" x14ac:dyDescent="0.2">
      <c r="A1240" s="111"/>
    </row>
    <row r="1241" spans="1:1" x14ac:dyDescent="0.2">
      <c r="A1241" s="111"/>
    </row>
    <row r="1242" spans="1:1" x14ac:dyDescent="0.2">
      <c r="A1242" s="111"/>
    </row>
    <row r="1243" spans="1:1" x14ac:dyDescent="0.2">
      <c r="A1243" s="111"/>
    </row>
    <row r="1244" spans="1:1" x14ac:dyDescent="0.2">
      <c r="A1244" s="111"/>
    </row>
    <row r="1245" spans="1:1" x14ac:dyDescent="0.2">
      <c r="A1245" s="111"/>
    </row>
    <row r="1246" spans="1:1" x14ac:dyDescent="0.2">
      <c r="A1246" s="111"/>
    </row>
    <row r="1247" spans="1:1" x14ac:dyDescent="0.2">
      <c r="A1247" s="111"/>
    </row>
    <row r="1248" spans="1:1" x14ac:dyDescent="0.2">
      <c r="A1248" s="111"/>
    </row>
    <row r="1249" spans="1:1" x14ac:dyDescent="0.2">
      <c r="A1249" s="111"/>
    </row>
    <row r="1250" spans="1:1" x14ac:dyDescent="0.2">
      <c r="A1250" s="111"/>
    </row>
    <row r="1251" spans="1:1" x14ac:dyDescent="0.2">
      <c r="A1251" s="111"/>
    </row>
    <row r="1252" spans="1:1" x14ac:dyDescent="0.2">
      <c r="A1252" s="111"/>
    </row>
    <row r="1253" spans="1:1" x14ac:dyDescent="0.2">
      <c r="A1253" s="111"/>
    </row>
    <row r="1254" spans="1:1" x14ac:dyDescent="0.2">
      <c r="A1254" s="111"/>
    </row>
    <row r="1255" spans="1:1" x14ac:dyDescent="0.2">
      <c r="A1255" s="111"/>
    </row>
    <row r="1256" spans="1:1" x14ac:dyDescent="0.2">
      <c r="A1256" s="111"/>
    </row>
    <row r="1257" spans="1:1" x14ac:dyDescent="0.2">
      <c r="A1257" s="111"/>
    </row>
    <row r="1258" spans="1:1" x14ac:dyDescent="0.2">
      <c r="A1258" s="111"/>
    </row>
    <row r="1259" spans="1:1" x14ac:dyDescent="0.2">
      <c r="A1259" s="111"/>
    </row>
    <row r="1260" spans="1:1" x14ac:dyDescent="0.2">
      <c r="A1260" s="111"/>
    </row>
    <row r="1261" spans="1:1" x14ac:dyDescent="0.2">
      <c r="A1261" s="111"/>
    </row>
    <row r="1262" spans="1:1" x14ac:dyDescent="0.2">
      <c r="A1262" s="111"/>
    </row>
    <row r="1263" spans="1:1" x14ac:dyDescent="0.2">
      <c r="A1263" s="111"/>
    </row>
    <row r="1264" spans="1:1" x14ac:dyDescent="0.2">
      <c r="A1264" s="111"/>
    </row>
    <row r="1265" spans="1:1" x14ac:dyDescent="0.2">
      <c r="A1265" s="111"/>
    </row>
    <row r="1266" spans="1:1" x14ac:dyDescent="0.2">
      <c r="A1266" s="111"/>
    </row>
    <row r="1267" spans="1:1" x14ac:dyDescent="0.2">
      <c r="A1267" s="111"/>
    </row>
    <row r="1268" spans="1:1" x14ac:dyDescent="0.2">
      <c r="A1268" s="111"/>
    </row>
    <row r="1269" spans="1:1" x14ac:dyDescent="0.2">
      <c r="A1269" s="111"/>
    </row>
    <row r="1270" spans="1:1" x14ac:dyDescent="0.2">
      <c r="A1270" s="111"/>
    </row>
    <row r="1271" spans="1:1" x14ac:dyDescent="0.2">
      <c r="A1271" s="111"/>
    </row>
    <row r="1272" spans="1:1" x14ac:dyDescent="0.2">
      <c r="A1272" s="111"/>
    </row>
    <row r="1273" spans="1:1" x14ac:dyDescent="0.2">
      <c r="A1273" s="111"/>
    </row>
    <row r="1274" spans="1:1" x14ac:dyDescent="0.2">
      <c r="A1274" s="111"/>
    </row>
    <row r="1275" spans="1:1" x14ac:dyDescent="0.2">
      <c r="A1275" s="111"/>
    </row>
    <row r="1276" spans="1:1" x14ac:dyDescent="0.2">
      <c r="A1276" s="111"/>
    </row>
    <row r="1277" spans="1:1" x14ac:dyDescent="0.2">
      <c r="A1277" s="111"/>
    </row>
    <row r="1278" spans="1:1" x14ac:dyDescent="0.2">
      <c r="A1278" s="111"/>
    </row>
    <row r="1279" spans="1:1" x14ac:dyDescent="0.2">
      <c r="A1279" s="111"/>
    </row>
    <row r="1280" spans="1:1" x14ac:dyDescent="0.2">
      <c r="A1280" s="111"/>
    </row>
    <row r="1281" spans="1:1" x14ac:dyDescent="0.2">
      <c r="A1281" s="111"/>
    </row>
    <row r="1282" spans="1:1" x14ac:dyDescent="0.2">
      <c r="A1282" s="111"/>
    </row>
    <row r="1283" spans="1:1" x14ac:dyDescent="0.2">
      <c r="A1283" s="111"/>
    </row>
    <row r="1284" spans="1:1" x14ac:dyDescent="0.2">
      <c r="A1284" s="111"/>
    </row>
    <row r="1285" spans="1:1" x14ac:dyDescent="0.2">
      <c r="A1285" s="111"/>
    </row>
    <row r="1286" spans="1:1" x14ac:dyDescent="0.2">
      <c r="A1286" s="111"/>
    </row>
    <row r="1287" spans="1:1" x14ac:dyDescent="0.2">
      <c r="A1287" s="111"/>
    </row>
    <row r="1288" spans="1:1" x14ac:dyDescent="0.2">
      <c r="A1288" s="111"/>
    </row>
    <row r="1289" spans="1:1" x14ac:dyDescent="0.2">
      <c r="A1289" s="111"/>
    </row>
    <row r="1290" spans="1:1" x14ac:dyDescent="0.2">
      <c r="A1290" s="111"/>
    </row>
    <row r="1291" spans="1:1" x14ac:dyDescent="0.2">
      <c r="A1291" s="111"/>
    </row>
    <row r="1292" spans="1:1" x14ac:dyDescent="0.2">
      <c r="A1292" s="111"/>
    </row>
    <row r="1293" spans="1:1" x14ac:dyDescent="0.2">
      <c r="A1293" s="111"/>
    </row>
    <row r="1294" spans="1:1" x14ac:dyDescent="0.2">
      <c r="A1294" s="111"/>
    </row>
    <row r="1295" spans="1:1" x14ac:dyDescent="0.2">
      <c r="A1295" s="111"/>
    </row>
    <row r="1296" spans="1:1" x14ac:dyDescent="0.2">
      <c r="A1296" s="111"/>
    </row>
    <row r="1297" spans="1:1" x14ac:dyDescent="0.2">
      <c r="A1297" s="111"/>
    </row>
    <row r="1298" spans="1:1" x14ac:dyDescent="0.2">
      <c r="A1298" s="111"/>
    </row>
    <row r="1299" spans="1:1" x14ac:dyDescent="0.2">
      <c r="A1299" s="111"/>
    </row>
    <row r="1300" spans="1:1" x14ac:dyDescent="0.2">
      <c r="A1300" s="111"/>
    </row>
    <row r="1301" spans="1:1" x14ac:dyDescent="0.2">
      <c r="A1301" s="111"/>
    </row>
  </sheetData>
  <sheetProtection sort="0" autoFilter="0"/>
  <protectedRanges>
    <protectedRange algorithmName="SHA-512" hashValue="AxzAFUldnAhvSs5QzX50EnRHQs9hh/KARlYGvitOvzn0fs8f0vbauZvUmB4ZtPWsaBdOaf9XrrZWh7W4uaG2Fw==" saltValue="hi/TpIGHTF3kCx9pqJuoyQ==" spinCount="100000" sqref="E117" name="Range1_1"/>
    <protectedRange algorithmName="SHA-512" hashValue="cs12XucdXc+0WpK5Q7rQzvY/vxnjoMuQfKW7MmZ02XUHiDxZpkd1w9uQr9RvcONFd0YgQ8RzrfSiqs9dKPf4Rg==" saltValue="ZC8uNuDBw7ndmSZU4EED+g==" spinCount="100000" sqref="M1:O1048576" name="Range3"/>
    <protectedRange algorithmName="SHA-512" hashValue="GNlh3D3vgjsvktvZqn60q3jeclArm65+U+iu1Us5cJOsi+vQ7mv+3NmdUlO0JdoiDCHLPFk1WB8xwgGHLvaLjA==" saltValue="sKjZn0kxorbQqZ4NuchKew==" spinCount="100000" sqref="A109:C162 D118:F162 D109:F116 D117 F117 A1:F108 A163:F1048576" name="Range1"/>
    <protectedRange algorithmName="SHA-512" hashValue="CmRKjbrDhj2lMvhMTYQK8e76N/c4BVWEZJz3eamReNzAEcIZEsFH0Vms5JTo66NHmaGMzwnHI364wuihljGneQ==" saltValue="aw2BFntNgsUrMMaWj9WlbQ==" spinCount="100000" sqref="G1:L1048576" name="Range2"/>
  </protectedRanges>
  <autoFilter ref="A6:R726" xr:uid="{00000000-0009-0000-0000-000000000000}">
    <filterColumn colId="7">
      <filters>
        <filter val="UPP CIVIL PENALTIES"/>
      </filters>
    </filterColumn>
  </autoFilter>
  <mergeCells count="1">
    <mergeCell ref="I1:P1"/>
  </mergeCells>
  <phoneticPr fontId="10" type="noConversion"/>
  <pageMargins left="0.25" right="0.25" top="0.75" bottom="0.75" header="0.3" footer="0.3"/>
  <pageSetup scale="62" orientation="landscape" r:id="rId1"/>
  <headerFooter>
    <oddHeader>&amp;CIURC CASH BOOK</oddHeader>
  </headerFooter>
  <ignoredErrors>
    <ignoredError sqref="L57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3" sqref="B3"/>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7"/>
  <sheetViews>
    <sheetView zoomScaleNormal="100" workbookViewId="0">
      <pane ySplit="1" topLeftCell="A74" activePane="bottomLeft" state="frozen"/>
      <selection pane="bottomLeft" activeCell="D85" sqref="D85"/>
    </sheetView>
  </sheetViews>
  <sheetFormatPr defaultColWidth="9.140625" defaultRowHeight="11.25" x14ac:dyDescent="0.2"/>
  <cols>
    <col min="1" max="1" width="9.5703125" style="30" customWidth="1"/>
    <col min="2" max="2" width="11.140625" style="31" bestFit="1" customWidth="1"/>
    <col min="3" max="3" width="22.5703125" style="30" customWidth="1"/>
    <col min="4" max="4" width="24.7109375" style="30" customWidth="1"/>
    <col min="5" max="5" width="7.7109375" style="30" customWidth="1"/>
    <col min="6" max="6" width="11.140625" style="30" customWidth="1"/>
    <col min="7" max="7" width="12" style="30" bestFit="1" customWidth="1"/>
    <col min="8" max="8" width="8.42578125" style="31" customWidth="1"/>
    <col min="9" max="9" width="8" style="31" customWidth="1"/>
    <col min="10" max="10" width="17" style="30" customWidth="1"/>
    <col min="11" max="11" width="7" style="31" customWidth="1"/>
    <col min="12" max="16384" width="9.140625" style="28"/>
  </cols>
  <sheetData>
    <row r="1" spans="1:11" ht="21" x14ac:dyDescent="0.2">
      <c r="A1" s="19" t="s">
        <v>93</v>
      </c>
      <c r="B1" s="20" t="s">
        <v>2</v>
      </c>
      <c r="C1" s="21" t="s">
        <v>94</v>
      </c>
      <c r="D1" s="22" t="s">
        <v>3</v>
      </c>
      <c r="E1" s="23" t="s">
        <v>0</v>
      </c>
      <c r="F1" s="24" t="s">
        <v>1</v>
      </c>
      <c r="G1" s="25" t="s">
        <v>4</v>
      </c>
      <c r="H1" s="26" t="s">
        <v>45</v>
      </c>
      <c r="I1" s="27" t="s">
        <v>91</v>
      </c>
      <c r="J1" s="22" t="s">
        <v>92</v>
      </c>
      <c r="K1" s="19" t="s">
        <v>5</v>
      </c>
    </row>
    <row r="2" spans="1:11" x14ac:dyDescent="0.2">
      <c r="A2" s="32" t="s">
        <v>8</v>
      </c>
      <c r="B2" s="33">
        <v>42562</v>
      </c>
      <c r="C2" s="34" t="s">
        <v>82</v>
      </c>
      <c r="D2" s="35" t="s">
        <v>83</v>
      </c>
      <c r="E2" s="36" t="s">
        <v>6</v>
      </c>
      <c r="F2" s="37">
        <v>37594</v>
      </c>
      <c r="G2" s="38">
        <v>6000</v>
      </c>
      <c r="H2" s="39">
        <v>48691</v>
      </c>
      <c r="I2" s="40">
        <v>450411</v>
      </c>
      <c r="J2" s="34" t="s">
        <v>117</v>
      </c>
      <c r="K2" s="41">
        <v>811</v>
      </c>
    </row>
    <row r="3" spans="1:11" x14ac:dyDescent="0.2">
      <c r="A3" s="32" t="s">
        <v>9</v>
      </c>
      <c r="B3" s="33">
        <v>42570</v>
      </c>
      <c r="C3" s="42" t="s">
        <v>84</v>
      </c>
      <c r="D3" s="43" t="s">
        <v>85</v>
      </c>
      <c r="E3" s="44" t="s">
        <v>6</v>
      </c>
      <c r="F3" s="45">
        <v>13125</v>
      </c>
      <c r="G3" s="46">
        <v>6000</v>
      </c>
      <c r="H3" s="47">
        <v>48691</v>
      </c>
      <c r="I3" s="40">
        <v>450411</v>
      </c>
      <c r="J3" s="34" t="s">
        <v>117</v>
      </c>
      <c r="K3" s="41">
        <v>814</v>
      </c>
    </row>
    <row r="4" spans="1:11" ht="33.75" x14ac:dyDescent="0.2">
      <c r="A4" s="32" t="s">
        <v>10</v>
      </c>
      <c r="B4" s="33">
        <v>42573</v>
      </c>
      <c r="C4" s="34" t="s">
        <v>89</v>
      </c>
      <c r="D4" s="35" t="s">
        <v>7</v>
      </c>
      <c r="E4" s="36" t="s">
        <v>6</v>
      </c>
      <c r="F4" s="37">
        <v>687854</v>
      </c>
      <c r="G4" s="38">
        <v>13000</v>
      </c>
      <c r="H4" s="39">
        <v>48691</v>
      </c>
      <c r="I4" s="40">
        <v>450411</v>
      </c>
      <c r="J4" s="34" t="s">
        <v>117</v>
      </c>
      <c r="K4" s="41">
        <v>816</v>
      </c>
    </row>
    <row r="5" spans="1:11" ht="45" x14ac:dyDescent="0.2">
      <c r="A5" s="32" t="s">
        <v>11</v>
      </c>
      <c r="B5" s="33">
        <v>42573</v>
      </c>
      <c r="C5" s="48" t="s">
        <v>90</v>
      </c>
      <c r="D5" s="35" t="s">
        <v>7</v>
      </c>
      <c r="E5" s="36" t="s">
        <v>6</v>
      </c>
      <c r="F5" s="37">
        <v>687855</v>
      </c>
      <c r="G5" s="38">
        <v>19000</v>
      </c>
      <c r="H5" s="39">
        <v>48691</v>
      </c>
      <c r="I5" s="40">
        <v>450411</v>
      </c>
      <c r="J5" s="34" t="s">
        <v>117</v>
      </c>
      <c r="K5" s="41">
        <v>816</v>
      </c>
    </row>
    <row r="6" spans="1:11" ht="67.5" x14ac:dyDescent="0.2">
      <c r="A6" s="32" t="s">
        <v>12</v>
      </c>
      <c r="B6" s="33">
        <v>42573</v>
      </c>
      <c r="C6" s="34" t="s">
        <v>184</v>
      </c>
      <c r="D6" s="35" t="s">
        <v>87</v>
      </c>
      <c r="E6" s="36" t="s">
        <v>6</v>
      </c>
      <c r="F6" s="37">
        <v>910009137</v>
      </c>
      <c r="G6" s="38">
        <v>17000</v>
      </c>
      <c r="H6" s="39">
        <v>48691</v>
      </c>
      <c r="I6" s="40">
        <v>450411</v>
      </c>
      <c r="J6" s="34" t="s">
        <v>117</v>
      </c>
      <c r="K6" s="41">
        <v>816</v>
      </c>
    </row>
    <row r="7" spans="1:11" ht="33.75" x14ac:dyDescent="0.2">
      <c r="A7" s="40">
        <v>201712</v>
      </c>
      <c r="B7" s="49">
        <v>42576</v>
      </c>
      <c r="C7" s="42" t="s">
        <v>88</v>
      </c>
      <c r="D7" s="43" t="s">
        <v>83</v>
      </c>
      <c r="E7" s="44" t="s">
        <v>6</v>
      </c>
      <c r="F7" s="45">
        <v>87678</v>
      </c>
      <c r="G7" s="46">
        <v>13500</v>
      </c>
      <c r="H7" s="47">
        <v>48691</v>
      </c>
      <c r="I7" s="50">
        <v>450411</v>
      </c>
      <c r="J7" s="34" t="s">
        <v>117</v>
      </c>
      <c r="K7" s="41">
        <v>817</v>
      </c>
    </row>
    <row r="8" spans="1:11" x14ac:dyDescent="0.2">
      <c r="A8" s="32" t="s">
        <v>13</v>
      </c>
      <c r="B8" s="33">
        <v>42584</v>
      </c>
      <c r="C8" s="34" t="s">
        <v>95</v>
      </c>
      <c r="D8" s="35" t="s">
        <v>114</v>
      </c>
      <c r="E8" s="36" t="s">
        <v>6</v>
      </c>
      <c r="F8" s="37">
        <v>38519</v>
      </c>
      <c r="G8" s="38">
        <v>4500</v>
      </c>
      <c r="H8" s="47">
        <v>48691</v>
      </c>
      <c r="I8" s="50">
        <v>450411</v>
      </c>
      <c r="J8" s="34" t="s">
        <v>117</v>
      </c>
      <c r="K8" s="41">
        <v>820</v>
      </c>
    </row>
    <row r="9" spans="1:11" x14ac:dyDescent="0.2">
      <c r="A9" s="32" t="s">
        <v>14</v>
      </c>
      <c r="B9" s="33">
        <v>42586</v>
      </c>
      <c r="C9" s="34" t="s">
        <v>96</v>
      </c>
      <c r="D9" s="35" t="s">
        <v>97</v>
      </c>
      <c r="E9" s="36" t="s">
        <v>6</v>
      </c>
      <c r="F9" s="37">
        <v>30790</v>
      </c>
      <c r="G9" s="38">
        <v>3000</v>
      </c>
      <c r="H9" s="47">
        <v>48691</v>
      </c>
      <c r="I9" s="50">
        <v>450411</v>
      </c>
      <c r="J9" s="34" t="s">
        <v>117</v>
      </c>
      <c r="K9" s="41">
        <v>821</v>
      </c>
    </row>
    <row r="10" spans="1:11" x14ac:dyDescent="0.2">
      <c r="A10" s="32" t="s">
        <v>15</v>
      </c>
      <c r="B10" s="33">
        <v>42590</v>
      </c>
      <c r="C10" s="34" t="s">
        <v>98</v>
      </c>
      <c r="D10" s="35" t="s">
        <v>99</v>
      </c>
      <c r="E10" s="36" t="s">
        <v>6</v>
      </c>
      <c r="F10" s="37">
        <v>933853</v>
      </c>
      <c r="G10" s="38">
        <v>9500</v>
      </c>
      <c r="H10" s="39">
        <v>48691</v>
      </c>
      <c r="I10" s="40">
        <v>450411</v>
      </c>
      <c r="J10" s="34" t="s">
        <v>117</v>
      </c>
      <c r="K10" s="41">
        <v>822</v>
      </c>
    </row>
    <row r="11" spans="1:11" x14ac:dyDescent="0.2">
      <c r="A11" s="32" t="s">
        <v>16</v>
      </c>
      <c r="B11" s="33">
        <v>42591</v>
      </c>
      <c r="C11" s="34" t="s">
        <v>100</v>
      </c>
      <c r="D11" s="35" t="s">
        <v>113</v>
      </c>
      <c r="E11" s="36" t="s">
        <v>6</v>
      </c>
      <c r="F11" s="37">
        <v>28752</v>
      </c>
      <c r="G11" s="38">
        <v>3500</v>
      </c>
      <c r="H11" s="39">
        <v>48691</v>
      </c>
      <c r="I11" s="40">
        <v>450411</v>
      </c>
      <c r="J11" s="34" t="s">
        <v>117</v>
      </c>
      <c r="K11" s="41">
        <v>823</v>
      </c>
    </row>
    <row r="12" spans="1:11" x14ac:dyDescent="0.2">
      <c r="A12" s="32" t="s">
        <v>17</v>
      </c>
      <c r="B12" s="33">
        <v>42591</v>
      </c>
      <c r="C12" s="34" t="s">
        <v>101</v>
      </c>
      <c r="D12" s="35" t="s">
        <v>99</v>
      </c>
      <c r="E12" s="36" t="s">
        <v>6</v>
      </c>
      <c r="F12" s="37">
        <v>934479</v>
      </c>
      <c r="G12" s="38">
        <v>24000</v>
      </c>
      <c r="H12" s="39">
        <v>48691</v>
      </c>
      <c r="I12" s="40">
        <v>450411</v>
      </c>
      <c r="J12" s="34" t="s">
        <v>117</v>
      </c>
      <c r="K12" s="41">
        <v>823</v>
      </c>
    </row>
    <row r="13" spans="1:11" x14ac:dyDescent="0.2">
      <c r="A13" s="32" t="s">
        <v>18</v>
      </c>
      <c r="B13" s="33">
        <v>42591</v>
      </c>
      <c r="C13" s="34" t="s">
        <v>102</v>
      </c>
      <c r="D13" s="35" t="s">
        <v>86</v>
      </c>
      <c r="E13" s="36" t="s">
        <v>6</v>
      </c>
      <c r="F13" s="37">
        <v>100012522</v>
      </c>
      <c r="G13" s="38">
        <v>1000</v>
      </c>
      <c r="H13" s="39">
        <v>48691</v>
      </c>
      <c r="I13" s="40">
        <v>450411</v>
      </c>
      <c r="J13" s="34" t="s">
        <v>117</v>
      </c>
      <c r="K13" s="41">
        <v>823</v>
      </c>
    </row>
    <row r="14" spans="1:11" x14ac:dyDescent="0.2">
      <c r="A14" s="32" t="s">
        <v>19</v>
      </c>
      <c r="B14" s="33">
        <v>42591</v>
      </c>
      <c r="C14" s="34" t="s">
        <v>103</v>
      </c>
      <c r="D14" s="35" t="s">
        <v>86</v>
      </c>
      <c r="E14" s="36" t="s">
        <v>6</v>
      </c>
      <c r="F14" s="37">
        <v>100012521</v>
      </c>
      <c r="G14" s="38">
        <v>1000</v>
      </c>
      <c r="H14" s="39">
        <v>48691</v>
      </c>
      <c r="I14" s="40">
        <v>450411</v>
      </c>
      <c r="J14" s="34" t="s">
        <v>117</v>
      </c>
      <c r="K14" s="41">
        <v>823</v>
      </c>
    </row>
    <row r="15" spans="1:11" x14ac:dyDescent="0.2">
      <c r="A15" s="32" t="s">
        <v>20</v>
      </c>
      <c r="B15" s="33">
        <v>42594</v>
      </c>
      <c r="C15" s="34" t="s">
        <v>105</v>
      </c>
      <c r="D15" s="43" t="s">
        <v>104</v>
      </c>
      <c r="E15" s="44" t="s">
        <v>6</v>
      </c>
      <c r="F15" s="37">
        <v>284789</v>
      </c>
      <c r="G15" s="38">
        <v>3000</v>
      </c>
      <c r="H15" s="39">
        <v>48691</v>
      </c>
      <c r="I15" s="40">
        <v>450411</v>
      </c>
      <c r="J15" s="34" t="s">
        <v>117</v>
      </c>
      <c r="K15" s="41">
        <v>824</v>
      </c>
    </row>
    <row r="16" spans="1:11" x14ac:dyDescent="0.2">
      <c r="A16" s="32" t="s">
        <v>21</v>
      </c>
      <c r="B16" s="33">
        <v>42594</v>
      </c>
      <c r="C16" s="34" t="s">
        <v>106</v>
      </c>
      <c r="D16" s="35" t="s">
        <v>86</v>
      </c>
      <c r="E16" s="36" t="s">
        <v>6</v>
      </c>
      <c r="F16" s="37">
        <v>100012572</v>
      </c>
      <c r="G16" s="38">
        <v>1000</v>
      </c>
      <c r="H16" s="39">
        <v>48691</v>
      </c>
      <c r="I16" s="40">
        <v>450411</v>
      </c>
      <c r="J16" s="34" t="s">
        <v>117</v>
      </c>
      <c r="K16" s="41">
        <v>824</v>
      </c>
    </row>
    <row r="17" spans="1:11" x14ac:dyDescent="0.2">
      <c r="A17" s="32" t="s">
        <v>22</v>
      </c>
      <c r="B17" s="33">
        <v>42598</v>
      </c>
      <c r="C17" s="34" t="s">
        <v>108</v>
      </c>
      <c r="D17" s="35" t="s">
        <v>112</v>
      </c>
      <c r="E17" s="36" t="s">
        <v>6</v>
      </c>
      <c r="F17" s="37">
        <v>39185</v>
      </c>
      <c r="G17" s="38">
        <v>3500</v>
      </c>
      <c r="H17" s="39">
        <v>48691</v>
      </c>
      <c r="I17" s="40">
        <v>450411</v>
      </c>
      <c r="J17" s="34" t="s">
        <v>117</v>
      </c>
      <c r="K17" s="41">
        <v>825</v>
      </c>
    </row>
    <row r="18" spans="1:11" x14ac:dyDescent="0.2">
      <c r="A18" s="32" t="s">
        <v>23</v>
      </c>
      <c r="B18" s="33">
        <v>42598</v>
      </c>
      <c r="C18" s="34" t="s">
        <v>107</v>
      </c>
      <c r="D18" s="35" t="s">
        <v>111</v>
      </c>
      <c r="E18" s="36" t="s">
        <v>6</v>
      </c>
      <c r="F18" s="37">
        <v>18867</v>
      </c>
      <c r="G18" s="38">
        <v>3000</v>
      </c>
      <c r="H18" s="39">
        <v>48691</v>
      </c>
      <c r="I18" s="40">
        <v>450411</v>
      </c>
      <c r="J18" s="34" t="s">
        <v>117</v>
      </c>
      <c r="K18" s="41">
        <v>825</v>
      </c>
    </row>
    <row r="19" spans="1:11" x14ac:dyDescent="0.2">
      <c r="A19" s="32" t="s">
        <v>24</v>
      </c>
      <c r="B19" s="33">
        <v>42598</v>
      </c>
      <c r="C19" s="34" t="s">
        <v>109</v>
      </c>
      <c r="D19" s="35" t="s">
        <v>110</v>
      </c>
      <c r="E19" s="36" t="s">
        <v>6</v>
      </c>
      <c r="F19" s="37">
        <v>960917</v>
      </c>
      <c r="G19" s="38">
        <v>5000</v>
      </c>
      <c r="H19" s="39">
        <v>48691</v>
      </c>
      <c r="I19" s="40">
        <v>450411</v>
      </c>
      <c r="J19" s="34" t="s">
        <v>117</v>
      </c>
      <c r="K19" s="41">
        <v>825</v>
      </c>
    </row>
    <row r="20" spans="1:11" x14ac:dyDescent="0.2">
      <c r="A20" s="32" t="s">
        <v>25</v>
      </c>
      <c r="B20" s="33">
        <v>42598</v>
      </c>
      <c r="C20" s="34" t="s">
        <v>115</v>
      </c>
      <c r="D20" s="35" t="s">
        <v>116</v>
      </c>
      <c r="E20" s="36" t="s">
        <v>6</v>
      </c>
      <c r="F20" s="37">
        <v>165720</v>
      </c>
      <c r="G20" s="38">
        <v>3000</v>
      </c>
      <c r="H20" s="39">
        <v>48691</v>
      </c>
      <c r="I20" s="40">
        <v>450411</v>
      </c>
      <c r="J20" s="34" t="s">
        <v>117</v>
      </c>
      <c r="K20" s="41">
        <v>825</v>
      </c>
    </row>
    <row r="21" spans="1:11" x14ac:dyDescent="0.2">
      <c r="A21" s="32" t="s">
        <v>26</v>
      </c>
      <c r="B21" s="33">
        <v>42604</v>
      </c>
      <c r="C21" s="34" t="s">
        <v>118</v>
      </c>
      <c r="D21" s="35" t="s">
        <v>114</v>
      </c>
      <c r="E21" s="36" t="s">
        <v>6</v>
      </c>
      <c r="F21" s="37">
        <v>38569</v>
      </c>
      <c r="G21" s="38">
        <v>5500</v>
      </c>
      <c r="H21" s="39">
        <v>48691</v>
      </c>
      <c r="I21" s="40">
        <v>450411</v>
      </c>
      <c r="J21" s="34" t="s">
        <v>117</v>
      </c>
      <c r="K21" s="41">
        <v>826</v>
      </c>
    </row>
    <row r="22" spans="1:11" ht="22.5" x14ac:dyDescent="0.2">
      <c r="A22" s="32" t="s">
        <v>27</v>
      </c>
      <c r="B22" s="51">
        <v>42605</v>
      </c>
      <c r="C22" s="52" t="s">
        <v>174</v>
      </c>
      <c r="D22" s="52" t="s">
        <v>119</v>
      </c>
      <c r="E22" s="53" t="s">
        <v>6</v>
      </c>
      <c r="F22" s="53">
        <v>935960</v>
      </c>
      <c r="G22" s="54">
        <v>19500</v>
      </c>
      <c r="H22" s="39">
        <v>48691</v>
      </c>
      <c r="I22" s="40">
        <v>450411</v>
      </c>
      <c r="J22" s="34" t="s">
        <v>117</v>
      </c>
      <c r="K22" s="41">
        <v>827</v>
      </c>
    </row>
    <row r="23" spans="1:11" x14ac:dyDescent="0.2">
      <c r="A23" s="32" t="s">
        <v>28</v>
      </c>
      <c r="B23" s="33">
        <v>42607</v>
      </c>
      <c r="C23" s="34" t="s">
        <v>129</v>
      </c>
      <c r="D23" s="35" t="s">
        <v>120</v>
      </c>
      <c r="E23" s="53" t="s">
        <v>6</v>
      </c>
      <c r="F23" s="53">
        <v>8548</v>
      </c>
      <c r="G23" s="54">
        <v>3500</v>
      </c>
      <c r="H23" s="39">
        <v>48691</v>
      </c>
      <c r="I23" s="40">
        <v>450411</v>
      </c>
      <c r="J23" s="34" t="s">
        <v>117</v>
      </c>
      <c r="K23" s="41">
        <v>828</v>
      </c>
    </row>
    <row r="24" spans="1:11" x14ac:dyDescent="0.2">
      <c r="A24" s="32" t="s">
        <v>29</v>
      </c>
      <c r="B24" s="33">
        <v>42607</v>
      </c>
      <c r="C24" s="34" t="s">
        <v>121</v>
      </c>
      <c r="D24" s="35" t="s">
        <v>122</v>
      </c>
      <c r="E24" s="53" t="s">
        <v>6</v>
      </c>
      <c r="F24" s="53">
        <v>6596</v>
      </c>
      <c r="G24" s="54">
        <v>500</v>
      </c>
      <c r="H24" s="39">
        <v>48691</v>
      </c>
      <c r="I24" s="40">
        <v>450411</v>
      </c>
      <c r="J24" s="34" t="s">
        <v>117</v>
      </c>
      <c r="K24" s="41">
        <v>828</v>
      </c>
    </row>
    <row r="25" spans="1:11" x14ac:dyDescent="0.2">
      <c r="A25" s="32" t="s">
        <v>30</v>
      </c>
      <c r="B25" s="33">
        <v>42607</v>
      </c>
      <c r="C25" s="34" t="s">
        <v>123</v>
      </c>
      <c r="D25" s="35" t="s">
        <v>124</v>
      </c>
      <c r="E25" s="53" t="s">
        <v>6</v>
      </c>
      <c r="F25" s="53">
        <v>20005564</v>
      </c>
      <c r="G25" s="54">
        <v>5500</v>
      </c>
      <c r="H25" s="39">
        <v>48691</v>
      </c>
      <c r="I25" s="40">
        <v>450411</v>
      </c>
      <c r="J25" s="34" t="s">
        <v>117</v>
      </c>
      <c r="K25" s="41">
        <v>828</v>
      </c>
    </row>
    <row r="26" spans="1:11" x14ac:dyDescent="0.2">
      <c r="A26" s="32" t="s">
        <v>31</v>
      </c>
      <c r="B26" s="33">
        <v>42612</v>
      </c>
      <c r="C26" s="34" t="s">
        <v>128</v>
      </c>
      <c r="D26" s="35" t="s">
        <v>125</v>
      </c>
      <c r="E26" s="53" t="s">
        <v>6</v>
      </c>
      <c r="F26" s="53">
        <v>226410</v>
      </c>
      <c r="G26" s="54">
        <v>3500</v>
      </c>
      <c r="H26" s="39">
        <v>48691</v>
      </c>
      <c r="I26" s="40">
        <v>450411</v>
      </c>
      <c r="J26" s="34" t="s">
        <v>117</v>
      </c>
      <c r="K26" s="41">
        <v>829</v>
      </c>
    </row>
    <row r="27" spans="1:11" x14ac:dyDescent="0.2">
      <c r="A27" s="32" t="s">
        <v>32</v>
      </c>
      <c r="B27" s="33">
        <v>42619</v>
      </c>
      <c r="C27" s="34" t="s">
        <v>126</v>
      </c>
      <c r="D27" s="35" t="s">
        <v>127</v>
      </c>
      <c r="E27" s="36" t="s">
        <v>6</v>
      </c>
      <c r="F27" s="37">
        <v>31129</v>
      </c>
      <c r="G27" s="38">
        <v>3500</v>
      </c>
      <c r="H27" s="39">
        <v>48691</v>
      </c>
      <c r="I27" s="40">
        <v>450411</v>
      </c>
      <c r="J27" s="34" t="s">
        <v>117</v>
      </c>
      <c r="K27" s="55">
        <v>830</v>
      </c>
    </row>
    <row r="28" spans="1:11" x14ac:dyDescent="0.2">
      <c r="A28" s="32" t="s">
        <v>33</v>
      </c>
      <c r="B28" s="33">
        <v>42626</v>
      </c>
      <c r="C28" s="34" t="s">
        <v>130</v>
      </c>
      <c r="D28" s="35" t="s">
        <v>132</v>
      </c>
      <c r="E28" s="36" t="s">
        <v>6</v>
      </c>
      <c r="F28" s="37">
        <v>80298</v>
      </c>
      <c r="G28" s="38">
        <v>3500</v>
      </c>
      <c r="H28" s="39">
        <v>48691</v>
      </c>
      <c r="I28" s="40">
        <v>450411</v>
      </c>
      <c r="J28" s="34" t="s">
        <v>117</v>
      </c>
      <c r="K28" s="55">
        <v>832</v>
      </c>
    </row>
    <row r="29" spans="1:11" x14ac:dyDescent="0.2">
      <c r="A29" s="32" t="s">
        <v>34</v>
      </c>
      <c r="B29" s="33">
        <v>42626</v>
      </c>
      <c r="C29" s="34" t="s">
        <v>131</v>
      </c>
      <c r="D29" s="35" t="s">
        <v>133</v>
      </c>
      <c r="E29" s="36" t="s">
        <v>6</v>
      </c>
      <c r="F29" s="37">
        <v>17397</v>
      </c>
      <c r="G29" s="38">
        <v>2500</v>
      </c>
      <c r="H29" s="39">
        <v>48691</v>
      </c>
      <c r="I29" s="40">
        <v>450411</v>
      </c>
      <c r="J29" s="34" t="s">
        <v>117</v>
      </c>
      <c r="K29" s="55">
        <v>832</v>
      </c>
    </row>
    <row r="30" spans="1:11" ht="114" customHeight="1" x14ac:dyDescent="0.2">
      <c r="A30" s="32" t="s">
        <v>35</v>
      </c>
      <c r="B30" s="33">
        <v>42629</v>
      </c>
      <c r="C30" s="34" t="s">
        <v>134</v>
      </c>
      <c r="D30" s="35" t="s">
        <v>7</v>
      </c>
      <c r="E30" s="36" t="s">
        <v>6</v>
      </c>
      <c r="F30" s="37">
        <v>693106</v>
      </c>
      <c r="G30" s="38">
        <v>39000</v>
      </c>
      <c r="H30" s="39">
        <v>48691</v>
      </c>
      <c r="I30" s="40">
        <v>450411</v>
      </c>
      <c r="J30" s="34" t="s">
        <v>117</v>
      </c>
      <c r="K30" s="55">
        <v>835</v>
      </c>
    </row>
    <row r="31" spans="1:11" ht="63.75" customHeight="1" x14ac:dyDescent="0.2">
      <c r="A31" s="32" t="s">
        <v>36</v>
      </c>
      <c r="B31" s="33">
        <v>42629</v>
      </c>
      <c r="C31" s="34" t="s">
        <v>135</v>
      </c>
      <c r="D31" s="35" t="s">
        <v>7</v>
      </c>
      <c r="E31" s="36" t="s">
        <v>6</v>
      </c>
      <c r="F31" s="37">
        <v>693105</v>
      </c>
      <c r="G31" s="38">
        <v>25000</v>
      </c>
      <c r="H31" s="39">
        <v>48691</v>
      </c>
      <c r="I31" s="40">
        <v>450411</v>
      </c>
      <c r="J31" s="34" t="s">
        <v>117</v>
      </c>
      <c r="K31" s="55">
        <v>835</v>
      </c>
    </row>
    <row r="32" spans="1:11" x14ac:dyDescent="0.2">
      <c r="A32" s="32" t="s">
        <v>37</v>
      </c>
      <c r="B32" s="33">
        <v>42632</v>
      </c>
      <c r="C32" s="34" t="s">
        <v>136</v>
      </c>
      <c r="D32" s="35" t="s">
        <v>137</v>
      </c>
      <c r="E32" s="36" t="s">
        <v>6</v>
      </c>
      <c r="F32" s="37">
        <v>117245</v>
      </c>
      <c r="G32" s="38">
        <v>1833.33</v>
      </c>
      <c r="H32" s="39">
        <v>48691</v>
      </c>
      <c r="I32" s="40">
        <v>450411</v>
      </c>
      <c r="J32" s="34" t="s">
        <v>117</v>
      </c>
      <c r="K32" s="55">
        <v>836</v>
      </c>
    </row>
    <row r="33" spans="1:11" x14ac:dyDescent="0.2">
      <c r="A33" s="32" t="s">
        <v>38</v>
      </c>
      <c r="B33" s="33">
        <v>42635</v>
      </c>
      <c r="C33" s="34" t="s">
        <v>138</v>
      </c>
      <c r="D33" s="35" t="s">
        <v>139</v>
      </c>
      <c r="E33" s="36" t="s">
        <v>6</v>
      </c>
      <c r="F33" s="37">
        <v>166973</v>
      </c>
      <c r="G33" s="38">
        <v>4000</v>
      </c>
      <c r="H33" s="39">
        <v>48691</v>
      </c>
      <c r="I33" s="40">
        <v>450411</v>
      </c>
      <c r="J33" s="34" t="s">
        <v>117</v>
      </c>
      <c r="K33" s="41">
        <v>838</v>
      </c>
    </row>
    <row r="34" spans="1:11" x14ac:dyDescent="0.2">
      <c r="A34" s="32" t="s">
        <v>39</v>
      </c>
      <c r="B34" s="33">
        <v>42636</v>
      </c>
      <c r="C34" s="34" t="s">
        <v>140</v>
      </c>
      <c r="D34" s="35" t="s">
        <v>141</v>
      </c>
      <c r="E34" s="36" t="s">
        <v>6</v>
      </c>
      <c r="F34" s="37">
        <v>301301</v>
      </c>
      <c r="G34" s="38">
        <v>4000</v>
      </c>
      <c r="H34" s="39">
        <v>48691</v>
      </c>
      <c r="I34" s="40">
        <v>450411</v>
      </c>
      <c r="J34" s="34" t="s">
        <v>117</v>
      </c>
      <c r="K34" s="41">
        <v>839</v>
      </c>
    </row>
    <row r="35" spans="1:11" ht="22.5" x14ac:dyDescent="0.2">
      <c r="A35" s="32" t="s">
        <v>40</v>
      </c>
      <c r="B35" s="33">
        <v>42639</v>
      </c>
      <c r="C35" s="34" t="s">
        <v>142</v>
      </c>
      <c r="D35" s="35" t="s">
        <v>143</v>
      </c>
      <c r="E35" s="36" t="s">
        <v>6</v>
      </c>
      <c r="F35" s="37">
        <v>117095</v>
      </c>
      <c r="G35" s="38">
        <v>3500</v>
      </c>
      <c r="H35" s="39">
        <v>48691</v>
      </c>
      <c r="I35" s="40">
        <v>450411</v>
      </c>
      <c r="J35" s="34" t="s">
        <v>117</v>
      </c>
      <c r="K35" s="41">
        <v>840</v>
      </c>
    </row>
    <row r="36" spans="1:11" ht="24" customHeight="1" x14ac:dyDescent="0.2">
      <c r="A36" s="32" t="s">
        <v>41</v>
      </c>
      <c r="B36" s="33">
        <v>42640</v>
      </c>
      <c r="C36" s="42">
        <v>11479</v>
      </c>
      <c r="D36" s="34" t="s">
        <v>144</v>
      </c>
      <c r="E36" s="36" t="s">
        <v>6</v>
      </c>
      <c r="F36" s="37">
        <v>5018</v>
      </c>
      <c r="G36" s="38">
        <v>3000</v>
      </c>
      <c r="H36" s="39">
        <v>48691</v>
      </c>
      <c r="I36" s="40">
        <v>450411</v>
      </c>
      <c r="J36" s="34" t="s">
        <v>117</v>
      </c>
      <c r="K36" s="41">
        <v>841</v>
      </c>
    </row>
    <row r="37" spans="1:11" ht="24" customHeight="1" x14ac:dyDescent="0.2">
      <c r="A37" s="32" t="s">
        <v>42</v>
      </c>
      <c r="B37" s="33">
        <v>42640</v>
      </c>
      <c r="C37" s="34">
        <v>11591</v>
      </c>
      <c r="D37" s="35" t="s">
        <v>145</v>
      </c>
      <c r="E37" s="36" t="s">
        <v>6</v>
      </c>
      <c r="F37" s="37">
        <v>17726</v>
      </c>
      <c r="G37" s="38">
        <v>4000</v>
      </c>
      <c r="H37" s="39">
        <v>48691</v>
      </c>
      <c r="I37" s="40">
        <v>450411</v>
      </c>
      <c r="J37" s="34" t="s">
        <v>117</v>
      </c>
      <c r="K37" s="41">
        <v>841</v>
      </c>
    </row>
    <row r="38" spans="1:11" ht="24" customHeight="1" x14ac:dyDescent="0.2">
      <c r="A38" s="32" t="s">
        <v>43</v>
      </c>
      <c r="B38" s="33">
        <v>42640</v>
      </c>
      <c r="C38" s="34" t="s">
        <v>146</v>
      </c>
      <c r="D38" s="35" t="s">
        <v>125</v>
      </c>
      <c r="E38" s="36" t="s">
        <v>6</v>
      </c>
      <c r="F38" s="37">
        <v>228644</v>
      </c>
      <c r="G38" s="56">
        <v>4000</v>
      </c>
      <c r="H38" s="39">
        <v>48691</v>
      </c>
      <c r="I38" s="40">
        <v>450411</v>
      </c>
      <c r="J38" s="34" t="s">
        <v>117</v>
      </c>
      <c r="K38" s="41">
        <v>841</v>
      </c>
    </row>
    <row r="39" spans="1:11" s="29" customFormat="1" x14ac:dyDescent="0.2">
      <c r="A39" s="57" t="s">
        <v>176</v>
      </c>
      <c r="B39" s="58">
        <v>42647</v>
      </c>
      <c r="C39" s="59" t="s">
        <v>180</v>
      </c>
      <c r="D39" s="60" t="s">
        <v>124</v>
      </c>
      <c r="E39" s="36" t="s">
        <v>6</v>
      </c>
      <c r="F39" s="61">
        <v>20006250</v>
      </c>
      <c r="G39" s="38">
        <v>6000</v>
      </c>
      <c r="H39" s="39">
        <v>48691</v>
      </c>
      <c r="I39" s="62">
        <v>450411</v>
      </c>
      <c r="J39" s="59" t="s">
        <v>117</v>
      </c>
      <c r="K39" s="63">
        <v>845</v>
      </c>
    </row>
    <row r="40" spans="1:11" s="29" customFormat="1" x14ac:dyDescent="0.2">
      <c r="A40" s="57" t="s">
        <v>177</v>
      </c>
      <c r="B40" s="58">
        <v>42647</v>
      </c>
      <c r="C40" s="59" t="s">
        <v>147</v>
      </c>
      <c r="D40" s="60" t="s">
        <v>181</v>
      </c>
      <c r="E40" s="36" t="s">
        <v>6</v>
      </c>
      <c r="F40" s="61">
        <v>35222</v>
      </c>
      <c r="G40" s="38">
        <v>4000</v>
      </c>
      <c r="H40" s="39">
        <v>48691</v>
      </c>
      <c r="I40" s="62">
        <v>450411</v>
      </c>
      <c r="J40" s="59" t="s">
        <v>117</v>
      </c>
      <c r="K40" s="63">
        <v>845</v>
      </c>
    </row>
    <row r="41" spans="1:11" s="29" customFormat="1" x14ac:dyDescent="0.2">
      <c r="A41" s="57" t="s">
        <v>178</v>
      </c>
      <c r="B41" s="58">
        <v>42647</v>
      </c>
      <c r="C41" s="59" t="s">
        <v>148</v>
      </c>
      <c r="D41" s="60" t="s">
        <v>112</v>
      </c>
      <c r="E41" s="36" t="s">
        <v>6</v>
      </c>
      <c r="F41" s="61">
        <v>39470</v>
      </c>
      <c r="G41" s="38">
        <v>4000</v>
      </c>
      <c r="H41" s="39">
        <v>48691</v>
      </c>
      <c r="I41" s="62">
        <v>450411</v>
      </c>
      <c r="J41" s="59" t="s">
        <v>117</v>
      </c>
      <c r="K41" s="63">
        <v>845</v>
      </c>
    </row>
    <row r="42" spans="1:11" s="29" customFormat="1" x14ac:dyDescent="0.2">
      <c r="A42" s="32" t="s">
        <v>179</v>
      </c>
      <c r="B42" s="64">
        <v>42650</v>
      </c>
      <c r="C42" s="65" t="s">
        <v>149</v>
      </c>
      <c r="D42" s="30" t="s">
        <v>150</v>
      </c>
      <c r="E42" s="30" t="s">
        <v>6</v>
      </c>
      <c r="F42" s="31">
        <v>102190</v>
      </c>
      <c r="G42" s="66">
        <v>4000</v>
      </c>
      <c r="H42" s="31">
        <v>48691</v>
      </c>
      <c r="I42" s="31">
        <v>450411</v>
      </c>
      <c r="J42" s="30" t="s">
        <v>117</v>
      </c>
      <c r="K42" s="31">
        <v>846</v>
      </c>
    </row>
    <row r="43" spans="1:11" ht="24" customHeight="1" x14ac:dyDescent="0.2">
      <c r="A43" s="32" t="s">
        <v>182</v>
      </c>
      <c r="B43" s="64">
        <v>42650</v>
      </c>
      <c r="C43" s="65" t="s">
        <v>151</v>
      </c>
      <c r="D43" s="30" t="s">
        <v>152</v>
      </c>
      <c r="E43" s="30" t="s">
        <v>6</v>
      </c>
      <c r="F43" s="31">
        <v>53874</v>
      </c>
      <c r="G43" s="66">
        <v>4000</v>
      </c>
      <c r="H43" s="31">
        <v>48691</v>
      </c>
      <c r="I43" s="31">
        <v>450411</v>
      </c>
      <c r="J43" s="30" t="s">
        <v>117</v>
      </c>
      <c r="K43" s="31">
        <v>846</v>
      </c>
    </row>
    <row r="44" spans="1:11" ht="24" customHeight="1" x14ac:dyDescent="0.2">
      <c r="A44" s="57" t="s">
        <v>44</v>
      </c>
      <c r="B44" s="58">
        <v>42655</v>
      </c>
      <c r="C44" s="59" t="s">
        <v>175</v>
      </c>
      <c r="D44" s="60" t="s">
        <v>137</v>
      </c>
      <c r="E44" s="36" t="s">
        <v>6</v>
      </c>
      <c r="F44" s="61">
        <v>117511</v>
      </c>
      <c r="G44" s="38">
        <v>1833.33</v>
      </c>
      <c r="H44" s="39">
        <v>48691</v>
      </c>
      <c r="I44" s="62">
        <v>450411</v>
      </c>
      <c r="J44" s="59" t="s">
        <v>117</v>
      </c>
      <c r="K44" s="63">
        <v>847</v>
      </c>
    </row>
    <row r="45" spans="1:11" ht="24" customHeight="1" x14ac:dyDescent="0.2">
      <c r="A45" s="32" t="s">
        <v>46</v>
      </c>
      <c r="B45" s="33">
        <v>42655</v>
      </c>
      <c r="C45" s="34">
        <v>11263</v>
      </c>
      <c r="D45" s="35" t="s">
        <v>153</v>
      </c>
      <c r="E45" s="36" t="s">
        <v>6</v>
      </c>
      <c r="F45" s="37">
        <v>89878</v>
      </c>
      <c r="G45" s="38">
        <v>3500</v>
      </c>
      <c r="H45" s="39">
        <v>48691</v>
      </c>
      <c r="I45" s="40">
        <v>450411</v>
      </c>
      <c r="J45" s="34" t="s">
        <v>117</v>
      </c>
      <c r="K45" s="41">
        <v>847</v>
      </c>
    </row>
    <row r="46" spans="1:11" ht="24" customHeight="1" x14ac:dyDescent="0.2">
      <c r="A46" s="32" t="s">
        <v>47</v>
      </c>
      <c r="B46" s="33">
        <v>42660</v>
      </c>
      <c r="C46" s="34" t="s">
        <v>183</v>
      </c>
      <c r="D46" s="35" t="s">
        <v>154</v>
      </c>
      <c r="E46" s="36" t="s">
        <v>6</v>
      </c>
      <c r="F46" s="37">
        <v>915412</v>
      </c>
      <c r="G46" s="38">
        <v>6500</v>
      </c>
      <c r="H46" s="39">
        <v>48691</v>
      </c>
      <c r="I46" s="40">
        <v>450411</v>
      </c>
      <c r="J46" s="34" t="s">
        <v>117</v>
      </c>
      <c r="K46" s="41">
        <v>848</v>
      </c>
    </row>
    <row r="47" spans="1:11" ht="24" customHeight="1" x14ac:dyDescent="0.2">
      <c r="A47" s="32" t="s">
        <v>48</v>
      </c>
      <c r="B47" s="33">
        <v>42661</v>
      </c>
      <c r="C47" s="34" t="s">
        <v>214</v>
      </c>
      <c r="D47" s="35" t="s">
        <v>137</v>
      </c>
      <c r="E47" s="36" t="s">
        <v>6</v>
      </c>
      <c r="F47" s="37">
        <v>117546</v>
      </c>
      <c r="G47" s="38">
        <v>2000</v>
      </c>
      <c r="H47" s="39">
        <v>48691</v>
      </c>
      <c r="I47" s="40">
        <v>450411</v>
      </c>
      <c r="J47" s="34" t="s">
        <v>117</v>
      </c>
      <c r="K47" s="41">
        <v>849</v>
      </c>
    </row>
    <row r="48" spans="1:11" ht="24" customHeight="1" x14ac:dyDescent="0.2">
      <c r="A48" s="57" t="s">
        <v>49</v>
      </c>
      <c r="B48" s="58">
        <v>42662</v>
      </c>
      <c r="C48" s="59" t="s">
        <v>157</v>
      </c>
      <c r="D48" s="60" t="s">
        <v>155</v>
      </c>
      <c r="E48" s="67" t="s">
        <v>156</v>
      </c>
      <c r="F48" s="61">
        <v>20958</v>
      </c>
      <c r="G48" s="68">
        <v>3000</v>
      </c>
      <c r="H48" s="69">
        <v>48691</v>
      </c>
      <c r="I48" s="62">
        <v>450411</v>
      </c>
      <c r="J48" s="59" t="s">
        <v>117</v>
      </c>
      <c r="K48" s="63">
        <v>850</v>
      </c>
    </row>
    <row r="49" spans="1:11" ht="24" customHeight="1" x14ac:dyDescent="0.2">
      <c r="A49" s="32" t="s">
        <v>50</v>
      </c>
      <c r="B49" s="33">
        <v>42674</v>
      </c>
      <c r="C49" s="34" t="s">
        <v>158</v>
      </c>
      <c r="D49" s="35" t="s">
        <v>159</v>
      </c>
      <c r="E49" s="36" t="s">
        <v>6</v>
      </c>
      <c r="F49" s="37">
        <v>39722</v>
      </c>
      <c r="G49" s="38">
        <v>5000</v>
      </c>
      <c r="H49" s="39">
        <v>48691</v>
      </c>
      <c r="I49" s="40">
        <v>450411</v>
      </c>
      <c r="J49" s="34" t="s">
        <v>117</v>
      </c>
      <c r="K49" s="41">
        <v>854</v>
      </c>
    </row>
    <row r="50" spans="1:11" ht="24" customHeight="1" x14ac:dyDescent="0.2">
      <c r="A50" s="32" t="s">
        <v>51</v>
      </c>
      <c r="B50" s="33">
        <v>42675</v>
      </c>
      <c r="C50" s="34" t="s">
        <v>160</v>
      </c>
      <c r="D50" s="35" t="s">
        <v>86</v>
      </c>
      <c r="E50" s="36" t="s">
        <v>6</v>
      </c>
      <c r="F50" s="37">
        <v>100013268</v>
      </c>
      <c r="G50" s="38">
        <v>1000</v>
      </c>
      <c r="H50" s="39">
        <v>48691</v>
      </c>
      <c r="I50" s="40">
        <v>450411</v>
      </c>
      <c r="J50" s="34" t="s">
        <v>117</v>
      </c>
      <c r="K50" s="41">
        <v>855</v>
      </c>
    </row>
    <row r="51" spans="1:11" ht="24" customHeight="1" x14ac:dyDescent="0.2">
      <c r="A51" s="32" t="s">
        <v>52</v>
      </c>
      <c r="B51" s="33">
        <v>42677</v>
      </c>
      <c r="C51" s="34" t="s">
        <v>163</v>
      </c>
      <c r="D51" s="35" t="s">
        <v>161</v>
      </c>
      <c r="E51" s="36" t="s">
        <v>6</v>
      </c>
      <c r="F51" s="37">
        <v>76252</v>
      </c>
      <c r="G51" s="38">
        <v>1500</v>
      </c>
      <c r="H51" s="39">
        <v>48691</v>
      </c>
      <c r="I51" s="40">
        <v>450411</v>
      </c>
      <c r="J51" s="34" t="s">
        <v>117</v>
      </c>
      <c r="K51" s="41">
        <v>856</v>
      </c>
    </row>
    <row r="52" spans="1:11" ht="24" customHeight="1" x14ac:dyDescent="0.2">
      <c r="A52" s="32" t="s">
        <v>53</v>
      </c>
      <c r="B52" s="33">
        <v>42677</v>
      </c>
      <c r="C52" s="34" t="s">
        <v>162</v>
      </c>
      <c r="D52" s="35" t="s">
        <v>164</v>
      </c>
      <c r="E52" s="36" t="s">
        <v>6</v>
      </c>
      <c r="F52" s="37">
        <v>13362</v>
      </c>
      <c r="G52" s="38">
        <v>6500</v>
      </c>
      <c r="H52" s="39">
        <v>48691</v>
      </c>
      <c r="I52" s="40">
        <v>450411</v>
      </c>
      <c r="J52" s="34" t="s">
        <v>117</v>
      </c>
      <c r="K52" s="41">
        <v>856</v>
      </c>
    </row>
    <row r="53" spans="1:11" ht="24" customHeight="1" x14ac:dyDescent="0.2">
      <c r="A53" s="32" t="s">
        <v>54</v>
      </c>
      <c r="B53" s="33">
        <v>42681</v>
      </c>
      <c r="C53" s="34" t="s">
        <v>165</v>
      </c>
      <c r="D53" s="35" t="s">
        <v>87</v>
      </c>
      <c r="E53" s="36" t="s">
        <v>6</v>
      </c>
      <c r="F53" s="37">
        <v>910010727</v>
      </c>
      <c r="G53" s="38">
        <v>32000</v>
      </c>
      <c r="H53" s="39">
        <v>48691</v>
      </c>
      <c r="I53" s="40">
        <v>450411</v>
      </c>
      <c r="J53" s="34" t="s">
        <v>117</v>
      </c>
      <c r="K53" s="41">
        <v>857</v>
      </c>
    </row>
    <row r="54" spans="1:11" ht="24" customHeight="1" x14ac:dyDescent="0.2">
      <c r="A54" s="32" t="s">
        <v>55</v>
      </c>
      <c r="B54" s="33">
        <v>42683</v>
      </c>
      <c r="C54" s="34" t="s">
        <v>166</v>
      </c>
      <c r="D54" s="35" t="s">
        <v>87</v>
      </c>
      <c r="E54" s="36" t="s">
        <v>6</v>
      </c>
      <c r="F54" s="37">
        <v>910010726</v>
      </c>
      <c r="G54" s="38">
        <v>14000</v>
      </c>
      <c r="H54" s="39">
        <v>48691</v>
      </c>
      <c r="I54" s="40">
        <v>450411</v>
      </c>
      <c r="J54" s="34" t="s">
        <v>117</v>
      </c>
      <c r="K54" s="41">
        <v>857</v>
      </c>
    </row>
    <row r="55" spans="1:11" ht="24" customHeight="1" x14ac:dyDescent="0.2">
      <c r="A55" s="32" t="s">
        <v>56</v>
      </c>
      <c r="B55" s="33">
        <v>42683</v>
      </c>
      <c r="C55" s="34" t="s">
        <v>167</v>
      </c>
      <c r="D55" s="35" t="s">
        <v>168</v>
      </c>
      <c r="E55" s="36" t="s">
        <v>6</v>
      </c>
      <c r="F55" s="37">
        <v>67269</v>
      </c>
      <c r="G55" s="38">
        <v>4000</v>
      </c>
      <c r="H55" s="39">
        <v>48691</v>
      </c>
      <c r="I55" s="40">
        <v>450411</v>
      </c>
      <c r="J55" s="34" t="s">
        <v>117</v>
      </c>
      <c r="K55" s="41">
        <v>858</v>
      </c>
    </row>
    <row r="56" spans="1:11" x14ac:dyDescent="0.2">
      <c r="A56" s="32" t="s">
        <v>57</v>
      </c>
      <c r="B56" s="33">
        <v>42688</v>
      </c>
      <c r="C56" s="34" t="s">
        <v>136</v>
      </c>
      <c r="D56" s="35" t="s">
        <v>137</v>
      </c>
      <c r="E56" s="36" t="s">
        <v>6</v>
      </c>
      <c r="F56" s="37">
        <v>117718</v>
      </c>
      <c r="G56" s="38">
        <v>1833.34</v>
      </c>
      <c r="H56" s="39">
        <v>48691</v>
      </c>
      <c r="I56" s="40">
        <v>450411</v>
      </c>
      <c r="J56" s="34" t="s">
        <v>117</v>
      </c>
      <c r="K56" s="41">
        <v>859</v>
      </c>
    </row>
    <row r="57" spans="1:11" ht="24" customHeight="1" x14ac:dyDescent="0.2">
      <c r="A57" s="32" t="s">
        <v>58</v>
      </c>
      <c r="B57" s="33">
        <v>42688</v>
      </c>
      <c r="C57" s="34" t="s">
        <v>169</v>
      </c>
      <c r="D57" s="35" t="s">
        <v>170</v>
      </c>
      <c r="E57" s="36" t="s">
        <v>6</v>
      </c>
      <c r="F57" s="37">
        <v>698748</v>
      </c>
      <c r="G57" s="38">
        <v>5500</v>
      </c>
      <c r="H57" s="39">
        <v>48691</v>
      </c>
      <c r="I57" s="40">
        <v>450411</v>
      </c>
      <c r="J57" s="34" t="s">
        <v>117</v>
      </c>
      <c r="K57" s="41">
        <v>859</v>
      </c>
    </row>
    <row r="58" spans="1:11" ht="24" customHeight="1" x14ac:dyDescent="0.2">
      <c r="A58" s="32" t="s">
        <v>59</v>
      </c>
      <c r="B58" s="33">
        <v>42689</v>
      </c>
      <c r="C58" s="34" t="s">
        <v>171</v>
      </c>
      <c r="D58" s="35" t="s">
        <v>172</v>
      </c>
      <c r="E58" s="36" t="s">
        <v>6</v>
      </c>
      <c r="F58" s="37">
        <v>37083</v>
      </c>
      <c r="G58" s="38">
        <v>1500</v>
      </c>
      <c r="H58" s="39">
        <v>48691</v>
      </c>
      <c r="I58" s="40">
        <v>450411</v>
      </c>
      <c r="J58" s="34" t="s">
        <v>117</v>
      </c>
      <c r="K58" s="41">
        <v>860</v>
      </c>
    </row>
    <row r="59" spans="1:11" ht="24" customHeight="1" x14ac:dyDescent="0.2">
      <c r="A59" s="32" t="s">
        <v>60</v>
      </c>
      <c r="B59" s="33">
        <v>42690</v>
      </c>
      <c r="C59" s="34" t="s">
        <v>213</v>
      </c>
      <c r="D59" s="35" t="s">
        <v>173</v>
      </c>
      <c r="E59" s="36" t="s">
        <v>6</v>
      </c>
      <c r="F59" s="37">
        <v>117796</v>
      </c>
      <c r="G59" s="38">
        <v>2000</v>
      </c>
      <c r="H59" s="39">
        <v>48691</v>
      </c>
      <c r="I59" s="40">
        <v>450411</v>
      </c>
      <c r="J59" s="34" t="s">
        <v>117</v>
      </c>
      <c r="K59" s="41">
        <v>861</v>
      </c>
    </row>
    <row r="60" spans="1:11" ht="24" customHeight="1" x14ac:dyDescent="0.2">
      <c r="A60" s="57" t="s">
        <v>61</v>
      </c>
      <c r="B60" s="58">
        <v>42696</v>
      </c>
      <c r="C60" s="59" t="s">
        <v>192</v>
      </c>
      <c r="D60" s="60" t="s">
        <v>144</v>
      </c>
      <c r="E60" s="67" t="s">
        <v>6</v>
      </c>
      <c r="F60" s="61">
        <v>5224</v>
      </c>
      <c r="G60" s="70">
        <v>3500</v>
      </c>
      <c r="H60" s="69">
        <v>48691</v>
      </c>
      <c r="I60" s="62">
        <v>450411</v>
      </c>
      <c r="J60" s="59" t="s">
        <v>117</v>
      </c>
      <c r="K60" s="63">
        <v>862</v>
      </c>
    </row>
    <row r="61" spans="1:11" ht="24" customHeight="1" x14ac:dyDescent="0.2">
      <c r="A61" s="57" t="s">
        <v>62</v>
      </c>
      <c r="B61" s="58">
        <v>42702</v>
      </c>
      <c r="C61" s="59" t="s">
        <v>185</v>
      </c>
      <c r="D61" s="60" t="s">
        <v>186</v>
      </c>
      <c r="E61" s="67" t="s">
        <v>6</v>
      </c>
      <c r="F61" s="61">
        <v>2662</v>
      </c>
      <c r="G61" s="70">
        <v>1500</v>
      </c>
      <c r="H61" s="69">
        <v>48691</v>
      </c>
      <c r="I61" s="62">
        <v>450411</v>
      </c>
      <c r="J61" s="59" t="s">
        <v>117</v>
      </c>
      <c r="K61" s="63">
        <v>863</v>
      </c>
    </row>
    <row r="62" spans="1:11" ht="143.25" customHeight="1" x14ac:dyDescent="0.2">
      <c r="A62" s="57" t="s">
        <v>63</v>
      </c>
      <c r="B62" s="58">
        <v>42702</v>
      </c>
      <c r="C62" s="59" t="s">
        <v>187</v>
      </c>
      <c r="D62" s="60" t="s">
        <v>7</v>
      </c>
      <c r="E62" s="67" t="s">
        <v>6</v>
      </c>
      <c r="F62" s="61">
        <v>698964</v>
      </c>
      <c r="G62" s="70">
        <v>56500</v>
      </c>
      <c r="H62" s="69">
        <v>48691</v>
      </c>
      <c r="I62" s="62">
        <v>450411</v>
      </c>
      <c r="J62" s="59" t="s">
        <v>117</v>
      </c>
      <c r="K62" s="63">
        <v>863</v>
      </c>
    </row>
    <row r="63" spans="1:11" ht="74.25" customHeight="1" x14ac:dyDescent="0.2">
      <c r="A63" s="57" t="s">
        <v>64</v>
      </c>
      <c r="B63" s="58">
        <v>42702</v>
      </c>
      <c r="C63" s="59" t="s">
        <v>191</v>
      </c>
      <c r="D63" s="60" t="s">
        <v>7</v>
      </c>
      <c r="E63" s="67" t="s">
        <v>6</v>
      </c>
      <c r="F63" s="61">
        <v>698965</v>
      </c>
      <c r="G63" s="70">
        <v>23000</v>
      </c>
      <c r="H63" s="69">
        <v>48691</v>
      </c>
      <c r="I63" s="62">
        <v>450411</v>
      </c>
      <c r="J63" s="59" t="s">
        <v>117</v>
      </c>
      <c r="K63" s="63">
        <v>863</v>
      </c>
    </row>
    <row r="64" spans="1:11" ht="24" customHeight="1" x14ac:dyDescent="0.2">
      <c r="A64" s="57" t="s">
        <v>65</v>
      </c>
      <c r="B64" s="58">
        <v>42702</v>
      </c>
      <c r="C64" s="59" t="s">
        <v>188</v>
      </c>
      <c r="D64" s="60" t="s">
        <v>189</v>
      </c>
      <c r="E64" s="67" t="s">
        <v>6</v>
      </c>
      <c r="F64" s="61">
        <v>18064</v>
      </c>
      <c r="G64" s="70">
        <v>5000</v>
      </c>
      <c r="H64" s="69">
        <v>48691</v>
      </c>
      <c r="I64" s="62">
        <v>450411</v>
      </c>
      <c r="J64" s="59" t="s">
        <v>117</v>
      </c>
      <c r="K64" s="63">
        <v>863</v>
      </c>
    </row>
    <row r="65" spans="1:11" ht="24" customHeight="1" x14ac:dyDescent="0.2">
      <c r="A65" s="57" t="s">
        <v>66</v>
      </c>
      <c r="B65" s="58">
        <v>42702</v>
      </c>
      <c r="C65" s="59" t="s">
        <v>190</v>
      </c>
      <c r="D65" s="60" t="s">
        <v>120</v>
      </c>
      <c r="E65" s="67" t="s">
        <v>6</v>
      </c>
      <c r="F65" s="61">
        <v>8858</v>
      </c>
      <c r="G65" s="70">
        <v>8500</v>
      </c>
      <c r="H65" s="69">
        <v>48691</v>
      </c>
      <c r="I65" s="62">
        <v>450411</v>
      </c>
      <c r="J65" s="59" t="s">
        <v>117</v>
      </c>
      <c r="K65" s="63">
        <v>863</v>
      </c>
    </row>
    <row r="66" spans="1:11" ht="24" customHeight="1" x14ac:dyDescent="0.2">
      <c r="A66" s="57" t="s">
        <v>67</v>
      </c>
      <c r="B66" s="58">
        <v>42703</v>
      </c>
      <c r="C66" s="59" t="s">
        <v>193</v>
      </c>
      <c r="D66" s="60" t="s">
        <v>194</v>
      </c>
      <c r="E66" s="67" t="s">
        <v>6</v>
      </c>
      <c r="F66" s="61">
        <v>50672</v>
      </c>
      <c r="G66" s="70">
        <v>1000</v>
      </c>
      <c r="H66" s="69">
        <v>48691</v>
      </c>
      <c r="I66" s="62">
        <v>450411</v>
      </c>
      <c r="J66" s="59" t="s">
        <v>117</v>
      </c>
      <c r="K66" s="63">
        <v>864</v>
      </c>
    </row>
    <row r="67" spans="1:11" ht="24" customHeight="1" x14ac:dyDescent="0.2">
      <c r="A67" s="57" t="s">
        <v>68</v>
      </c>
      <c r="B67" s="58">
        <v>42703</v>
      </c>
      <c r="C67" s="59" t="s">
        <v>195</v>
      </c>
      <c r="D67" s="60" t="s">
        <v>112</v>
      </c>
      <c r="E67" s="67" t="s">
        <v>6</v>
      </c>
      <c r="F67" s="61">
        <v>39859</v>
      </c>
      <c r="G67" s="70">
        <v>5000</v>
      </c>
      <c r="H67" s="69">
        <v>48691</v>
      </c>
      <c r="I67" s="62">
        <v>450411</v>
      </c>
      <c r="J67" s="59" t="s">
        <v>117</v>
      </c>
      <c r="K67" s="63">
        <v>864</v>
      </c>
    </row>
    <row r="68" spans="1:11" ht="24" customHeight="1" x14ac:dyDescent="0.2">
      <c r="A68" s="57" t="s">
        <v>69</v>
      </c>
      <c r="B68" s="58">
        <v>42703</v>
      </c>
      <c r="C68" s="59" t="s">
        <v>196</v>
      </c>
      <c r="D68" s="60" t="s">
        <v>197</v>
      </c>
      <c r="E68" s="67" t="s">
        <v>6</v>
      </c>
      <c r="F68" s="61">
        <v>4887</v>
      </c>
      <c r="G68" s="70">
        <v>4500</v>
      </c>
      <c r="H68" s="69">
        <v>48691</v>
      </c>
      <c r="I68" s="62">
        <v>450411</v>
      </c>
      <c r="J68" s="59" t="s">
        <v>117</v>
      </c>
      <c r="K68" s="63">
        <v>864</v>
      </c>
    </row>
    <row r="69" spans="1:11" ht="24" customHeight="1" x14ac:dyDescent="0.2">
      <c r="A69" s="57" t="s">
        <v>70</v>
      </c>
      <c r="B69" s="58">
        <v>42705</v>
      </c>
      <c r="C69" s="59" t="s">
        <v>198</v>
      </c>
      <c r="D69" s="60" t="s">
        <v>112</v>
      </c>
      <c r="E69" s="67" t="s">
        <v>6</v>
      </c>
      <c r="F69" s="61">
        <v>39862</v>
      </c>
      <c r="G69" s="70">
        <v>4500</v>
      </c>
      <c r="H69" s="69">
        <v>48691</v>
      </c>
      <c r="I69" s="62">
        <v>450411</v>
      </c>
      <c r="J69" s="59" t="s">
        <v>117</v>
      </c>
      <c r="K69" s="63">
        <v>866</v>
      </c>
    </row>
    <row r="70" spans="1:11" ht="24" customHeight="1" x14ac:dyDescent="0.2">
      <c r="A70" s="57" t="s">
        <v>71</v>
      </c>
      <c r="B70" s="58">
        <v>42706</v>
      </c>
      <c r="C70" s="59" t="s">
        <v>199</v>
      </c>
      <c r="D70" s="60" t="s">
        <v>99</v>
      </c>
      <c r="E70" s="67" t="s">
        <v>6</v>
      </c>
      <c r="F70" s="61">
        <v>947107</v>
      </c>
      <c r="G70" s="70">
        <v>5000</v>
      </c>
      <c r="H70" s="69">
        <v>48691</v>
      </c>
      <c r="I70" s="62">
        <v>450411</v>
      </c>
      <c r="J70" s="59" t="s">
        <v>117</v>
      </c>
      <c r="K70" s="63">
        <v>867</v>
      </c>
    </row>
    <row r="71" spans="1:11" ht="24" customHeight="1" x14ac:dyDescent="0.2">
      <c r="A71" s="57" t="s">
        <v>72</v>
      </c>
      <c r="B71" s="58">
        <v>42706</v>
      </c>
      <c r="C71" s="59" t="s">
        <v>200</v>
      </c>
      <c r="D71" s="60" t="s">
        <v>144</v>
      </c>
      <c r="E71" s="67" t="s">
        <v>6</v>
      </c>
      <c r="F71" s="61">
        <v>5274</v>
      </c>
      <c r="G71" s="70">
        <v>4000</v>
      </c>
      <c r="H71" s="69">
        <v>48691</v>
      </c>
      <c r="I71" s="62">
        <v>450411</v>
      </c>
      <c r="J71" s="59" t="s">
        <v>117</v>
      </c>
      <c r="K71" s="63">
        <v>868</v>
      </c>
    </row>
    <row r="72" spans="1:11" ht="78.75" x14ac:dyDescent="0.2">
      <c r="A72" s="57" t="s">
        <v>73</v>
      </c>
      <c r="B72" s="58">
        <v>42709</v>
      </c>
      <c r="C72" s="60" t="s">
        <v>203</v>
      </c>
      <c r="D72" s="60" t="s">
        <v>87</v>
      </c>
      <c r="E72" s="67" t="s">
        <v>6</v>
      </c>
      <c r="F72" s="61">
        <v>910011153</v>
      </c>
      <c r="G72" s="70">
        <v>27000</v>
      </c>
      <c r="H72" s="69">
        <v>48691</v>
      </c>
      <c r="I72" s="62">
        <v>450411</v>
      </c>
      <c r="J72" s="59" t="s">
        <v>117</v>
      </c>
      <c r="K72" s="63">
        <v>869</v>
      </c>
    </row>
    <row r="73" spans="1:11" ht="56.25" x14ac:dyDescent="0.2">
      <c r="A73" s="57" t="s">
        <v>74</v>
      </c>
      <c r="B73" s="58">
        <v>42709</v>
      </c>
      <c r="C73" s="60" t="s">
        <v>204</v>
      </c>
      <c r="D73" s="60" t="s">
        <v>87</v>
      </c>
      <c r="E73" s="67" t="s">
        <v>6</v>
      </c>
      <c r="F73" s="61">
        <v>910011151</v>
      </c>
      <c r="G73" s="70">
        <v>17000</v>
      </c>
      <c r="H73" s="69">
        <v>48691</v>
      </c>
      <c r="I73" s="62">
        <v>450411</v>
      </c>
      <c r="J73" s="59" t="s">
        <v>117</v>
      </c>
      <c r="K73" s="63">
        <v>869</v>
      </c>
    </row>
    <row r="74" spans="1:11" ht="90" x14ac:dyDescent="0.2">
      <c r="A74" s="57" t="s">
        <v>75</v>
      </c>
      <c r="B74" s="58">
        <v>42709</v>
      </c>
      <c r="C74" s="60" t="s">
        <v>205</v>
      </c>
      <c r="D74" s="60" t="s">
        <v>87</v>
      </c>
      <c r="E74" s="67" t="s">
        <v>6</v>
      </c>
      <c r="F74" s="61">
        <v>910011152</v>
      </c>
      <c r="G74" s="70">
        <v>30000</v>
      </c>
      <c r="H74" s="69">
        <v>48691</v>
      </c>
      <c r="I74" s="62">
        <v>450411</v>
      </c>
      <c r="J74" s="59" t="s">
        <v>117</v>
      </c>
      <c r="K74" s="63">
        <v>869</v>
      </c>
    </row>
    <row r="75" spans="1:11" ht="24" customHeight="1" x14ac:dyDescent="0.2">
      <c r="A75" s="71" t="s">
        <v>76</v>
      </c>
      <c r="B75" s="72">
        <v>42710</v>
      </c>
      <c r="C75" s="73" t="s">
        <v>201</v>
      </c>
      <c r="D75" s="74" t="s">
        <v>202</v>
      </c>
      <c r="E75" s="75" t="s">
        <v>6</v>
      </c>
      <c r="F75" s="76">
        <v>52027</v>
      </c>
      <c r="G75" s="77">
        <v>4000</v>
      </c>
      <c r="H75" s="78">
        <v>48691</v>
      </c>
      <c r="I75" s="79">
        <v>450411</v>
      </c>
      <c r="J75" s="73" t="s">
        <v>117</v>
      </c>
      <c r="K75" s="80">
        <v>870</v>
      </c>
    </row>
    <row r="76" spans="1:11" ht="24" customHeight="1" x14ac:dyDescent="0.2">
      <c r="A76" s="5" t="s">
        <v>77</v>
      </c>
      <c r="B76" s="6">
        <v>42712</v>
      </c>
      <c r="C76" s="4" t="s">
        <v>206</v>
      </c>
      <c r="D76" s="7" t="s">
        <v>170</v>
      </c>
      <c r="E76" s="8" t="s">
        <v>6</v>
      </c>
      <c r="F76" s="9">
        <v>700009</v>
      </c>
      <c r="G76" s="10">
        <v>5000</v>
      </c>
      <c r="H76" s="2">
        <v>48691</v>
      </c>
      <c r="I76" s="3">
        <v>450411</v>
      </c>
      <c r="J76" s="4" t="s">
        <v>117</v>
      </c>
      <c r="K76" s="11">
        <v>871</v>
      </c>
    </row>
    <row r="77" spans="1:11" ht="24" customHeight="1" x14ac:dyDescent="0.2">
      <c r="A77" s="5" t="s">
        <v>78</v>
      </c>
      <c r="B77" s="6">
        <v>42717</v>
      </c>
      <c r="C77" s="4" t="s">
        <v>212</v>
      </c>
      <c r="D77" s="7" t="s">
        <v>173</v>
      </c>
      <c r="E77" s="8" t="s">
        <v>6</v>
      </c>
      <c r="F77" s="9">
        <v>118048</v>
      </c>
      <c r="G77" s="10">
        <v>2000</v>
      </c>
      <c r="H77" s="2">
        <v>48691</v>
      </c>
      <c r="I77" s="3">
        <v>450411</v>
      </c>
      <c r="J77" s="4" t="s">
        <v>117</v>
      </c>
      <c r="K77" s="11">
        <v>873</v>
      </c>
    </row>
    <row r="78" spans="1:11" ht="24" customHeight="1" x14ac:dyDescent="0.2">
      <c r="A78" s="5" t="s">
        <v>79</v>
      </c>
      <c r="B78" s="6">
        <v>42717</v>
      </c>
      <c r="C78" s="4" t="s">
        <v>208</v>
      </c>
      <c r="D78" s="7" t="s">
        <v>207</v>
      </c>
      <c r="E78" s="8" t="s">
        <v>6</v>
      </c>
      <c r="F78" s="9">
        <v>44775</v>
      </c>
      <c r="G78" s="10">
        <v>7500</v>
      </c>
      <c r="H78" s="2">
        <v>48691</v>
      </c>
      <c r="I78" s="3">
        <v>450411</v>
      </c>
      <c r="J78" s="4" t="s">
        <v>117</v>
      </c>
      <c r="K78" s="11">
        <v>873</v>
      </c>
    </row>
    <row r="79" spans="1:11" ht="24" customHeight="1" x14ac:dyDescent="0.2">
      <c r="A79" s="5" t="s">
        <v>80</v>
      </c>
      <c r="B79" s="6">
        <v>42717</v>
      </c>
      <c r="C79" s="4" t="s">
        <v>209</v>
      </c>
      <c r="D79" s="7" t="s">
        <v>143</v>
      </c>
      <c r="E79" s="8" t="s">
        <v>6</v>
      </c>
      <c r="F79" s="9">
        <v>118159</v>
      </c>
      <c r="G79" s="10">
        <v>4000</v>
      </c>
      <c r="H79" s="2">
        <v>48691</v>
      </c>
      <c r="I79" s="3">
        <v>450411</v>
      </c>
      <c r="J79" s="4" t="s">
        <v>117</v>
      </c>
      <c r="K79" s="11">
        <v>873</v>
      </c>
    </row>
    <row r="80" spans="1:11" ht="24" customHeight="1" x14ac:dyDescent="0.2">
      <c r="A80" s="1">
        <v>201803</v>
      </c>
      <c r="B80" s="12">
        <v>42720</v>
      </c>
      <c r="C80" s="13" t="s">
        <v>210</v>
      </c>
      <c r="D80" s="14" t="s">
        <v>87</v>
      </c>
      <c r="E80" s="15" t="s">
        <v>6</v>
      </c>
      <c r="F80" s="16">
        <v>910011294</v>
      </c>
      <c r="G80" s="17">
        <v>13000</v>
      </c>
      <c r="H80" s="2">
        <v>48691</v>
      </c>
      <c r="I80" s="3">
        <v>450411</v>
      </c>
      <c r="J80" s="4" t="s">
        <v>117</v>
      </c>
      <c r="K80" s="18">
        <v>875</v>
      </c>
    </row>
    <row r="81" spans="1:11" ht="24" customHeight="1" x14ac:dyDescent="0.2">
      <c r="A81" s="5" t="s">
        <v>81</v>
      </c>
      <c r="B81" s="6">
        <v>42724</v>
      </c>
      <c r="C81" s="4" t="s">
        <v>211</v>
      </c>
      <c r="D81" s="7" t="s">
        <v>86</v>
      </c>
      <c r="E81" s="8" t="s">
        <v>6</v>
      </c>
      <c r="F81" s="9">
        <v>100013645</v>
      </c>
      <c r="G81" s="10">
        <v>1000</v>
      </c>
      <c r="H81" s="2">
        <v>48691</v>
      </c>
      <c r="I81" s="3">
        <v>450411</v>
      </c>
      <c r="J81" s="4" t="s">
        <v>117</v>
      </c>
      <c r="K81" s="11">
        <v>877</v>
      </c>
    </row>
    <row r="82" spans="1:11" ht="24" customHeight="1" x14ac:dyDescent="0.2">
      <c r="A82" s="32"/>
    </row>
    <row r="83" spans="1:11" ht="24" customHeight="1" x14ac:dyDescent="0.2">
      <c r="A83" s="32"/>
    </row>
    <row r="84" spans="1:11" ht="24" customHeight="1" x14ac:dyDescent="0.2">
      <c r="A84" s="32"/>
    </row>
    <row r="85" spans="1:11" ht="24" customHeight="1" x14ac:dyDescent="0.2">
      <c r="A85" s="32"/>
    </row>
    <row r="86" spans="1:11" ht="24" customHeight="1" x14ac:dyDescent="0.2">
      <c r="A86" s="32"/>
    </row>
    <row r="87" spans="1:11" ht="24" customHeight="1" x14ac:dyDescent="0.2">
      <c r="A87" s="32"/>
    </row>
    <row r="88" spans="1:11" ht="24" customHeight="1" x14ac:dyDescent="0.2">
      <c r="A88" s="32"/>
    </row>
    <row r="89" spans="1:11" ht="24" customHeight="1" x14ac:dyDescent="0.2">
      <c r="A89" s="32"/>
    </row>
    <row r="90" spans="1:11" ht="24" customHeight="1" x14ac:dyDescent="0.2">
      <c r="A90" s="32"/>
    </row>
    <row r="91" spans="1:11" ht="24" customHeight="1" x14ac:dyDescent="0.2">
      <c r="A91" s="32"/>
    </row>
    <row r="92" spans="1:11" ht="24" customHeight="1" x14ac:dyDescent="0.2">
      <c r="A92" s="32"/>
    </row>
    <row r="93" spans="1:11" ht="24" customHeight="1" x14ac:dyDescent="0.2">
      <c r="A93" s="32"/>
    </row>
    <row r="94" spans="1:11" ht="24" customHeight="1" x14ac:dyDescent="0.2">
      <c r="A94" s="32"/>
    </row>
    <row r="95" spans="1:11" ht="24" customHeight="1" x14ac:dyDescent="0.2">
      <c r="A95" s="32"/>
    </row>
    <row r="96" spans="1:11" ht="24" customHeight="1" x14ac:dyDescent="0.2">
      <c r="A96" s="32"/>
    </row>
    <row r="97" spans="1:1" ht="24" customHeight="1" x14ac:dyDescent="0.2">
      <c r="A97" s="32"/>
    </row>
    <row r="98" spans="1:1" ht="24" customHeight="1" x14ac:dyDescent="0.2">
      <c r="A98" s="32"/>
    </row>
    <row r="99" spans="1:1" ht="24" customHeight="1" x14ac:dyDescent="0.2">
      <c r="A99" s="32"/>
    </row>
    <row r="100" spans="1:1" ht="24" customHeight="1" x14ac:dyDescent="0.2">
      <c r="A100" s="32"/>
    </row>
    <row r="101" spans="1:1" ht="24" customHeight="1" x14ac:dyDescent="0.2">
      <c r="A101" s="32"/>
    </row>
    <row r="102" spans="1:1" ht="24" customHeight="1" x14ac:dyDescent="0.2">
      <c r="A102" s="32"/>
    </row>
    <row r="103" spans="1:1" ht="24" customHeight="1" x14ac:dyDescent="0.2">
      <c r="A103" s="32"/>
    </row>
    <row r="104" spans="1:1" ht="24" customHeight="1" x14ac:dyDescent="0.2">
      <c r="A104" s="32"/>
    </row>
    <row r="105" spans="1:1" ht="24" customHeight="1" x14ac:dyDescent="0.2">
      <c r="A105" s="32"/>
    </row>
    <row r="106" spans="1:1" ht="24" customHeight="1" x14ac:dyDescent="0.2">
      <c r="A106" s="32"/>
    </row>
    <row r="107" spans="1:1" ht="24" customHeight="1" x14ac:dyDescent="0.2">
      <c r="A107" s="32"/>
    </row>
    <row r="108" spans="1:1" ht="24" customHeight="1" x14ac:dyDescent="0.2">
      <c r="A108" s="32"/>
    </row>
    <row r="109" spans="1:1" ht="24" customHeight="1" x14ac:dyDescent="0.2">
      <c r="A109" s="32"/>
    </row>
    <row r="110" spans="1:1" ht="24" customHeight="1" x14ac:dyDescent="0.2">
      <c r="A110" s="32"/>
    </row>
    <row r="111" spans="1:1" ht="24" customHeight="1" x14ac:dyDescent="0.2">
      <c r="A111" s="32"/>
    </row>
    <row r="112" spans="1:1" ht="24" customHeight="1" x14ac:dyDescent="0.2">
      <c r="A112" s="32"/>
    </row>
    <row r="113" spans="1:1" ht="24" customHeight="1" x14ac:dyDescent="0.2">
      <c r="A113" s="32"/>
    </row>
    <row r="114" spans="1:1" ht="24" customHeight="1" x14ac:dyDescent="0.2">
      <c r="A114" s="32"/>
    </row>
    <row r="115" spans="1:1" ht="24" customHeight="1" x14ac:dyDescent="0.2">
      <c r="A115" s="32"/>
    </row>
    <row r="116" spans="1:1" ht="24" customHeight="1" x14ac:dyDescent="0.2">
      <c r="A116" s="32"/>
    </row>
    <row r="117" spans="1:1" ht="24" customHeight="1" x14ac:dyDescent="0.2">
      <c r="A117" s="32"/>
    </row>
    <row r="118" spans="1:1" ht="24" customHeight="1" x14ac:dyDescent="0.2">
      <c r="A118" s="32"/>
    </row>
    <row r="119" spans="1:1" ht="24" customHeight="1" x14ac:dyDescent="0.2">
      <c r="A119" s="32"/>
    </row>
    <row r="120" spans="1:1" ht="24" customHeight="1" x14ac:dyDescent="0.2">
      <c r="A120" s="32"/>
    </row>
    <row r="121" spans="1:1" ht="24" customHeight="1" x14ac:dyDescent="0.2">
      <c r="A121" s="32"/>
    </row>
    <row r="122" spans="1:1" ht="24" customHeight="1" x14ac:dyDescent="0.2">
      <c r="A122" s="32"/>
    </row>
    <row r="123" spans="1:1" ht="24" customHeight="1" x14ac:dyDescent="0.2">
      <c r="A123" s="32"/>
    </row>
    <row r="124" spans="1:1" ht="24" customHeight="1" x14ac:dyDescent="0.2">
      <c r="A124" s="32"/>
    </row>
    <row r="125" spans="1:1" ht="24" customHeight="1" x14ac:dyDescent="0.2">
      <c r="A125" s="32"/>
    </row>
    <row r="126" spans="1:1" ht="24" customHeight="1" x14ac:dyDescent="0.2">
      <c r="A126" s="32"/>
    </row>
    <row r="127" spans="1:1" ht="24" customHeight="1" x14ac:dyDescent="0.2">
      <c r="A127" s="32"/>
    </row>
    <row r="128" spans="1:1" ht="24" customHeight="1" x14ac:dyDescent="0.2">
      <c r="A128" s="32"/>
    </row>
    <row r="129" spans="1:1" ht="24" customHeight="1" x14ac:dyDescent="0.2">
      <c r="A129" s="32"/>
    </row>
    <row r="130" spans="1:1" ht="24" customHeight="1" x14ac:dyDescent="0.2">
      <c r="A130" s="32"/>
    </row>
    <row r="131" spans="1:1" ht="24" customHeight="1" x14ac:dyDescent="0.2">
      <c r="A131" s="32"/>
    </row>
    <row r="132" spans="1:1" ht="24" customHeight="1" x14ac:dyDescent="0.2">
      <c r="A132" s="32"/>
    </row>
    <row r="133" spans="1:1" ht="24" customHeight="1" x14ac:dyDescent="0.2">
      <c r="A133" s="32"/>
    </row>
    <row r="134" spans="1:1" ht="24" customHeight="1" x14ac:dyDescent="0.2">
      <c r="A134" s="32"/>
    </row>
    <row r="135" spans="1:1" ht="24" customHeight="1" x14ac:dyDescent="0.2">
      <c r="A135" s="32"/>
    </row>
    <row r="136" spans="1:1" ht="24" customHeight="1" x14ac:dyDescent="0.2">
      <c r="A136" s="32"/>
    </row>
    <row r="137" spans="1:1" ht="24" customHeight="1" x14ac:dyDescent="0.2">
      <c r="A137" s="32"/>
    </row>
    <row r="138" spans="1:1" ht="24" customHeight="1" x14ac:dyDescent="0.2">
      <c r="A138" s="32"/>
    </row>
    <row r="139" spans="1:1" ht="24" customHeight="1" x14ac:dyDescent="0.2">
      <c r="A139" s="32"/>
    </row>
    <row r="140" spans="1:1" ht="24" customHeight="1" x14ac:dyDescent="0.2">
      <c r="A140" s="32"/>
    </row>
    <row r="141" spans="1:1" ht="24" customHeight="1" x14ac:dyDescent="0.2">
      <c r="A141" s="32"/>
    </row>
    <row r="142" spans="1:1" ht="24" customHeight="1" x14ac:dyDescent="0.2">
      <c r="A142" s="32"/>
    </row>
    <row r="143" spans="1:1" ht="24" customHeight="1" x14ac:dyDescent="0.2">
      <c r="A143" s="32"/>
    </row>
    <row r="144" spans="1:1" ht="24" customHeight="1" x14ac:dyDescent="0.2">
      <c r="A144" s="32"/>
    </row>
    <row r="145" spans="1:1" ht="24" customHeight="1" x14ac:dyDescent="0.2">
      <c r="A145" s="32"/>
    </row>
    <row r="146" spans="1:1" ht="24" customHeight="1" x14ac:dyDescent="0.2">
      <c r="A146" s="32"/>
    </row>
    <row r="147" spans="1:1" ht="24" customHeight="1" x14ac:dyDescent="0.2">
      <c r="A147" s="32"/>
    </row>
    <row r="148" spans="1:1" ht="24" customHeight="1" x14ac:dyDescent="0.2">
      <c r="A148" s="32"/>
    </row>
    <row r="149" spans="1:1" ht="24" customHeight="1" x14ac:dyDescent="0.2">
      <c r="A149" s="32"/>
    </row>
    <row r="150" spans="1:1" ht="24" customHeight="1" x14ac:dyDescent="0.2">
      <c r="A150" s="32"/>
    </row>
    <row r="151" spans="1:1" ht="24" customHeight="1" x14ac:dyDescent="0.2">
      <c r="A151" s="32"/>
    </row>
    <row r="152" spans="1:1" ht="24" customHeight="1" x14ac:dyDescent="0.2">
      <c r="A152" s="32"/>
    </row>
    <row r="153" spans="1:1" ht="24" customHeight="1" x14ac:dyDescent="0.2">
      <c r="A153" s="32"/>
    </row>
    <row r="154" spans="1:1" ht="24" customHeight="1" x14ac:dyDescent="0.2">
      <c r="A154" s="32"/>
    </row>
    <row r="155" spans="1:1" ht="24" customHeight="1" x14ac:dyDescent="0.2">
      <c r="A155" s="32"/>
    </row>
    <row r="156" spans="1:1" ht="24" customHeight="1" x14ac:dyDescent="0.2">
      <c r="A156" s="32"/>
    </row>
    <row r="157" spans="1:1" ht="24" customHeight="1" x14ac:dyDescent="0.2">
      <c r="A157" s="32"/>
    </row>
    <row r="158" spans="1:1" ht="24" customHeight="1" x14ac:dyDescent="0.2">
      <c r="A158" s="32"/>
    </row>
    <row r="159" spans="1:1" ht="24" customHeight="1" x14ac:dyDescent="0.2">
      <c r="A159" s="32"/>
    </row>
    <row r="160" spans="1:1" ht="24" customHeight="1" x14ac:dyDescent="0.2">
      <c r="A160" s="32"/>
    </row>
    <row r="161" spans="1:1" ht="24" customHeight="1" x14ac:dyDescent="0.2">
      <c r="A161" s="32"/>
    </row>
    <row r="162" spans="1:1" ht="24" customHeight="1" x14ac:dyDescent="0.2">
      <c r="A162" s="32"/>
    </row>
    <row r="163" spans="1:1" ht="24" customHeight="1" x14ac:dyDescent="0.2">
      <c r="A163" s="32"/>
    </row>
    <row r="164" spans="1:1" ht="24" customHeight="1" x14ac:dyDescent="0.2">
      <c r="A164" s="32"/>
    </row>
    <row r="165" spans="1:1" ht="24" customHeight="1" x14ac:dyDescent="0.2">
      <c r="A165" s="32"/>
    </row>
    <row r="166" spans="1:1" ht="24" customHeight="1" x14ac:dyDescent="0.2">
      <c r="A166" s="32"/>
    </row>
    <row r="167" spans="1:1" ht="24" customHeight="1" x14ac:dyDescent="0.2">
      <c r="A167" s="32"/>
    </row>
    <row r="168" spans="1:1" ht="24" customHeight="1" x14ac:dyDescent="0.2">
      <c r="A168" s="32"/>
    </row>
    <row r="169" spans="1:1" ht="24" customHeight="1" x14ac:dyDescent="0.2">
      <c r="A169" s="32"/>
    </row>
    <row r="170" spans="1:1" ht="24" customHeight="1" x14ac:dyDescent="0.2">
      <c r="A170" s="32"/>
    </row>
    <row r="171" spans="1:1" ht="24" customHeight="1" x14ac:dyDescent="0.2">
      <c r="A171" s="32"/>
    </row>
    <row r="172" spans="1:1" ht="24" customHeight="1" x14ac:dyDescent="0.2">
      <c r="A172" s="32"/>
    </row>
    <row r="173" spans="1:1" ht="24" customHeight="1" x14ac:dyDescent="0.2">
      <c r="A173" s="32"/>
    </row>
    <row r="174" spans="1:1" ht="24" customHeight="1" x14ac:dyDescent="0.2">
      <c r="A174" s="32"/>
    </row>
    <row r="175" spans="1:1" ht="24" customHeight="1" x14ac:dyDescent="0.2">
      <c r="A175" s="32"/>
    </row>
    <row r="176" spans="1:1" ht="24" customHeight="1" x14ac:dyDescent="0.2">
      <c r="A176" s="32"/>
    </row>
    <row r="177" spans="1:1" ht="24" customHeight="1" x14ac:dyDescent="0.2">
      <c r="A177" s="32"/>
    </row>
    <row r="178" spans="1:1" ht="24" customHeight="1" x14ac:dyDescent="0.2">
      <c r="A178" s="32"/>
    </row>
    <row r="179" spans="1:1" ht="24" customHeight="1" x14ac:dyDescent="0.2">
      <c r="A179" s="32"/>
    </row>
    <row r="180" spans="1:1" ht="24" customHeight="1" x14ac:dyDescent="0.2">
      <c r="A180" s="32"/>
    </row>
    <row r="181" spans="1:1" ht="24" customHeight="1" x14ac:dyDescent="0.2">
      <c r="A181" s="32"/>
    </row>
    <row r="182" spans="1:1" ht="24" customHeight="1" x14ac:dyDescent="0.2">
      <c r="A182" s="32"/>
    </row>
    <row r="183" spans="1:1" ht="24" customHeight="1" x14ac:dyDescent="0.2">
      <c r="A183" s="32"/>
    </row>
    <row r="184" spans="1:1" ht="24" customHeight="1" x14ac:dyDescent="0.2">
      <c r="A184" s="32"/>
    </row>
    <row r="185" spans="1:1" ht="24" customHeight="1" x14ac:dyDescent="0.2">
      <c r="A185" s="32"/>
    </row>
    <row r="186" spans="1:1" ht="24" customHeight="1" x14ac:dyDescent="0.2">
      <c r="A186" s="32"/>
    </row>
    <row r="187" spans="1:1" ht="24" customHeight="1" x14ac:dyDescent="0.2">
      <c r="A187" s="32"/>
    </row>
    <row r="188" spans="1:1" ht="24" customHeight="1" x14ac:dyDescent="0.2">
      <c r="A188" s="32"/>
    </row>
    <row r="189" spans="1:1" ht="24" customHeight="1" x14ac:dyDescent="0.2">
      <c r="A189" s="32"/>
    </row>
    <row r="190" spans="1:1" ht="24" customHeight="1" x14ac:dyDescent="0.2">
      <c r="A190" s="32"/>
    </row>
    <row r="191" spans="1:1" ht="24" customHeight="1" x14ac:dyDescent="0.2">
      <c r="A191" s="32"/>
    </row>
    <row r="192" spans="1:1" ht="24" customHeight="1" x14ac:dyDescent="0.2">
      <c r="A192" s="32"/>
    </row>
    <row r="193" spans="1:1" ht="24" customHeight="1" x14ac:dyDescent="0.2">
      <c r="A193" s="32"/>
    </row>
    <row r="194" spans="1:1" ht="24" customHeight="1" x14ac:dyDescent="0.2">
      <c r="A194" s="32"/>
    </row>
    <row r="195" spans="1:1" ht="24" customHeight="1" x14ac:dyDescent="0.2">
      <c r="A195" s="32"/>
    </row>
    <row r="196" spans="1:1" ht="24" customHeight="1" x14ac:dyDescent="0.2">
      <c r="A196" s="32"/>
    </row>
    <row r="197" spans="1:1" ht="24" customHeight="1" x14ac:dyDescent="0.2">
      <c r="A197" s="32"/>
    </row>
    <row r="198" spans="1:1" ht="24" customHeight="1" x14ac:dyDescent="0.2">
      <c r="A198" s="32"/>
    </row>
    <row r="199" spans="1:1" ht="24" customHeight="1" x14ac:dyDescent="0.2">
      <c r="A199" s="32"/>
    </row>
    <row r="200" spans="1:1" ht="24" customHeight="1" x14ac:dyDescent="0.2">
      <c r="A200" s="32"/>
    </row>
    <row r="201" spans="1:1" ht="24" customHeight="1" x14ac:dyDescent="0.2">
      <c r="A201" s="32"/>
    </row>
    <row r="202" spans="1:1" ht="24" customHeight="1" x14ac:dyDescent="0.2">
      <c r="A202" s="32"/>
    </row>
    <row r="203" spans="1:1" ht="24" customHeight="1" x14ac:dyDescent="0.2">
      <c r="A203" s="32"/>
    </row>
    <row r="204" spans="1:1" ht="24" customHeight="1" x14ac:dyDescent="0.2">
      <c r="A204" s="32"/>
    </row>
    <row r="205" spans="1:1" ht="24" customHeight="1" x14ac:dyDescent="0.2">
      <c r="A205" s="32"/>
    </row>
    <row r="206" spans="1:1" ht="24" customHeight="1" x14ac:dyDescent="0.2">
      <c r="A206" s="32"/>
    </row>
    <row r="207" spans="1:1" ht="24" customHeight="1" x14ac:dyDescent="0.2">
      <c r="A207" s="32"/>
    </row>
    <row r="208" spans="1:1" ht="24" customHeight="1" x14ac:dyDescent="0.2">
      <c r="A208" s="32"/>
    </row>
    <row r="209" spans="1:1" ht="24" customHeight="1" x14ac:dyDescent="0.2">
      <c r="A209" s="32"/>
    </row>
    <row r="210" spans="1:1" ht="24" customHeight="1" x14ac:dyDescent="0.2">
      <c r="A210" s="32"/>
    </row>
    <row r="211" spans="1:1" ht="24" customHeight="1" x14ac:dyDescent="0.2">
      <c r="A211" s="32"/>
    </row>
    <row r="212" spans="1:1" ht="24" customHeight="1" x14ac:dyDescent="0.2">
      <c r="A212" s="32"/>
    </row>
    <row r="213" spans="1:1" ht="24" customHeight="1" x14ac:dyDescent="0.2">
      <c r="A213" s="32"/>
    </row>
    <row r="214" spans="1:1" ht="24" customHeight="1" x14ac:dyDescent="0.2">
      <c r="A214" s="32"/>
    </row>
    <row r="215" spans="1:1" ht="24" customHeight="1" x14ac:dyDescent="0.2">
      <c r="A215" s="32"/>
    </row>
    <row r="216" spans="1:1" ht="24" customHeight="1" x14ac:dyDescent="0.2">
      <c r="A216" s="32"/>
    </row>
    <row r="217" spans="1:1" ht="24" customHeight="1" x14ac:dyDescent="0.2">
      <c r="A217" s="32"/>
    </row>
    <row r="218" spans="1:1" ht="24" customHeight="1" x14ac:dyDescent="0.2">
      <c r="A218" s="32"/>
    </row>
    <row r="219" spans="1:1" ht="24" customHeight="1" x14ac:dyDescent="0.2">
      <c r="A219" s="32"/>
    </row>
    <row r="220" spans="1:1" ht="24" customHeight="1" x14ac:dyDescent="0.2">
      <c r="A220" s="32"/>
    </row>
    <row r="221" spans="1:1" ht="24" customHeight="1" x14ac:dyDescent="0.2">
      <c r="A221" s="32"/>
    </row>
    <row r="222" spans="1:1" ht="24" customHeight="1" x14ac:dyDescent="0.2">
      <c r="A222" s="32"/>
    </row>
    <row r="223" spans="1:1" ht="24" customHeight="1" x14ac:dyDescent="0.2">
      <c r="A223" s="32"/>
    </row>
    <row r="224" spans="1:1" ht="24" customHeight="1" x14ac:dyDescent="0.2">
      <c r="A224" s="32"/>
    </row>
    <row r="225" spans="1:1" ht="24" customHeight="1" x14ac:dyDescent="0.2">
      <c r="A225" s="32"/>
    </row>
    <row r="226" spans="1:1" ht="24" customHeight="1" x14ac:dyDescent="0.2">
      <c r="A226" s="32"/>
    </row>
    <row r="227" spans="1:1" ht="24" customHeight="1" x14ac:dyDescent="0.2">
      <c r="A227" s="32"/>
    </row>
    <row r="228" spans="1:1" ht="24" customHeight="1" x14ac:dyDescent="0.2">
      <c r="A228" s="32"/>
    </row>
    <row r="229" spans="1:1" ht="24" customHeight="1" x14ac:dyDescent="0.2">
      <c r="A229" s="32"/>
    </row>
    <row r="230" spans="1:1" ht="24" customHeight="1" x14ac:dyDescent="0.2">
      <c r="A230" s="32"/>
    </row>
    <row r="231" spans="1:1" ht="24" customHeight="1" x14ac:dyDescent="0.2">
      <c r="A231" s="32"/>
    </row>
    <row r="232" spans="1:1" ht="24" customHeight="1" x14ac:dyDescent="0.2">
      <c r="A232" s="32"/>
    </row>
    <row r="233" spans="1:1" ht="24" customHeight="1" x14ac:dyDescent="0.2">
      <c r="A233" s="32"/>
    </row>
    <row r="234" spans="1:1" ht="24" customHeight="1" x14ac:dyDescent="0.2">
      <c r="A234" s="32"/>
    </row>
    <row r="235" spans="1:1" ht="24" customHeight="1" x14ac:dyDescent="0.2">
      <c r="A235" s="32"/>
    </row>
    <row r="236" spans="1:1" ht="24" customHeight="1" x14ac:dyDescent="0.2">
      <c r="A236" s="32"/>
    </row>
    <row r="237" spans="1:1" ht="24" customHeight="1" x14ac:dyDescent="0.2">
      <c r="A237" s="32"/>
    </row>
    <row r="238" spans="1:1" ht="24" customHeight="1" x14ac:dyDescent="0.2">
      <c r="A238" s="32"/>
    </row>
    <row r="239" spans="1:1" ht="24" customHeight="1" x14ac:dyDescent="0.2">
      <c r="A239" s="32"/>
    </row>
    <row r="240" spans="1:1" ht="24" customHeight="1" x14ac:dyDescent="0.2">
      <c r="A240" s="32"/>
    </row>
    <row r="241" spans="1:1" ht="24" customHeight="1" x14ac:dyDescent="0.2">
      <c r="A241" s="32"/>
    </row>
    <row r="242" spans="1:1" ht="24" customHeight="1" x14ac:dyDescent="0.2">
      <c r="A242" s="32"/>
    </row>
    <row r="243" spans="1:1" ht="24" customHeight="1" x14ac:dyDescent="0.2">
      <c r="A243" s="32"/>
    </row>
    <row r="244" spans="1:1" ht="24" customHeight="1" x14ac:dyDescent="0.2">
      <c r="A244" s="32"/>
    </row>
    <row r="245" spans="1:1" ht="24" customHeight="1" x14ac:dyDescent="0.2">
      <c r="A245" s="32"/>
    </row>
    <row r="246" spans="1:1" ht="24" customHeight="1" x14ac:dyDescent="0.2">
      <c r="A246" s="32"/>
    </row>
    <row r="247" spans="1:1" ht="24" customHeight="1" x14ac:dyDescent="0.2">
      <c r="A247" s="32"/>
    </row>
    <row r="248" spans="1:1" ht="24" customHeight="1" x14ac:dyDescent="0.2">
      <c r="A248" s="32"/>
    </row>
    <row r="249" spans="1:1" ht="24" customHeight="1" x14ac:dyDescent="0.2">
      <c r="A249" s="32"/>
    </row>
    <row r="250" spans="1:1" ht="24" customHeight="1" x14ac:dyDescent="0.2">
      <c r="A250" s="32"/>
    </row>
    <row r="251" spans="1:1" ht="24" customHeight="1" x14ac:dyDescent="0.2"/>
    <row r="252" spans="1:1" ht="24" customHeight="1" x14ac:dyDescent="0.2"/>
    <row r="253" spans="1:1" ht="24" customHeight="1" x14ac:dyDescent="0.2"/>
    <row r="254" spans="1:1" ht="24" customHeight="1" x14ac:dyDescent="0.2"/>
    <row r="255" spans="1:1" ht="24" customHeight="1" x14ac:dyDescent="0.2"/>
    <row r="256" spans="1:1" ht="24" customHeight="1" x14ac:dyDescent="0.2"/>
    <row r="257" ht="24" customHeight="1" x14ac:dyDescent="0.2"/>
  </sheetData>
  <pageMargins left="0.2" right="0.2" top="0.75" bottom="0.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Cash Book</vt:lpstr>
      <vt:lpstr>SBOA Approval</vt:lpstr>
      <vt:lpstr>UPP PENALTIES</vt:lpstr>
      <vt:lpstr>'Cash Book'!Print_Area</vt:lpstr>
      <vt:lpstr>'UPP PENALTIES'!Print_Area</vt:lpstr>
      <vt:lpstr>'Cash Book'!Print_Titles</vt:lpstr>
    </vt:vector>
  </TitlesOfParts>
  <Company>Indiana Utility Regulatory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JSteinhauer</dc:creator>
  <cp:lastModifiedBy>Darby Reagan Miller</cp:lastModifiedBy>
  <cp:lastPrinted>2021-06-30T15:22:51Z</cp:lastPrinted>
  <dcterms:created xsi:type="dcterms:W3CDTF">2004-06-24T13:23:17Z</dcterms:created>
  <dcterms:modified xsi:type="dcterms:W3CDTF">2021-07-01T13:30:51Z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