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100" tabRatio="880" firstSheet="2" activeTab="3"/>
  </bookViews>
  <sheets>
    <sheet name="Title " sheetId="1" r:id="rId1"/>
    <sheet name="Contents " sheetId="2" r:id="rId2"/>
    <sheet name="Instructions " sheetId="3" r:id="rId3"/>
    <sheet name="Overall Pricing Proposal" sheetId="4" r:id="rId4"/>
    <sheet name="SOW B Staffing" sheetId="5" r:id="rId5"/>
    <sheet name="SOW C.3 Staffing" sheetId="6" r:id="rId6"/>
    <sheet name="SOW F Staffing" sheetId="7" r:id="rId7"/>
    <sheet name="SOW J.1 Hourly Rate" sheetId="8" r:id="rId8"/>
    <sheet name="SOW N.2 Hourly Rate" sheetId="9" r:id="rId9"/>
    <sheet name="SOW N.3 Hourly Rate"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4_Year_Total">'[1]Target Pricing'!#REF!</definedName>
    <definedName name="_Key1" hidden="1">#REF!</definedName>
    <definedName name="_Key2" hidden="1">#REF!</definedName>
    <definedName name="_Order1" hidden="1">255</definedName>
    <definedName name="_Order2" hidden="1">255</definedName>
    <definedName name="_Sort" hidden="1">#REF!</definedName>
    <definedName name="aaa0840">#REF!</definedName>
    <definedName name="Adv_Apr">#REF!</definedName>
    <definedName name="Adv_Aug">#REF!</definedName>
    <definedName name="Adv_Dec">#REF!</definedName>
    <definedName name="Adv_Feb">#REF!</definedName>
    <definedName name="Adv_Jan">#REF!</definedName>
    <definedName name="Adv_Jul">#REF!</definedName>
    <definedName name="Adv_Jun">#REF!</definedName>
    <definedName name="Adv_Mar">#REF!</definedName>
    <definedName name="Adv_May">#REF!</definedName>
    <definedName name="Adv_Nov">#REF!</definedName>
    <definedName name="Adv_Oct">#REF!</definedName>
    <definedName name="Adv_Sep">#REF!</definedName>
    <definedName name="AdvBegMo">#REF!</definedName>
    <definedName name="AdvCost">#REF!</definedName>
    <definedName name="AdvEndMo">#REF!</definedName>
    <definedName name="AgencyFee">#REF!</definedName>
    <definedName name="APGrowth">'[7]Assumptions'!$H$9</definedName>
    <definedName name="ARGrowth">'[7]Assumptions'!$H$11</definedName>
    <definedName name="ASD">#REF!</definedName>
    <definedName name="asdf">#REF!</definedName>
    <definedName name="asdfasdf">#REF!</definedName>
    <definedName name="AutoAllow">#REF!</definedName>
    <definedName name="AutoExp">#REF!</definedName>
    <definedName name="AvgLength">'[3]Credible'!$AQ$3</definedName>
    <definedName name="BankChgDate">#REF!</definedName>
    <definedName name="BankCost">#REF!</definedName>
    <definedName name="BEN">#REF!</definedName>
    <definedName name="Benefits_Uplift">#REF!</definedName>
    <definedName name="bonk">'[2]Find-Replace'!$A$1:$C$14</definedName>
    <definedName name="BonusCost">#REF!</definedName>
    <definedName name="BonusDate">#REF!</definedName>
    <definedName name="BookCost">#REF!</definedName>
    <definedName name="BookMonth">#REF!</definedName>
    <definedName name="BrandCopaymentIndex">'[13]RxData'!#REF!</definedName>
    <definedName name="BrandCostperScriptAdj">'[13]RxData'!#REF!</definedName>
    <definedName name="BrandCostperScriptIndex">'[13]RxData'!#REF!</definedName>
    <definedName name="BrandUtilAdj">'[13]RxData'!#REF!</definedName>
    <definedName name="bun">#REF!</definedName>
    <definedName name="CellphoneCost">#REF!</definedName>
    <definedName name="CellphoneDate">#REF!</definedName>
    <definedName name="CFHybrid_Thresh">'[3]Instructions'!#REF!</definedName>
    <definedName name="CFMtdSelector">'[3]Credible'!#REF!</definedName>
    <definedName name="CharityEventCost">#REF!</definedName>
    <definedName name="CharityEventDate">#REF!</definedName>
    <definedName name="Claims">#REF!</definedName>
    <definedName name="claims05">'[9]2004 Assumptions'!$H$30</definedName>
    <definedName name="claims1">'[10]2004 Assumptions'!$H$30</definedName>
    <definedName name="claims2">'[11]2004 Assumptions'!$H$30</definedName>
    <definedName name="claims2005">'[9]2004 Assumptions'!$H$30</definedName>
    <definedName name="CompEq_Apr">#REF!</definedName>
    <definedName name="CompEq_Aug">#REF!</definedName>
    <definedName name="CompEq_Dec">#REF!</definedName>
    <definedName name="CompEq_Feb">#REF!</definedName>
    <definedName name="CompEq_Jan">#REF!</definedName>
    <definedName name="CompEq_Jul">#REF!</definedName>
    <definedName name="CompEq_Jun">#REF!</definedName>
    <definedName name="CompEq_Mar">#REF!</definedName>
    <definedName name="CompEq_May">#REF!</definedName>
    <definedName name="CompEq_Nov">#REF!</definedName>
    <definedName name="CompEq_Oct">#REF!</definedName>
    <definedName name="CompEq_Sep">#REF!</definedName>
    <definedName name="Composite">#REF!</definedName>
    <definedName name="ComputerBegMo">#REF!</definedName>
    <definedName name="ComputerCost">#REF!</definedName>
    <definedName name="ComputerEndMo">#REF!</definedName>
    <definedName name="Con">#REF!</definedName>
    <definedName name="ContributionsCost">#REF!</definedName>
    <definedName name="ContributionsDate">#REF!</definedName>
    <definedName name="CONV">'[3]Instructions'!$E$7</definedName>
    <definedName name="CopyCost">#REF!</definedName>
    <definedName name="CopyingDate">#REF!</definedName>
    <definedName name="CopyMRCost">#REF!</definedName>
    <definedName name="CopyMRDate">#REF!</definedName>
    <definedName name="COS">'[3]Instructions'!#REF!</definedName>
    <definedName name="COSs">'[3]Instructions'!#REF!</definedName>
    <definedName name="cost">#REF!</definedName>
    <definedName name="CostPerEmp">#REF!</definedName>
    <definedName name="Counts">'[2]Claim Counts'!$A$5:$W$1710</definedName>
    <definedName name="Cred_Treshold">'[3]Instructions'!#REF!</definedName>
    <definedName name="CredibleChart">'[3]Credible'!$AN$48</definedName>
    <definedName name="Cumulative_Engagement">'[12]ENG'!$J$23:$J$34,'[12]ENG'!$J$37:$J$48</definedName>
    <definedName name="Current_Date">#REF!</definedName>
    <definedName name="Data">'[5]Data'!$A$1:$Q$14</definedName>
    <definedName name="Data1">'[2]Data'!$F$2:$N$603</definedName>
    <definedName name="Data2">'[5]Data'!$B$2:$Q$680</definedName>
    <definedName name="Data3">'[6]Historical Data'!$A$2:$W$755</definedName>
    <definedName name="Data4">'[6]Historical Data'!$B$2:$W$755</definedName>
    <definedName name="data5">'[2]Claim Counts'!$A$5:$O$431</definedName>
    <definedName name="Data7">'[2]Claim Counts'!$A$6:$AI$161</definedName>
    <definedName name="Dataa">'[5]Data'!$B$1:$Q$14</definedName>
    <definedName name="DATABASE">'[3]Instructions'!#REF!</definedName>
    <definedName name="DataOffset">'[3]Instructions'!#REF!</definedName>
    <definedName name="DataWHeader">#REF!</definedName>
    <definedName name="DecBenes">#REF!</definedName>
    <definedName name="Dental">#REF!</definedName>
    <definedName name="DEPTCONV">#REF!</definedName>
    <definedName name="detail">#REF!</definedName>
    <definedName name="eb">#REF!</definedName>
    <definedName name="EduAuto">#REF!</definedName>
    <definedName name="EduLodging">#REF!</definedName>
    <definedName name="EduMeals">#REF!</definedName>
    <definedName name="EduReimbCost">#REF!</definedName>
    <definedName name="EduReimbDate">#REF!</definedName>
    <definedName name="EduTransport">#REF!</definedName>
    <definedName name="EduTravel">#REF!</definedName>
    <definedName name="EEActMealCost">#REF!</definedName>
    <definedName name="EEMonth">#REF!</definedName>
    <definedName name="EETempLivingCost">#REF!</definedName>
    <definedName name="EETempLivingDate">#REF!</definedName>
    <definedName name="Employee_Listing_by_Dept_Claims_Depts">#REF!</definedName>
    <definedName name="fy01member">'[8]Income Statement - Month'!$L$8</definedName>
    <definedName name="FY01YTDmem">#REF!</definedName>
    <definedName name="fy02member">'[8]Income Statement - Month'!$H$8</definedName>
    <definedName name="FY02YTDmem">#REF!</definedName>
    <definedName name="GenericCopaymentIndex">'[13]RxData'!#REF!</definedName>
    <definedName name="GenericCostperScriptAdj">'[13]RxData'!#REF!</definedName>
    <definedName name="GenericCostperScriptIndex">'[13]RxData'!#REF!</definedName>
    <definedName name="GenericUtilAdj">'[13]RxData'!#REF!</definedName>
    <definedName name="GenInsurCost">#REF!</definedName>
    <definedName name="GenInsurDate">#REF!</definedName>
    <definedName name="Holidays">#REF!</definedName>
    <definedName name="HW_1st_Yr">#REF!</definedName>
    <definedName name="HW_Per">#REF!</definedName>
    <definedName name="ICBegMo">#REF!</definedName>
    <definedName name="ICCost">#REF!</definedName>
    <definedName name="ICcost_Apr">#REF!</definedName>
    <definedName name="ICcost_Aug">#REF!</definedName>
    <definedName name="ICcost_Dec">#REF!</definedName>
    <definedName name="ICcost_Feb">#REF!</definedName>
    <definedName name="ICcost_Jan">#REF!</definedName>
    <definedName name="ICcost_Jul">#REF!</definedName>
    <definedName name="ICcost_Jun">#REF!</definedName>
    <definedName name="ICcost_Mar">#REF!</definedName>
    <definedName name="ICcost_May">#REF!</definedName>
    <definedName name="ICcost_Nov">#REF!</definedName>
    <definedName name="ICcost_Oct">#REF!</definedName>
    <definedName name="ICcost_Sep">#REF!</definedName>
    <definedName name="ICEndMo">#REF!</definedName>
    <definedName name="ICFees">#REF!</definedName>
    <definedName name="ICMonth">#REF!</definedName>
    <definedName name="ict">#REF!</definedName>
    <definedName name="Import">#REF!</definedName>
    <definedName name="JAN06">#REF!</definedName>
    <definedName name="JAN2006BUD">#REF!</definedName>
    <definedName name="Lamb1">#REF!</definedName>
    <definedName name="Large_Neg_Claims">'[3]Credible'!$E$58</definedName>
    <definedName name="Large_Pos_Claims">'[3]Credible'!$C$58</definedName>
    <definedName name="Lease_Apr">#REF!</definedName>
    <definedName name="Lease_Aug">#REF!</definedName>
    <definedName name="Lease_Dec">#REF!</definedName>
    <definedName name="Lease_Feb">#REF!</definedName>
    <definedName name="Lease_Jan">#REF!</definedName>
    <definedName name="Lease_Jul">#REF!</definedName>
    <definedName name="Lease_Jun">#REF!</definedName>
    <definedName name="Lease_Mar">#REF!</definedName>
    <definedName name="Lease_May">#REF!</definedName>
    <definedName name="Lease_Nov">#REF!</definedName>
    <definedName name="Lease_Oct">#REF!</definedName>
    <definedName name="Lease_Sep">#REF!</definedName>
    <definedName name="LeaseBegMo">#REF!</definedName>
    <definedName name="LeaseCost">#REF!</definedName>
    <definedName name="LeaseEndMo">#REF!</definedName>
    <definedName name="Legal_Apr">#REF!</definedName>
    <definedName name="Legal_Aug">#REF!</definedName>
    <definedName name="Legal_Dec">#REF!</definedName>
    <definedName name="Legal_Feb">#REF!</definedName>
    <definedName name="Legal_Jan">#REF!</definedName>
    <definedName name="Legal_Jul">#REF!</definedName>
    <definedName name="Legal_Jun">#REF!</definedName>
    <definedName name="Legal_Mar">#REF!</definedName>
    <definedName name="Legal_May">#REF!</definedName>
    <definedName name="Legal_Nov">#REF!</definedName>
    <definedName name="Legal_Oct">#REF!</definedName>
    <definedName name="Legal_Sep">#REF!</definedName>
    <definedName name="LegalBegMo">#REF!</definedName>
    <definedName name="LegalCost">#REF!</definedName>
    <definedName name="LegalEndMo">#REF!</definedName>
    <definedName name="License_Apr">#REF!</definedName>
    <definedName name="License_Aug">#REF!</definedName>
    <definedName name="License_Dec">#REF!</definedName>
    <definedName name="License_Feb">#REF!</definedName>
    <definedName name="License_Jan">#REF!</definedName>
    <definedName name="License_Jul">#REF!</definedName>
    <definedName name="License_Jun">#REF!</definedName>
    <definedName name="License_Mar">#REF!</definedName>
    <definedName name="License_May">#REF!</definedName>
    <definedName name="License_Nov">#REF!</definedName>
    <definedName name="License_Oct">#REF!</definedName>
    <definedName name="License_Sep">#REF!</definedName>
    <definedName name="LicenseBegMo">#REF!</definedName>
    <definedName name="LicenseCost">#REF!</definedName>
    <definedName name="LicenseEndMo">#REF!</definedName>
    <definedName name="LineCounts">'[2]Claim Line Counts'!$A$4:$U$388</definedName>
    <definedName name="Lodging">#REF!</definedName>
    <definedName name="LogicRangeWHeader">#REF!</definedName>
    <definedName name="lyn">#REF!</definedName>
    <definedName name="MailDate">#REF!</definedName>
    <definedName name="MayPR">#REF!</definedName>
    <definedName name="MayPRTax">#REF!</definedName>
    <definedName name="Meals">#REF!</definedName>
    <definedName name="medical">#REF!</definedName>
    <definedName name="Mktg_Apr">#REF!</definedName>
    <definedName name="Mktg_Aug">#REF!</definedName>
    <definedName name="Mktg_Dec">#REF!</definedName>
    <definedName name="Mktg_Feb">#REF!</definedName>
    <definedName name="Mktg_Jan">#REF!</definedName>
    <definedName name="Mktg_Jul">#REF!</definedName>
    <definedName name="Mktg_Jun">#REF!</definedName>
    <definedName name="Mktg_Mar">#REF!</definedName>
    <definedName name="Mktg_May">#REF!</definedName>
    <definedName name="Mktg_Nov">#REF!</definedName>
    <definedName name="Mktg_Oct">#REF!</definedName>
    <definedName name="Mktg_Sep">#REF!</definedName>
    <definedName name="MktgBegDate">#REF!</definedName>
    <definedName name="MktgCost">#REF!</definedName>
    <definedName name="MktgEndDate">#REF!</definedName>
    <definedName name="MOPS">'[3]Input'!#REF!</definedName>
    <definedName name="MOS">'[3]Instructions'!#REF!</definedName>
    <definedName name="MovingCost">#REF!</definedName>
    <definedName name="MovingDate">#REF!</definedName>
    <definedName name="New_Position">#REF!</definedName>
    <definedName name="new0840">#REF!</definedName>
    <definedName name="NEWDATA">'[5]Data'!$C$2:$Q$261</definedName>
    <definedName name="NEWDATA1">'[6]Historical Data'!$C$2:$W$755</definedName>
    <definedName name="NonCredible">'[3]Non Cred'!$AX$17</definedName>
    <definedName name="NvsASD">"V2002-08-31"</definedName>
    <definedName name="NvsAutoDrillOk">"VN"</definedName>
    <definedName name="NvsElapsedTime">0.00223252314754063</definedName>
    <definedName name="NvsEndTime">37508.9549987269</definedName>
    <definedName name="NvsInstSpec">"%"</definedName>
    <definedName name="NvsLayoutType">"M3"</definedName>
    <definedName name="NvsNplSpec">"%,X,RZF..,CNF.."</definedName>
    <definedName name="NvsPanelEffdt">"V2001-01-01"</definedName>
    <definedName name="NvsPanelSetid">"VUHC"</definedName>
    <definedName name="NvsReqBU">"V20020"</definedName>
    <definedName name="NvsReqBUOnly">"VN"</definedName>
    <definedName name="NvsTransLed">"VN"</definedName>
    <definedName name="NvsTreeASD">"V2002-08-31"</definedName>
    <definedName name="NvsValTbl.ACCOUNT">"GL_ACCOUNT_TBL"</definedName>
    <definedName name="NvsValTbl.CURRENCY_CD">"CURRENCY_CD_TBL"</definedName>
    <definedName name="NvsValTbl.PRODUCT">"PRODUCT_TBL"</definedName>
    <definedName name="NvsValTbl.STATISTICS_CODE">"STAT_TBL"</definedName>
    <definedName name="OfficeExpCost">#REF!</definedName>
    <definedName name="OfficeExpDate">#REF!</definedName>
    <definedName name="OfficeSupCost">#REF!</definedName>
    <definedName name="OfficeSupDate">#REF!</definedName>
    <definedName name="OffMaintCost">#REF!</definedName>
    <definedName name="OffMaintDate">#REF!</definedName>
    <definedName name="Old_Data">#REF!</definedName>
    <definedName name="OPS_Per">#REF!</definedName>
    <definedName name="OrgDuesCost">#REF!</definedName>
    <definedName name="OrgDuesDate">#REF!</definedName>
    <definedName name="PAID">'[3]Instructions'!$E$6</definedName>
    <definedName name="ParkingCost">#REF!</definedName>
    <definedName name="ParkingDate">#REF!</definedName>
    <definedName name="PayrollCost">#REF!</definedName>
    <definedName name="PayrollDate">#REF!</definedName>
    <definedName name="pivot">'[2]Claim Counts'!$E$6:$O$455</definedName>
    <definedName name="Plan">'[3]Instructions'!#REF!</definedName>
    <definedName name="Plans">'[2]Summary Graphs'!$O$1:$O$8</definedName>
    <definedName name="PostageCost">#REF!</definedName>
    <definedName name="PostageDate">#REF!</definedName>
    <definedName name="PPGrowth">'[7]Assumptions'!$H$10</definedName>
    <definedName name="PrevCOS">'[3]Input'!$F$2</definedName>
    <definedName name="PRG">#REF!</definedName>
    <definedName name="PrintCost">#REF!</definedName>
    <definedName name="PrintDate">#REF!</definedName>
    <definedName name="PrintPostageCost">#REF!</definedName>
    <definedName name="ProfDuesCost">#REF!</definedName>
    <definedName name="ProfDuesDate">#REF!</definedName>
    <definedName name="PropTaxCost">#REF!</definedName>
    <definedName name="PropTaxDate">#REF!</definedName>
    <definedName name="PT">#REF!</definedName>
    <definedName name="RangesForSelection">'[3]Instructions'!#REF!</definedName>
    <definedName name="RBUC">'[3]Instructions'!$F$7</definedName>
    <definedName name="RentCost">#REF!</definedName>
    <definedName name="RentDate">#REF!</definedName>
    <definedName name="RepairCost">#REF!</definedName>
    <definedName name="RepairDate">#REF!</definedName>
    <definedName name="RID">#REF!</definedName>
    <definedName name="sadf">#REF!</definedName>
    <definedName name="Scenario">#REF!</definedName>
    <definedName name="Sensitivity_High">'[3]Credible'!$C$53</definedName>
    <definedName name="Sensitivity_Low">'[3]Credible'!$E$53</definedName>
    <definedName name="sfdb">#REF!</definedName>
    <definedName name="sfdf">#REF!</definedName>
    <definedName name="sfdl">#REF!</definedName>
    <definedName name="sfvb">#REF!</definedName>
    <definedName name="sfvf">#REF!</definedName>
    <definedName name="sfvl">#REF!</definedName>
    <definedName name="Software_Apr">#REF!</definedName>
    <definedName name="Software_Aug">#REF!</definedName>
    <definedName name="Software_Dec">#REF!</definedName>
    <definedName name="Software_Feb">#REF!</definedName>
    <definedName name="Software_Jan">#REF!</definedName>
    <definedName name="Software_Jul">#REF!</definedName>
    <definedName name="Software_Jun">#REF!</definedName>
    <definedName name="Software_Mar">#REF!</definedName>
    <definedName name="Software_May">#REF!</definedName>
    <definedName name="Software_Nov">#REF!</definedName>
    <definedName name="Software_Oct">#REF!</definedName>
    <definedName name="Software_Sep">#REF!</definedName>
    <definedName name="SoftwareBegMo">#REF!</definedName>
    <definedName name="SoftwareCost">#REF!</definedName>
    <definedName name="SoftwareEndMo">#REF!</definedName>
    <definedName name="StorageCost">#REF!</definedName>
    <definedName name="StorageDate">#REF!</definedName>
    <definedName name="SubscripEndMo">#REF!</definedName>
    <definedName name="Subscript_Apr">#REF!</definedName>
    <definedName name="Subscript_Aug">#REF!</definedName>
    <definedName name="Subscript_Dec">#REF!</definedName>
    <definedName name="Subscript_Feb">#REF!</definedName>
    <definedName name="Subscript_Jan">#REF!</definedName>
    <definedName name="Subscript_Jul">#REF!</definedName>
    <definedName name="Subscript_Jun">#REF!</definedName>
    <definedName name="Subscript_Mar">#REF!</definedName>
    <definedName name="Subscript_May">#REF!</definedName>
    <definedName name="Subscript_Nov">#REF!</definedName>
    <definedName name="Subscript_Oct">#REF!</definedName>
    <definedName name="Subscript_Sep">#REF!</definedName>
    <definedName name="SubscriptBegMo">#REF!</definedName>
    <definedName name="SubscriptCost">#REF!</definedName>
    <definedName name="SW_1st_Yr">#REF!</definedName>
    <definedName name="SW_Per">#REF!</definedName>
    <definedName name="T02_Final_Phys_Data">#REF!</definedName>
    <definedName name="Tax">'[7]Assumptions'!$C$24</definedName>
    <definedName name="TelephoneCost">#REF!</definedName>
    <definedName name="TelephoneDate">#REF!</definedName>
    <definedName name="TempCost">#REF!</definedName>
    <definedName name="TempCost_Apr">#REF!</definedName>
    <definedName name="TempCost_Aug">#REF!</definedName>
    <definedName name="TempCost_Dec">#REF!</definedName>
    <definedName name="TempCost_Feb">#REF!</definedName>
    <definedName name="TempCost_Jan">#REF!</definedName>
    <definedName name="TempCost_Jul">#REF!</definedName>
    <definedName name="TempCost_Jun">#REF!</definedName>
    <definedName name="TempCost_Mar">#REF!</definedName>
    <definedName name="TempCost_May">#REF!</definedName>
    <definedName name="TempCost_Nov">#REF!</definedName>
    <definedName name="TempCost_Oct">#REF!</definedName>
    <definedName name="TempCost_Sep">#REF!</definedName>
    <definedName name="TempDays">#REF!</definedName>
    <definedName name="TempEEEndMo">#REF!</definedName>
    <definedName name="TempEEMo">#REF!</definedName>
    <definedName name="TempHireDate">#REF!</definedName>
    <definedName name="TempTotalExp">#REF!</definedName>
    <definedName name="test">#REF!</definedName>
    <definedName name="Train">#REF!</definedName>
    <definedName name="TrainingCost">#REF!</definedName>
    <definedName name="TrainingDate">#REF!</definedName>
    <definedName name="TransExp">#REF!</definedName>
    <definedName name="Trav">#REF!</definedName>
    <definedName name="TravelDate">#REF!</definedName>
    <definedName name="TravelExp">#REF!</definedName>
    <definedName name="Trend">'[3]Non Cred'!$F$8</definedName>
    <definedName name="Triangle">'[3]Credible'!$A$3</definedName>
    <definedName name="UtilitiesCost">#REF!</definedName>
    <definedName name="UtilitiesDate">#REF!</definedName>
    <definedName name="WorkmansCost">#REF!</definedName>
    <definedName name="WorkmansDate">#REF!</definedName>
    <definedName name="wrn.One." hidden="1">{#N/A,#N/A,FALSE,"Consolidated 2002";#N/A,#N/A,FALSE,"Consolidated 2003";#N/A,#N/A,FALSE,"Consolidated 2004";#N/A,#N/A,FALSE,"2002 Assumptions";#N/A,#N/A,FALSE,"2003 Assumptions";#N/A,#N/A,FALSE,"2004 Assumptions"}</definedName>
    <definedName name="YN">#REF!</definedName>
  </definedNames>
  <calcPr fullCalcOnLoad="1"/>
</workbook>
</file>

<file path=xl/sharedStrings.xml><?xml version="1.0" encoding="utf-8"?>
<sst xmlns="http://schemas.openxmlformats.org/spreadsheetml/2006/main" count="262" uniqueCount="113">
  <si>
    <t>Respondent Name:</t>
  </si>
  <si>
    <t>Please Complete Yellow Shaded Regions</t>
  </si>
  <si>
    <t>Contract Component</t>
  </si>
  <si>
    <t>Year 1</t>
  </si>
  <si>
    <t>Year 2</t>
  </si>
  <si>
    <t>RFP Statement of Work Section</t>
  </si>
  <si>
    <t>B</t>
  </si>
  <si>
    <t>F</t>
  </si>
  <si>
    <t>G</t>
  </si>
  <si>
    <t>H</t>
  </si>
  <si>
    <t>I</t>
  </si>
  <si>
    <t>Year 4 
(Optional Extension)</t>
  </si>
  <si>
    <t>M</t>
  </si>
  <si>
    <t>O</t>
  </si>
  <si>
    <t>P</t>
  </si>
  <si>
    <t>A</t>
  </si>
  <si>
    <t>D</t>
  </si>
  <si>
    <t>Phase Out Period</t>
  </si>
  <si>
    <t>Position</t>
  </si>
  <si>
    <t># of FTEs</t>
  </si>
  <si>
    <t>TOTAL</t>
  </si>
  <si>
    <t>Administrative Overhead (%)</t>
  </si>
  <si>
    <t>Year 4 (Optional Extension)</t>
  </si>
  <si>
    <t>Attachment H - Cost Proposal</t>
  </si>
  <si>
    <t>Total ANNUAL Cost</t>
  </si>
  <si>
    <t>ANNUAL Base Salary Per FTE</t>
  </si>
  <si>
    <t>Year 3 (Optional Extension)</t>
  </si>
  <si>
    <t>Testing Staffing Detail (Section F of SOW)</t>
  </si>
  <si>
    <t>Staffing Detail for Testing (SOW Section F)</t>
  </si>
  <si>
    <t>Year 3 
(Optional Extension)</t>
  </si>
  <si>
    <t>C.2</t>
  </si>
  <si>
    <t>C.1</t>
  </si>
  <si>
    <t>Procedures for Retention, Executable Modules, and Databases</t>
  </si>
  <si>
    <t>Review and Refine Retention Policies and Practices</t>
  </si>
  <si>
    <t>C.3</t>
  </si>
  <si>
    <t>C.4</t>
  </si>
  <si>
    <r>
      <t xml:space="preserve">Testing </t>
    </r>
    <r>
      <rPr>
        <i/>
        <sz val="10"/>
        <rFont val="Arial"/>
        <family val="2"/>
      </rPr>
      <t>(See "SOW F Staffing" tab)</t>
    </r>
  </si>
  <si>
    <t>Ad-hoc Reporting</t>
  </si>
  <si>
    <t>Contract Administration</t>
  </si>
  <si>
    <t>J.1</t>
  </si>
  <si>
    <t>Monthly Status Reporting</t>
  </si>
  <si>
    <t>SLA Conformance Reporting</t>
  </si>
  <si>
    <t>Warranty</t>
  </si>
  <si>
    <r>
      <t xml:space="preserve">Emergency On-Call Technical Staff </t>
    </r>
    <r>
      <rPr>
        <i/>
        <sz val="10"/>
        <rFont val="Arial"/>
        <family val="2"/>
      </rPr>
      <t>(See "SOW J.1 Hourly Rates" tab)</t>
    </r>
  </si>
  <si>
    <t>Hourly Rates Detail for Emergency On-Call Technical Staff (SOW Section J.1)</t>
  </si>
  <si>
    <t>HOURLY Wage Rate Per FTE</t>
  </si>
  <si>
    <t>Total HOURLY Cost</t>
  </si>
  <si>
    <t>Management and Control of Maintenance and Modification Activities</t>
  </si>
  <si>
    <t>E</t>
  </si>
  <si>
    <t>Disaster Recovery for Online and Batch</t>
  </si>
  <si>
    <t>L.2</t>
  </si>
  <si>
    <t>Outgoing Transition Services</t>
  </si>
  <si>
    <t>Other Technical Requirements</t>
  </si>
  <si>
    <t>L.1 Incoming Transition Services Cost</t>
  </si>
  <si>
    <t>N.2</t>
  </si>
  <si>
    <t>N.3</t>
  </si>
  <si>
    <t>Emergency On-Call Technical Staff (Section J.1 of SOW)</t>
  </si>
  <si>
    <t>Key Persons (Section N.2 of SOW)</t>
  </si>
  <si>
    <t>Staff (Section N.3 of SOW)</t>
  </si>
  <si>
    <r>
      <t xml:space="preserve">Key Persons </t>
    </r>
    <r>
      <rPr>
        <i/>
        <sz val="10"/>
        <rFont val="Arial"/>
        <family val="2"/>
      </rPr>
      <t>(See "SOW N.2 Hourly Rates" tab)</t>
    </r>
  </si>
  <si>
    <r>
      <t xml:space="preserve">Staff </t>
    </r>
    <r>
      <rPr>
        <i/>
        <sz val="10"/>
        <rFont val="Arial"/>
        <family val="2"/>
      </rPr>
      <t>(See "SOW N.3 Hourly Rates" tab)</t>
    </r>
  </si>
  <si>
    <t>N.1</t>
  </si>
  <si>
    <t>Staffing Plan</t>
  </si>
  <si>
    <t>Q</t>
  </si>
  <si>
    <t>R</t>
  </si>
  <si>
    <t>Governance</t>
  </si>
  <si>
    <t>Provision of Technology and Technology Usage</t>
  </si>
  <si>
    <r>
      <t>Note to Respondents</t>
    </r>
    <r>
      <rPr>
        <sz val="10"/>
        <rFont val="Arial"/>
        <family val="0"/>
      </rPr>
      <t>: All pricing being sought under this RFP will be utilized to understand and evaluate your proposal. The successful Contractor will be required to provide detailed invoices that list the number of hours worked by Contractor's staff against each task and calculate the fee based on the number of hours and hourly rates. The State reserves the right to verify all invoices against the Weekly, Monthly and Quarterly Reports outlined in the Statement of Work, and any other relevant data sources.</t>
    </r>
  </si>
  <si>
    <t>State of Indiana</t>
  </si>
  <si>
    <t>Table of Contents</t>
  </si>
  <si>
    <t>Tab</t>
  </si>
  <si>
    <t>Tab Name &amp; Hyperlink</t>
  </si>
  <si>
    <t>Title Page</t>
  </si>
  <si>
    <t>Contents</t>
  </si>
  <si>
    <t>Instructions</t>
  </si>
  <si>
    <t>Overall Pricing Proposal</t>
  </si>
  <si>
    <t>SOW B Staffing</t>
  </si>
  <si>
    <t>SOW C.3 Staffing</t>
  </si>
  <si>
    <t>SOW F Staffing</t>
  </si>
  <si>
    <t>SOW J.1 Hourly Rates</t>
  </si>
  <si>
    <t>SOW N.2 Hourly Rates</t>
  </si>
  <si>
    <t>SOW N.3 Hourly Rates</t>
  </si>
  <si>
    <t>Physical &amp; Logical DBA Functions and Data Integrity (Section C.3 of SOW)</t>
  </si>
  <si>
    <t>Staffing Detail for Physical &amp; Logical DBA Functions and Data Integrity (SOW Section C.3)</t>
  </si>
  <si>
    <t>System Documentation</t>
  </si>
  <si>
    <t>Problem Tracking and Resolution</t>
  </si>
  <si>
    <t>J.2-J.6</t>
  </si>
  <si>
    <t>J.7</t>
  </si>
  <si>
    <t>For the SOW J.1, N.2, and N.3 hourly rates tabs labeled "SOW J.1 Hourly Rates," "SOW N.2 Hourly Rates," and "SOW N.3 Hourly Rates," first specify each staff position and the number of FTEs that will be staffed against each position.  Next, specify both the HOURLY wage rate for each position and the administrative overhead percentage applicable to each wage rate for each year of the contract.</t>
  </si>
  <si>
    <r>
      <t>Instructions</t>
    </r>
    <r>
      <rPr>
        <sz val="10"/>
        <rFont val="Arial"/>
        <family val="0"/>
      </rPr>
      <t xml:space="preserve">
Please provide your cost proposal by populating the Cost Proposal template (Attachment H).  Please provide annual pricing for each required Statement of Work task for each year of the contract in the tab labeled “Overall Pricing Proposal.”  There are six additional tabs that must be completed relating to six elements of the Statement of Work.  
For the SOW B, C.3, and F staffing tabs, in the tabs labeled "SOW B Staffing," "SOW C.3 Staffing," and "SOW F Staffing," first specify each staff position and the number of FTEs that will be staffed against each position.  Next, specify both the ANNUAL base salary for each position and the administrative overhead percentage applicable to each base salary for each year of the contract.  The total “fully-loaded” price for each position will calculate automatically and populate the appropriate cells in the tab labeled “Overall Pricing Proposal.”</t>
    </r>
  </si>
  <si>
    <r>
      <t xml:space="preserve">Instructions: </t>
    </r>
    <r>
      <rPr>
        <sz val="10"/>
        <rFont val="Arial"/>
        <family val="2"/>
      </rPr>
      <t>Please fill in the cells shaded yellow.  These items will be used to assign Cost points.  Please do not fill in the gray and green cells.  Note that the green cells will populate automatically.</t>
    </r>
  </si>
  <si>
    <r>
      <t xml:space="preserve">Physical &amp; Logical DBA Functions and Data Integrity </t>
    </r>
    <r>
      <rPr>
        <i/>
        <sz val="10"/>
        <rFont val="Arial"/>
        <family val="2"/>
      </rPr>
      <t>(See "SOW C.3 Staffing" tab)</t>
    </r>
  </si>
  <si>
    <t>Hourly Rates Detail for Key Persons (SOW Section N.2)</t>
  </si>
  <si>
    <t>Hourly Rates Detail for Staff (SOW Section N.3)</t>
  </si>
  <si>
    <t>Attachment H</t>
  </si>
  <si>
    <r>
      <t>Note to Respondents</t>
    </r>
    <r>
      <rPr>
        <sz val="10"/>
        <rFont val="Arial"/>
        <family val="2"/>
      </rPr>
      <t>: All pricing being sought under this RFP will be utilized to understand and evaluate your proposal. The successful Contractor will be required to provide detailed invoices that list the number of hours worked by Contractor's staff agai</t>
    </r>
    <r>
      <rPr>
        <sz val="10"/>
        <rFont val="Arial"/>
        <family val="0"/>
      </rPr>
      <t>nst each task and calculate the fee based on the number of hours and hourly rates. The State reserves the right to verify all invoices against the Weekly, Monthly and Quarterly Reports outlined in the Statement of Work, and any other relevant data sources.</t>
    </r>
  </si>
  <si>
    <t>IPAC Technology Committee</t>
  </si>
  <si>
    <t>K</t>
  </si>
  <si>
    <t>IPAC PCMS Batch Staffing Detail (Section B of SOW)</t>
  </si>
  <si>
    <t>IPAC PCMS Maintenance Services</t>
  </si>
  <si>
    <t>State of Indiana, IPAC PCMS Maintenance RFP (# 13-41)</t>
  </si>
  <si>
    <t>IPAC PCMS Production and Test Environments</t>
  </si>
  <si>
    <r>
      <t xml:space="preserve">IPAC PCMS Batch </t>
    </r>
    <r>
      <rPr>
        <i/>
        <sz val="10"/>
        <rFont val="Arial"/>
        <family val="2"/>
      </rPr>
      <t>(See "SOW B Staffing" tab)</t>
    </r>
  </si>
  <si>
    <t>Daily and Monthly Report Generation in PCMS</t>
  </si>
  <si>
    <t>Staffing Detail for PCMS Batch (SOW Section B)</t>
  </si>
  <si>
    <t>RFP # 13-41</t>
  </si>
  <si>
    <t>Application/CM Manager</t>
  </si>
  <si>
    <t>Sr. Programmer/Systems Analyst</t>
  </si>
  <si>
    <t>Report Write/Trainer</t>
  </si>
  <si>
    <t>Programmer</t>
  </si>
  <si>
    <t>Tester</t>
  </si>
  <si>
    <t>Database Administrator</t>
  </si>
  <si>
    <t>BCforward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</si>
</sst>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_(&quot;$&quot;* #,##0.00000_);_(&quot;$&quot;* \(#,##0.00000\);_(&quot;$&quot;* &quot;-&quot;??_);_(@_)"/>
    <numFmt numFmtId="171" formatCode="_(&quot;$&quot;* #,##0.000000_);_(&quot;$&quot;* \(#,##0.000000\);_(&quot;$&quot;* &quot;-&quot;??_);_(@_)"/>
    <numFmt numFmtId="172" formatCode="_(&quot;$&quot;* #,##0.0_);_(&quot;$&quot;* \(#,##0.0\);_(&quot;$&quot;* &quot;-&quot;??_);_(@_)"/>
    <numFmt numFmtId="173" formatCode="_(&quot;$&quot;* #,##0_);_(&quot;$&quot;* \(#,##0\);_(&quot;$&quot;* &quot;-&quot;??_);_(@_)"/>
    <numFmt numFmtId="174" formatCode="0.0%"/>
    <numFmt numFmtId="175" formatCode="[$-409]h:mm:ss\ AM/PM"/>
    <numFmt numFmtId="176" formatCode="[$-409]dddd\,\ mmmm\ dd\,\ yyyy"/>
    <numFmt numFmtId="177" formatCode="mm/dd/yy;@"/>
    <numFmt numFmtId="178" formatCode="[$-409]mmm\-yy;@"/>
    <numFmt numFmtId="179" formatCode="_(&quot;$&quot;* #,##0.00_);_(&quot;$&quot;* \(#,##0.00\);_(&quot;$&quot;* &quot;0&quot;??_);_(@_)"/>
    <numFmt numFmtId="180" formatCode="_(&quot;$&quot;* #,##0.00_);_(&quot;$&quot;* \(#,##0.00\);_(&quot;$&quot;* &quot;0.00&quot;??_);_(@_)"/>
    <numFmt numFmtId="181" formatCode="_(&quot;$&quot;* #,##0.00_);_(&quot;$&quot;* \(#,##0.00\);_(&quot;$&quot;* &quot;0.00&quot;_);_(@_)"/>
    <numFmt numFmtId="182" formatCode="&quot;$&quot;#,##0"/>
    <numFmt numFmtId="183" formatCode="_(* #,##0_);_(* \(#,##0\);_(* &quot;-&quot;??_);_(@_)"/>
    <numFmt numFmtId="184" formatCode="#,##0\ ;\(#,##0\);\-\ \ \ \ \ "/>
    <numFmt numFmtId="185" formatCode="#,##0\ ;\(#,##0\);\–\ \ \ \ \ "/>
    <numFmt numFmtId="186" formatCode="#,##0\ \ \ ;[Red]\(#,##0\)\ \ ;\—\ \ \ \ "/>
    <numFmt numFmtId="187" formatCode="0.0000_);\-0.0000\);;@"/>
    <numFmt numFmtId="188" formatCode="#,##0_);\-#,##0\);;@"/>
  </numFmts>
  <fonts count="63">
    <font>
      <sz val="10"/>
      <name val="Arial"/>
      <family val="0"/>
    </font>
    <font>
      <b/>
      <sz val="10"/>
      <name val="Arial"/>
      <family val="2"/>
    </font>
    <font>
      <u val="single"/>
      <sz val="10"/>
      <color indexed="12"/>
      <name val="Arial"/>
      <family val="2"/>
    </font>
    <font>
      <b/>
      <sz val="14"/>
      <name val="Arial"/>
      <family val="2"/>
    </font>
    <font>
      <sz val="8"/>
      <name val="Arial"/>
      <family val="2"/>
    </font>
    <font>
      <sz val="14"/>
      <name val="Arial"/>
      <family val="2"/>
    </font>
    <font>
      <b/>
      <sz val="12"/>
      <name val="Arial"/>
      <family val="2"/>
    </font>
    <font>
      <b/>
      <sz val="11"/>
      <name val="Arial"/>
      <family val="2"/>
    </font>
    <font>
      <u val="single"/>
      <sz val="6"/>
      <color indexed="36"/>
      <name val="Arial"/>
      <family val="2"/>
    </font>
    <font>
      <i/>
      <sz val="10"/>
      <name val="Arial"/>
      <family val="2"/>
    </font>
    <font>
      <sz val="11"/>
      <name val="Times New Roman"/>
      <family val="1"/>
    </font>
    <font>
      <sz val="10"/>
      <color indexed="8"/>
      <name val="Arial"/>
      <family val="2"/>
    </font>
    <font>
      <sz val="11"/>
      <name val="Tms Rmn"/>
      <family val="0"/>
    </font>
    <font>
      <sz val="8"/>
      <name val="Helv"/>
      <family val="0"/>
    </font>
    <font>
      <b/>
      <sz val="8"/>
      <name val="Arial"/>
      <family val="2"/>
    </font>
    <font>
      <u val="single"/>
      <sz val="7.5"/>
      <color indexed="12"/>
      <name val="Arial"/>
      <family val="2"/>
    </font>
    <font>
      <b/>
      <i/>
      <sz val="16"/>
      <name val="Helv"/>
      <family val="0"/>
    </font>
    <font>
      <sz val="12"/>
      <name val="Helv"/>
      <family val="0"/>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b/>
      <sz val="2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Gray"/>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bgColor indexed="64"/>
      </patternFill>
    </fill>
    <fill>
      <patternFill patternType="solid">
        <fgColor indexed="45"/>
        <bgColor indexed="64"/>
      </patternFill>
    </fill>
    <fill>
      <patternFill patternType="solid">
        <fgColor indexed="27"/>
        <bgColor indexed="64"/>
      </patternFill>
    </fill>
    <fill>
      <patternFill patternType="solid">
        <fgColor indexed="23"/>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45"/>
      </bottom>
    </border>
    <border>
      <left style="thin"/>
      <right style="thin"/>
      <top>
        <color indexed="63"/>
      </top>
      <bottom>
        <color indexed="63"/>
      </bottom>
    </border>
    <border>
      <left>
        <color indexed="63"/>
      </left>
      <right>
        <color indexed="63"/>
      </right>
      <top>
        <color indexed="63"/>
      </top>
      <bottom style="thin">
        <color indexed="45"/>
      </bottom>
    </border>
    <border>
      <left>
        <color indexed="63"/>
      </left>
      <right>
        <color indexed="63"/>
      </right>
      <top style="medium">
        <color indexed="45"/>
      </top>
      <bottom>
        <color indexed="63"/>
      </bottom>
    </border>
    <border>
      <left>
        <color indexed="63"/>
      </left>
      <right>
        <color indexed="63"/>
      </right>
      <top>
        <color indexed="63"/>
      </top>
      <bottom style="double">
        <color indexed="45"/>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184" fontId="10" fillId="0" borderId="1" applyNumberFormat="0" applyFill="0" applyAlignment="0" applyProtection="0"/>
    <xf numFmtId="185" fontId="10" fillId="0" borderId="2" applyFill="0" applyAlignment="0" applyProtection="0"/>
    <xf numFmtId="0" fontId="48" fillId="27" borderId="3" applyNumberFormat="0" applyAlignment="0" applyProtection="0"/>
    <xf numFmtId="0" fontId="49" fillId="28" borderId="4" applyNumberFormat="0" applyAlignment="0" applyProtection="0"/>
    <xf numFmtId="43"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1" fontId="0"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14" fontId="13" fillId="29" borderId="0" applyFill="0" applyBorder="0" applyProtection="0">
      <alignment horizontal="right"/>
    </xf>
    <xf numFmtId="187" fontId="14" fillId="30" borderId="0" applyFont="0" applyFill="0" applyBorder="0" applyAlignment="0" applyProtection="0"/>
    <xf numFmtId="188" fontId="14" fillId="30" borderId="0" applyFont="0" applyFill="0" applyBorder="0" applyAlignment="0" applyProtection="0"/>
    <xf numFmtId="39" fontId="14" fillId="31"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2" borderId="0" applyNumberFormat="0" applyBorder="0" applyAlignment="0" applyProtection="0"/>
    <xf numFmtId="38" fontId="4" fillId="30"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5" fillId="33" borderId="3" applyNumberFormat="0" applyAlignment="0" applyProtection="0"/>
    <xf numFmtId="10" fontId="4" fillId="34" borderId="8" applyNumberFormat="0" applyBorder="0" applyAlignment="0" applyProtection="0"/>
    <xf numFmtId="0" fontId="56" fillId="0" borderId="9" applyNumberFormat="0" applyFill="0" applyAlignment="0" applyProtection="0"/>
    <xf numFmtId="0" fontId="57" fillId="35" borderId="0" applyNumberFormat="0" applyBorder="0" applyAlignment="0" applyProtection="0"/>
    <xf numFmtId="0" fontId="10" fillId="0" borderId="0" applyNumberFormat="0" applyFill="0" applyAlignment="0" applyProtection="0"/>
    <xf numFmtId="0" fontId="1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5" fillId="0" borderId="0">
      <alignment/>
      <protection/>
    </xf>
    <xf numFmtId="0" fontId="4" fillId="0" borderId="0">
      <alignment/>
      <protection/>
    </xf>
    <xf numFmtId="0" fontId="0" fillId="36" borderId="10" applyNumberFormat="0" applyFont="0" applyAlignment="0" applyProtection="0"/>
    <xf numFmtId="186" fontId="10" fillId="0" borderId="0" applyFill="0" applyBorder="0" applyAlignment="0" applyProtection="0"/>
    <xf numFmtId="0" fontId="58" fillId="27" borderId="11" applyNumberFormat="0" applyAlignment="0" applyProtection="0"/>
    <xf numFmtId="0" fontId="18" fillId="0" borderId="12" applyNumberFormat="0" applyAlignment="0" applyProtection="0"/>
    <xf numFmtId="0" fontId="19" fillId="37" borderId="0" applyNumberFormat="0" applyFont="0" applyBorder="0" applyAlignment="0" applyProtection="0"/>
    <xf numFmtId="0" fontId="4" fillId="38" borderId="13" applyNumberFormat="0" applyFont="0" applyBorder="0" applyAlignment="0" applyProtection="0"/>
    <xf numFmtId="0" fontId="4" fillId="39" borderId="13" applyNumberFormat="0" applyFont="0" applyBorder="0" applyAlignment="0" applyProtection="0"/>
    <xf numFmtId="0" fontId="19" fillId="0" borderId="14" applyNumberFormat="0" applyAlignment="0" applyProtection="0"/>
    <xf numFmtId="0" fontId="19" fillId="0" borderId="15" applyNumberFormat="0" applyAlignment="0" applyProtection="0"/>
    <xf numFmtId="0" fontId="18" fillId="0" borderId="1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20" fillId="0" borderId="0" applyNumberFormat="0" applyFont="0" applyFill="0" applyBorder="0" applyAlignment="0" applyProtection="0"/>
    <xf numFmtId="15" fontId="20" fillId="0" borderId="0" applyFont="0" applyFill="0" applyBorder="0" applyAlignment="0" applyProtection="0"/>
    <xf numFmtId="4" fontId="20" fillId="0" borderId="0" applyFont="0" applyFill="0" applyBorder="0" applyAlignment="0" applyProtection="0"/>
    <xf numFmtId="0" fontId="21" fillId="0" borderId="1">
      <alignment horizontal="center"/>
      <protection/>
    </xf>
    <xf numFmtId="3" fontId="20" fillId="0" borderId="0" applyFont="0" applyFill="0" applyBorder="0" applyAlignment="0" applyProtection="0"/>
    <xf numFmtId="0" fontId="20" fillId="40" borderId="0" applyNumberFormat="0" applyFont="0" applyBorder="0" applyAlignment="0" applyProtection="0"/>
    <xf numFmtId="0" fontId="10" fillId="0" borderId="2" applyNumberFormat="0" applyFill="0" applyAlignment="0" applyProtection="0"/>
    <xf numFmtId="0" fontId="11" fillId="0" borderId="0" applyNumberFormat="0" applyBorder="0" applyAlignment="0">
      <protection/>
    </xf>
    <xf numFmtId="0" fontId="22" fillId="41" borderId="0" applyNumberFormat="0" applyBorder="0" applyAlignment="0">
      <protection/>
    </xf>
    <xf numFmtId="0" fontId="22" fillId="42" borderId="0" applyNumberFormat="0" applyBorder="0" applyAlignment="0">
      <protection/>
    </xf>
    <xf numFmtId="0" fontId="22" fillId="41" borderId="0" applyNumberFormat="0" applyBorder="0" applyAlignment="0">
      <protection/>
    </xf>
    <xf numFmtId="0" fontId="23" fillId="0" borderId="0" applyNumberFormat="0" applyBorder="0" applyAlignment="0">
      <protection/>
    </xf>
    <xf numFmtId="0" fontId="24" fillId="30" borderId="0" applyNumberFormat="0" applyBorder="0" applyAlignment="0">
      <protection/>
    </xf>
    <xf numFmtId="0" fontId="24" fillId="30" borderId="0" applyNumberFormat="0" applyBorder="0" applyAlignment="0">
      <protection/>
    </xf>
    <xf numFmtId="0" fontId="11" fillId="0" borderId="0" applyNumberFormat="0" applyBorder="0" applyAlignment="0">
      <protection/>
    </xf>
    <xf numFmtId="0" fontId="22" fillId="43" borderId="0" applyNumberFormat="0" applyBorder="0" applyAlignment="0">
      <protection/>
    </xf>
    <xf numFmtId="0" fontId="22" fillId="44" borderId="0" applyNumberFormat="0" applyBorder="0" applyAlignment="0">
      <protection/>
    </xf>
    <xf numFmtId="0" fontId="22" fillId="42" borderId="0" applyNumberFormat="0" applyBorder="0" applyAlignment="0">
      <protection/>
    </xf>
    <xf numFmtId="0" fontId="22" fillId="41" borderId="0" applyNumberFormat="0" applyBorder="0" applyAlignment="0">
      <protection/>
    </xf>
    <xf numFmtId="0" fontId="59" fillId="0" borderId="0" applyNumberFormat="0" applyFill="0" applyBorder="0" applyAlignment="0" applyProtection="0"/>
    <xf numFmtId="0" fontId="60" fillId="0" borderId="17" applyNumberFormat="0" applyFill="0" applyAlignment="0" applyProtection="0"/>
    <xf numFmtId="0" fontId="61" fillId="0" borderId="0" applyNumberFormat="0" applyFill="0" applyBorder="0" applyAlignment="0" applyProtection="0"/>
  </cellStyleXfs>
  <cellXfs count="110">
    <xf numFmtId="0" fontId="0" fillId="0" borderId="0" xfId="0" applyAlignment="1">
      <alignment/>
    </xf>
    <xf numFmtId="0" fontId="0" fillId="0" borderId="0" xfId="0" applyNumberFormat="1" applyFont="1" applyAlignment="1" applyProtection="1">
      <alignment/>
      <protection hidden="1"/>
    </xf>
    <xf numFmtId="0" fontId="1" fillId="31" borderId="0" xfId="0" applyFont="1" applyFill="1" applyAlignment="1" applyProtection="1">
      <alignment horizontal="right" vertical="center" wrapText="1"/>
      <protection hidden="1"/>
    </xf>
    <xf numFmtId="0" fontId="0" fillId="31" borderId="0" xfId="0" applyFont="1" applyFill="1" applyAlignment="1" applyProtection="1">
      <alignment horizontal="left" vertical="top" wrapText="1"/>
      <protection hidden="1"/>
    </xf>
    <xf numFmtId="0" fontId="5" fillId="0" borderId="0" xfId="0" applyFont="1" applyAlignment="1" applyProtection="1">
      <alignment horizontal="center"/>
      <protection hidden="1"/>
    </xf>
    <xf numFmtId="0" fontId="0" fillId="31" borderId="0" xfId="84" applyFont="1" applyFill="1" applyProtection="1">
      <alignment/>
      <protection hidden="1"/>
    </xf>
    <xf numFmtId="0" fontId="3" fillId="31" borderId="0" xfId="0" applyFont="1" applyFill="1" applyAlignment="1" applyProtection="1">
      <alignment/>
      <protection hidden="1"/>
    </xf>
    <xf numFmtId="0" fontId="5" fillId="31" borderId="0" xfId="84" applyFont="1" applyFill="1" applyAlignment="1" applyProtection="1">
      <alignment horizontal="left"/>
      <protection hidden="1"/>
    </xf>
    <xf numFmtId="0" fontId="0" fillId="31" borderId="0" xfId="0" applyFont="1" applyFill="1" applyAlignment="1" applyProtection="1">
      <alignment horizontal="center" wrapText="1"/>
      <protection hidden="1"/>
    </xf>
    <xf numFmtId="0" fontId="0" fillId="31" borderId="0" xfId="0" applyFont="1" applyFill="1" applyAlignment="1" applyProtection="1">
      <alignment/>
      <protection hidden="1"/>
    </xf>
    <xf numFmtId="0" fontId="1" fillId="30" borderId="8" xfId="0" applyFont="1" applyFill="1" applyBorder="1" applyAlignment="1" applyProtection="1">
      <alignment horizontal="center" vertical="center"/>
      <protection hidden="1"/>
    </xf>
    <xf numFmtId="0" fontId="0" fillId="31" borderId="0" xfId="0" applyFill="1" applyAlignment="1">
      <alignment/>
    </xf>
    <xf numFmtId="0" fontId="5" fillId="31" borderId="0" xfId="84" applyFont="1" applyFill="1" applyBorder="1" applyAlignment="1" applyProtection="1">
      <alignment horizontal="left" vertical="top"/>
      <protection hidden="1"/>
    </xf>
    <xf numFmtId="173" fontId="0" fillId="31" borderId="0" xfId="0" applyNumberFormat="1" applyFill="1" applyAlignment="1" applyProtection="1">
      <alignment/>
      <protection hidden="1"/>
    </xf>
    <xf numFmtId="0" fontId="6" fillId="31" borderId="0" xfId="0" applyFont="1" applyFill="1" applyAlignment="1" applyProtection="1">
      <alignment horizontal="left"/>
      <protection hidden="1"/>
    </xf>
    <xf numFmtId="0" fontId="0" fillId="31" borderId="0" xfId="0" applyFill="1" applyAlignment="1" applyProtection="1">
      <alignment/>
      <protection hidden="1"/>
    </xf>
    <xf numFmtId="0" fontId="1" fillId="31" borderId="0" xfId="0" applyFont="1" applyFill="1" applyAlignment="1" applyProtection="1">
      <alignment horizontal="left"/>
      <protection hidden="1"/>
    </xf>
    <xf numFmtId="0" fontId="1" fillId="31" borderId="0" xfId="0" applyFont="1" applyFill="1" applyAlignment="1" applyProtection="1">
      <alignment/>
      <protection hidden="1"/>
    </xf>
    <xf numFmtId="173" fontId="1" fillId="30" borderId="8" xfId="0" applyNumberFormat="1" applyFont="1" applyFill="1" applyBorder="1" applyAlignment="1" applyProtection="1">
      <alignment horizontal="center"/>
      <protection hidden="1"/>
    </xf>
    <xf numFmtId="173" fontId="1" fillId="30" borderId="8" xfId="0" applyNumberFormat="1" applyFont="1" applyFill="1" applyBorder="1" applyAlignment="1" applyProtection="1">
      <alignment/>
      <protection hidden="1"/>
    </xf>
    <xf numFmtId="0" fontId="0" fillId="0" borderId="8" xfId="0" applyNumberFormat="1" applyBorder="1" applyAlignment="1" applyProtection="1">
      <alignment horizontal="center"/>
      <protection hidden="1"/>
    </xf>
    <xf numFmtId="173" fontId="2" fillId="0" borderId="8" xfId="72" applyNumberFormat="1" applyFont="1" applyBorder="1" applyAlignment="1" applyProtection="1">
      <alignment/>
      <protection hidden="1"/>
    </xf>
    <xf numFmtId="173" fontId="2" fillId="0" borderId="8" xfId="71" applyNumberFormat="1" applyFont="1" applyBorder="1" applyAlignment="1" applyProtection="1">
      <alignment/>
      <protection hidden="1"/>
    </xf>
    <xf numFmtId="173" fontId="2" fillId="0" borderId="8" xfId="70" applyNumberFormat="1" applyFont="1" applyBorder="1" applyAlignment="1" applyProtection="1">
      <alignment/>
      <protection hidden="1"/>
    </xf>
    <xf numFmtId="173" fontId="2" fillId="0" borderId="8" xfId="70" applyNumberFormat="1" applyBorder="1" applyAlignment="1" applyProtection="1">
      <alignment/>
      <protection hidden="1"/>
    </xf>
    <xf numFmtId="0" fontId="7" fillId="31" borderId="0" xfId="0" applyFont="1" applyFill="1" applyAlignment="1" applyProtection="1">
      <alignment horizontal="left"/>
      <protection hidden="1"/>
    </xf>
    <xf numFmtId="0" fontId="0" fillId="31" borderId="18" xfId="0" applyFill="1" applyBorder="1" applyAlignment="1" applyProtection="1">
      <alignment vertical="top" wrapText="1"/>
      <protection hidden="1"/>
    </xf>
    <xf numFmtId="0" fontId="0" fillId="31" borderId="0" xfId="0" applyFill="1" applyBorder="1" applyAlignment="1" applyProtection="1">
      <alignment vertical="top" wrapText="1"/>
      <protection hidden="1"/>
    </xf>
    <xf numFmtId="0" fontId="0" fillId="31" borderId="19" xfId="0" applyFill="1" applyBorder="1" applyAlignment="1" applyProtection="1">
      <alignment vertical="top" wrapText="1"/>
      <protection hidden="1"/>
    </xf>
    <xf numFmtId="0" fontId="1" fillId="31" borderId="0" xfId="0" applyFont="1" applyFill="1" applyBorder="1" applyAlignment="1" applyProtection="1">
      <alignment horizontal="left" vertical="center" wrapText="1"/>
      <protection hidden="1"/>
    </xf>
    <xf numFmtId="0" fontId="1" fillId="31" borderId="0" xfId="0" applyFont="1" applyFill="1" applyBorder="1" applyAlignment="1" applyProtection="1">
      <alignment horizontal="left" vertical="top"/>
      <protection hidden="1"/>
    </xf>
    <xf numFmtId="0" fontId="1" fillId="31" borderId="0" xfId="0" applyFont="1" applyFill="1" applyBorder="1" applyAlignment="1" applyProtection="1">
      <alignment horizontal="left" vertical="top" wrapText="1"/>
      <protection hidden="1"/>
    </xf>
    <xf numFmtId="0" fontId="1" fillId="30" borderId="8" xfId="0" applyFont="1" applyFill="1" applyBorder="1" applyAlignment="1" applyProtection="1">
      <alignment horizontal="center" vertical="top" wrapText="1"/>
      <protection hidden="1"/>
    </xf>
    <xf numFmtId="0" fontId="1" fillId="31" borderId="0" xfId="0" applyFont="1" applyFill="1" applyBorder="1" applyAlignment="1" applyProtection="1">
      <alignment horizontal="left" vertical="center"/>
      <protection hidden="1"/>
    </xf>
    <xf numFmtId="0" fontId="0" fillId="31" borderId="0" xfId="0" applyNumberFormat="1" applyFont="1" applyFill="1" applyAlignment="1" applyProtection="1">
      <alignment/>
      <protection hidden="1"/>
    </xf>
    <xf numFmtId="0" fontId="1" fillId="30" borderId="8" xfId="84" applyFont="1" applyFill="1" applyBorder="1" applyAlignment="1" applyProtection="1">
      <alignment horizontal="center" vertical="center" wrapText="1"/>
      <protection hidden="1"/>
    </xf>
    <xf numFmtId="0" fontId="1" fillId="30" borderId="8" xfId="0" applyNumberFormat="1" applyFont="1" applyFill="1" applyBorder="1" applyAlignment="1" applyProtection="1">
      <alignment horizontal="center" vertical="center"/>
      <protection hidden="1"/>
    </xf>
    <xf numFmtId="0" fontId="1" fillId="30" borderId="8" xfId="84" applyFont="1" applyFill="1" applyBorder="1" applyAlignment="1" applyProtection="1">
      <alignment horizontal="center" vertical="center"/>
      <protection hidden="1"/>
    </xf>
    <xf numFmtId="0" fontId="0" fillId="31" borderId="8" xfId="84" applyFont="1" applyFill="1" applyBorder="1" applyAlignment="1" applyProtection="1">
      <alignment horizontal="left" vertical="center" wrapText="1"/>
      <protection hidden="1"/>
    </xf>
    <xf numFmtId="0" fontId="0" fillId="31" borderId="8" xfId="0" applyNumberFormat="1" applyFont="1" applyFill="1" applyBorder="1" applyAlignment="1" applyProtection="1">
      <alignment horizontal="left" vertical="center"/>
      <protection hidden="1"/>
    </xf>
    <xf numFmtId="44" fontId="1" fillId="30" borderId="8" xfId="55" applyFont="1" applyFill="1" applyBorder="1" applyAlignment="1" applyProtection="1">
      <alignment/>
      <protection hidden="1"/>
    </xf>
    <xf numFmtId="0" fontId="0" fillId="31" borderId="8" xfId="84" applyFont="1" applyFill="1" applyBorder="1" applyProtection="1">
      <alignment/>
      <protection hidden="1"/>
    </xf>
    <xf numFmtId="0" fontId="0" fillId="31" borderId="8" xfId="0" applyNumberFormat="1" applyFont="1" applyFill="1" applyBorder="1" applyAlignment="1" applyProtection="1">
      <alignment/>
      <protection hidden="1"/>
    </xf>
    <xf numFmtId="44" fontId="0" fillId="30" borderId="8" xfId="55" applyFont="1" applyFill="1" applyBorder="1" applyAlignment="1" applyProtection="1">
      <alignment/>
      <protection hidden="1"/>
    </xf>
    <xf numFmtId="44" fontId="0" fillId="30" borderId="8" xfId="55" applyFont="1" applyFill="1" applyBorder="1" applyAlignment="1" applyProtection="1">
      <alignment/>
      <protection hidden="1"/>
    </xf>
    <xf numFmtId="0" fontId="0" fillId="0" borderId="8" xfId="0" applyNumberFormat="1" applyFont="1" applyFill="1" applyBorder="1" applyAlignment="1" applyProtection="1">
      <alignment/>
      <protection hidden="1"/>
    </xf>
    <xf numFmtId="0" fontId="0" fillId="31" borderId="0" xfId="84" applyFont="1" applyFill="1" applyBorder="1" applyProtection="1">
      <alignment/>
      <protection hidden="1"/>
    </xf>
    <xf numFmtId="0" fontId="1" fillId="31" borderId="8" xfId="0" applyNumberFormat="1" applyFont="1" applyFill="1" applyBorder="1" applyAlignment="1" applyProtection="1">
      <alignment/>
      <protection hidden="1"/>
    </xf>
    <xf numFmtId="49" fontId="1" fillId="45" borderId="8" xfId="0" applyNumberFormat="1" applyFont="1" applyFill="1" applyBorder="1" applyAlignment="1" applyProtection="1">
      <alignment horizontal="center" vertical="center" wrapText="1"/>
      <protection hidden="1" locked="0"/>
    </xf>
    <xf numFmtId="44" fontId="0" fillId="45" borderId="8" xfId="55" applyFont="1" applyFill="1" applyBorder="1" applyAlignment="1" applyProtection="1">
      <alignment/>
      <protection hidden="1" locked="0"/>
    </xf>
    <xf numFmtId="44" fontId="0" fillId="45" borderId="8" xfId="55" applyFont="1" applyFill="1" applyBorder="1" applyAlignment="1" applyProtection="1">
      <alignment/>
      <protection hidden="1" locked="0"/>
    </xf>
    <xf numFmtId="44" fontId="0" fillId="45" borderId="8" xfId="55" applyNumberFormat="1" applyFont="1" applyFill="1" applyBorder="1" applyAlignment="1" applyProtection="1">
      <alignment/>
      <protection hidden="1" locked="0"/>
    </xf>
    <xf numFmtId="0" fontId="1" fillId="31" borderId="0" xfId="84" applyFont="1" applyFill="1" applyProtection="1">
      <alignment/>
      <protection hidden="1"/>
    </xf>
    <xf numFmtId="0" fontId="1" fillId="30" borderId="8" xfId="0" applyFont="1" applyFill="1" applyBorder="1" applyAlignment="1" applyProtection="1">
      <alignment horizontal="center" vertical="center" wrapText="1"/>
      <protection hidden="1"/>
    </xf>
    <xf numFmtId="49" fontId="0" fillId="45" borderId="8" xfId="84" applyNumberFormat="1" applyFont="1" applyFill="1" applyBorder="1" applyProtection="1">
      <alignment/>
      <protection hidden="1" locked="0"/>
    </xf>
    <xf numFmtId="2" fontId="0" fillId="45" borderId="8" xfId="0" applyNumberFormat="1" applyFont="1" applyFill="1" applyBorder="1" applyAlignment="1" applyProtection="1">
      <alignment/>
      <protection hidden="1" locked="0"/>
    </xf>
    <xf numFmtId="9" fontId="0" fillId="45" borderId="8" xfId="95" applyFont="1" applyFill="1" applyBorder="1" applyAlignment="1" applyProtection="1">
      <alignment/>
      <protection hidden="1" locked="0"/>
    </xf>
    <xf numFmtId="0" fontId="62" fillId="0" borderId="0" xfId="0" applyFont="1" applyAlignment="1">
      <alignment/>
    </xf>
    <xf numFmtId="0" fontId="0" fillId="0" borderId="0" xfId="0" applyAlignment="1" applyProtection="1">
      <alignment/>
      <protection locked="0"/>
    </xf>
    <xf numFmtId="0" fontId="6" fillId="31" borderId="0" xfId="0" applyFont="1" applyFill="1" applyAlignment="1" applyProtection="1">
      <alignment horizontal="left"/>
      <protection locked="0"/>
    </xf>
    <xf numFmtId="0" fontId="0" fillId="31" borderId="0" xfId="0" applyFont="1" applyFill="1" applyAlignment="1" applyProtection="1">
      <alignment/>
      <protection locked="0"/>
    </xf>
    <xf numFmtId="0" fontId="7" fillId="31" borderId="0" xfId="0" applyFont="1" applyFill="1" applyAlignment="1" applyProtection="1">
      <alignment horizontal="left"/>
      <protection locked="0"/>
    </xf>
    <xf numFmtId="0" fontId="3" fillId="31" borderId="0" xfId="0" applyFont="1" applyFill="1" applyAlignment="1" applyProtection="1">
      <alignment/>
      <protection locked="0"/>
    </xf>
    <xf numFmtId="0" fontId="0" fillId="0" borderId="0" xfId="0" applyNumberFormat="1" applyFont="1" applyAlignment="1" applyProtection="1">
      <alignment/>
      <protection locked="0"/>
    </xf>
    <xf numFmtId="0" fontId="0" fillId="31" borderId="0" xfId="0" applyFont="1" applyFill="1" applyAlignment="1" applyProtection="1">
      <alignment horizontal="center" wrapText="1"/>
      <protection locked="0"/>
    </xf>
    <xf numFmtId="0" fontId="0" fillId="31" borderId="0" xfId="0" applyFont="1" applyFill="1" applyAlignment="1" applyProtection="1">
      <alignment horizontal="left" vertical="top" wrapText="1"/>
      <protection locked="0"/>
    </xf>
    <xf numFmtId="0" fontId="0" fillId="31" borderId="0" xfId="84" applyFont="1" applyFill="1" applyProtection="1">
      <alignment/>
      <protection locked="0"/>
    </xf>
    <xf numFmtId="0" fontId="1" fillId="31" borderId="0" xfId="0" applyFont="1" applyFill="1" applyAlignment="1" applyProtection="1">
      <alignment/>
      <protection locked="0"/>
    </xf>
    <xf numFmtId="0" fontId="1" fillId="31" borderId="0" xfId="84" applyFont="1" applyFill="1" applyProtection="1">
      <alignment/>
      <protection locked="0"/>
    </xf>
    <xf numFmtId="0" fontId="0" fillId="31" borderId="0" xfId="0" applyNumberFormat="1" applyFont="1" applyFill="1" applyAlignment="1" applyProtection="1">
      <alignment/>
      <protection locked="0"/>
    </xf>
    <xf numFmtId="0" fontId="1" fillId="30" borderId="8" xfId="84" applyFont="1" applyFill="1" applyBorder="1" applyAlignment="1" applyProtection="1">
      <alignment horizontal="center" vertical="center"/>
      <protection locked="0"/>
    </xf>
    <xf numFmtId="0" fontId="1" fillId="30" borderId="8" xfId="0" applyNumberFormat="1" applyFont="1" applyFill="1" applyBorder="1" applyAlignment="1" applyProtection="1">
      <alignment horizontal="center" vertical="center"/>
      <protection locked="0"/>
    </xf>
    <xf numFmtId="0" fontId="1" fillId="30" borderId="8" xfId="0" applyFont="1" applyFill="1" applyBorder="1" applyAlignment="1" applyProtection="1">
      <alignment horizontal="center" vertical="center" wrapText="1"/>
      <protection locked="0"/>
    </xf>
    <xf numFmtId="0" fontId="1" fillId="30" borderId="8" xfId="84" applyFont="1" applyFill="1" applyBorder="1" applyAlignment="1" applyProtection="1">
      <alignment horizontal="center" vertical="center" wrapText="1"/>
      <protection locked="0"/>
    </xf>
    <xf numFmtId="49" fontId="0" fillId="45" borderId="8" xfId="84" applyNumberFormat="1" applyFont="1" applyFill="1" applyBorder="1" applyProtection="1">
      <alignment/>
      <protection locked="0"/>
    </xf>
    <xf numFmtId="2" fontId="0" fillId="45" borderId="8" xfId="0" applyNumberFormat="1" applyFont="1" applyFill="1" applyBorder="1" applyAlignment="1" applyProtection="1">
      <alignment/>
      <protection locked="0"/>
    </xf>
    <xf numFmtId="44" fontId="0" fillId="45" borderId="8" xfId="55" applyNumberFormat="1" applyFont="1" applyFill="1" applyBorder="1" applyAlignment="1" applyProtection="1">
      <alignment/>
      <protection locked="0"/>
    </xf>
    <xf numFmtId="9" fontId="0" fillId="45" borderId="8" xfId="95" applyFont="1" applyFill="1" applyBorder="1" applyAlignment="1" applyProtection="1">
      <alignment/>
      <protection locked="0"/>
    </xf>
    <xf numFmtId="44" fontId="0" fillId="38" borderId="8" xfId="55" applyNumberFormat="1" applyFont="1" applyFill="1" applyBorder="1" applyAlignment="1" applyProtection="1">
      <alignment/>
      <protection/>
    </xf>
    <xf numFmtId="44" fontId="0" fillId="38" borderId="8" xfId="55" applyFont="1" applyFill="1" applyBorder="1" applyAlignment="1" applyProtection="1">
      <alignment/>
      <protection/>
    </xf>
    <xf numFmtId="44" fontId="0" fillId="38" borderId="20" xfId="55" applyNumberFormat="1" applyFont="1" applyFill="1" applyBorder="1" applyAlignment="1" applyProtection="1">
      <alignment/>
      <protection/>
    </xf>
    <xf numFmtId="6" fontId="0" fillId="45" borderId="8" xfId="55" applyNumberFormat="1" applyFont="1" applyFill="1" applyBorder="1" applyAlignment="1" applyProtection="1">
      <alignment/>
      <protection hidden="1" locked="0"/>
    </xf>
    <xf numFmtId="173" fontId="25" fillId="31" borderId="0" xfId="0" applyNumberFormat="1" applyFont="1" applyFill="1" applyBorder="1" applyAlignment="1" applyProtection="1">
      <alignment horizontal="center"/>
      <protection hidden="1"/>
    </xf>
    <xf numFmtId="173" fontId="26" fillId="31" borderId="0" xfId="0" applyNumberFormat="1" applyFont="1" applyFill="1" applyBorder="1" applyAlignment="1" applyProtection="1">
      <alignment horizontal="center"/>
      <protection hidden="1"/>
    </xf>
    <xf numFmtId="0" fontId="1" fillId="31" borderId="0" xfId="0" applyFont="1" applyFill="1" applyAlignment="1">
      <alignment horizontal="left" vertical="center" wrapText="1"/>
    </xf>
    <xf numFmtId="0" fontId="1" fillId="31" borderId="21" xfId="0" applyFont="1" applyFill="1" applyBorder="1" applyAlignment="1" applyProtection="1">
      <alignment vertical="top" wrapText="1"/>
      <protection hidden="1"/>
    </xf>
    <xf numFmtId="0" fontId="0" fillId="31" borderId="22" xfId="0" applyFill="1" applyBorder="1" applyAlignment="1" applyProtection="1">
      <alignment vertical="top" wrapText="1"/>
      <protection hidden="1"/>
    </xf>
    <xf numFmtId="0" fontId="0" fillId="31" borderId="23" xfId="0" applyFill="1" applyBorder="1" applyAlignment="1" applyProtection="1">
      <alignment vertical="top" wrapText="1"/>
      <protection hidden="1"/>
    </xf>
    <xf numFmtId="0" fontId="0" fillId="31" borderId="18" xfId="0" applyFill="1" applyBorder="1" applyAlignment="1" applyProtection="1">
      <alignment vertical="top" wrapText="1"/>
      <protection hidden="1"/>
    </xf>
    <xf numFmtId="0" fontId="0" fillId="31" borderId="0" xfId="0" applyFill="1" applyBorder="1" applyAlignment="1" applyProtection="1">
      <alignment vertical="top" wrapText="1"/>
      <protection hidden="1"/>
    </xf>
    <xf numFmtId="0" fontId="0" fillId="31" borderId="19" xfId="0" applyFill="1" applyBorder="1" applyAlignment="1" applyProtection="1">
      <alignment vertical="top" wrapText="1"/>
      <protection hidden="1"/>
    </xf>
    <xf numFmtId="0" fontId="0" fillId="31" borderId="24" xfId="0" applyFill="1" applyBorder="1" applyAlignment="1" applyProtection="1">
      <alignment horizontal="left" vertical="top" wrapText="1"/>
      <protection hidden="1"/>
    </xf>
    <xf numFmtId="0" fontId="0" fillId="31" borderId="2" xfId="0" applyFill="1" applyBorder="1" applyAlignment="1" applyProtection="1">
      <alignment horizontal="left" vertical="top" wrapText="1"/>
      <protection hidden="1"/>
    </xf>
    <xf numFmtId="0" fontId="0" fillId="31" borderId="25" xfId="0" applyFill="1" applyBorder="1" applyAlignment="1" applyProtection="1">
      <alignment horizontal="left" vertical="top" wrapText="1"/>
      <protection hidden="1"/>
    </xf>
    <xf numFmtId="0" fontId="1" fillId="31" borderId="26" xfId="0" applyFont="1" applyFill="1" applyBorder="1" applyAlignment="1" applyProtection="1">
      <alignment horizontal="left" wrapText="1"/>
      <protection hidden="1"/>
    </xf>
    <xf numFmtId="0" fontId="1" fillId="31" borderId="27" xfId="0" applyFont="1" applyFill="1" applyBorder="1" applyAlignment="1" applyProtection="1">
      <alignment horizontal="left" wrapText="1"/>
      <protection hidden="1"/>
    </xf>
    <xf numFmtId="0" fontId="1" fillId="31" borderId="28" xfId="0" applyFont="1" applyFill="1" applyBorder="1" applyAlignment="1" applyProtection="1">
      <alignment horizontal="left" wrapText="1"/>
      <protection hidden="1"/>
    </xf>
    <xf numFmtId="0" fontId="1" fillId="31" borderId="0" xfId="0" applyFont="1" applyFill="1" applyBorder="1" applyAlignment="1" applyProtection="1">
      <alignment horizontal="left" vertical="center" wrapText="1"/>
      <protection hidden="1"/>
    </xf>
    <xf numFmtId="0" fontId="1" fillId="30" borderId="26" xfId="0" applyFont="1" applyFill="1" applyBorder="1" applyAlignment="1" applyProtection="1">
      <alignment horizontal="center" wrapText="1"/>
      <protection hidden="1"/>
    </xf>
    <xf numFmtId="0" fontId="1" fillId="30" borderId="27" xfId="0" applyFont="1" applyFill="1" applyBorder="1" applyAlignment="1" applyProtection="1">
      <alignment/>
      <protection hidden="1"/>
    </xf>
    <xf numFmtId="0" fontId="1" fillId="30" borderId="28" xfId="0" applyFont="1" applyFill="1" applyBorder="1" applyAlignment="1" applyProtection="1">
      <alignment/>
      <protection hidden="1"/>
    </xf>
    <xf numFmtId="0" fontId="1" fillId="30" borderId="26" xfId="84" applyFont="1" applyFill="1" applyBorder="1" applyAlignment="1" applyProtection="1">
      <alignment horizontal="center" wrapText="1"/>
      <protection hidden="1"/>
    </xf>
    <xf numFmtId="0" fontId="1" fillId="30" borderId="27" xfId="84" applyFont="1" applyFill="1" applyBorder="1" applyAlignment="1" applyProtection="1">
      <alignment horizontal="center" wrapText="1"/>
      <protection hidden="1"/>
    </xf>
    <xf numFmtId="0" fontId="1" fillId="30" borderId="28" xfId="84" applyFont="1" applyFill="1" applyBorder="1" applyAlignment="1" applyProtection="1">
      <alignment horizontal="center" wrapText="1"/>
      <protection hidden="1"/>
    </xf>
    <xf numFmtId="0" fontId="1" fillId="30" borderId="26" xfId="0" applyFont="1" applyFill="1" applyBorder="1" applyAlignment="1" applyProtection="1">
      <alignment horizontal="center" wrapText="1"/>
      <protection locked="0"/>
    </xf>
    <xf numFmtId="0" fontId="1" fillId="30" borderId="27" xfId="0" applyFont="1" applyFill="1" applyBorder="1" applyAlignment="1" applyProtection="1">
      <alignment/>
      <protection locked="0"/>
    </xf>
    <xf numFmtId="0" fontId="1" fillId="30" borderId="28" xfId="0" applyFont="1" applyFill="1" applyBorder="1" applyAlignment="1" applyProtection="1">
      <alignment/>
      <protection locked="0"/>
    </xf>
    <xf numFmtId="0" fontId="1" fillId="30" borderId="26" xfId="84" applyFont="1" applyFill="1" applyBorder="1" applyAlignment="1" applyProtection="1">
      <alignment horizontal="center" wrapText="1"/>
      <protection locked="0"/>
    </xf>
    <xf numFmtId="0" fontId="1" fillId="30" borderId="27" xfId="84" applyFont="1" applyFill="1" applyBorder="1" applyAlignment="1" applyProtection="1">
      <alignment horizontal="center" wrapText="1"/>
      <protection locked="0"/>
    </xf>
    <xf numFmtId="0" fontId="1" fillId="30" borderId="28" xfId="84" applyFont="1" applyFill="1" applyBorder="1" applyAlignment="1" applyProtection="1">
      <alignment horizontal="center" wrapText="1"/>
      <protection locked="0"/>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xfId="53"/>
    <cellStyle name="Comma [2]" xfId="54"/>
    <cellStyle name="Currency" xfId="55"/>
    <cellStyle name="Currency [0]" xfId="56"/>
    <cellStyle name="Currency 2" xfId="57"/>
    <cellStyle name="Date" xfId="58"/>
    <cellStyle name="DecimalsFour" xfId="59"/>
    <cellStyle name="DecimalsNone" xfId="60"/>
    <cellStyle name="DecimalsTwo" xfId="61"/>
    <cellStyle name="Explanatory Text" xfId="62"/>
    <cellStyle name="Followed Hyperlink" xfId="63"/>
    <cellStyle name="Good" xfId="64"/>
    <cellStyle name="Grey" xfId="65"/>
    <cellStyle name="Heading 1" xfId="66"/>
    <cellStyle name="Heading 2" xfId="67"/>
    <cellStyle name="Heading 3" xfId="68"/>
    <cellStyle name="Heading 4" xfId="69"/>
    <cellStyle name="Hyperlink" xfId="70"/>
    <cellStyle name="Hyperlink_EB RFS Pricing Proposal Response Template_270404_dk_v8" xfId="71"/>
    <cellStyle name="Hyperlink_Pricing Evaluation - RFP 7-30 Consolidated EBT Services(tier+actual)_270227_dr_v7" xfId="72"/>
    <cellStyle name="Input" xfId="73"/>
    <cellStyle name="Input [yellow]" xfId="74"/>
    <cellStyle name="Linked Cell" xfId="75"/>
    <cellStyle name="Neutral" xfId="76"/>
    <cellStyle name="No Border" xfId="77"/>
    <cellStyle name="Normal - Style1" xfId="78"/>
    <cellStyle name="Normal - Style2" xfId="79"/>
    <cellStyle name="Normal - Style3" xfId="80"/>
    <cellStyle name="Normal - Style4" xfId="81"/>
    <cellStyle name="Normal - Style5" xfId="82"/>
    <cellStyle name="Normal 2" xfId="83"/>
    <cellStyle name="Normal_Appendix A--Temps RFP Appendix" xfId="84"/>
    <cellStyle name="Note" xfId="85"/>
    <cellStyle name="Number" xfId="86"/>
    <cellStyle name="Output" xfId="87"/>
    <cellStyle name="PB Table Heading" xfId="88"/>
    <cellStyle name="PB Table Highlight1" xfId="89"/>
    <cellStyle name="PB Table Highlight2" xfId="90"/>
    <cellStyle name="PB Table Highlight3" xfId="91"/>
    <cellStyle name="PB Table Standard Row" xfId="92"/>
    <cellStyle name="PB Table Subtotal Row" xfId="93"/>
    <cellStyle name="PB Table Total Row" xfId="94"/>
    <cellStyle name="Percent" xfId="95"/>
    <cellStyle name="Percent [2]" xfId="96"/>
    <cellStyle name="PSChar" xfId="97"/>
    <cellStyle name="PSDate" xfId="98"/>
    <cellStyle name="PSDec" xfId="99"/>
    <cellStyle name="PSHeading" xfId="100"/>
    <cellStyle name="PSInt" xfId="101"/>
    <cellStyle name="PSSpacer" xfId="102"/>
    <cellStyle name="Single Border" xfId="103"/>
    <cellStyle name="STYLE1" xfId="104"/>
    <cellStyle name="STYLE10" xfId="105"/>
    <cellStyle name="STYLE11" xfId="106"/>
    <cellStyle name="STYLE12" xfId="107"/>
    <cellStyle name="STYLE2" xfId="108"/>
    <cellStyle name="STYLE3" xfId="109"/>
    <cellStyle name="STYLE4" xfId="110"/>
    <cellStyle name="STYLE5" xfId="111"/>
    <cellStyle name="STYLE6" xfId="112"/>
    <cellStyle name="STYLE7" xfId="113"/>
    <cellStyle name="STYLE8" xfId="114"/>
    <cellStyle name="STYLE9" xfId="115"/>
    <cellStyle name="Title"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gov/DOCUME~1\msettle\LOCALS~1\Temp\Temporary%20Directory%208%20for%20RFP%207-87%20(Word).zip\Pricing%20Evaluation%20-%20RFP%207-30%20Consolidated%20EBT%20Services(tier+actual)_270227_dr_v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nformation\Shared%20Files\Forecasts\2005%20Forecast\April%20Finance%20Committee%20Forecast\Board%20Package\Forecast%20Package%20050405%20noon%20to%20Ja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nformation\Shared%20Files\Finance%20Department\Budget\2006%20Budget\Board%20Package%20-%202006\2006%20budget%20Board%20Package%20121205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in.gov/My_Data\Indiana\FSSA%20extension\Care%20Mgmt\RFS%20Responses\APS%20Healthcare\Final%20Cost\01_ICS%20CMO%20-%20v022107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in.gov/DOCUME~1\rweiss\LOCALS~1\Temp\Bexar\COMMOD02%20-%20Bex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gov/ExcelFiles\Claims%20Scorecard-Interactive-05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nformation\Shared%20Files\Actuarial%20Services\Delaware\Pricing%20Models\FY05%20Budget\Cash%20Flo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in.gov/deptmnts\finance\budget\admin\PY21\Dept4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formation\shared%20files\SAAZ%20Finance\SAAZ%20Claims%20Stats\Claims%20Stats-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formation\shared%20files\Budget\2007%20Budget\SAAZ\Claims\2007%20Claims%20Model-061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formation\Shared%20Files\Finance%20Department\Budget\2003%20budget\Projections\2Q%20Board%20Package\Final%20Forecast%20Package\2Q%20Board%20Pack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nformation\Shared%20Files\Finance%20Department\Financial%20Statement\2003%20Financial%20Statement\03-03%20Financial%20Statements\03-03%20Financial%20Statements%2005-01-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nformation\Shared%20Files\Budget\2005%20Budget\Budget%20Package\2005%20Budget%20Board%20package%2005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ntents"/>
      <sheetName val="Instructions"/>
      <sheetName val="Rebate Summary"/>
      <sheetName val="Dropdown Selection"/>
      <sheetName val="Cost Scoring"/>
      <sheetName val="CPCM Comparison"/>
      <sheetName val="POS &amp; ATM Comparison"/>
      <sheetName val="V1 - Overall Pricing"/>
      <sheetName val="V1 - Qualitative Scoring"/>
      <sheetName val="V1 - CPCM"/>
      <sheetName val="V1 - Start-Up FS,TANF &amp; CCDF"/>
      <sheetName val="V1 - POS Costs"/>
      <sheetName val="V1 - Usage Fees - TANF"/>
      <sheetName val="V2 - Overall Pricing"/>
      <sheetName val="V2 - Qualitative Scoring"/>
      <sheetName val="V2 - CPCM"/>
      <sheetName val="V2 - Start-Up FS,TANF &amp; CCDF"/>
      <sheetName val="V2 - POS Costs"/>
      <sheetName val="V2 - Usage Fees - TANF"/>
      <sheetName val="V3 - Overall Pricing"/>
      <sheetName val="V3 - Qualitative Scoring"/>
      <sheetName val="V3 - CPCM"/>
      <sheetName val="V3 - Start-Up FS,TANF &amp; CCDF"/>
      <sheetName val="V3 - POS Costs"/>
      <sheetName val="V3 - Usage Fees - TANF"/>
      <sheetName val="Target Pricing"/>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
      <sheetName val="Table of Contents"/>
      <sheetName val="Income Statement"/>
      <sheetName val="2004 Income Statement"/>
      <sheetName val="Balance Sheet"/>
      <sheetName val="2004 Balance Sheet"/>
      <sheetName val="Cashflow"/>
      <sheetName val="2004 Cash Flow"/>
      <sheetName val="Variance to 2005 Budget"/>
      <sheetName val="2005 Forecast"/>
      <sheetName val="2005 Approved Budget"/>
      <sheetName val="2005 Forecast LOB (new)"/>
      <sheetName val="2004 Forecast"/>
      <sheetName val="2005 LOB (new)"/>
      <sheetName val="Capital Budget (board approved)"/>
      <sheetName val="2006 Forecast"/>
      <sheetName val="SAKY"/>
      <sheetName val="2005 LOB Revenue Recon"/>
      <sheetName val="2006 Forecast by Quarter (KY)"/>
      <sheetName val="2006 Forecast by Quarter"/>
      <sheetName val="2006 Forecast Assumptions"/>
      <sheetName val="Budget Membership and Revenue"/>
      <sheetName val="Forecast Membership and Revenue"/>
      <sheetName val="F5 to FEB actuals"/>
      <sheetName val="2005 Forecast Recon"/>
      <sheetName val="2006 LOB Revenue Recon "/>
      <sheetName val="2005 Forecast Qtr"/>
      <sheetName val="2005 Forecast Qtr Recon"/>
      <sheetName val="2005 Budget Assumptions"/>
      <sheetName val="Jan budget to actual variance"/>
      <sheetName val="SAAZ forecast summary"/>
      <sheetName val="Service Center Allocation"/>
      <sheetName val="2005 Forecast vs 2005 budget"/>
      <sheetName val="PUP Assumptions"/>
      <sheetName val="2005 Forecast LOB"/>
      <sheetName val="2005 Budget LOB orig presented"/>
      <sheetName val="2005 Forecast Assumptions"/>
      <sheetName val="2005 Revenue Summary "/>
      <sheetName val="Forecast Capital Budget"/>
      <sheetName val="2006 Revenue Summary "/>
      <sheetName val="2005 Forecast Q1"/>
      <sheetName val="2005 Forecast Q1 var"/>
      <sheetName val="2006 Forecast Q1"/>
      <sheetName val="2006 Forecast Q1 var"/>
      <sheetName val="2004 Assumptions"/>
      <sheetName val="2005 Budget by quarter"/>
      <sheetName val="Core O4"/>
      <sheetName val="2003 Audited actuals"/>
      <sheetName val="2003 audited b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
      <sheetName val="Table of Contents"/>
      <sheetName val="not used"/>
      <sheetName val="Balance Sheet "/>
      <sheetName val="Income Statement"/>
      <sheetName val="Cash Flow "/>
      <sheetName val="cashflow worksheet"/>
      <sheetName val="Capital Budget"/>
      <sheetName val="2006 Assumptions"/>
      <sheetName val="Revenue Summary"/>
      <sheetName val="2006 Consolidating "/>
      <sheetName val="Vacancy Comparison"/>
      <sheetName val="2005 Budget"/>
      <sheetName val="2005 Budget PMPM"/>
      <sheetName val="Comparison by LOB"/>
      <sheetName val="PMPM Comparison"/>
      <sheetName val="2005 Budget with Interco"/>
      <sheetName val="2005 Budget Interco CM"/>
      <sheetName val="2004 Forecast"/>
      <sheetName val="2004 Forecast with intercompany"/>
      <sheetName val="2004 Forecast PMPM"/>
      <sheetName val="2004 Forecast LOB"/>
      <sheetName val="LOB Variance"/>
      <sheetName val="2006 LOB (Joe format)"/>
      <sheetName val="2006 LOB (Joe Format) 2"/>
      <sheetName val="PMPM"/>
      <sheetName val="Commercial Frcst"/>
      <sheetName val="Commercial LOB"/>
      <sheetName val="BH Frcst"/>
      <sheetName val="BH Frcst 2"/>
      <sheetName val="BH LOB"/>
      <sheetName val="BH LOB 2"/>
      <sheetName val="Membership and Revenue"/>
      <sheetName val="Commerical&amp;Behavioral ROI 2006"/>
      <sheetName val="Medicaid&amp;Medicare ROI 2006"/>
      <sheetName val="Contractors"/>
      <sheetName val="Contractor detail"/>
      <sheetName val="Var from 05 Frcst to 06 Budget"/>
      <sheetName val="Revenue Member sorted"/>
      <sheetName val="2006 Budget LOB"/>
      <sheetName val="2006 Budget LOB 2"/>
      <sheetName val="2006 LOB Rev_Memb Recon"/>
      <sheetName val="2006 LOB Expense Recon"/>
      <sheetName val="2006 Consolidating w SAI"/>
      <sheetName val="2006 Consolidating PMPM"/>
      <sheetName val="2005 Budget LOB"/>
      <sheetName val="Pipeline 2006"/>
      <sheetName val="Forecast var to 2005 budget"/>
      <sheetName val="PUP Assumptions"/>
      <sheetName val="FTEs by Fn 04ACT per 1000 Mmbr"/>
      <sheetName val="Changes Reconciliation"/>
      <sheetName val="FTEs by Function 04ACT (2)"/>
      <sheetName val="2004 Assumptions"/>
      <sheetName val="2005 Budget 000"/>
      <sheetName val="2005 Bud var to 2004 Forecast"/>
      <sheetName val="Variance to Sept Forecast"/>
      <sheetName val="Service Center Allocation"/>
      <sheetName val="2005 Lobbyist Recon"/>
      <sheetName val="2005 LOB Revenue Recon"/>
      <sheetName val="2005 Intercompany Alloc Recon"/>
      <sheetName val="2005 Budget by quarter"/>
      <sheetName val="Core O4"/>
      <sheetName val="2003 Audited actuals"/>
      <sheetName val="2003 audited bs"/>
      <sheetName val="Benefits assumptions"/>
      <sheetName val="FTEs by Fn B4 per 1000 Mmbr"/>
      <sheetName val="FTEs by Function B4"/>
      <sheetName val="FTEs by Function 04AC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TUP"/>
      <sheetName val="TOC"/>
      <sheetName val="RFP"/>
      <sheetName val="SPPT"/>
      <sheetName val="CHKLST"/>
      <sheetName val="INPUT"/>
      <sheetName val="POPL"/>
      <sheetName val="ENG"/>
      <sheetName val="grENG"/>
      <sheetName val="grMBR"/>
      <sheetName val="grREV"/>
      <sheetName val="RATES"/>
      <sheetName val="REV"/>
      <sheetName val="EXEC"/>
      <sheetName val="BUD"/>
      <sheetName val="STAFF"/>
      <sheetName val="STAFF_Integrate"/>
      <sheetName val="CAP"/>
      <sheetName val="DM_High"/>
      <sheetName val="DM_Mod"/>
      <sheetName val="DM_Low"/>
      <sheetName val="CM_Medical"/>
      <sheetName val="Member Driven Expense"/>
      <sheetName val="Provider Services"/>
      <sheetName val="DATA"/>
      <sheetName val="BLANK"/>
    </sheetNames>
    <sheetDataSet>
      <sheetData sheetId="7">
        <row r="23">
          <cell r="J23">
            <v>3166.6666666666665</v>
          </cell>
        </row>
        <row r="24">
          <cell r="J24">
            <v>6333.333333333333</v>
          </cell>
        </row>
        <row r="25">
          <cell r="J25">
            <v>9500</v>
          </cell>
        </row>
        <row r="26">
          <cell r="J26">
            <v>12666.666666666666</v>
          </cell>
        </row>
        <row r="27">
          <cell r="J27">
            <v>15833.333333333332</v>
          </cell>
        </row>
        <row r="28">
          <cell r="J28">
            <v>19000</v>
          </cell>
        </row>
        <row r="29">
          <cell r="J29">
            <v>22166.666666666668</v>
          </cell>
        </row>
        <row r="30">
          <cell r="J30">
            <v>25333.333333333336</v>
          </cell>
        </row>
        <row r="31">
          <cell r="J31">
            <v>28500.000000000004</v>
          </cell>
        </row>
        <row r="32">
          <cell r="J32">
            <v>31666.66666666667</v>
          </cell>
        </row>
        <row r="33">
          <cell r="J33">
            <v>34833.333333333336</v>
          </cell>
        </row>
        <row r="34">
          <cell r="J34">
            <v>38000</v>
          </cell>
        </row>
        <row r="37">
          <cell r="J37">
            <v>38395.833333333336</v>
          </cell>
        </row>
        <row r="38">
          <cell r="J38">
            <v>38791.66666666667</v>
          </cell>
        </row>
        <row r="39">
          <cell r="J39">
            <v>39187.50000000001</v>
          </cell>
        </row>
        <row r="40">
          <cell r="J40">
            <v>39583.33333333334</v>
          </cell>
        </row>
        <row r="41">
          <cell r="J41">
            <v>39979.16666666668</v>
          </cell>
        </row>
        <row r="42">
          <cell r="J42">
            <v>40375.000000000015</v>
          </cell>
        </row>
        <row r="43">
          <cell r="J43">
            <v>40770.83333333335</v>
          </cell>
        </row>
        <row r="44">
          <cell r="J44">
            <v>41166.666666666686</v>
          </cell>
        </row>
        <row r="45">
          <cell r="J45">
            <v>41562.50000000002</v>
          </cell>
        </row>
        <row r="46">
          <cell r="J46">
            <v>41958.33333333336</v>
          </cell>
        </row>
        <row r="47">
          <cell r="J47">
            <v>42354.16666666669</v>
          </cell>
        </row>
        <row r="48">
          <cell r="J48">
            <v>42750.00000000003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pyright"/>
      <sheetName val="Print"/>
      <sheetName val="Header"/>
      <sheetName val="PMPMBlend"/>
      <sheetName val="PMPM"/>
      <sheetName val="Hosp$"/>
      <sheetName val="HospUtil"/>
      <sheetName val="Phys$"/>
      <sheetName val="PhysOthrUtil"/>
      <sheetName val="RX"/>
      <sheetName val="Pools"/>
      <sheetName val="PrimCare"/>
      <sheetName val="PhysOthrAdjUtil"/>
      <sheetName val="OPAdjUtil"/>
      <sheetName val="IPAdjUtil"/>
      <sheetName val="GPCI"/>
      <sheetName val="IP"/>
      <sheetName val="OP"/>
      <sheetName val="PhysOthr"/>
      <sheetName val="RegFctrs"/>
      <sheetName val="FacChg"/>
      <sheetName val="RxData"/>
      <sheetName val="Copay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Graphs"/>
      <sheetName val="Data"/>
      <sheetName val="Claim Counts"/>
      <sheetName val="Claim Line Counts"/>
      <sheetName val="Sheet1"/>
      <sheetName val="Import"/>
      <sheetName val="Find-Replace"/>
      <sheetName val="Membership"/>
      <sheetName val="Budget"/>
    </sheetNames>
    <sheetDataSet>
      <sheetData sheetId="0">
        <row r="2">
          <cell r="O2" t="str">
            <v>MCP</v>
          </cell>
        </row>
        <row r="3">
          <cell r="O3" t="str">
            <v>CHOC</v>
          </cell>
        </row>
        <row r="4">
          <cell r="O4" t="str">
            <v>USMN</v>
          </cell>
        </row>
        <row r="5">
          <cell r="O5" t="str">
            <v>MPC</v>
          </cell>
        </row>
        <row r="6">
          <cell r="O6" t="str">
            <v>MHIP</v>
          </cell>
        </row>
        <row r="7">
          <cell r="O7" t="str">
            <v>MC</v>
          </cell>
        </row>
        <row r="8">
          <cell r="O8" t="str">
            <v>CHW</v>
          </cell>
        </row>
      </sheetData>
      <sheetData sheetId="1">
        <row r="2">
          <cell r="F2" t="str">
            <v>SAAZ RollupBudgetMembership</v>
          </cell>
          <cell r="H2">
            <v>0</v>
          </cell>
          <cell r="I2">
            <v>0</v>
          </cell>
          <cell r="J2">
            <v>0</v>
          </cell>
          <cell r="K2">
            <v>500792</v>
          </cell>
          <cell r="L2">
            <v>504349</v>
          </cell>
          <cell r="M2">
            <v>507936</v>
          </cell>
        </row>
        <row r="3">
          <cell r="F3" t="str">
            <v>SAAZ RollupBudgetClaims per 1000 Members</v>
          </cell>
        </row>
        <row r="4">
          <cell r="F4" t="str">
            <v>SAAZ RollupBudgetClaims Lines per Claim</v>
          </cell>
        </row>
        <row r="5">
          <cell r="F5" t="str">
            <v>SAAZ RollupBudgetEDI %</v>
          </cell>
        </row>
        <row r="6">
          <cell r="F6" t="str">
            <v>SAAZ RollupBudgetMass %</v>
          </cell>
        </row>
        <row r="7">
          <cell r="F7" t="str">
            <v>SAAZ RollupActualMembership</v>
          </cell>
          <cell r="H7">
            <v>559851</v>
          </cell>
          <cell r="I7">
            <v>563625</v>
          </cell>
          <cell r="J7">
            <v>556584</v>
          </cell>
          <cell r="K7">
            <v>462861</v>
          </cell>
          <cell r="L7">
            <v>464505</v>
          </cell>
          <cell r="M7">
            <v>461479</v>
          </cell>
          <cell r="N7">
            <v>3068905</v>
          </cell>
        </row>
        <row r="8">
          <cell r="F8" t="str">
            <v>SAAZ RollupActualEDI Claims</v>
          </cell>
          <cell r="H8">
            <v>196207</v>
          </cell>
          <cell r="I8">
            <v>195546</v>
          </cell>
          <cell r="J8">
            <v>233395</v>
          </cell>
          <cell r="K8">
            <v>246253</v>
          </cell>
          <cell r="L8">
            <v>186036</v>
          </cell>
          <cell r="M8">
            <v>214357</v>
          </cell>
          <cell r="N8">
            <v>1271794</v>
          </cell>
        </row>
        <row r="9">
          <cell r="F9" t="str">
            <v>SAAZ RollupActualEDI Claim Lines</v>
          </cell>
          <cell r="H9">
            <v>435099</v>
          </cell>
          <cell r="I9">
            <v>424365</v>
          </cell>
          <cell r="J9">
            <v>509719</v>
          </cell>
          <cell r="K9">
            <v>596247</v>
          </cell>
          <cell r="L9">
            <v>408781</v>
          </cell>
          <cell r="M9">
            <v>483133</v>
          </cell>
          <cell r="N9">
            <v>2857344</v>
          </cell>
        </row>
        <row r="10">
          <cell r="F10" t="str">
            <v>SAAZ RollupActualNon-EDI Claims</v>
          </cell>
          <cell r="H10">
            <v>401281</v>
          </cell>
          <cell r="I10">
            <v>358781</v>
          </cell>
          <cell r="J10">
            <v>406895</v>
          </cell>
          <cell r="K10">
            <v>374360</v>
          </cell>
          <cell r="L10">
            <v>382175</v>
          </cell>
          <cell r="M10">
            <v>452823</v>
          </cell>
          <cell r="N10">
            <v>2376315</v>
          </cell>
        </row>
        <row r="11">
          <cell r="F11" t="str">
            <v>SAAZ RollupActualNon-EDI Claim Lines</v>
          </cell>
          <cell r="H11">
            <v>962792</v>
          </cell>
          <cell r="I11">
            <v>860667</v>
          </cell>
          <cell r="J11">
            <v>976391</v>
          </cell>
          <cell r="K11">
            <v>885201</v>
          </cell>
          <cell r="L11">
            <v>945933</v>
          </cell>
          <cell r="M11">
            <v>1092227</v>
          </cell>
          <cell r="N11">
            <v>5723211</v>
          </cell>
        </row>
        <row r="12">
          <cell r="F12" t="str">
            <v>SAAZ RollupActualMass Claims</v>
          </cell>
          <cell r="H12">
            <v>398107</v>
          </cell>
          <cell r="I12">
            <v>376285</v>
          </cell>
          <cell r="J12">
            <v>402792</v>
          </cell>
          <cell r="K12">
            <v>412854</v>
          </cell>
          <cell r="L12">
            <v>356540</v>
          </cell>
          <cell r="M12">
            <v>368276</v>
          </cell>
          <cell r="N12">
            <v>2314854</v>
          </cell>
        </row>
        <row r="13">
          <cell r="F13" t="str">
            <v>SAAZ RollupActualTotal Claims</v>
          </cell>
          <cell r="H13">
            <v>597488</v>
          </cell>
          <cell r="I13">
            <v>554327</v>
          </cell>
          <cell r="J13">
            <v>640290</v>
          </cell>
          <cell r="K13">
            <v>620613</v>
          </cell>
          <cell r="L13">
            <v>568211</v>
          </cell>
          <cell r="M13">
            <v>667180</v>
          </cell>
          <cell r="N13">
            <v>3648109</v>
          </cell>
        </row>
        <row r="14">
          <cell r="F14" t="str">
            <v>SAAZ RollupActualClaims per 1000 Members</v>
          </cell>
          <cell r="H14">
            <v>1067.2268157063218</v>
          </cell>
          <cell r="I14">
            <v>983.503215790641</v>
          </cell>
          <cell r="J14">
            <v>1150.392393600966</v>
          </cell>
          <cell r="K14">
            <v>1340.819382060705</v>
          </cell>
          <cell r="L14">
            <v>1223.2613211913758</v>
          </cell>
          <cell r="M14">
            <v>1445.7429265470369</v>
          </cell>
          <cell r="N14">
            <v>1188.733114905805</v>
          </cell>
        </row>
        <row r="15">
          <cell r="F15" t="str">
            <v>SAAZ RollupActualTotal Claim Lines</v>
          </cell>
          <cell r="H15">
            <v>1397891</v>
          </cell>
          <cell r="I15">
            <v>1285032</v>
          </cell>
          <cell r="J15">
            <v>1486110</v>
          </cell>
          <cell r="K15">
            <v>1481448</v>
          </cell>
          <cell r="L15">
            <v>1354714</v>
          </cell>
          <cell r="M15">
            <v>1575360</v>
          </cell>
          <cell r="N15">
            <v>8580555</v>
          </cell>
        </row>
        <row r="16">
          <cell r="F16" t="str">
            <v>SAAZ RollupActualClaims Lines per Claim</v>
          </cell>
          <cell r="H16">
            <v>2.3396135152505155</v>
          </cell>
          <cell r="I16">
            <v>2.318184032168738</v>
          </cell>
          <cell r="J16">
            <v>2.3209951740617534</v>
          </cell>
          <cell r="K16">
            <v>2.387072136742221</v>
          </cell>
          <cell r="L16">
            <v>2.3841741888136627</v>
          </cell>
          <cell r="M16">
            <v>2.3612218591684404</v>
          </cell>
          <cell r="N16">
            <v>2.352055544392999</v>
          </cell>
        </row>
        <row r="17">
          <cell r="F17" t="str">
            <v>SAAZ RollupActualEDI %</v>
          </cell>
          <cell r="H17">
            <v>0.328386511528265</v>
          </cell>
          <cell r="I17">
            <v>0.35276289987678755</v>
          </cell>
          <cell r="J17">
            <v>0.364514516859548</v>
          </cell>
          <cell r="K17">
            <v>0.3967899480030228</v>
          </cell>
          <cell r="L17">
            <v>0.3274065443998796</v>
          </cell>
          <cell r="M17">
            <v>0.3212881081567193</v>
          </cell>
          <cell r="N17">
            <v>0.3486173247564697</v>
          </cell>
        </row>
        <row r="18">
          <cell r="F18" t="str">
            <v>SAAZ RollupActualMass %</v>
          </cell>
          <cell r="H18">
            <v>0.6663012478911711</v>
          </cell>
          <cell r="I18">
            <v>0.6788141295661225</v>
          </cell>
          <cell r="J18">
            <v>0.6290774492807947</v>
          </cell>
          <cell r="K18">
            <v>0.6652358232908431</v>
          </cell>
          <cell r="L18">
            <v>0.627478172721049</v>
          </cell>
          <cell r="M18">
            <v>0.5519889684942594</v>
          </cell>
          <cell r="N18">
            <v>0.6345353167901507</v>
          </cell>
        </row>
        <row r="19">
          <cell r="F19" t="str">
            <v>MCPBudgetMembership</v>
          </cell>
          <cell r="K19">
            <v>224294</v>
          </cell>
          <cell r="L19">
            <v>226804</v>
          </cell>
          <cell r="M19">
            <v>229311</v>
          </cell>
        </row>
        <row r="20">
          <cell r="F20" t="str">
            <v>MCPBudgetClaims per 1000 Members</v>
          </cell>
          <cell r="K20">
            <v>1200</v>
          </cell>
          <cell r="L20">
            <v>1200</v>
          </cell>
          <cell r="M20">
            <v>1200</v>
          </cell>
        </row>
        <row r="21">
          <cell r="F21" t="str">
            <v>MCPBudgetClaims Lines per Claim</v>
          </cell>
          <cell r="K21">
            <v>3</v>
          </cell>
          <cell r="L21">
            <v>3</v>
          </cell>
          <cell r="M21">
            <v>3</v>
          </cell>
        </row>
        <row r="22">
          <cell r="F22" t="str">
            <v>MCPBudgetEDI %</v>
          </cell>
          <cell r="K22">
            <v>0.3</v>
          </cell>
          <cell r="L22">
            <v>0.35</v>
          </cell>
          <cell r="M22">
            <v>0.4</v>
          </cell>
        </row>
        <row r="23">
          <cell r="F23" t="str">
            <v>MCPBudgetMass %</v>
          </cell>
          <cell r="K23">
            <v>0.75</v>
          </cell>
          <cell r="L23">
            <v>0.75</v>
          </cell>
          <cell r="M23">
            <v>0.75</v>
          </cell>
        </row>
        <row r="24">
          <cell r="F24" t="str">
            <v>MCPActualMembership</v>
          </cell>
          <cell r="H24">
            <v>198010</v>
          </cell>
          <cell r="I24">
            <v>202228</v>
          </cell>
          <cell r="J24">
            <v>196024</v>
          </cell>
          <cell r="K24">
            <v>193980</v>
          </cell>
          <cell r="L24">
            <v>192815</v>
          </cell>
          <cell r="M24">
            <v>192102</v>
          </cell>
          <cell r="N24">
            <v>1175159</v>
          </cell>
        </row>
        <row r="25">
          <cell r="F25" t="str">
            <v>MCPActualEDI Claims</v>
          </cell>
          <cell r="H25">
            <v>72349</v>
          </cell>
          <cell r="I25">
            <v>52881</v>
          </cell>
          <cell r="J25">
            <v>83011</v>
          </cell>
          <cell r="K25">
            <v>136276</v>
          </cell>
          <cell r="L25">
            <v>95221</v>
          </cell>
          <cell r="M25">
            <v>103906</v>
          </cell>
          <cell r="N25">
            <v>543644</v>
          </cell>
        </row>
        <row r="26">
          <cell r="F26" t="str">
            <v>MCPActualEDI Claim Lines</v>
          </cell>
          <cell r="H26">
            <v>161208</v>
          </cell>
          <cell r="I26">
            <v>122177</v>
          </cell>
          <cell r="J26">
            <v>179183</v>
          </cell>
          <cell r="K26">
            <v>353723</v>
          </cell>
          <cell r="L26">
            <v>210380</v>
          </cell>
          <cell r="M26">
            <v>249434</v>
          </cell>
          <cell r="N26">
            <v>1276105</v>
          </cell>
        </row>
        <row r="27">
          <cell r="F27" t="str">
            <v>MCPActualNon-EDI Claims</v>
          </cell>
          <cell r="H27">
            <v>203340</v>
          </cell>
          <cell r="I27">
            <v>175598</v>
          </cell>
          <cell r="J27">
            <v>192269</v>
          </cell>
          <cell r="K27">
            <v>163711</v>
          </cell>
          <cell r="L27">
            <v>209011</v>
          </cell>
          <cell r="M27">
            <v>211958</v>
          </cell>
          <cell r="N27">
            <v>1155887</v>
          </cell>
        </row>
        <row r="28">
          <cell r="F28" t="str">
            <v>MCPActualNon-EDI Claim Lines</v>
          </cell>
          <cell r="H28">
            <v>507117</v>
          </cell>
          <cell r="I28">
            <v>451723</v>
          </cell>
          <cell r="J28">
            <v>497090</v>
          </cell>
          <cell r="K28">
            <v>417428</v>
          </cell>
          <cell r="L28">
            <v>545319</v>
          </cell>
          <cell r="M28">
            <v>540591</v>
          </cell>
          <cell r="N28">
            <v>2959268</v>
          </cell>
        </row>
        <row r="29">
          <cell r="F29" t="str">
            <v>MCPActualMass Claims</v>
          </cell>
          <cell r="H29">
            <v>165539</v>
          </cell>
          <cell r="I29">
            <v>147777</v>
          </cell>
          <cell r="J29">
            <v>163602</v>
          </cell>
          <cell r="K29">
            <v>204441</v>
          </cell>
          <cell r="L29">
            <v>193198</v>
          </cell>
          <cell r="M29">
            <v>192485</v>
          </cell>
          <cell r="N29">
            <v>1067042</v>
          </cell>
        </row>
        <row r="30">
          <cell r="F30" t="str">
            <v>MCPActualTotal Claims</v>
          </cell>
          <cell r="H30">
            <v>275689</v>
          </cell>
          <cell r="I30">
            <v>228479</v>
          </cell>
          <cell r="J30">
            <v>275280</v>
          </cell>
          <cell r="K30">
            <v>299987</v>
          </cell>
          <cell r="L30">
            <v>304232</v>
          </cell>
          <cell r="M30">
            <v>315864</v>
          </cell>
          <cell r="N30">
            <v>1699531</v>
          </cell>
        </row>
        <row r="31">
          <cell r="F31" t="str">
            <v>MCPActualClaims per 1000 Members</v>
          </cell>
          <cell r="H31">
            <v>1392.2983687692542</v>
          </cell>
          <cell r="I31">
            <v>1129.8089285361077</v>
          </cell>
          <cell r="J31">
            <v>1404.3178386320042</v>
          </cell>
          <cell r="K31">
            <v>1546.4841736261471</v>
          </cell>
          <cell r="L31">
            <v>1577.844047402951</v>
          </cell>
          <cell r="M31">
            <v>1644.2514913951964</v>
          </cell>
          <cell r="N31">
            <v>1446.2136613003006</v>
          </cell>
        </row>
        <row r="32">
          <cell r="F32" t="str">
            <v>MCPActualTotal Claim Lines</v>
          </cell>
          <cell r="H32">
            <v>668325</v>
          </cell>
          <cell r="I32">
            <v>573900</v>
          </cell>
          <cell r="J32">
            <v>676273</v>
          </cell>
          <cell r="K32">
            <v>771151</v>
          </cell>
          <cell r="L32">
            <v>755699</v>
          </cell>
          <cell r="M32">
            <v>790025</v>
          </cell>
          <cell r="N32">
            <v>4235373</v>
          </cell>
        </row>
        <row r="33">
          <cell r="F33" t="str">
            <v>MCPActualClaims Lines per Claim</v>
          </cell>
          <cell r="H33">
            <v>2.4241990068519237</v>
          </cell>
          <cell r="I33">
            <v>2.5118282205366795</v>
          </cell>
          <cell r="J33">
            <v>2.456673205463528</v>
          </cell>
          <cell r="K33">
            <v>2.5706147266381545</v>
          </cell>
          <cell r="L33">
            <v>2.4839563228062795</v>
          </cell>
          <cell r="M33">
            <v>2.5011555606210267</v>
          </cell>
          <cell r="N33">
            <v>2.492083404186214</v>
          </cell>
        </row>
        <row r="34">
          <cell r="F34" t="str">
            <v>MCPActualEDI %</v>
          </cell>
          <cell r="H34">
            <v>0.2624297668749932</v>
          </cell>
          <cell r="I34">
            <v>0.23144796677156326</v>
          </cell>
          <cell r="J34">
            <v>0.3015511479221157</v>
          </cell>
          <cell r="K34">
            <v>0.4542730184974682</v>
          </cell>
          <cell r="L34">
            <v>0.3129881143337979</v>
          </cell>
          <cell r="M34">
            <v>0.32895803257097994</v>
          </cell>
          <cell r="N34">
            <v>0.31987883716154636</v>
          </cell>
        </row>
        <row r="35">
          <cell r="F35" t="str">
            <v>MCPActualMass %</v>
          </cell>
          <cell r="H35">
            <v>0.6004555858231558</v>
          </cell>
          <cell r="I35">
            <v>0.6467859190560182</v>
          </cell>
          <cell r="J35">
            <v>0.5943112467306015</v>
          </cell>
          <cell r="K35">
            <v>0.6814995316463713</v>
          </cell>
          <cell r="L35">
            <v>0.6350351047884509</v>
          </cell>
          <cell r="M35">
            <v>0.6093920168173644</v>
          </cell>
          <cell r="N35">
            <v>0.6278449760551588</v>
          </cell>
        </row>
        <row r="36">
          <cell r="F36" t="str">
            <v>MCP MedicalBudgetMembership</v>
          </cell>
        </row>
        <row r="37">
          <cell r="F37" t="str">
            <v>MCP MedicalBudgetClaims per 1000 Members</v>
          </cell>
        </row>
        <row r="38">
          <cell r="F38" t="str">
            <v>MCP MedicalBudgetClaims Lines per Claim</v>
          </cell>
        </row>
        <row r="39">
          <cell r="F39" t="str">
            <v>MCP MedicalBudgetEDI %</v>
          </cell>
        </row>
        <row r="40">
          <cell r="F40" t="str">
            <v>MCP MedicalBudgetMass %</v>
          </cell>
        </row>
        <row r="41">
          <cell r="F41" t="str">
            <v>MCP MedicalActualMembership</v>
          </cell>
          <cell r="H41">
            <v>0</v>
          </cell>
          <cell r="I41">
            <v>0</v>
          </cell>
          <cell r="J41">
            <v>0</v>
          </cell>
          <cell r="K41">
            <v>0</v>
          </cell>
          <cell r="L41">
            <v>0</v>
          </cell>
          <cell r="M41">
            <v>0</v>
          </cell>
          <cell r="N41">
            <v>0</v>
          </cell>
        </row>
        <row r="42">
          <cell r="F42" t="str">
            <v>MCP MedicalActualEDI Claims</v>
          </cell>
          <cell r="H42">
            <v>72349</v>
          </cell>
          <cell r="I42">
            <v>52881</v>
          </cell>
          <cell r="J42">
            <v>83011</v>
          </cell>
          <cell r="K42">
            <v>136276</v>
          </cell>
          <cell r="L42">
            <v>95221</v>
          </cell>
          <cell r="M42">
            <v>103906</v>
          </cell>
          <cell r="N42">
            <v>543644</v>
          </cell>
        </row>
        <row r="43">
          <cell r="F43" t="str">
            <v>MCP MedicalActualEDI Claim Lines</v>
          </cell>
          <cell r="H43">
            <v>161208</v>
          </cell>
          <cell r="I43">
            <v>122177</v>
          </cell>
          <cell r="J43">
            <v>179183</v>
          </cell>
          <cell r="K43">
            <v>353723</v>
          </cell>
          <cell r="L43">
            <v>210380</v>
          </cell>
          <cell r="M43">
            <v>249434</v>
          </cell>
          <cell r="N43">
            <v>1276105</v>
          </cell>
        </row>
        <row r="44">
          <cell r="F44" t="str">
            <v>MCP MedicalActualNon-EDI Claims</v>
          </cell>
          <cell r="H44">
            <v>184940</v>
          </cell>
          <cell r="I44">
            <v>161054</v>
          </cell>
          <cell r="J44">
            <v>176147</v>
          </cell>
          <cell r="K44">
            <v>150135</v>
          </cell>
          <cell r="L44">
            <v>193984</v>
          </cell>
          <cell r="M44">
            <v>195380</v>
          </cell>
          <cell r="N44">
            <v>1061640</v>
          </cell>
        </row>
        <row r="45">
          <cell r="F45" t="str">
            <v>MCP MedicalActualNon-EDI Claim Lines</v>
          </cell>
          <cell r="H45">
            <v>433513</v>
          </cell>
          <cell r="I45">
            <v>392407</v>
          </cell>
          <cell r="J45">
            <v>430588</v>
          </cell>
          <cell r="K45">
            <v>365095</v>
          </cell>
          <cell r="L45">
            <v>486473</v>
          </cell>
          <cell r="M45">
            <v>472584</v>
          </cell>
          <cell r="N45">
            <v>2580660</v>
          </cell>
        </row>
        <row r="46">
          <cell r="F46" t="str">
            <v>MCP MedicalActualMass Claims</v>
          </cell>
          <cell r="H46">
            <v>157617</v>
          </cell>
          <cell r="I46">
            <v>143613</v>
          </cell>
          <cell r="J46">
            <v>159644</v>
          </cell>
          <cell r="K46">
            <v>198807</v>
          </cell>
          <cell r="L46">
            <v>188103</v>
          </cell>
          <cell r="M46">
            <v>189110</v>
          </cell>
          <cell r="N46">
            <v>1036894</v>
          </cell>
        </row>
        <row r="47">
          <cell r="F47" t="str">
            <v>MCP MedicalActualTotal Claims</v>
          </cell>
          <cell r="H47">
            <v>257289</v>
          </cell>
          <cell r="I47">
            <v>213935</v>
          </cell>
          <cell r="J47">
            <v>259158</v>
          </cell>
          <cell r="K47">
            <v>286411</v>
          </cell>
          <cell r="L47">
            <v>289205</v>
          </cell>
          <cell r="M47">
            <v>299286</v>
          </cell>
          <cell r="N47">
            <v>1605284</v>
          </cell>
        </row>
        <row r="48">
          <cell r="F48" t="str">
            <v>MCP MedicalActualClaims per 1000 Members</v>
          </cell>
          <cell r="H48" t="e">
            <v>#DIV/0!</v>
          </cell>
          <cell r="I48" t="e">
            <v>#DIV/0!</v>
          </cell>
          <cell r="J48" t="e">
            <v>#DIV/0!</v>
          </cell>
          <cell r="K48" t="e">
            <v>#DIV/0!</v>
          </cell>
          <cell r="L48" t="e">
            <v>#DIV/0!</v>
          </cell>
          <cell r="M48" t="e">
            <v>#DIV/0!</v>
          </cell>
          <cell r="N48" t="e">
            <v>#DIV/0!</v>
          </cell>
        </row>
        <row r="49">
          <cell r="F49" t="str">
            <v>MCP MedicalActualTotal Claim Lines</v>
          </cell>
          <cell r="H49">
            <v>594721</v>
          </cell>
          <cell r="I49">
            <v>514584</v>
          </cell>
          <cell r="J49">
            <v>609771</v>
          </cell>
          <cell r="K49">
            <v>718818</v>
          </cell>
          <cell r="L49">
            <v>696853</v>
          </cell>
          <cell r="M49">
            <v>722018</v>
          </cell>
          <cell r="N49">
            <v>3856765</v>
          </cell>
        </row>
        <row r="50">
          <cell r="F50" t="str">
            <v>MCP MedicalActualClaims Lines per Claim</v>
          </cell>
          <cell r="H50">
            <v>2.311490191963123</v>
          </cell>
          <cell r="I50">
            <v>2.4053287213405943</v>
          </cell>
          <cell r="J50">
            <v>2.35289282985669</v>
          </cell>
          <cell r="K50">
            <v>2.509742991714704</v>
          </cell>
          <cell r="L50">
            <v>2.4095468612230078</v>
          </cell>
          <cell r="M50">
            <v>2.412468341319006</v>
          </cell>
          <cell r="N50">
            <v>2.402543724350333</v>
          </cell>
        </row>
        <row r="51">
          <cell r="F51" t="str">
            <v>MCP MedicalActualEDI %</v>
          </cell>
          <cell r="H51">
            <v>0.2811974083618033</v>
          </cell>
          <cell r="I51">
            <v>0.247182555449085</v>
          </cell>
          <cell r="J51">
            <v>0.3203103898008165</v>
          </cell>
          <cell r="K51">
            <v>0.4758057476842719</v>
          </cell>
          <cell r="L51">
            <v>0.32925087740530073</v>
          </cell>
          <cell r="M51">
            <v>0.3471796208309109</v>
          </cell>
          <cell r="N51">
            <v>0.3386590783936051</v>
          </cell>
        </row>
        <row r="52">
          <cell r="F52" t="str">
            <v>MCP MedicalActualMass %</v>
          </cell>
          <cell r="H52">
            <v>0.6126068351153761</v>
          </cell>
          <cell r="I52">
            <v>0.6712926823567906</v>
          </cell>
          <cell r="J52">
            <v>0.6160103103126278</v>
          </cell>
          <cell r="K52">
            <v>0.6941318594607051</v>
          </cell>
          <cell r="L52">
            <v>0.6504140661468508</v>
          </cell>
          <cell r="M52">
            <v>0.6318705185006983</v>
          </cell>
          <cell r="N52">
            <v>0.6459255807695087</v>
          </cell>
        </row>
        <row r="53">
          <cell r="F53" t="str">
            <v>MCP Medical ProgramActualEDI Claims</v>
          </cell>
          <cell r="G53" t="str">
            <v>MCP MedicalAHCCCS AcuteEDI</v>
          </cell>
          <cell r="H53">
            <v>66433</v>
          </cell>
          <cell r="I53">
            <v>47947</v>
          </cell>
          <cell r="J53">
            <v>74215</v>
          </cell>
          <cell r="K53">
            <v>122385</v>
          </cell>
          <cell r="L53">
            <v>83807</v>
          </cell>
          <cell r="M53">
            <v>89795</v>
          </cell>
          <cell r="N53">
            <v>484582</v>
          </cell>
        </row>
        <row r="54">
          <cell r="F54" t="str">
            <v>MCP Medical ProgramActualEDI Claim Lines</v>
          </cell>
          <cell r="G54" t="str">
            <v>MCP MedicalAHCCCS AcuteEDI</v>
          </cell>
          <cell r="H54">
            <v>150233</v>
          </cell>
          <cell r="I54">
            <v>112756</v>
          </cell>
          <cell r="J54">
            <v>163794</v>
          </cell>
          <cell r="K54">
            <v>322036</v>
          </cell>
          <cell r="L54">
            <v>190914</v>
          </cell>
          <cell r="M54">
            <v>219201</v>
          </cell>
          <cell r="N54">
            <v>1158934</v>
          </cell>
        </row>
        <row r="55">
          <cell r="F55" t="str">
            <v>MCP Medical ProgramActualNon-EDI Claims</v>
          </cell>
          <cell r="G55" t="str">
            <v>MCP MedicalAHCCCS AcuteNon-EDI</v>
          </cell>
          <cell r="H55">
            <v>153664</v>
          </cell>
          <cell r="I55">
            <v>132722</v>
          </cell>
          <cell r="J55">
            <v>145702</v>
          </cell>
          <cell r="K55">
            <v>121012</v>
          </cell>
          <cell r="L55">
            <v>162295</v>
          </cell>
          <cell r="M55">
            <v>160800</v>
          </cell>
          <cell r="N55">
            <v>876195</v>
          </cell>
        </row>
        <row r="56">
          <cell r="F56" t="str">
            <v>MCP Medical ProgramActualNon-EDI Claim Lines</v>
          </cell>
          <cell r="G56" t="str">
            <v>MCP MedicalAHCCCS AcuteNon-EDI</v>
          </cell>
          <cell r="H56">
            <v>366334</v>
          </cell>
          <cell r="I56">
            <v>325481</v>
          </cell>
          <cell r="J56">
            <v>358887</v>
          </cell>
          <cell r="K56">
            <v>296771</v>
          </cell>
          <cell r="L56">
            <v>407446</v>
          </cell>
          <cell r="M56">
            <v>391841</v>
          </cell>
          <cell r="N56">
            <v>2146760</v>
          </cell>
        </row>
        <row r="57">
          <cell r="F57" t="str">
            <v>MCP Medical ProgramActualTotal Claims</v>
          </cell>
          <cell r="H57">
            <v>220097</v>
          </cell>
          <cell r="I57">
            <v>180669</v>
          </cell>
          <cell r="J57">
            <v>219917</v>
          </cell>
          <cell r="K57">
            <v>243397</v>
          </cell>
          <cell r="L57">
            <v>246102</v>
          </cell>
          <cell r="M57">
            <v>250595</v>
          </cell>
          <cell r="N57">
            <v>1360777</v>
          </cell>
        </row>
        <row r="58">
          <cell r="F58" t="str">
            <v>MCP Medical ProgramActualTotal Claim Lines</v>
          </cell>
          <cell r="H58">
            <v>516567</v>
          </cell>
          <cell r="I58">
            <v>438237</v>
          </cell>
          <cell r="J58">
            <v>522681</v>
          </cell>
          <cell r="K58">
            <v>618807</v>
          </cell>
          <cell r="L58">
            <v>598360</v>
          </cell>
          <cell r="M58">
            <v>611042</v>
          </cell>
          <cell r="N58">
            <v>3305694</v>
          </cell>
        </row>
        <row r="59">
          <cell r="F59" t="str">
            <v>MCP Medical ProgramActualClaims Lines per Claim</v>
          </cell>
          <cell r="H59">
            <v>2.3469970058655956</v>
          </cell>
          <cell r="I59">
            <v>2.425634724274779</v>
          </cell>
          <cell r="J59">
            <v>2.37671939868223</v>
          </cell>
          <cell r="K59">
            <v>2.542377268413333</v>
          </cell>
          <cell r="L59">
            <v>2.431349603010134</v>
          </cell>
          <cell r="M59">
            <v>2.4383646920329616</v>
          </cell>
          <cell r="N59">
            <v>2.4292694541427435</v>
          </cell>
        </row>
        <row r="60">
          <cell r="F60" t="str">
            <v>MCP Medical ProgramActualEDI %</v>
          </cell>
          <cell r="H60">
            <v>0.30183509997864577</v>
          </cell>
          <cell r="I60">
            <v>0.2653858714001849</v>
          </cell>
          <cell r="J60">
            <v>0.3374682266491449</v>
          </cell>
          <cell r="K60">
            <v>0.5028204949116053</v>
          </cell>
          <cell r="L60">
            <v>0.34053766324532103</v>
          </cell>
          <cell r="M60">
            <v>0.3583271813084858</v>
          </cell>
          <cell r="N60">
            <v>0.3561068418998851</v>
          </cell>
        </row>
        <row r="61">
          <cell r="F61" t="str">
            <v>MCP Medical ProgramActualEDI Claims</v>
          </cell>
          <cell r="G61" t="str">
            <v>MCP MedicalALTCS GeneralEDI</v>
          </cell>
          <cell r="H61">
            <v>3556</v>
          </cell>
          <cell r="I61">
            <v>3044</v>
          </cell>
          <cell r="J61">
            <v>5614</v>
          </cell>
          <cell r="K61">
            <v>8288</v>
          </cell>
          <cell r="L61">
            <v>8565</v>
          </cell>
          <cell r="M61">
            <v>10034</v>
          </cell>
          <cell r="N61">
            <v>39101</v>
          </cell>
        </row>
        <row r="62">
          <cell r="F62" t="str">
            <v>MCP Medical ProgramActualEDI Claim Lines</v>
          </cell>
          <cell r="G62" t="str">
            <v>MCP MedicalALTCS GeneralEDI</v>
          </cell>
          <cell r="H62">
            <v>6485</v>
          </cell>
          <cell r="I62">
            <v>5558</v>
          </cell>
          <cell r="J62">
            <v>9037</v>
          </cell>
          <cell r="K62">
            <v>16536</v>
          </cell>
          <cell r="L62">
            <v>13473</v>
          </cell>
          <cell r="M62">
            <v>20608</v>
          </cell>
          <cell r="N62">
            <v>71697</v>
          </cell>
        </row>
        <row r="63">
          <cell r="F63" t="str">
            <v>MCP Medical ProgramActualNon-EDI Claims</v>
          </cell>
          <cell r="G63" t="str">
            <v>MCP MedicalALTCS GeneralNon-EDI</v>
          </cell>
          <cell r="H63">
            <v>21534</v>
          </cell>
          <cell r="I63">
            <v>19692</v>
          </cell>
          <cell r="J63">
            <v>20530</v>
          </cell>
          <cell r="K63">
            <v>20017</v>
          </cell>
          <cell r="L63">
            <v>20822</v>
          </cell>
          <cell r="M63">
            <v>22909</v>
          </cell>
          <cell r="N63">
            <v>125504</v>
          </cell>
        </row>
        <row r="64">
          <cell r="F64" t="str">
            <v>MCP Medical ProgramActualNon-EDI Claim Lines</v>
          </cell>
          <cell r="G64" t="str">
            <v>MCP MedicalALTCS GeneralNon-EDI</v>
          </cell>
          <cell r="H64">
            <v>45064</v>
          </cell>
          <cell r="I64">
            <v>47003</v>
          </cell>
          <cell r="J64">
            <v>48336</v>
          </cell>
          <cell r="K64">
            <v>46975</v>
          </cell>
          <cell r="L64">
            <v>52126</v>
          </cell>
          <cell r="M64">
            <v>53278</v>
          </cell>
          <cell r="N64">
            <v>292782</v>
          </cell>
        </row>
        <row r="65">
          <cell r="F65" t="str">
            <v>MCP Medical ProgramActualTotal Claims</v>
          </cell>
          <cell r="H65">
            <v>25090</v>
          </cell>
          <cell r="I65">
            <v>22736</v>
          </cell>
          <cell r="J65">
            <v>26144</v>
          </cell>
          <cell r="K65">
            <v>28305</v>
          </cell>
          <cell r="L65">
            <v>29387</v>
          </cell>
          <cell r="M65">
            <v>32943</v>
          </cell>
          <cell r="N65">
            <v>164605</v>
          </cell>
        </row>
        <row r="66">
          <cell r="F66" t="str">
            <v>MCP Medical ProgramActualTotal Claim Lines</v>
          </cell>
          <cell r="H66">
            <v>51549</v>
          </cell>
          <cell r="I66">
            <v>52561</v>
          </cell>
          <cell r="J66">
            <v>57373</v>
          </cell>
          <cell r="K66">
            <v>63511</v>
          </cell>
          <cell r="L66">
            <v>65599</v>
          </cell>
          <cell r="M66">
            <v>73886</v>
          </cell>
          <cell r="N66">
            <v>364479</v>
          </cell>
        </row>
        <row r="67">
          <cell r="F67" t="str">
            <v>MCP Medical ProgramActualClaims Lines per Claim</v>
          </cell>
          <cell r="H67">
            <v>2.054563571143882</v>
          </cell>
          <cell r="I67">
            <v>2.311796270232231</v>
          </cell>
          <cell r="J67">
            <v>2.194499694002448</v>
          </cell>
          <cell r="K67">
            <v>2.2438085143967497</v>
          </cell>
          <cell r="L67">
            <v>2.2322455507537344</v>
          </cell>
          <cell r="M67">
            <v>2.2428436997237653</v>
          </cell>
          <cell r="N67">
            <v>2.214264451262112</v>
          </cell>
        </row>
        <row r="68">
          <cell r="F68" t="str">
            <v>MCP Medical ProgramActualEDI %</v>
          </cell>
          <cell r="H68">
            <v>0.14172977281785573</v>
          </cell>
          <cell r="I68">
            <v>0.13388458831808586</v>
          </cell>
          <cell r="J68">
            <v>0.21473378212974295</v>
          </cell>
          <cell r="K68">
            <v>0.2928104575163399</v>
          </cell>
          <cell r="L68">
            <v>0.2914554054513901</v>
          </cell>
          <cell r="M68">
            <v>0.30458671037853263</v>
          </cell>
          <cell r="N68">
            <v>0.23754442453145408</v>
          </cell>
        </row>
        <row r="69">
          <cell r="F69" t="str">
            <v>MCP Medical ProgramActualEDI Claims</v>
          </cell>
          <cell r="G69" t="str">
            <v>MCP MedicalALTCS VentEDI</v>
          </cell>
          <cell r="H69">
            <v>65</v>
          </cell>
          <cell r="I69">
            <v>84</v>
          </cell>
          <cell r="J69">
            <v>99</v>
          </cell>
          <cell r="K69">
            <v>156</v>
          </cell>
          <cell r="L69">
            <v>105</v>
          </cell>
          <cell r="M69">
            <v>225</v>
          </cell>
          <cell r="N69">
            <v>734</v>
          </cell>
        </row>
        <row r="70">
          <cell r="F70" t="str">
            <v>MCP Medical ProgramActualEDI Claim Lines</v>
          </cell>
          <cell r="G70" t="str">
            <v>MCP MedicalALTCS VentEDI</v>
          </cell>
          <cell r="H70">
            <v>72</v>
          </cell>
          <cell r="I70">
            <v>117</v>
          </cell>
          <cell r="J70">
            <v>136</v>
          </cell>
          <cell r="K70">
            <v>241</v>
          </cell>
          <cell r="L70">
            <v>190</v>
          </cell>
          <cell r="M70">
            <v>378</v>
          </cell>
          <cell r="N70">
            <v>1134</v>
          </cell>
        </row>
        <row r="71">
          <cell r="F71" t="str">
            <v>MCP Medical ProgramActualNon-EDI Claims</v>
          </cell>
          <cell r="G71" t="str">
            <v>MCP MedicalALTCS VentNon-EDI</v>
          </cell>
          <cell r="H71">
            <v>395</v>
          </cell>
          <cell r="I71">
            <v>426</v>
          </cell>
          <cell r="J71">
            <v>460</v>
          </cell>
          <cell r="K71">
            <v>381</v>
          </cell>
          <cell r="L71">
            <v>502</v>
          </cell>
          <cell r="M71">
            <v>579</v>
          </cell>
          <cell r="N71">
            <v>2743</v>
          </cell>
        </row>
        <row r="72">
          <cell r="F72" t="str">
            <v>MCP Medical ProgramActualNon-EDI Claim Lines</v>
          </cell>
          <cell r="G72" t="str">
            <v>MCP MedicalALTCS VentNon-EDI</v>
          </cell>
          <cell r="H72">
            <v>990</v>
          </cell>
          <cell r="I72">
            <v>933</v>
          </cell>
          <cell r="J72">
            <v>1089</v>
          </cell>
          <cell r="K72">
            <v>982</v>
          </cell>
          <cell r="L72">
            <v>1238</v>
          </cell>
          <cell r="M72">
            <v>1414</v>
          </cell>
          <cell r="N72">
            <v>6646</v>
          </cell>
        </row>
        <row r="73">
          <cell r="F73" t="str">
            <v>MCP Medical ProgramActualTotal Claims</v>
          </cell>
          <cell r="H73">
            <v>460</v>
          </cell>
          <cell r="I73">
            <v>510</v>
          </cell>
          <cell r="J73">
            <v>559</v>
          </cell>
          <cell r="K73">
            <v>537</v>
          </cell>
          <cell r="L73">
            <v>607</v>
          </cell>
          <cell r="M73">
            <v>804</v>
          </cell>
          <cell r="N73">
            <v>3477</v>
          </cell>
        </row>
        <row r="74">
          <cell r="F74" t="str">
            <v>MCP Medical ProgramActualTotal Claim Lines</v>
          </cell>
          <cell r="H74">
            <v>1062</v>
          </cell>
          <cell r="I74">
            <v>1050</v>
          </cell>
          <cell r="J74">
            <v>1225</v>
          </cell>
          <cell r="K74">
            <v>1223</v>
          </cell>
          <cell r="L74">
            <v>1428</v>
          </cell>
          <cell r="M74">
            <v>1792</v>
          </cell>
          <cell r="N74">
            <v>7780</v>
          </cell>
        </row>
        <row r="75">
          <cell r="F75" t="str">
            <v>MCP Medical ProgramActualClaims Lines per Claim</v>
          </cell>
          <cell r="H75">
            <v>2.3086956521739133</v>
          </cell>
          <cell r="I75">
            <v>2.0588235294117645</v>
          </cell>
          <cell r="J75">
            <v>2.191413237924866</v>
          </cell>
          <cell r="K75">
            <v>2.277467411545624</v>
          </cell>
          <cell r="L75">
            <v>2.352553542009885</v>
          </cell>
          <cell r="M75">
            <v>2.228855721393035</v>
          </cell>
          <cell r="N75">
            <v>2.2375611159045152</v>
          </cell>
        </row>
        <row r="76">
          <cell r="F76" t="str">
            <v>MCP Medical ProgramActualEDI %</v>
          </cell>
          <cell r="H76">
            <v>0.14130434782608695</v>
          </cell>
          <cell r="I76">
            <v>0.16470588235294117</v>
          </cell>
          <cell r="J76">
            <v>0.1771019677996422</v>
          </cell>
          <cell r="K76">
            <v>0.2905027932960894</v>
          </cell>
          <cell r="L76">
            <v>0.17298187808896212</v>
          </cell>
          <cell r="M76">
            <v>0.2798507462686567</v>
          </cell>
          <cell r="N76">
            <v>0.21110152430255968</v>
          </cell>
        </row>
        <row r="77">
          <cell r="F77" t="str">
            <v>MCP Medical ProgramActualEDI Claims</v>
          </cell>
          <cell r="G77" t="str">
            <v>MCP MedicalDD GeneralEDI</v>
          </cell>
          <cell r="H77">
            <v>1472</v>
          </cell>
          <cell r="I77">
            <v>1252</v>
          </cell>
          <cell r="J77">
            <v>1822</v>
          </cell>
          <cell r="K77">
            <v>2661</v>
          </cell>
          <cell r="L77">
            <v>1907</v>
          </cell>
          <cell r="M77">
            <v>2262</v>
          </cell>
          <cell r="N77">
            <v>11376</v>
          </cell>
        </row>
        <row r="78">
          <cell r="F78" t="str">
            <v>MCP Medical ProgramActualEDI Claim Lines</v>
          </cell>
          <cell r="G78" t="str">
            <v>MCP MedicalDD GeneralEDI</v>
          </cell>
          <cell r="H78">
            <v>2781</v>
          </cell>
          <cell r="I78">
            <v>2578</v>
          </cell>
          <cell r="J78">
            <v>3741</v>
          </cell>
          <cell r="K78">
            <v>6373</v>
          </cell>
          <cell r="L78">
            <v>4148</v>
          </cell>
          <cell r="M78">
            <v>4995</v>
          </cell>
          <cell r="N78">
            <v>24616</v>
          </cell>
        </row>
        <row r="79">
          <cell r="F79" t="str">
            <v>MCP Medical ProgramActualNon-EDI Claims</v>
          </cell>
          <cell r="G79" t="str">
            <v>MCP MedicalDD GeneralNon-EDI</v>
          </cell>
          <cell r="H79">
            <v>3405</v>
          </cell>
          <cell r="I79">
            <v>3358</v>
          </cell>
          <cell r="J79">
            <v>4060</v>
          </cell>
          <cell r="K79">
            <v>4178</v>
          </cell>
          <cell r="L79">
            <v>4993</v>
          </cell>
          <cell r="M79">
            <v>4754</v>
          </cell>
          <cell r="N79">
            <v>24748</v>
          </cell>
        </row>
        <row r="80">
          <cell r="F80" t="str">
            <v>MCP Medical ProgramActualNon-EDI Claim Lines</v>
          </cell>
          <cell r="G80" t="str">
            <v>MCP MedicalDD GeneralNon-EDI</v>
          </cell>
          <cell r="H80">
            <v>7506</v>
          </cell>
          <cell r="I80">
            <v>7611</v>
          </cell>
          <cell r="J80">
            <v>9390</v>
          </cell>
          <cell r="K80">
            <v>9298</v>
          </cell>
          <cell r="L80">
            <v>11749</v>
          </cell>
          <cell r="M80">
            <v>10450</v>
          </cell>
          <cell r="N80">
            <v>56004</v>
          </cell>
        </row>
        <row r="81">
          <cell r="F81" t="str">
            <v>MCP Medical ProgramActualTotal Claims</v>
          </cell>
          <cell r="H81">
            <v>4877</v>
          </cell>
          <cell r="I81">
            <v>4610</v>
          </cell>
          <cell r="J81">
            <v>5882</v>
          </cell>
          <cell r="K81">
            <v>6839</v>
          </cell>
          <cell r="L81">
            <v>6900</v>
          </cell>
          <cell r="M81">
            <v>7016</v>
          </cell>
          <cell r="N81">
            <v>36124</v>
          </cell>
        </row>
        <row r="82">
          <cell r="F82" t="str">
            <v>MCP Medical ProgramActualTotal Claim Lines</v>
          </cell>
          <cell r="H82">
            <v>10287</v>
          </cell>
          <cell r="I82">
            <v>10189</v>
          </cell>
          <cell r="J82">
            <v>13131</v>
          </cell>
          <cell r="K82">
            <v>15671</v>
          </cell>
          <cell r="L82">
            <v>15897</v>
          </cell>
          <cell r="M82">
            <v>15445</v>
          </cell>
          <cell r="N82">
            <v>80620</v>
          </cell>
        </row>
        <row r="83">
          <cell r="F83" t="str">
            <v>MCP Medical ProgramActualClaims Lines per Claim</v>
          </cell>
          <cell r="H83">
            <v>2.109288497026861</v>
          </cell>
          <cell r="I83">
            <v>2.210195227765727</v>
          </cell>
          <cell r="J83">
            <v>2.2324039442366543</v>
          </cell>
          <cell r="K83">
            <v>2.291416873811961</v>
          </cell>
          <cell r="L83">
            <v>2.303913043478261</v>
          </cell>
          <cell r="M83">
            <v>2.2013968072976056</v>
          </cell>
          <cell r="N83">
            <v>2.2317572804783525</v>
          </cell>
        </row>
        <row r="84">
          <cell r="F84" t="str">
            <v>MCP Medical ProgramActualEDI %</v>
          </cell>
          <cell r="H84">
            <v>0.30182489235185567</v>
          </cell>
          <cell r="I84">
            <v>0.2715835140997831</v>
          </cell>
          <cell r="J84">
            <v>0.3097585855151309</v>
          </cell>
          <cell r="K84">
            <v>0.38909197251060096</v>
          </cell>
          <cell r="L84">
            <v>0.2763768115942029</v>
          </cell>
          <cell r="M84">
            <v>0.322405929304447</v>
          </cell>
          <cell r="N84">
            <v>0.31491529177278266</v>
          </cell>
        </row>
        <row r="85">
          <cell r="F85" t="str">
            <v>MCP Medical ProgramActualEDI Claims</v>
          </cell>
          <cell r="G85" t="str">
            <v>MCP MedicalDD VentEDI</v>
          </cell>
          <cell r="H85">
            <v>28</v>
          </cell>
          <cell r="I85">
            <v>21</v>
          </cell>
          <cell r="J85">
            <v>36</v>
          </cell>
          <cell r="K85">
            <v>57</v>
          </cell>
          <cell r="L85">
            <v>50</v>
          </cell>
          <cell r="M85">
            <v>66</v>
          </cell>
          <cell r="N85">
            <v>258</v>
          </cell>
        </row>
        <row r="86">
          <cell r="F86" t="str">
            <v>MCP Medical ProgramActualEDI Claim Lines</v>
          </cell>
          <cell r="G86" t="str">
            <v>MCP MedicalDD VentEDI</v>
          </cell>
          <cell r="H86">
            <v>43</v>
          </cell>
          <cell r="I86">
            <v>29</v>
          </cell>
          <cell r="J86">
            <v>86</v>
          </cell>
          <cell r="K86">
            <v>161</v>
          </cell>
          <cell r="L86">
            <v>81</v>
          </cell>
          <cell r="M86">
            <v>148</v>
          </cell>
          <cell r="N86">
            <v>548</v>
          </cell>
        </row>
        <row r="87">
          <cell r="F87" t="str">
            <v>MCP Medical ProgramActualNon-EDI Claims</v>
          </cell>
          <cell r="G87" t="str">
            <v>MCP MedicalDD VentNon-EDI</v>
          </cell>
          <cell r="H87">
            <v>79</v>
          </cell>
          <cell r="I87">
            <v>77</v>
          </cell>
          <cell r="J87">
            <v>120</v>
          </cell>
          <cell r="K87">
            <v>112</v>
          </cell>
          <cell r="L87">
            <v>138</v>
          </cell>
          <cell r="M87">
            <v>141</v>
          </cell>
          <cell r="N87">
            <v>667</v>
          </cell>
        </row>
        <row r="88">
          <cell r="F88" t="str">
            <v>MCP Medical ProgramActualNon-EDI Claim Lines</v>
          </cell>
          <cell r="G88" t="str">
            <v>MCP MedicalDD VentNon-EDI</v>
          </cell>
          <cell r="H88">
            <v>202</v>
          </cell>
          <cell r="I88">
            <v>170</v>
          </cell>
          <cell r="J88">
            <v>326</v>
          </cell>
          <cell r="K88">
            <v>231</v>
          </cell>
          <cell r="L88">
            <v>394</v>
          </cell>
          <cell r="M88">
            <v>384</v>
          </cell>
          <cell r="N88">
            <v>1707</v>
          </cell>
        </row>
        <row r="89">
          <cell r="F89" t="str">
            <v>MCP Medical ProgramActualTotal Claims</v>
          </cell>
          <cell r="H89">
            <v>107</v>
          </cell>
          <cell r="I89">
            <v>98</v>
          </cell>
          <cell r="J89">
            <v>156</v>
          </cell>
          <cell r="K89">
            <v>169</v>
          </cell>
          <cell r="L89">
            <v>188</v>
          </cell>
          <cell r="M89">
            <v>207</v>
          </cell>
          <cell r="N89">
            <v>925</v>
          </cell>
        </row>
        <row r="90">
          <cell r="F90" t="str">
            <v>MCP Medical ProgramActualTotal Claim Lines</v>
          </cell>
          <cell r="H90">
            <v>245</v>
          </cell>
          <cell r="I90">
            <v>199</v>
          </cell>
          <cell r="J90">
            <v>412</v>
          </cell>
          <cell r="K90">
            <v>392</v>
          </cell>
          <cell r="L90">
            <v>475</v>
          </cell>
          <cell r="M90">
            <v>532</v>
          </cell>
          <cell r="N90">
            <v>2255</v>
          </cell>
        </row>
        <row r="91">
          <cell r="F91" t="str">
            <v>MCP Medical ProgramActualClaims Lines per Claim</v>
          </cell>
          <cell r="H91">
            <v>2.289719626168224</v>
          </cell>
          <cell r="I91">
            <v>2.0306122448979593</v>
          </cell>
          <cell r="J91">
            <v>2.641025641025641</v>
          </cell>
          <cell r="K91">
            <v>2.3195266272189348</v>
          </cell>
          <cell r="L91">
            <v>2.526595744680851</v>
          </cell>
          <cell r="M91">
            <v>2.570048309178744</v>
          </cell>
          <cell r="N91">
            <v>2.437837837837838</v>
          </cell>
        </row>
        <row r="92">
          <cell r="F92" t="str">
            <v>MCP Medical ProgramActualEDI %</v>
          </cell>
          <cell r="H92">
            <v>0.2616822429906542</v>
          </cell>
          <cell r="I92">
            <v>0.21428571428571427</v>
          </cell>
          <cell r="J92">
            <v>0.23076923076923078</v>
          </cell>
          <cell r="K92">
            <v>0.33727810650887574</v>
          </cell>
          <cell r="L92">
            <v>0.26595744680851063</v>
          </cell>
          <cell r="M92">
            <v>0.3188405797101449</v>
          </cell>
          <cell r="N92">
            <v>0.2789189189189189</v>
          </cell>
        </row>
        <row r="93">
          <cell r="F93" t="str">
            <v>MCP Medical ProgramActualEDI Claims</v>
          </cell>
          <cell r="G93" t="str">
            <v>MCP MedicalHealthcare GroupEDI</v>
          </cell>
          <cell r="H93">
            <v>627</v>
          </cell>
          <cell r="I93">
            <v>528</v>
          </cell>
          <cell r="J93">
            <v>1161</v>
          </cell>
          <cell r="K93">
            <v>2650</v>
          </cell>
          <cell r="L93">
            <v>730</v>
          </cell>
          <cell r="M93">
            <v>1521</v>
          </cell>
          <cell r="N93">
            <v>7217</v>
          </cell>
        </row>
        <row r="94">
          <cell r="F94" t="str">
            <v>MCP Medical ProgramActualEDI Claim Lines</v>
          </cell>
          <cell r="G94" t="str">
            <v>MCP MedicalHealthcare GroupEDI</v>
          </cell>
          <cell r="H94">
            <v>1146</v>
          </cell>
          <cell r="I94">
            <v>1131</v>
          </cell>
          <cell r="J94">
            <v>2265</v>
          </cell>
          <cell r="K94">
            <v>8175</v>
          </cell>
          <cell r="L94">
            <v>1459</v>
          </cell>
          <cell r="M94">
            <v>4099</v>
          </cell>
          <cell r="N94">
            <v>18275</v>
          </cell>
        </row>
        <row r="95">
          <cell r="F95" t="str">
            <v>MCP Medical ProgramActualNon-EDI Claims</v>
          </cell>
          <cell r="G95" t="str">
            <v>MCP MedicalHealthcare GroupNon-EDI</v>
          </cell>
          <cell r="H95">
            <v>5442</v>
          </cell>
          <cell r="I95">
            <v>4630</v>
          </cell>
          <cell r="J95">
            <v>5144</v>
          </cell>
          <cell r="K95">
            <v>4370</v>
          </cell>
          <cell r="L95">
            <v>5172</v>
          </cell>
          <cell r="M95">
            <v>6160</v>
          </cell>
          <cell r="N95">
            <v>30918</v>
          </cell>
        </row>
        <row r="96">
          <cell r="F96" t="str">
            <v>MCP Medical ProgramActualNon-EDI Claim Lines</v>
          </cell>
          <cell r="G96" t="str">
            <v>MCP MedicalHealthcare GroupNon-EDI</v>
          </cell>
          <cell r="H96">
            <v>12477</v>
          </cell>
          <cell r="I96">
            <v>10759</v>
          </cell>
          <cell r="J96">
            <v>12191</v>
          </cell>
          <cell r="K96">
            <v>10638</v>
          </cell>
          <cell r="L96">
            <v>13365</v>
          </cell>
          <cell r="M96">
            <v>15085</v>
          </cell>
          <cell r="N96">
            <v>74515</v>
          </cell>
        </row>
        <row r="97">
          <cell r="F97" t="str">
            <v>MCP Medical ProgramActualTotal Claims</v>
          </cell>
          <cell r="H97">
            <v>6069</v>
          </cell>
          <cell r="I97">
            <v>5158</v>
          </cell>
          <cell r="J97">
            <v>6305</v>
          </cell>
          <cell r="K97">
            <v>7020</v>
          </cell>
          <cell r="L97">
            <v>5902</v>
          </cell>
          <cell r="M97">
            <v>7681</v>
          </cell>
          <cell r="N97">
            <v>38135</v>
          </cell>
        </row>
        <row r="98">
          <cell r="F98" t="str">
            <v>MCP Medical ProgramActualTotal Claim Lines</v>
          </cell>
          <cell r="H98">
            <v>13623</v>
          </cell>
          <cell r="I98">
            <v>11890</v>
          </cell>
          <cell r="J98">
            <v>14456</v>
          </cell>
          <cell r="K98">
            <v>18813</v>
          </cell>
          <cell r="L98">
            <v>14824</v>
          </cell>
          <cell r="M98">
            <v>19184</v>
          </cell>
          <cell r="N98">
            <v>92790</v>
          </cell>
        </row>
        <row r="99">
          <cell r="F99" t="str">
            <v>MCP Medical ProgramActualClaims Lines per Claim</v>
          </cell>
          <cell r="H99">
            <v>2.2446861097380126</v>
          </cell>
          <cell r="I99">
            <v>2.3051570376114774</v>
          </cell>
          <cell r="J99">
            <v>2.292783505154639</v>
          </cell>
          <cell r="K99">
            <v>2.6799145299145297</v>
          </cell>
          <cell r="L99">
            <v>2.5116909522195865</v>
          </cell>
          <cell r="M99">
            <v>2.4975914594453847</v>
          </cell>
          <cell r="N99">
            <v>2.4331978497443294</v>
          </cell>
        </row>
        <row r="100">
          <cell r="F100" t="str">
            <v>MCP Medical ProgramActualEDI %</v>
          </cell>
          <cell r="H100">
            <v>0.10331191300049432</v>
          </cell>
          <cell r="I100">
            <v>0.10236525785188057</v>
          </cell>
          <cell r="J100">
            <v>0.18413957176843776</v>
          </cell>
          <cell r="K100">
            <v>0.37749287749287747</v>
          </cell>
          <cell r="L100">
            <v>0.12368688580142324</v>
          </cell>
          <cell r="M100">
            <v>0.19802109100377555</v>
          </cell>
          <cell r="N100">
            <v>0.18924872164678117</v>
          </cell>
        </row>
        <row r="101">
          <cell r="F101" t="str">
            <v>MCP Medical ProgramActualEDI Claims</v>
          </cell>
          <cell r="H101">
            <v>0</v>
          </cell>
          <cell r="I101">
            <v>0</v>
          </cell>
          <cell r="J101">
            <v>0</v>
          </cell>
          <cell r="K101">
            <v>0</v>
          </cell>
          <cell r="L101">
            <v>0</v>
          </cell>
          <cell r="M101">
            <v>0</v>
          </cell>
          <cell r="N101">
            <v>0</v>
          </cell>
        </row>
        <row r="102">
          <cell r="F102" t="str">
            <v>MCP Medical ProgramActualEDI Claim Lines</v>
          </cell>
          <cell r="H102">
            <v>0</v>
          </cell>
          <cell r="I102">
            <v>0</v>
          </cell>
          <cell r="J102">
            <v>0</v>
          </cell>
          <cell r="K102">
            <v>0</v>
          </cell>
          <cell r="L102">
            <v>0</v>
          </cell>
          <cell r="M102">
            <v>0</v>
          </cell>
          <cell r="N102">
            <v>0</v>
          </cell>
        </row>
        <row r="103">
          <cell r="F103" t="str">
            <v>MCP Medical ProgramActualNon-EDI Claims</v>
          </cell>
          <cell r="H103">
            <v>0</v>
          </cell>
          <cell r="I103">
            <v>0</v>
          </cell>
          <cell r="J103">
            <v>0</v>
          </cell>
          <cell r="K103">
            <v>0</v>
          </cell>
          <cell r="L103">
            <v>0</v>
          </cell>
          <cell r="M103">
            <v>0</v>
          </cell>
          <cell r="N103">
            <v>0</v>
          </cell>
        </row>
        <row r="104">
          <cell r="F104" t="str">
            <v>MCP Medical ProgramActualNon-EDI Claim Lines</v>
          </cell>
          <cell r="H104">
            <v>0</v>
          </cell>
          <cell r="I104">
            <v>0</v>
          </cell>
          <cell r="J104">
            <v>0</v>
          </cell>
          <cell r="K104">
            <v>0</v>
          </cell>
          <cell r="L104">
            <v>0</v>
          </cell>
          <cell r="M104">
            <v>0</v>
          </cell>
          <cell r="N104">
            <v>0</v>
          </cell>
        </row>
        <row r="105">
          <cell r="F105" t="str">
            <v>MCP Medical ProgramActualTotal Claims</v>
          </cell>
          <cell r="H105">
            <v>0</v>
          </cell>
          <cell r="I105">
            <v>0</v>
          </cell>
          <cell r="J105">
            <v>0</v>
          </cell>
          <cell r="K105">
            <v>0</v>
          </cell>
          <cell r="L105">
            <v>0</v>
          </cell>
          <cell r="M105">
            <v>0</v>
          </cell>
          <cell r="N105">
            <v>0</v>
          </cell>
        </row>
        <row r="106">
          <cell r="F106" t="str">
            <v>MCP Medical ProgramActualTotal Claim Lines</v>
          </cell>
          <cell r="H106">
            <v>0</v>
          </cell>
          <cell r="I106">
            <v>0</v>
          </cell>
          <cell r="J106">
            <v>0</v>
          </cell>
          <cell r="K106">
            <v>0</v>
          </cell>
          <cell r="L106">
            <v>0</v>
          </cell>
          <cell r="M106">
            <v>0</v>
          </cell>
          <cell r="N106">
            <v>0</v>
          </cell>
        </row>
        <row r="107">
          <cell r="F107" t="str">
            <v>MCP Medical ProgramActualClaims Lines per Claim</v>
          </cell>
          <cell r="H107" t="e">
            <v>#DIV/0!</v>
          </cell>
          <cell r="I107" t="e">
            <v>#DIV/0!</v>
          </cell>
          <cell r="J107" t="e">
            <v>#DIV/0!</v>
          </cell>
          <cell r="K107" t="e">
            <v>#DIV/0!</v>
          </cell>
          <cell r="L107" t="e">
            <v>#DIV/0!</v>
          </cell>
          <cell r="M107" t="e">
            <v>#DIV/0!</v>
          </cell>
          <cell r="N107" t="e">
            <v>#DIV/0!</v>
          </cell>
        </row>
        <row r="108">
          <cell r="F108" t="str">
            <v>MCP Medical ProgramActualEDI %</v>
          </cell>
          <cell r="H108" t="e">
            <v>#DIV/0!</v>
          </cell>
          <cell r="I108" t="e">
            <v>#DIV/0!</v>
          </cell>
          <cell r="J108" t="e">
            <v>#DIV/0!</v>
          </cell>
          <cell r="K108" t="e">
            <v>#DIV/0!</v>
          </cell>
          <cell r="L108" t="e">
            <v>#DIV/0!</v>
          </cell>
          <cell r="M108" t="e">
            <v>#DIV/0!</v>
          </cell>
          <cell r="N108" t="e">
            <v>#DIV/0!</v>
          </cell>
        </row>
        <row r="109">
          <cell r="F109" t="str">
            <v>MCP Medical ProgramActualEDI Claims</v>
          </cell>
          <cell r="G109" t="str">
            <v>MCP MedicalPremium SharingEDI</v>
          </cell>
          <cell r="H109">
            <v>168</v>
          </cell>
          <cell r="I109">
            <v>5</v>
          </cell>
          <cell r="J109">
            <v>64</v>
          </cell>
          <cell r="K109">
            <v>79</v>
          </cell>
          <cell r="L109">
            <v>57</v>
          </cell>
          <cell r="M109">
            <v>3</v>
          </cell>
          <cell r="N109">
            <v>376</v>
          </cell>
        </row>
        <row r="110">
          <cell r="F110" t="str">
            <v>MCP Medical ProgramActualEDI Claim Lines</v>
          </cell>
          <cell r="G110" t="str">
            <v>MCP MedicalPremium SharingEDI</v>
          </cell>
          <cell r="H110">
            <v>448</v>
          </cell>
          <cell r="I110">
            <v>8</v>
          </cell>
          <cell r="J110">
            <v>124</v>
          </cell>
          <cell r="K110">
            <v>201</v>
          </cell>
          <cell r="L110">
            <v>115</v>
          </cell>
          <cell r="M110">
            <v>5</v>
          </cell>
          <cell r="N110">
            <v>901</v>
          </cell>
        </row>
        <row r="111">
          <cell r="F111" t="str">
            <v>MCP Medical ProgramActualNon-EDI Claims</v>
          </cell>
          <cell r="G111" t="str">
            <v>MCP MedicalPremium SharingNon-EDI</v>
          </cell>
          <cell r="H111">
            <v>421</v>
          </cell>
          <cell r="I111">
            <v>149</v>
          </cell>
          <cell r="J111">
            <v>131</v>
          </cell>
          <cell r="K111">
            <v>65</v>
          </cell>
          <cell r="L111">
            <v>62</v>
          </cell>
          <cell r="M111">
            <v>37</v>
          </cell>
          <cell r="N111">
            <v>865</v>
          </cell>
        </row>
        <row r="112">
          <cell r="F112" t="str">
            <v>MCP Medical ProgramActualNon-EDI Claim Lines</v>
          </cell>
          <cell r="G112" t="str">
            <v>MCP MedicalPremium SharingNon-EDI</v>
          </cell>
          <cell r="H112">
            <v>940</v>
          </cell>
          <cell r="I112">
            <v>450</v>
          </cell>
          <cell r="J112">
            <v>369</v>
          </cell>
          <cell r="K112">
            <v>200</v>
          </cell>
          <cell r="L112">
            <v>155</v>
          </cell>
          <cell r="M112">
            <v>132</v>
          </cell>
          <cell r="N112">
            <v>2246</v>
          </cell>
        </row>
        <row r="113">
          <cell r="F113" t="str">
            <v>MCP Medical ProgramActualTotal Claims</v>
          </cell>
          <cell r="H113">
            <v>589</v>
          </cell>
          <cell r="I113">
            <v>154</v>
          </cell>
          <cell r="J113">
            <v>195</v>
          </cell>
          <cell r="K113">
            <v>144</v>
          </cell>
          <cell r="L113">
            <v>119</v>
          </cell>
          <cell r="M113">
            <v>40</v>
          </cell>
          <cell r="N113">
            <v>1241</v>
          </cell>
        </row>
        <row r="114">
          <cell r="F114" t="str">
            <v>MCP Medical ProgramActualTotal Claim Lines</v>
          </cell>
          <cell r="H114">
            <v>1388</v>
          </cell>
          <cell r="I114">
            <v>458</v>
          </cell>
          <cell r="J114">
            <v>493</v>
          </cell>
          <cell r="K114">
            <v>401</v>
          </cell>
          <cell r="L114">
            <v>270</v>
          </cell>
          <cell r="M114">
            <v>137</v>
          </cell>
          <cell r="N114">
            <v>3147</v>
          </cell>
        </row>
        <row r="115">
          <cell r="F115" t="str">
            <v>MCP Medical ProgramActualClaims Lines per Claim</v>
          </cell>
          <cell r="H115">
            <v>2.3565365025466893</v>
          </cell>
          <cell r="I115">
            <v>2.9740259740259742</v>
          </cell>
          <cell r="J115">
            <v>2.528205128205128</v>
          </cell>
          <cell r="K115">
            <v>2.7847222222222223</v>
          </cell>
          <cell r="L115">
            <v>2.26890756302521</v>
          </cell>
          <cell r="M115">
            <v>3.425</v>
          </cell>
          <cell r="N115">
            <v>2.5358581788879935</v>
          </cell>
        </row>
        <row r="116">
          <cell r="F116" t="str">
            <v>MCP Medical ProgramActualEDI %</v>
          </cell>
          <cell r="H116">
            <v>0.28522920203735147</v>
          </cell>
          <cell r="I116">
            <v>0.032467532467532464</v>
          </cell>
          <cell r="J116">
            <v>0.3282051282051282</v>
          </cell>
          <cell r="K116">
            <v>0.5486111111111112</v>
          </cell>
          <cell r="L116">
            <v>0.4789915966386555</v>
          </cell>
          <cell r="M116">
            <v>0.075</v>
          </cell>
          <cell r="N116">
            <v>0.3029814665592264</v>
          </cell>
        </row>
        <row r="117">
          <cell r="F117" t="str">
            <v>MCP DentalBudgetMembership</v>
          </cell>
        </row>
        <row r="118">
          <cell r="F118" t="str">
            <v>MCP DentalBudgetClaims per 1000 Members</v>
          </cell>
        </row>
        <row r="119">
          <cell r="F119" t="str">
            <v>MCP DentalBudgetClaims Lines per Claim</v>
          </cell>
        </row>
        <row r="120">
          <cell r="F120" t="str">
            <v>MCP DentalBudgetEDI %</v>
          </cell>
        </row>
        <row r="121">
          <cell r="F121" t="str">
            <v>MCP DentalBudgetMass %</v>
          </cell>
        </row>
        <row r="122">
          <cell r="F122" t="str">
            <v>MCP DentalActualMembership</v>
          </cell>
          <cell r="H122">
            <v>0</v>
          </cell>
          <cell r="I122">
            <v>0</v>
          </cell>
          <cell r="J122">
            <v>0</v>
          </cell>
          <cell r="K122">
            <v>0</v>
          </cell>
          <cell r="L122">
            <v>0</v>
          </cell>
          <cell r="M122">
            <v>0</v>
          </cell>
          <cell r="N122">
            <v>0</v>
          </cell>
        </row>
        <row r="123">
          <cell r="F123" t="str">
            <v>MCP DentalActualEDI Claims</v>
          </cell>
          <cell r="H123">
            <v>0</v>
          </cell>
          <cell r="I123">
            <v>0</v>
          </cell>
          <cell r="J123">
            <v>0</v>
          </cell>
          <cell r="K123">
            <v>0</v>
          </cell>
          <cell r="L123">
            <v>0</v>
          </cell>
          <cell r="M123">
            <v>0</v>
          </cell>
          <cell r="N123">
            <v>0</v>
          </cell>
        </row>
        <row r="124">
          <cell r="F124" t="str">
            <v>MCP DentalActualEDI Claim Lines</v>
          </cell>
          <cell r="H124">
            <v>0</v>
          </cell>
          <cell r="I124">
            <v>0</v>
          </cell>
          <cell r="J124">
            <v>0</v>
          </cell>
          <cell r="K124">
            <v>0</v>
          </cell>
          <cell r="L124">
            <v>0</v>
          </cell>
          <cell r="M124">
            <v>0</v>
          </cell>
          <cell r="N124">
            <v>0</v>
          </cell>
        </row>
        <row r="125">
          <cell r="F125" t="str">
            <v>MCP DentalActualNon-EDI Claims</v>
          </cell>
          <cell r="H125">
            <v>18400</v>
          </cell>
          <cell r="I125">
            <v>14544</v>
          </cell>
          <cell r="J125">
            <v>16122</v>
          </cell>
          <cell r="K125">
            <v>13576</v>
          </cell>
          <cell r="L125">
            <v>15027</v>
          </cell>
          <cell r="M125">
            <v>16578</v>
          </cell>
          <cell r="N125">
            <v>94247</v>
          </cell>
        </row>
        <row r="126">
          <cell r="F126" t="str">
            <v>MCP DentalActualNon-EDI Claim Lines</v>
          </cell>
          <cell r="H126">
            <v>73604</v>
          </cell>
          <cell r="I126">
            <v>59316</v>
          </cell>
          <cell r="J126">
            <v>66502</v>
          </cell>
          <cell r="K126">
            <v>52333</v>
          </cell>
          <cell r="L126">
            <v>58846</v>
          </cell>
          <cell r="M126">
            <v>68007</v>
          </cell>
          <cell r="N126">
            <v>378608</v>
          </cell>
        </row>
        <row r="127">
          <cell r="F127" t="str">
            <v>MCP DentalActualMass Claims</v>
          </cell>
          <cell r="H127">
            <v>7922</v>
          </cell>
          <cell r="I127">
            <v>4164</v>
          </cell>
          <cell r="J127">
            <v>3958</v>
          </cell>
          <cell r="K127">
            <v>5634</v>
          </cell>
          <cell r="L127">
            <v>5095</v>
          </cell>
          <cell r="M127">
            <v>3375</v>
          </cell>
          <cell r="N127">
            <v>30148</v>
          </cell>
        </row>
        <row r="128">
          <cell r="F128" t="str">
            <v>MCP DentalActualTotal Claims</v>
          </cell>
          <cell r="H128">
            <v>18400</v>
          </cell>
          <cell r="I128">
            <v>14544</v>
          </cell>
          <cell r="J128">
            <v>16122</v>
          </cell>
          <cell r="K128">
            <v>13576</v>
          </cell>
          <cell r="L128">
            <v>15027</v>
          </cell>
          <cell r="M128">
            <v>16578</v>
          </cell>
          <cell r="N128">
            <v>94247</v>
          </cell>
        </row>
        <row r="129">
          <cell r="F129" t="str">
            <v>MCP DentalActualClaims per 1000 Members</v>
          </cell>
          <cell r="H129" t="e">
            <v>#DIV/0!</v>
          </cell>
          <cell r="I129" t="e">
            <v>#DIV/0!</v>
          </cell>
          <cell r="J129" t="e">
            <v>#DIV/0!</v>
          </cell>
          <cell r="K129" t="e">
            <v>#DIV/0!</v>
          </cell>
          <cell r="L129" t="e">
            <v>#DIV/0!</v>
          </cell>
          <cell r="M129" t="e">
            <v>#DIV/0!</v>
          </cell>
          <cell r="N129" t="e">
            <v>#DIV/0!</v>
          </cell>
        </row>
        <row r="130">
          <cell r="F130" t="str">
            <v>MCP DentalActualTotal Claim Lines</v>
          </cell>
          <cell r="H130">
            <v>73604</v>
          </cell>
          <cell r="I130">
            <v>59316</v>
          </cell>
          <cell r="J130">
            <v>66502</v>
          </cell>
          <cell r="K130">
            <v>52333</v>
          </cell>
          <cell r="L130">
            <v>58846</v>
          </cell>
          <cell r="M130">
            <v>68007</v>
          </cell>
          <cell r="N130">
            <v>378608</v>
          </cell>
        </row>
        <row r="131">
          <cell r="F131" t="str">
            <v>MCP DentalActualClaims Lines per Claim</v>
          </cell>
          <cell r="H131">
            <v>4.000217391304348</v>
          </cell>
          <cell r="I131">
            <v>4.0783828382838285</v>
          </cell>
          <cell r="J131">
            <v>4.124922466195261</v>
          </cell>
          <cell r="K131">
            <v>3.8548173246906305</v>
          </cell>
          <cell r="L131">
            <v>3.9160178345644505</v>
          </cell>
          <cell r="M131">
            <v>4.102243937748824</v>
          </cell>
          <cell r="N131">
            <v>4.017188876038494</v>
          </cell>
        </row>
        <row r="132">
          <cell r="F132" t="str">
            <v>MCP DentalActualEDI %</v>
          </cell>
          <cell r="H132">
            <v>0</v>
          </cell>
          <cell r="I132">
            <v>0</v>
          </cell>
          <cell r="J132">
            <v>0</v>
          </cell>
          <cell r="K132">
            <v>0</v>
          </cell>
          <cell r="L132">
            <v>0</v>
          </cell>
          <cell r="M132">
            <v>0</v>
          </cell>
          <cell r="N132">
            <v>0</v>
          </cell>
        </row>
        <row r="133">
          <cell r="F133" t="str">
            <v>MCP DentalActualMass %</v>
          </cell>
          <cell r="H133">
            <v>0.4305434782608696</v>
          </cell>
          <cell r="I133">
            <v>0.2863036303630363</v>
          </cell>
          <cell r="J133">
            <v>0.24550303932514575</v>
          </cell>
          <cell r="K133">
            <v>0.41499705362404243</v>
          </cell>
          <cell r="L133">
            <v>0.33905636520928994</v>
          </cell>
          <cell r="M133">
            <v>0.20358306188925082</v>
          </cell>
          <cell r="N133">
            <v>0.31988286099292285</v>
          </cell>
        </row>
        <row r="134">
          <cell r="F134" t="str">
            <v>MCP Dental ProgramActualEDI Claims</v>
          </cell>
          <cell r="G134" t="str">
            <v>MCP DentalAcuteEDI</v>
          </cell>
          <cell r="H134">
            <v>0</v>
          </cell>
          <cell r="I134">
            <v>0</v>
          </cell>
          <cell r="J134">
            <v>0</v>
          </cell>
          <cell r="K134">
            <v>0</v>
          </cell>
          <cell r="L134">
            <v>0</v>
          </cell>
          <cell r="M134">
            <v>0</v>
          </cell>
          <cell r="N134">
            <v>0</v>
          </cell>
        </row>
        <row r="135">
          <cell r="F135" t="str">
            <v>MCP Dental ProgramActualEDI Claim Lines</v>
          </cell>
          <cell r="G135" t="str">
            <v>MCP DentalAcuteEDI</v>
          </cell>
          <cell r="H135">
            <v>0</v>
          </cell>
          <cell r="I135">
            <v>0</v>
          </cell>
          <cell r="J135">
            <v>0</v>
          </cell>
          <cell r="K135">
            <v>0</v>
          </cell>
          <cell r="L135">
            <v>0</v>
          </cell>
          <cell r="M135">
            <v>0</v>
          </cell>
          <cell r="N135">
            <v>0</v>
          </cell>
        </row>
        <row r="136">
          <cell r="F136" t="str">
            <v>MCP Dental ProgramActualNon-EDI Claims</v>
          </cell>
          <cell r="G136" t="str">
            <v>MCP DentalAcuteNon-EDI</v>
          </cell>
          <cell r="H136">
            <v>18033</v>
          </cell>
          <cell r="I136">
            <v>14145</v>
          </cell>
          <cell r="J136">
            <v>15651</v>
          </cell>
          <cell r="K136">
            <v>13196</v>
          </cell>
          <cell r="L136">
            <v>14650</v>
          </cell>
          <cell r="M136">
            <v>16169</v>
          </cell>
          <cell r="N136">
            <v>91844</v>
          </cell>
        </row>
        <row r="137">
          <cell r="F137" t="str">
            <v>MCP Dental ProgramActualNon-EDI Claim Lines</v>
          </cell>
          <cell r="G137" t="str">
            <v>MCP DentalAcuteNon-EDI</v>
          </cell>
          <cell r="H137">
            <v>72086</v>
          </cell>
          <cell r="I137">
            <v>57681</v>
          </cell>
          <cell r="J137">
            <v>64611</v>
          </cell>
          <cell r="K137">
            <v>50882</v>
          </cell>
          <cell r="L137">
            <v>57424</v>
          </cell>
          <cell r="M137">
            <v>66334</v>
          </cell>
          <cell r="N137">
            <v>369018</v>
          </cell>
        </row>
        <row r="138">
          <cell r="F138" t="str">
            <v>MCP Dental ProgramActualTotal Claims</v>
          </cell>
          <cell r="H138">
            <v>18033</v>
          </cell>
          <cell r="I138">
            <v>14145</v>
          </cell>
          <cell r="J138">
            <v>15651</v>
          </cell>
          <cell r="K138">
            <v>13196</v>
          </cell>
          <cell r="L138">
            <v>14650</v>
          </cell>
          <cell r="M138">
            <v>16169</v>
          </cell>
          <cell r="N138">
            <v>91844</v>
          </cell>
        </row>
        <row r="139">
          <cell r="F139" t="str">
            <v>MCP Dental ProgramActualTotal Claim Lines</v>
          </cell>
          <cell r="H139">
            <v>72086</v>
          </cell>
          <cell r="I139">
            <v>57681</v>
          </cell>
          <cell r="J139">
            <v>64611</v>
          </cell>
          <cell r="K139">
            <v>50882</v>
          </cell>
          <cell r="L139">
            <v>57424</v>
          </cell>
          <cell r="M139">
            <v>66334</v>
          </cell>
          <cell r="N139">
            <v>369018</v>
          </cell>
        </row>
        <row r="140">
          <cell r="F140" t="str">
            <v>MCP Dental ProgramActualClaims Lines per Claim</v>
          </cell>
          <cell r="H140">
            <v>3.9974491210558423</v>
          </cell>
          <cell r="I140">
            <v>4.0778366914103925</v>
          </cell>
          <cell r="J140">
            <v>4.12823461759632</v>
          </cell>
          <cell r="K140">
            <v>3.855865413761746</v>
          </cell>
          <cell r="L140">
            <v>3.919726962457338</v>
          </cell>
          <cell r="M140">
            <v>4.1025419011689035</v>
          </cell>
          <cell r="N140">
            <v>4.017878141195941</v>
          </cell>
        </row>
        <row r="141">
          <cell r="F141" t="str">
            <v>MCP Dental ProgramActualEDI %</v>
          </cell>
          <cell r="H141">
            <v>0</v>
          </cell>
          <cell r="I141">
            <v>0</v>
          </cell>
          <cell r="J141">
            <v>0</v>
          </cell>
          <cell r="K141">
            <v>0</v>
          </cell>
          <cell r="L141">
            <v>0</v>
          </cell>
          <cell r="M141">
            <v>0</v>
          </cell>
          <cell r="N141">
            <v>0</v>
          </cell>
        </row>
        <row r="142">
          <cell r="F142" t="str">
            <v>MCP Dental ProgramActualEDI Claims</v>
          </cell>
          <cell r="G142" t="str">
            <v>MCP DentalALTCS GeneralEDI</v>
          </cell>
          <cell r="H142">
            <v>0</v>
          </cell>
          <cell r="I142">
            <v>0</v>
          </cell>
          <cell r="J142">
            <v>0</v>
          </cell>
          <cell r="K142">
            <v>0</v>
          </cell>
          <cell r="L142">
            <v>0</v>
          </cell>
          <cell r="M142">
            <v>0</v>
          </cell>
          <cell r="N142">
            <v>0</v>
          </cell>
        </row>
        <row r="143">
          <cell r="F143" t="str">
            <v>MCP Dental ProgramActualEDI Claim Lines</v>
          </cell>
          <cell r="G143" t="str">
            <v>MCP DentalALTCS GeneralEDI</v>
          </cell>
          <cell r="H143">
            <v>0</v>
          </cell>
          <cell r="I143">
            <v>0</v>
          </cell>
          <cell r="J143">
            <v>0</v>
          </cell>
          <cell r="K143">
            <v>0</v>
          </cell>
          <cell r="L143">
            <v>0</v>
          </cell>
          <cell r="M143">
            <v>0</v>
          </cell>
          <cell r="N143">
            <v>0</v>
          </cell>
        </row>
        <row r="144">
          <cell r="F144" t="str">
            <v>MCP Dental ProgramActualNon-EDI Claims</v>
          </cell>
          <cell r="G144" t="str">
            <v>MCP DentalALTCS GeneralNon-EDI</v>
          </cell>
          <cell r="H144">
            <v>89</v>
          </cell>
          <cell r="I144">
            <v>133</v>
          </cell>
          <cell r="J144">
            <v>156</v>
          </cell>
          <cell r="K144">
            <v>103</v>
          </cell>
          <cell r="L144">
            <v>97</v>
          </cell>
          <cell r="M144">
            <v>89</v>
          </cell>
          <cell r="N144">
            <v>667</v>
          </cell>
        </row>
        <row r="145">
          <cell r="F145" t="str">
            <v>MCP Dental ProgramActualNon-EDI Claim Lines</v>
          </cell>
          <cell r="G145" t="str">
            <v>MCP DentalALTCS GeneralNon-EDI</v>
          </cell>
          <cell r="H145">
            <v>325</v>
          </cell>
          <cell r="I145">
            <v>480</v>
          </cell>
          <cell r="J145">
            <v>540</v>
          </cell>
          <cell r="K145">
            <v>328</v>
          </cell>
          <cell r="L145">
            <v>296</v>
          </cell>
          <cell r="M145">
            <v>350</v>
          </cell>
          <cell r="N145">
            <v>2319</v>
          </cell>
        </row>
        <row r="146">
          <cell r="F146" t="str">
            <v>MCP Dental ProgramActualTotal Claims</v>
          </cell>
          <cell r="H146">
            <v>89</v>
          </cell>
          <cell r="I146">
            <v>133</v>
          </cell>
          <cell r="J146">
            <v>156</v>
          </cell>
          <cell r="K146">
            <v>103</v>
          </cell>
          <cell r="L146">
            <v>97</v>
          </cell>
          <cell r="M146">
            <v>89</v>
          </cell>
          <cell r="N146">
            <v>667</v>
          </cell>
        </row>
        <row r="147">
          <cell r="F147" t="str">
            <v>MCP Dental ProgramActualTotal Claim Lines</v>
          </cell>
          <cell r="H147">
            <v>325</v>
          </cell>
          <cell r="I147">
            <v>480</v>
          </cell>
          <cell r="J147">
            <v>540</v>
          </cell>
          <cell r="K147">
            <v>328</v>
          </cell>
          <cell r="L147">
            <v>296</v>
          </cell>
          <cell r="M147">
            <v>350</v>
          </cell>
          <cell r="N147">
            <v>2319</v>
          </cell>
        </row>
        <row r="148">
          <cell r="F148" t="str">
            <v>MCP Dental ProgramActualClaims Lines per Claim</v>
          </cell>
          <cell r="H148">
            <v>3.651685393258427</v>
          </cell>
          <cell r="I148">
            <v>3.6090225563909772</v>
          </cell>
          <cell r="J148">
            <v>3.4615384615384617</v>
          </cell>
          <cell r="K148">
            <v>3.1844660194174756</v>
          </cell>
          <cell r="L148">
            <v>3.051546391752577</v>
          </cell>
          <cell r="M148">
            <v>3.932584269662921</v>
          </cell>
          <cell r="N148">
            <v>3.476761619190405</v>
          </cell>
        </row>
        <row r="149">
          <cell r="F149" t="str">
            <v>MCP Dental ProgramActualEDI %</v>
          </cell>
          <cell r="H149">
            <v>0</v>
          </cell>
          <cell r="I149">
            <v>0</v>
          </cell>
          <cell r="J149">
            <v>0</v>
          </cell>
          <cell r="K149">
            <v>0</v>
          </cell>
          <cell r="L149">
            <v>0</v>
          </cell>
          <cell r="M149">
            <v>0</v>
          </cell>
          <cell r="N149">
            <v>0</v>
          </cell>
        </row>
        <row r="150">
          <cell r="F150" t="str">
            <v>MCP Dental ProgramActualEDI Claims</v>
          </cell>
          <cell r="G150" t="str">
            <v>MCP DentalALTCS VentEDI</v>
          </cell>
          <cell r="H150">
            <v>0</v>
          </cell>
          <cell r="I150">
            <v>0</v>
          </cell>
          <cell r="J150">
            <v>0</v>
          </cell>
          <cell r="K150">
            <v>0</v>
          </cell>
          <cell r="L150">
            <v>0</v>
          </cell>
          <cell r="M150">
            <v>0</v>
          </cell>
          <cell r="N150">
            <v>0</v>
          </cell>
        </row>
        <row r="151">
          <cell r="F151" t="str">
            <v>MCP Dental ProgramActualEDI Claim Lines</v>
          </cell>
          <cell r="G151" t="str">
            <v>MCP DentalALTCS VentEDI</v>
          </cell>
          <cell r="H151">
            <v>0</v>
          </cell>
          <cell r="I151">
            <v>0</v>
          </cell>
          <cell r="J151">
            <v>0</v>
          </cell>
          <cell r="K151">
            <v>0</v>
          </cell>
          <cell r="L151">
            <v>0</v>
          </cell>
          <cell r="M151">
            <v>0</v>
          </cell>
          <cell r="N151">
            <v>0</v>
          </cell>
        </row>
        <row r="152">
          <cell r="F152" t="str">
            <v>MCP Dental ProgramActualNon-EDI Claims</v>
          </cell>
          <cell r="G152" t="str">
            <v>MCP DentalALTCS VentNon-EDI</v>
          </cell>
          <cell r="H152">
            <v>2</v>
          </cell>
          <cell r="I152">
            <v>1</v>
          </cell>
          <cell r="J152">
            <v>1</v>
          </cell>
          <cell r="K152">
            <v>4</v>
          </cell>
          <cell r="L152">
            <v>5</v>
          </cell>
          <cell r="M152">
            <v>0</v>
          </cell>
          <cell r="N152">
            <v>13</v>
          </cell>
        </row>
        <row r="153">
          <cell r="F153" t="str">
            <v>MCP Dental ProgramActualNon-EDI Claim Lines</v>
          </cell>
          <cell r="G153" t="str">
            <v>MCP DentalALTCS VentNon-EDI</v>
          </cell>
          <cell r="H153">
            <v>7</v>
          </cell>
          <cell r="I153">
            <v>1</v>
          </cell>
          <cell r="J153">
            <v>2</v>
          </cell>
          <cell r="K153">
            <v>11</v>
          </cell>
          <cell r="L153">
            <v>14</v>
          </cell>
          <cell r="M153">
            <v>0</v>
          </cell>
          <cell r="N153">
            <v>35</v>
          </cell>
        </row>
        <row r="154">
          <cell r="F154" t="str">
            <v>MCP Dental ProgramActualTotal Claims</v>
          </cell>
          <cell r="H154">
            <v>2</v>
          </cell>
          <cell r="I154">
            <v>1</v>
          </cell>
          <cell r="J154">
            <v>1</v>
          </cell>
          <cell r="K154">
            <v>4</v>
          </cell>
          <cell r="L154">
            <v>5</v>
          </cell>
          <cell r="M154">
            <v>0</v>
          </cell>
          <cell r="N154">
            <v>13</v>
          </cell>
        </row>
        <row r="155">
          <cell r="F155" t="str">
            <v>MCP Dental ProgramActualTotal Claim Lines</v>
          </cell>
          <cell r="H155">
            <v>7</v>
          </cell>
          <cell r="I155">
            <v>1</v>
          </cell>
          <cell r="J155">
            <v>2</v>
          </cell>
          <cell r="K155">
            <v>11</v>
          </cell>
          <cell r="L155">
            <v>14</v>
          </cell>
          <cell r="M155">
            <v>0</v>
          </cell>
          <cell r="N155">
            <v>35</v>
          </cell>
        </row>
        <row r="156">
          <cell r="F156" t="str">
            <v>MCP Dental ProgramActualClaims Lines per Claim</v>
          </cell>
          <cell r="H156">
            <v>3.5</v>
          </cell>
          <cell r="I156">
            <v>1</v>
          </cell>
          <cell r="J156">
            <v>2</v>
          </cell>
          <cell r="K156">
            <v>2.75</v>
          </cell>
          <cell r="L156">
            <v>2.8</v>
          </cell>
          <cell r="M156" t="e">
            <v>#DIV/0!</v>
          </cell>
          <cell r="N156">
            <v>2.6923076923076925</v>
          </cell>
        </row>
        <row r="157">
          <cell r="F157" t="str">
            <v>MCP Dental ProgramActualEDI %</v>
          </cell>
          <cell r="H157">
            <v>0</v>
          </cell>
          <cell r="I157">
            <v>0</v>
          </cell>
          <cell r="J157">
            <v>0</v>
          </cell>
          <cell r="K157">
            <v>0</v>
          </cell>
          <cell r="L157">
            <v>0</v>
          </cell>
          <cell r="M157" t="e">
            <v>#DIV/0!</v>
          </cell>
          <cell r="N157">
            <v>0</v>
          </cell>
        </row>
        <row r="158">
          <cell r="F158" t="str">
            <v>MCP Dental ProgramActualEDI Claims</v>
          </cell>
          <cell r="G158" t="str">
            <v>MCP DentalDD GeneralEDI</v>
          </cell>
          <cell r="H158">
            <v>0</v>
          </cell>
          <cell r="I158">
            <v>0</v>
          </cell>
          <cell r="J158">
            <v>0</v>
          </cell>
          <cell r="K158">
            <v>0</v>
          </cell>
          <cell r="L158">
            <v>0</v>
          </cell>
          <cell r="M158">
            <v>0</v>
          </cell>
          <cell r="N158">
            <v>0</v>
          </cell>
        </row>
        <row r="159">
          <cell r="F159" t="str">
            <v>MCP Dental ProgramActualEDI Claim Lines</v>
          </cell>
          <cell r="G159" t="str">
            <v>MCP DentalDD GeneralEDI</v>
          </cell>
          <cell r="H159">
            <v>0</v>
          </cell>
          <cell r="I159">
            <v>0</v>
          </cell>
          <cell r="J159">
            <v>0</v>
          </cell>
          <cell r="K159">
            <v>0</v>
          </cell>
          <cell r="L159">
            <v>0</v>
          </cell>
          <cell r="M159">
            <v>0</v>
          </cell>
          <cell r="N159">
            <v>0</v>
          </cell>
        </row>
        <row r="160">
          <cell r="F160" t="str">
            <v>MCP Dental ProgramActualNon-EDI Claims</v>
          </cell>
          <cell r="G160" t="str">
            <v>MCP DentalDD GeneralNon-EDI</v>
          </cell>
          <cell r="H160">
            <v>266</v>
          </cell>
          <cell r="I160">
            <v>264</v>
          </cell>
          <cell r="J160">
            <v>308</v>
          </cell>
          <cell r="K160">
            <v>272</v>
          </cell>
          <cell r="L160">
            <v>275</v>
          </cell>
          <cell r="M160">
            <v>320</v>
          </cell>
          <cell r="N160">
            <v>1705</v>
          </cell>
        </row>
        <row r="161">
          <cell r="F161" t="str">
            <v>MCP Dental ProgramActualNon-EDI Claim Lines</v>
          </cell>
          <cell r="G161" t="str">
            <v>MCP DentalDD GeneralNon-EDI</v>
          </cell>
          <cell r="H161">
            <v>1150</v>
          </cell>
          <cell r="I161">
            <v>1153</v>
          </cell>
          <cell r="J161">
            <v>1327</v>
          </cell>
          <cell r="K161">
            <v>1111</v>
          </cell>
          <cell r="L161">
            <v>1112</v>
          </cell>
          <cell r="M161">
            <v>1323</v>
          </cell>
          <cell r="N161">
            <v>7176</v>
          </cell>
        </row>
        <row r="162">
          <cell r="F162" t="str">
            <v>MCP Dental ProgramActualTotal Claims</v>
          </cell>
          <cell r="H162">
            <v>266</v>
          </cell>
          <cell r="I162">
            <v>264</v>
          </cell>
          <cell r="J162">
            <v>308</v>
          </cell>
          <cell r="K162">
            <v>272</v>
          </cell>
          <cell r="L162">
            <v>275</v>
          </cell>
          <cell r="M162">
            <v>320</v>
          </cell>
          <cell r="N162">
            <v>1705</v>
          </cell>
        </row>
        <row r="163">
          <cell r="F163" t="str">
            <v>MCP Dental ProgramActualTotal Claim Lines</v>
          </cell>
          <cell r="H163">
            <v>1150</v>
          </cell>
          <cell r="I163">
            <v>1153</v>
          </cell>
          <cell r="J163">
            <v>1327</v>
          </cell>
          <cell r="K163">
            <v>1111</v>
          </cell>
          <cell r="L163">
            <v>1112</v>
          </cell>
          <cell r="M163">
            <v>1323</v>
          </cell>
          <cell r="N163">
            <v>7176</v>
          </cell>
        </row>
        <row r="164">
          <cell r="F164" t="str">
            <v>MCP Dental ProgramActualClaims Lines per Claim</v>
          </cell>
          <cell r="H164">
            <v>4.323308270676692</v>
          </cell>
          <cell r="I164">
            <v>4.367424242424242</v>
          </cell>
          <cell r="J164">
            <v>4.308441558441558</v>
          </cell>
          <cell r="K164">
            <v>4.084558823529412</v>
          </cell>
          <cell r="L164">
            <v>4.043636363636364</v>
          </cell>
          <cell r="M164">
            <v>4.134375</v>
          </cell>
          <cell r="N164">
            <v>4.2087976539589445</v>
          </cell>
        </row>
        <row r="165">
          <cell r="F165" t="str">
            <v>MCP Dental ProgramActualEDI %</v>
          </cell>
          <cell r="H165">
            <v>0</v>
          </cell>
          <cell r="I165">
            <v>0</v>
          </cell>
          <cell r="J165">
            <v>0</v>
          </cell>
          <cell r="K165">
            <v>0</v>
          </cell>
          <cell r="L165">
            <v>0</v>
          </cell>
          <cell r="M165">
            <v>0</v>
          </cell>
          <cell r="N165">
            <v>0</v>
          </cell>
        </row>
        <row r="166">
          <cell r="F166" t="str">
            <v>MCP Dental ProgramActualEDI Claims</v>
          </cell>
          <cell r="G166" t="str">
            <v>MCP DentalDD VentEDI</v>
          </cell>
          <cell r="H166">
            <v>0</v>
          </cell>
          <cell r="I166">
            <v>0</v>
          </cell>
          <cell r="J166">
            <v>0</v>
          </cell>
          <cell r="K166">
            <v>0</v>
          </cell>
          <cell r="L166">
            <v>0</v>
          </cell>
          <cell r="M166">
            <v>0</v>
          </cell>
          <cell r="N166">
            <v>0</v>
          </cell>
        </row>
        <row r="167">
          <cell r="F167" t="str">
            <v>MCP Dental ProgramActualEDI Claim Lines</v>
          </cell>
          <cell r="G167" t="str">
            <v>MCP DentalDD VentEDI</v>
          </cell>
          <cell r="H167">
            <v>0</v>
          </cell>
          <cell r="I167">
            <v>0</v>
          </cell>
          <cell r="J167">
            <v>0</v>
          </cell>
          <cell r="K167">
            <v>0</v>
          </cell>
          <cell r="L167">
            <v>0</v>
          </cell>
          <cell r="M167">
            <v>0</v>
          </cell>
          <cell r="N167">
            <v>0</v>
          </cell>
        </row>
        <row r="168">
          <cell r="F168" t="str">
            <v>MCP Dental ProgramActualNon-EDI Claims</v>
          </cell>
          <cell r="G168" t="str">
            <v>MCP DentalDD VentNon-EDI</v>
          </cell>
          <cell r="H168">
            <v>2</v>
          </cell>
          <cell r="I168">
            <v>0</v>
          </cell>
          <cell r="J168">
            <v>2</v>
          </cell>
          <cell r="K168">
            <v>0</v>
          </cell>
          <cell r="L168">
            <v>0</v>
          </cell>
          <cell r="M168">
            <v>0</v>
          </cell>
          <cell r="N168">
            <v>4</v>
          </cell>
        </row>
        <row r="169">
          <cell r="F169" t="str">
            <v>MCP Dental ProgramActualNon-EDI Claim Lines</v>
          </cell>
          <cell r="G169" t="str">
            <v>MCP DentalDD VentNon-EDI</v>
          </cell>
          <cell r="H169">
            <v>5</v>
          </cell>
          <cell r="I169">
            <v>0</v>
          </cell>
          <cell r="J169">
            <v>5</v>
          </cell>
          <cell r="K169">
            <v>0</v>
          </cell>
          <cell r="L169">
            <v>0</v>
          </cell>
          <cell r="M169">
            <v>0</v>
          </cell>
          <cell r="N169">
            <v>10</v>
          </cell>
        </row>
        <row r="170">
          <cell r="F170" t="str">
            <v>MCP Dental ProgramActualTotal Claims</v>
          </cell>
          <cell r="H170">
            <v>2</v>
          </cell>
          <cell r="I170">
            <v>0</v>
          </cell>
          <cell r="J170">
            <v>2</v>
          </cell>
          <cell r="K170">
            <v>0</v>
          </cell>
          <cell r="L170">
            <v>0</v>
          </cell>
          <cell r="M170">
            <v>0</v>
          </cell>
          <cell r="N170">
            <v>4</v>
          </cell>
        </row>
        <row r="171">
          <cell r="F171" t="str">
            <v>MCP Dental ProgramActualTotal Claim Lines</v>
          </cell>
          <cell r="H171">
            <v>5</v>
          </cell>
          <cell r="I171">
            <v>0</v>
          </cell>
          <cell r="J171">
            <v>5</v>
          </cell>
          <cell r="K171">
            <v>0</v>
          </cell>
          <cell r="L171">
            <v>0</v>
          </cell>
          <cell r="M171">
            <v>0</v>
          </cell>
          <cell r="N171">
            <v>10</v>
          </cell>
        </row>
        <row r="172">
          <cell r="F172" t="str">
            <v>MCP Dental ProgramActualClaims Lines per Claim</v>
          </cell>
          <cell r="H172">
            <v>2.5</v>
          </cell>
          <cell r="I172" t="e">
            <v>#DIV/0!</v>
          </cell>
          <cell r="J172">
            <v>2.5</v>
          </cell>
          <cell r="K172" t="e">
            <v>#DIV/0!</v>
          </cell>
          <cell r="L172" t="e">
            <v>#DIV/0!</v>
          </cell>
          <cell r="M172" t="e">
            <v>#DIV/0!</v>
          </cell>
          <cell r="N172">
            <v>2.5</v>
          </cell>
        </row>
        <row r="173">
          <cell r="F173" t="str">
            <v>MCP Dental ProgramActualEDI %</v>
          </cell>
          <cell r="H173">
            <v>0</v>
          </cell>
          <cell r="I173" t="e">
            <v>#DIV/0!</v>
          </cell>
          <cell r="J173">
            <v>0</v>
          </cell>
          <cell r="K173" t="e">
            <v>#DIV/0!</v>
          </cell>
          <cell r="L173" t="e">
            <v>#DIV/0!</v>
          </cell>
          <cell r="M173" t="e">
            <v>#DIV/0!</v>
          </cell>
          <cell r="N173">
            <v>0</v>
          </cell>
        </row>
        <row r="174">
          <cell r="F174" t="str">
            <v>MCP Dental ProgramActualEDI Claims</v>
          </cell>
          <cell r="H174">
            <v>0</v>
          </cell>
          <cell r="I174">
            <v>0</v>
          </cell>
          <cell r="J174">
            <v>0</v>
          </cell>
          <cell r="K174">
            <v>0</v>
          </cell>
          <cell r="L174">
            <v>0</v>
          </cell>
          <cell r="M174">
            <v>0</v>
          </cell>
          <cell r="N174">
            <v>0</v>
          </cell>
        </row>
        <row r="175">
          <cell r="F175" t="str">
            <v>MCP Dental ProgramActualEDI Claim Lines</v>
          </cell>
          <cell r="H175">
            <v>0</v>
          </cell>
          <cell r="I175">
            <v>0</v>
          </cell>
          <cell r="J175">
            <v>0</v>
          </cell>
          <cell r="K175">
            <v>0</v>
          </cell>
          <cell r="L175">
            <v>0</v>
          </cell>
          <cell r="M175">
            <v>0</v>
          </cell>
          <cell r="N175">
            <v>0</v>
          </cell>
        </row>
        <row r="176">
          <cell r="F176" t="str">
            <v>MCP Dental ProgramActualNon-EDI Claims</v>
          </cell>
          <cell r="H176">
            <v>0</v>
          </cell>
          <cell r="I176">
            <v>0</v>
          </cell>
          <cell r="J176">
            <v>0</v>
          </cell>
          <cell r="K176">
            <v>0</v>
          </cell>
          <cell r="L176">
            <v>0</v>
          </cell>
          <cell r="M176">
            <v>0</v>
          </cell>
          <cell r="N176">
            <v>0</v>
          </cell>
        </row>
        <row r="177">
          <cell r="F177" t="str">
            <v>MCP Dental ProgramActualNon-EDI Claim Lines</v>
          </cell>
          <cell r="H177">
            <v>0</v>
          </cell>
          <cell r="I177">
            <v>0</v>
          </cell>
          <cell r="J177">
            <v>0</v>
          </cell>
          <cell r="K177">
            <v>0</v>
          </cell>
          <cell r="L177">
            <v>0</v>
          </cell>
          <cell r="M177">
            <v>0</v>
          </cell>
          <cell r="N177">
            <v>0</v>
          </cell>
        </row>
        <row r="178">
          <cell r="F178" t="str">
            <v>MCP Dental ProgramActualTotal Claims</v>
          </cell>
          <cell r="H178">
            <v>0</v>
          </cell>
          <cell r="I178">
            <v>0</v>
          </cell>
          <cell r="J178">
            <v>0</v>
          </cell>
          <cell r="K178">
            <v>0</v>
          </cell>
          <cell r="L178">
            <v>0</v>
          </cell>
          <cell r="M178">
            <v>0</v>
          </cell>
          <cell r="N178">
            <v>0</v>
          </cell>
        </row>
        <row r="179">
          <cell r="F179" t="str">
            <v>MCP Dental ProgramActualTotal Claim Lines</v>
          </cell>
          <cell r="H179">
            <v>0</v>
          </cell>
          <cell r="I179">
            <v>0</v>
          </cell>
          <cell r="J179">
            <v>0</v>
          </cell>
          <cell r="K179">
            <v>0</v>
          </cell>
          <cell r="L179">
            <v>0</v>
          </cell>
          <cell r="M179">
            <v>0</v>
          </cell>
          <cell r="N179">
            <v>0</v>
          </cell>
        </row>
        <row r="180">
          <cell r="F180" t="str">
            <v>MCP Dental ProgramActualClaims Lines per Claim</v>
          </cell>
          <cell r="H180" t="e">
            <v>#DIV/0!</v>
          </cell>
          <cell r="I180" t="e">
            <v>#DIV/0!</v>
          </cell>
          <cell r="J180" t="e">
            <v>#DIV/0!</v>
          </cell>
          <cell r="K180" t="e">
            <v>#DIV/0!</v>
          </cell>
          <cell r="L180" t="e">
            <v>#DIV/0!</v>
          </cell>
          <cell r="M180" t="e">
            <v>#DIV/0!</v>
          </cell>
          <cell r="N180" t="e">
            <v>#DIV/0!</v>
          </cell>
        </row>
        <row r="181">
          <cell r="F181" t="str">
            <v>MCP Dental ProgramActualEDI %</v>
          </cell>
          <cell r="H181" t="e">
            <v>#DIV/0!</v>
          </cell>
          <cell r="I181" t="e">
            <v>#DIV/0!</v>
          </cell>
          <cell r="J181" t="e">
            <v>#DIV/0!</v>
          </cell>
          <cell r="K181" t="e">
            <v>#DIV/0!</v>
          </cell>
          <cell r="L181" t="e">
            <v>#DIV/0!</v>
          </cell>
          <cell r="M181" t="e">
            <v>#DIV/0!</v>
          </cell>
          <cell r="N181" t="e">
            <v>#DIV/0!</v>
          </cell>
        </row>
        <row r="182">
          <cell r="F182" t="str">
            <v>MCP Dental ProgramActualEDI Claims</v>
          </cell>
          <cell r="G182" t="str">
            <v>MCP DentalPremium SharingEDI</v>
          </cell>
          <cell r="H182">
            <v>0</v>
          </cell>
          <cell r="I182">
            <v>0</v>
          </cell>
          <cell r="J182">
            <v>0</v>
          </cell>
          <cell r="K182">
            <v>0</v>
          </cell>
          <cell r="L182">
            <v>0</v>
          </cell>
          <cell r="M182">
            <v>0</v>
          </cell>
          <cell r="N182">
            <v>0</v>
          </cell>
        </row>
        <row r="183">
          <cell r="F183" t="str">
            <v>MCP Dental ProgramActualEDI Claim Lines</v>
          </cell>
          <cell r="G183" t="str">
            <v>MCP DentalPremium SharingEDI</v>
          </cell>
          <cell r="H183">
            <v>0</v>
          </cell>
          <cell r="I183">
            <v>0</v>
          </cell>
          <cell r="J183">
            <v>0</v>
          </cell>
          <cell r="K183">
            <v>0</v>
          </cell>
          <cell r="L183">
            <v>0</v>
          </cell>
          <cell r="M183">
            <v>0</v>
          </cell>
          <cell r="N183">
            <v>0</v>
          </cell>
        </row>
        <row r="184">
          <cell r="F184" t="str">
            <v>MCP Dental ProgramActualNon-EDI Claims</v>
          </cell>
          <cell r="G184" t="str">
            <v>MCP DentalPremium SharingNon-EDI</v>
          </cell>
          <cell r="H184">
            <v>8</v>
          </cell>
          <cell r="I184">
            <v>1</v>
          </cell>
          <cell r="J184">
            <v>4</v>
          </cell>
          <cell r="K184">
            <v>1</v>
          </cell>
          <cell r="L184">
            <v>0</v>
          </cell>
          <cell r="M184">
            <v>0</v>
          </cell>
          <cell r="N184">
            <v>14</v>
          </cell>
        </row>
        <row r="185">
          <cell r="F185" t="str">
            <v>MCP Dental ProgramActualNon-EDI Claim Lines</v>
          </cell>
          <cell r="G185" t="str">
            <v>MCP DentalPremium SharingNon-EDI</v>
          </cell>
          <cell r="H185">
            <v>31</v>
          </cell>
          <cell r="I185">
            <v>1</v>
          </cell>
          <cell r="J185">
            <v>17</v>
          </cell>
          <cell r="K185">
            <v>1</v>
          </cell>
          <cell r="L185">
            <v>0</v>
          </cell>
          <cell r="M185">
            <v>0</v>
          </cell>
          <cell r="N185">
            <v>50</v>
          </cell>
        </row>
        <row r="186">
          <cell r="F186" t="str">
            <v>MCP Dental ProgramActualTotal Claims</v>
          </cell>
          <cell r="H186">
            <v>8</v>
          </cell>
          <cell r="I186">
            <v>1</v>
          </cell>
          <cell r="J186">
            <v>4</v>
          </cell>
          <cell r="K186">
            <v>1</v>
          </cell>
          <cell r="L186">
            <v>0</v>
          </cell>
          <cell r="M186">
            <v>0</v>
          </cell>
          <cell r="N186">
            <v>14</v>
          </cell>
        </row>
        <row r="187">
          <cell r="F187" t="str">
            <v>MCP Dental ProgramActualTotal Claim Lines</v>
          </cell>
          <cell r="H187">
            <v>31</v>
          </cell>
          <cell r="I187">
            <v>1</v>
          </cell>
          <cell r="J187">
            <v>17</v>
          </cell>
          <cell r="K187">
            <v>1</v>
          </cell>
          <cell r="L187">
            <v>0</v>
          </cell>
          <cell r="M187">
            <v>0</v>
          </cell>
          <cell r="N187">
            <v>50</v>
          </cell>
        </row>
        <row r="188">
          <cell r="F188" t="str">
            <v>MCP Dental ProgramActualClaims Lines per Claim</v>
          </cell>
          <cell r="H188">
            <v>3.875</v>
          </cell>
          <cell r="I188">
            <v>1</v>
          </cell>
          <cell r="J188">
            <v>4.25</v>
          </cell>
          <cell r="K188">
            <v>1</v>
          </cell>
          <cell r="L188" t="e">
            <v>#DIV/0!</v>
          </cell>
          <cell r="M188" t="e">
            <v>#DIV/0!</v>
          </cell>
          <cell r="N188">
            <v>3.5714285714285716</v>
          </cell>
        </row>
        <row r="189">
          <cell r="F189" t="str">
            <v>MCP Dental ProgramActualEDI %</v>
          </cell>
          <cell r="H189">
            <v>0</v>
          </cell>
          <cell r="I189">
            <v>0</v>
          </cell>
          <cell r="J189">
            <v>0</v>
          </cell>
          <cell r="K189">
            <v>0</v>
          </cell>
          <cell r="L189" t="e">
            <v>#DIV/0!</v>
          </cell>
          <cell r="M189" t="e">
            <v>#DIV/0!</v>
          </cell>
          <cell r="N189">
            <v>0</v>
          </cell>
        </row>
        <row r="190">
          <cell r="F190" t="str">
            <v>CHOCBudgetMembership</v>
          </cell>
          <cell r="K190">
            <v>74519</v>
          </cell>
          <cell r="L190">
            <v>74801</v>
          </cell>
          <cell r="M190">
            <v>75083</v>
          </cell>
        </row>
        <row r="191">
          <cell r="F191" t="str">
            <v>CHOCBudgetClaims per 1000 Members</v>
          </cell>
          <cell r="K191">
            <v>525</v>
          </cell>
          <cell r="L191">
            <v>525</v>
          </cell>
          <cell r="M191">
            <v>525</v>
          </cell>
        </row>
        <row r="192">
          <cell r="F192" t="str">
            <v>CHOCBudgetClaims Lines per Claim</v>
          </cell>
          <cell r="K192">
            <v>2.25</v>
          </cell>
          <cell r="L192">
            <v>2.25</v>
          </cell>
          <cell r="M192">
            <v>2.25</v>
          </cell>
        </row>
        <row r="193">
          <cell r="F193" t="str">
            <v>CHOCBudgetEDI %</v>
          </cell>
          <cell r="K193">
            <v>0.45</v>
          </cell>
          <cell r="L193">
            <v>0.45</v>
          </cell>
          <cell r="M193">
            <v>0.45</v>
          </cell>
        </row>
        <row r="194">
          <cell r="F194" t="str">
            <v>CHOCBudgetMass %</v>
          </cell>
          <cell r="K194">
            <v>0.6</v>
          </cell>
          <cell r="L194">
            <v>0.6</v>
          </cell>
          <cell r="M194">
            <v>0.6</v>
          </cell>
        </row>
        <row r="195">
          <cell r="F195" t="str">
            <v>CHOCActualMembership</v>
          </cell>
          <cell r="H195">
            <v>76838</v>
          </cell>
          <cell r="I195">
            <v>73974</v>
          </cell>
          <cell r="J195">
            <v>72372</v>
          </cell>
          <cell r="K195">
            <v>73206</v>
          </cell>
          <cell r="L195">
            <v>75296</v>
          </cell>
          <cell r="M195">
            <v>73701</v>
          </cell>
          <cell r="N195">
            <v>445387</v>
          </cell>
        </row>
        <row r="196">
          <cell r="F196" t="str">
            <v>CHOCActualEDI Claims</v>
          </cell>
          <cell r="H196">
            <v>9625</v>
          </cell>
          <cell r="I196">
            <v>24161</v>
          </cell>
          <cell r="J196">
            <v>15781</v>
          </cell>
          <cell r="K196">
            <v>18688</v>
          </cell>
          <cell r="L196">
            <v>15954</v>
          </cell>
          <cell r="M196">
            <v>17458</v>
          </cell>
          <cell r="N196">
            <v>101667</v>
          </cell>
        </row>
        <row r="197">
          <cell r="F197" t="str">
            <v>CHOCActualEDI Claim Lines</v>
          </cell>
          <cell r="H197">
            <v>17029</v>
          </cell>
          <cell r="I197">
            <v>53414</v>
          </cell>
          <cell r="J197">
            <v>26799</v>
          </cell>
          <cell r="K197">
            <v>35034</v>
          </cell>
          <cell r="L197">
            <v>31413</v>
          </cell>
          <cell r="M197">
            <v>32621</v>
          </cell>
          <cell r="N197">
            <v>196310</v>
          </cell>
        </row>
        <row r="198">
          <cell r="F198" t="str">
            <v>CHOCActualNon-EDI Claims</v>
          </cell>
          <cell r="H198">
            <v>24936</v>
          </cell>
          <cell r="I198">
            <v>23274</v>
          </cell>
          <cell r="J198">
            <v>23701</v>
          </cell>
          <cell r="K198">
            <v>24532</v>
          </cell>
          <cell r="L198">
            <v>25814</v>
          </cell>
          <cell r="M198">
            <v>34452</v>
          </cell>
          <cell r="N198">
            <v>156709</v>
          </cell>
        </row>
        <row r="199">
          <cell r="F199" t="str">
            <v>CHOCActualNon-EDI Claim Lines</v>
          </cell>
          <cell r="H199">
            <v>59268</v>
          </cell>
          <cell r="I199">
            <v>51893</v>
          </cell>
          <cell r="J199">
            <v>57826</v>
          </cell>
          <cell r="K199">
            <v>55783</v>
          </cell>
          <cell r="L199">
            <v>65162</v>
          </cell>
          <cell r="M199">
            <v>77924</v>
          </cell>
          <cell r="N199">
            <v>367856</v>
          </cell>
        </row>
        <row r="200">
          <cell r="F200" t="str">
            <v>CHOCActualMass Claims</v>
          </cell>
          <cell r="H200">
            <v>22511</v>
          </cell>
          <cell r="I200">
            <v>33894</v>
          </cell>
          <cell r="J200">
            <v>21029</v>
          </cell>
          <cell r="K200">
            <v>29842</v>
          </cell>
          <cell r="L200">
            <v>25484</v>
          </cell>
          <cell r="M200">
            <v>24883</v>
          </cell>
          <cell r="N200">
            <v>157643</v>
          </cell>
        </row>
        <row r="201">
          <cell r="F201" t="str">
            <v>CHOCActualTotal Claims</v>
          </cell>
          <cell r="H201">
            <v>34561</v>
          </cell>
          <cell r="I201">
            <v>47435</v>
          </cell>
          <cell r="J201">
            <v>39482</v>
          </cell>
          <cell r="K201">
            <v>43220</v>
          </cell>
          <cell r="L201">
            <v>41768</v>
          </cell>
          <cell r="M201">
            <v>51910</v>
          </cell>
          <cell r="N201">
            <v>258376</v>
          </cell>
        </row>
        <row r="202">
          <cell r="F202" t="str">
            <v>CHOCActualClaims per 1000 Members</v>
          </cell>
          <cell r="H202">
            <v>449.7904682578933</v>
          </cell>
          <cell r="I202">
            <v>641.2388136372239</v>
          </cell>
          <cell r="J202">
            <v>545.5424749903277</v>
          </cell>
          <cell r="K202">
            <v>590.3887659481463</v>
          </cell>
          <cell r="L202">
            <v>554.7173820654483</v>
          </cell>
          <cell r="M202">
            <v>704.3323699814115</v>
          </cell>
          <cell r="N202">
            <v>580.1157195876845</v>
          </cell>
        </row>
        <row r="203">
          <cell r="F203" t="str">
            <v>CHOCActualTotal Claim Lines</v>
          </cell>
          <cell r="H203">
            <v>76297</v>
          </cell>
          <cell r="I203">
            <v>105307</v>
          </cell>
          <cell r="J203">
            <v>84625</v>
          </cell>
          <cell r="K203">
            <v>90817</v>
          </cell>
          <cell r="L203">
            <v>96575</v>
          </cell>
          <cell r="M203">
            <v>110545</v>
          </cell>
          <cell r="N203">
            <v>564166</v>
          </cell>
        </row>
        <row r="204">
          <cell r="F204" t="str">
            <v>CHOCActualClaims Lines per Claim</v>
          </cell>
          <cell r="H204">
            <v>2.2076039466450625</v>
          </cell>
          <cell r="I204">
            <v>2.220027405923896</v>
          </cell>
          <cell r="J204">
            <v>2.143381794235348</v>
          </cell>
          <cell r="K204">
            <v>2.1012725590004626</v>
          </cell>
          <cell r="L204">
            <v>2.312176786056311</v>
          </cell>
          <cell r="M204">
            <v>2.1295511462146024</v>
          </cell>
          <cell r="N204">
            <v>2.183507756138341</v>
          </cell>
        </row>
        <row r="205">
          <cell r="F205" t="str">
            <v>CHOCActualEDI %</v>
          </cell>
          <cell r="H205">
            <v>0.27849309915801046</v>
          </cell>
          <cell r="I205">
            <v>0.5093496363444714</v>
          </cell>
          <cell r="J205">
            <v>0.39970112962869153</v>
          </cell>
          <cell r="K205">
            <v>0.43239241092086994</v>
          </cell>
          <cell r="L205">
            <v>0.3819670561195173</v>
          </cell>
          <cell r="M205">
            <v>0.33631284916201115</v>
          </cell>
          <cell r="N205">
            <v>0.3934846889804007</v>
          </cell>
        </row>
        <row r="206">
          <cell r="F206" t="str">
            <v>CHOCActualMass %</v>
          </cell>
          <cell r="H206">
            <v>0.6513411070281531</v>
          </cell>
          <cell r="I206">
            <v>0.7145356804047645</v>
          </cell>
          <cell r="J206">
            <v>0.5326224608682437</v>
          </cell>
          <cell r="K206">
            <v>0.6904673762147154</v>
          </cell>
          <cell r="L206">
            <v>0.6101321585903083</v>
          </cell>
          <cell r="M206">
            <v>0.47934887304950874</v>
          </cell>
          <cell r="N206">
            <v>0.6101301978511936</v>
          </cell>
        </row>
        <row r="207">
          <cell r="F207" t="str">
            <v>CHOC ProgramActualEDI Claims</v>
          </cell>
          <cell r="G207" t="str">
            <v>CHOCBlue Cross CaliforniaKidsEDI</v>
          </cell>
          <cell r="H207">
            <v>308</v>
          </cell>
          <cell r="I207">
            <v>1245</v>
          </cell>
          <cell r="J207">
            <v>749</v>
          </cell>
          <cell r="K207">
            <v>743</v>
          </cell>
          <cell r="L207">
            <v>576</v>
          </cell>
          <cell r="M207">
            <v>656</v>
          </cell>
          <cell r="N207">
            <v>4277</v>
          </cell>
        </row>
        <row r="208">
          <cell r="F208" t="str">
            <v>CHOC ProgramActualEDI Claim Lines</v>
          </cell>
          <cell r="G208" t="str">
            <v>CHOCBlue Cross CaliforniaKidsEDI</v>
          </cell>
          <cell r="H208">
            <v>530</v>
          </cell>
          <cell r="I208">
            <v>2589</v>
          </cell>
          <cell r="J208">
            <v>1235</v>
          </cell>
          <cell r="K208">
            <v>1308</v>
          </cell>
          <cell r="L208">
            <v>975</v>
          </cell>
          <cell r="M208">
            <v>1153</v>
          </cell>
          <cell r="N208">
            <v>7790</v>
          </cell>
        </row>
        <row r="209">
          <cell r="F209" t="str">
            <v>CHOC ProgramActualNon-EDI Claims</v>
          </cell>
          <cell r="G209" t="str">
            <v>CHOCBlue Cross CaliforniaKidsNon-EDI</v>
          </cell>
          <cell r="H209">
            <v>695</v>
          </cell>
          <cell r="I209">
            <v>467</v>
          </cell>
          <cell r="J209">
            <v>410</v>
          </cell>
          <cell r="K209">
            <v>405</v>
          </cell>
          <cell r="L209">
            <v>371</v>
          </cell>
          <cell r="M209">
            <v>481</v>
          </cell>
          <cell r="N209">
            <v>2829</v>
          </cell>
        </row>
        <row r="210">
          <cell r="F210" t="str">
            <v>CHOC ProgramActualNon-EDI Claim Lines</v>
          </cell>
          <cell r="G210" t="str">
            <v>CHOCBlue Cross CaliforniaKidsNon-EDI</v>
          </cell>
          <cell r="H210">
            <v>1480</v>
          </cell>
          <cell r="I210">
            <v>844</v>
          </cell>
          <cell r="J210">
            <v>684</v>
          </cell>
          <cell r="K210">
            <v>724</v>
          </cell>
          <cell r="L210">
            <v>551</v>
          </cell>
          <cell r="M210">
            <v>841</v>
          </cell>
          <cell r="N210">
            <v>5124</v>
          </cell>
        </row>
        <row r="211">
          <cell r="F211" t="str">
            <v>CHOC ProgramActualTotal Claims</v>
          </cell>
          <cell r="H211">
            <v>1003</v>
          </cell>
          <cell r="I211">
            <v>1712</v>
          </cell>
          <cell r="J211">
            <v>1159</v>
          </cell>
          <cell r="K211">
            <v>1148</v>
          </cell>
          <cell r="L211">
            <v>947</v>
          </cell>
          <cell r="M211">
            <v>1137</v>
          </cell>
          <cell r="N211">
            <v>7106</v>
          </cell>
        </row>
        <row r="212">
          <cell r="F212" t="str">
            <v>CHOC ProgramActualTotal Claim Lines</v>
          </cell>
          <cell r="H212">
            <v>2010</v>
          </cell>
          <cell r="I212">
            <v>3433</v>
          </cell>
          <cell r="J212">
            <v>1919</v>
          </cell>
          <cell r="K212">
            <v>2032</v>
          </cell>
          <cell r="L212">
            <v>1526</v>
          </cell>
          <cell r="M212">
            <v>1994</v>
          </cell>
          <cell r="N212">
            <v>12914</v>
          </cell>
        </row>
        <row r="213">
          <cell r="F213" t="str">
            <v>CHOC ProgramActualClaims Lines per Claim</v>
          </cell>
          <cell r="H213">
            <v>2.003988035892323</v>
          </cell>
          <cell r="I213">
            <v>2.005257009345794</v>
          </cell>
          <cell r="J213">
            <v>1.6557377049180328</v>
          </cell>
          <cell r="K213">
            <v>1.7700348432055748</v>
          </cell>
          <cell r="L213">
            <v>1.611404435058078</v>
          </cell>
          <cell r="M213">
            <v>1.7537379067722076</v>
          </cell>
          <cell r="N213">
            <v>1.8173374613003095</v>
          </cell>
        </row>
        <row r="214">
          <cell r="F214" t="str">
            <v>CHOC ProgramActualEDI %</v>
          </cell>
          <cell r="H214">
            <v>0.3070787637088734</v>
          </cell>
          <cell r="I214">
            <v>0.7272196261682243</v>
          </cell>
          <cell r="J214">
            <v>0.6462467644521139</v>
          </cell>
          <cell r="K214">
            <v>0.6472125435540069</v>
          </cell>
          <cell r="L214">
            <v>0.6082365364308342</v>
          </cell>
          <cell r="M214">
            <v>0.5769569041336852</v>
          </cell>
          <cell r="N214">
            <v>0.6018857303687025</v>
          </cell>
        </row>
        <row r="215">
          <cell r="F215" t="str">
            <v>CHOC ProgramActualEDI Claims</v>
          </cell>
          <cell r="G215" t="str">
            <v>CHOCCal-Optima Healthy FamiliesEDI</v>
          </cell>
          <cell r="H215">
            <v>1794</v>
          </cell>
          <cell r="I215">
            <v>4392</v>
          </cell>
          <cell r="J215">
            <v>3082</v>
          </cell>
          <cell r="K215">
            <v>3978</v>
          </cell>
          <cell r="L215">
            <v>2589</v>
          </cell>
          <cell r="M215">
            <v>2983</v>
          </cell>
          <cell r="N215">
            <v>18818</v>
          </cell>
        </row>
        <row r="216">
          <cell r="F216" t="str">
            <v>CHOC ProgramActualEDI Claim Lines</v>
          </cell>
          <cell r="G216" t="str">
            <v>CHOCCal-Optima Healthy FamiliesEDI</v>
          </cell>
          <cell r="H216">
            <v>3505</v>
          </cell>
          <cell r="I216">
            <v>8641</v>
          </cell>
          <cell r="J216">
            <v>5018</v>
          </cell>
          <cell r="K216">
            <v>8393</v>
          </cell>
          <cell r="L216">
            <v>4546</v>
          </cell>
          <cell r="M216">
            <v>5227</v>
          </cell>
          <cell r="N216">
            <v>35330</v>
          </cell>
        </row>
        <row r="217">
          <cell r="F217" t="str">
            <v>CHOC ProgramActualNon-EDI Claims</v>
          </cell>
          <cell r="G217" t="str">
            <v>CHOCCal-Optima Healthy FamiliesNon-EDI</v>
          </cell>
          <cell r="H217">
            <v>3227</v>
          </cell>
          <cell r="I217">
            <v>2704</v>
          </cell>
          <cell r="J217">
            <v>2539</v>
          </cell>
          <cell r="K217">
            <v>3341</v>
          </cell>
          <cell r="L217">
            <v>2677</v>
          </cell>
          <cell r="M217">
            <v>3477</v>
          </cell>
          <cell r="N217">
            <v>17965</v>
          </cell>
        </row>
        <row r="218">
          <cell r="F218" t="str">
            <v>CHOC ProgramActualNon-EDI Claim Lines</v>
          </cell>
          <cell r="G218" t="str">
            <v>CHOCCal-Optima Healthy FamiliesNon-EDI</v>
          </cell>
          <cell r="H218">
            <v>6868</v>
          </cell>
          <cell r="I218">
            <v>5683</v>
          </cell>
          <cell r="J218">
            <v>5033</v>
          </cell>
          <cell r="K218">
            <v>7150</v>
          </cell>
          <cell r="L218">
            <v>5523</v>
          </cell>
          <cell r="M218">
            <v>6595</v>
          </cell>
          <cell r="N218">
            <v>36852</v>
          </cell>
        </row>
        <row r="219">
          <cell r="F219" t="str">
            <v>CHOC ProgramActualTotal Claims</v>
          </cell>
          <cell r="H219">
            <v>5021</v>
          </cell>
          <cell r="I219">
            <v>7096</v>
          </cell>
          <cell r="J219">
            <v>5621</v>
          </cell>
          <cell r="K219">
            <v>7319</v>
          </cell>
          <cell r="L219">
            <v>5266</v>
          </cell>
          <cell r="M219">
            <v>6460</v>
          </cell>
          <cell r="N219">
            <v>36783</v>
          </cell>
        </row>
        <row r="220">
          <cell r="F220" t="str">
            <v>CHOC ProgramActualTotal Claim Lines</v>
          </cell>
          <cell r="H220">
            <v>10373</v>
          </cell>
          <cell r="I220">
            <v>14324</v>
          </cell>
          <cell r="J220">
            <v>10051</v>
          </cell>
          <cell r="K220">
            <v>15543</v>
          </cell>
          <cell r="L220">
            <v>10069</v>
          </cell>
          <cell r="M220">
            <v>11822</v>
          </cell>
          <cell r="N220">
            <v>72182</v>
          </cell>
        </row>
        <row r="221">
          <cell r="F221" t="str">
            <v>CHOC ProgramActualClaims Lines per Claim</v>
          </cell>
          <cell r="H221">
            <v>2.0659231228838877</v>
          </cell>
          <cell r="I221">
            <v>2.0186020293122886</v>
          </cell>
          <cell r="J221">
            <v>1.7881159935954456</v>
          </cell>
          <cell r="K221">
            <v>2.123650771963383</v>
          </cell>
          <cell r="L221">
            <v>1.9120774781617926</v>
          </cell>
          <cell r="M221">
            <v>1.8300309597523219</v>
          </cell>
          <cell r="N221">
            <v>1.9623739227360466</v>
          </cell>
        </row>
        <row r="222">
          <cell r="F222" t="str">
            <v>CHOC ProgramActualEDI %</v>
          </cell>
          <cell r="H222">
            <v>0.3572993427604063</v>
          </cell>
          <cell r="I222">
            <v>0.6189402480270575</v>
          </cell>
          <cell r="J222">
            <v>0.5483010140544388</v>
          </cell>
          <cell r="K222">
            <v>0.5435168738898757</v>
          </cell>
          <cell r="L222">
            <v>0.4916445119635397</v>
          </cell>
          <cell r="M222">
            <v>0.46176470588235297</v>
          </cell>
          <cell r="N222">
            <v>0.5115950303129163</v>
          </cell>
        </row>
        <row r="223">
          <cell r="F223" t="str">
            <v>CHOC ProgramActualEDI Claims</v>
          </cell>
          <cell r="G223" t="str">
            <v>CHOCCal-Optima Medi-CalEDI</v>
          </cell>
          <cell r="H223">
            <v>7523</v>
          </cell>
          <cell r="I223">
            <v>18524</v>
          </cell>
          <cell r="J223">
            <v>11950</v>
          </cell>
          <cell r="K223">
            <v>13967</v>
          </cell>
          <cell r="L223">
            <v>12789</v>
          </cell>
          <cell r="M223">
            <v>13819</v>
          </cell>
          <cell r="N223">
            <v>78572</v>
          </cell>
        </row>
        <row r="224">
          <cell r="F224" t="str">
            <v>CHOC ProgramActualEDI Claim Lines</v>
          </cell>
          <cell r="G224" t="str">
            <v>CHOCCal-Optima Medi-CalEDI</v>
          </cell>
          <cell r="H224">
            <v>12994</v>
          </cell>
          <cell r="I224">
            <v>42184</v>
          </cell>
          <cell r="J224">
            <v>20546</v>
          </cell>
          <cell r="K224">
            <v>25333</v>
          </cell>
          <cell r="L224">
            <v>25892</v>
          </cell>
          <cell r="M224">
            <v>26241</v>
          </cell>
          <cell r="N224">
            <v>153190</v>
          </cell>
        </row>
        <row r="225">
          <cell r="F225" t="str">
            <v>CHOC ProgramActualNon-EDI Claims</v>
          </cell>
          <cell r="G225" t="str">
            <v>CHOCCal-Optima Medi-CalNon-EDI</v>
          </cell>
          <cell r="H225">
            <v>21014</v>
          </cell>
          <cell r="I225">
            <v>20103</v>
          </cell>
          <cell r="J225">
            <v>20752</v>
          </cell>
          <cell r="K225">
            <v>20786</v>
          </cell>
          <cell r="L225">
            <v>22766</v>
          </cell>
          <cell r="M225">
            <v>30494</v>
          </cell>
          <cell r="N225">
            <v>135915</v>
          </cell>
        </row>
        <row r="226">
          <cell r="F226" t="str">
            <v>CHOC ProgramActualNon-EDI Claim Lines</v>
          </cell>
          <cell r="G226" t="str">
            <v>CHOCCal-Optima Medi-CalNon-EDI</v>
          </cell>
          <cell r="H226">
            <v>50920</v>
          </cell>
          <cell r="I226">
            <v>45366</v>
          </cell>
          <cell r="J226">
            <v>52109</v>
          </cell>
          <cell r="K226">
            <v>47909</v>
          </cell>
          <cell r="L226">
            <v>59088</v>
          </cell>
          <cell r="M226">
            <v>70488</v>
          </cell>
          <cell r="N226">
            <v>325880</v>
          </cell>
        </row>
        <row r="227">
          <cell r="F227" t="str">
            <v>CHOC ProgramActualTotal Claims</v>
          </cell>
          <cell r="H227">
            <v>28537</v>
          </cell>
          <cell r="I227">
            <v>38627</v>
          </cell>
          <cell r="J227">
            <v>32702</v>
          </cell>
          <cell r="K227">
            <v>34753</v>
          </cell>
          <cell r="L227">
            <v>35555</v>
          </cell>
          <cell r="M227">
            <v>44313</v>
          </cell>
          <cell r="N227">
            <v>214487</v>
          </cell>
        </row>
        <row r="228">
          <cell r="F228" t="str">
            <v>CHOC ProgramActualTotal Claim Lines</v>
          </cell>
          <cell r="H228">
            <v>63914</v>
          </cell>
          <cell r="I228">
            <v>87550</v>
          </cell>
          <cell r="J228">
            <v>72655</v>
          </cell>
          <cell r="K228">
            <v>73242</v>
          </cell>
          <cell r="L228">
            <v>84980</v>
          </cell>
          <cell r="M228">
            <v>96729</v>
          </cell>
          <cell r="N228">
            <v>479070</v>
          </cell>
        </row>
        <row r="229">
          <cell r="F229" t="str">
            <v>CHOC ProgramActualClaims Lines per Claim</v>
          </cell>
          <cell r="H229">
            <v>2.239688825034166</v>
          </cell>
          <cell r="I229">
            <v>2.2665493048903618</v>
          </cell>
          <cell r="J229">
            <v>2.2217295578252094</v>
          </cell>
          <cell r="K229">
            <v>2.10750151066095</v>
          </cell>
          <cell r="L229">
            <v>2.390099845310083</v>
          </cell>
          <cell r="M229">
            <v>2.1828583034324014</v>
          </cell>
          <cell r="N229">
            <v>2.233561940816926</v>
          </cell>
        </row>
        <row r="230">
          <cell r="F230" t="str">
            <v>CHOC ProgramActualEDI %</v>
          </cell>
          <cell r="H230">
            <v>0.2636226653117006</v>
          </cell>
          <cell r="I230">
            <v>0.4795609288839413</v>
          </cell>
          <cell r="J230">
            <v>0.36542107516359856</v>
          </cell>
          <cell r="K230">
            <v>0.4018933617241677</v>
          </cell>
          <cell r="L230">
            <v>0.3596962452538321</v>
          </cell>
          <cell r="M230">
            <v>0.3118497957709927</v>
          </cell>
          <cell r="N230">
            <v>0.36632523183223226</v>
          </cell>
        </row>
        <row r="231">
          <cell r="F231" t="str">
            <v>CHOC ProgramActualEDI Claims</v>
          </cell>
          <cell r="H231">
            <v>0</v>
          </cell>
          <cell r="I231">
            <v>0</v>
          </cell>
          <cell r="J231">
            <v>0</v>
          </cell>
          <cell r="K231">
            <v>0</v>
          </cell>
          <cell r="L231">
            <v>0</v>
          </cell>
          <cell r="M231">
            <v>0</v>
          </cell>
          <cell r="N231">
            <v>0</v>
          </cell>
        </row>
        <row r="232">
          <cell r="F232" t="str">
            <v>CHOC ProgramActualEDI Claim Lines</v>
          </cell>
          <cell r="H232">
            <v>0</v>
          </cell>
          <cell r="I232">
            <v>0</v>
          </cell>
          <cell r="J232">
            <v>0</v>
          </cell>
          <cell r="K232">
            <v>0</v>
          </cell>
          <cell r="L232">
            <v>0</v>
          </cell>
          <cell r="M232">
            <v>0</v>
          </cell>
          <cell r="N232">
            <v>0</v>
          </cell>
        </row>
        <row r="233">
          <cell r="F233" t="str">
            <v>CHOC ProgramActualNon-EDI Claims</v>
          </cell>
          <cell r="H233">
            <v>0</v>
          </cell>
          <cell r="I233">
            <v>0</v>
          </cell>
          <cell r="J233">
            <v>0</v>
          </cell>
          <cell r="K233">
            <v>0</v>
          </cell>
          <cell r="L233">
            <v>0</v>
          </cell>
          <cell r="M233">
            <v>0</v>
          </cell>
          <cell r="N233">
            <v>0</v>
          </cell>
        </row>
        <row r="234">
          <cell r="F234" t="str">
            <v>CHOC ProgramActualNon-EDI Claim Lines</v>
          </cell>
          <cell r="H234">
            <v>0</v>
          </cell>
          <cell r="I234">
            <v>0</v>
          </cell>
          <cell r="J234">
            <v>0</v>
          </cell>
          <cell r="K234">
            <v>0</v>
          </cell>
          <cell r="L234">
            <v>0</v>
          </cell>
          <cell r="M234">
            <v>0</v>
          </cell>
          <cell r="N234">
            <v>0</v>
          </cell>
        </row>
        <row r="235">
          <cell r="F235" t="str">
            <v>CHOC ProgramActualTotal Claims</v>
          </cell>
          <cell r="H235">
            <v>0</v>
          </cell>
          <cell r="I235">
            <v>0</v>
          </cell>
          <cell r="J235">
            <v>0</v>
          </cell>
          <cell r="K235">
            <v>0</v>
          </cell>
          <cell r="L235">
            <v>0</v>
          </cell>
          <cell r="M235">
            <v>0</v>
          </cell>
          <cell r="N235">
            <v>0</v>
          </cell>
        </row>
        <row r="236">
          <cell r="F236" t="str">
            <v>CHOC ProgramActualTotal Claim Lines</v>
          </cell>
          <cell r="H236">
            <v>0</v>
          </cell>
          <cell r="I236">
            <v>0</v>
          </cell>
          <cell r="J236">
            <v>0</v>
          </cell>
          <cell r="K236">
            <v>0</v>
          </cell>
          <cell r="L236">
            <v>0</v>
          </cell>
          <cell r="M236">
            <v>0</v>
          </cell>
          <cell r="N236">
            <v>0</v>
          </cell>
        </row>
        <row r="237">
          <cell r="F237" t="str">
            <v>CHOC ProgramActualClaims Lines per Claim</v>
          </cell>
          <cell r="H237" t="e">
            <v>#DIV/0!</v>
          </cell>
          <cell r="I237" t="e">
            <v>#DIV/0!</v>
          </cell>
          <cell r="J237" t="e">
            <v>#DIV/0!</v>
          </cell>
          <cell r="K237" t="e">
            <v>#DIV/0!</v>
          </cell>
          <cell r="L237" t="e">
            <v>#DIV/0!</v>
          </cell>
          <cell r="M237" t="e">
            <v>#DIV/0!</v>
          </cell>
          <cell r="N237" t="e">
            <v>#DIV/0!</v>
          </cell>
        </row>
        <row r="238">
          <cell r="F238" t="str">
            <v>CHOC ProgramActualEDI %</v>
          </cell>
          <cell r="H238" t="e">
            <v>#DIV/0!</v>
          </cell>
          <cell r="I238" t="e">
            <v>#DIV/0!</v>
          </cell>
          <cell r="J238" t="e">
            <v>#DIV/0!</v>
          </cell>
          <cell r="K238" t="e">
            <v>#DIV/0!</v>
          </cell>
          <cell r="L238" t="e">
            <v>#DIV/0!</v>
          </cell>
          <cell r="M238" t="e">
            <v>#DIV/0!</v>
          </cell>
          <cell r="N238" t="e">
            <v>#DIV/0!</v>
          </cell>
        </row>
        <row r="239">
          <cell r="F239" t="str">
            <v>USMNBudgetMembership</v>
          </cell>
          <cell r="K239">
            <v>24839</v>
          </cell>
          <cell r="L239">
            <v>24933</v>
          </cell>
          <cell r="M239">
            <v>25027</v>
          </cell>
        </row>
        <row r="240">
          <cell r="F240" t="str">
            <v>USMNBudgetClaims per 1000 Members</v>
          </cell>
          <cell r="K240">
            <v>708</v>
          </cell>
          <cell r="L240">
            <v>708</v>
          </cell>
          <cell r="M240">
            <v>708</v>
          </cell>
        </row>
        <row r="241">
          <cell r="F241" t="str">
            <v>USMNBudgetClaims Lines per Claim</v>
          </cell>
          <cell r="K241">
            <v>2.5</v>
          </cell>
          <cell r="L241">
            <v>2.5</v>
          </cell>
          <cell r="M241">
            <v>2.5</v>
          </cell>
        </row>
        <row r="242">
          <cell r="F242" t="str">
            <v>USMNBudgetEDI %</v>
          </cell>
          <cell r="K242">
            <v>0.35</v>
          </cell>
          <cell r="L242">
            <v>0.35</v>
          </cell>
          <cell r="M242">
            <v>0.35</v>
          </cell>
        </row>
        <row r="243">
          <cell r="F243" t="str">
            <v>USMNBudgetMass %</v>
          </cell>
          <cell r="K243">
            <v>0.6</v>
          </cell>
          <cell r="L243">
            <v>0.6</v>
          </cell>
          <cell r="M243">
            <v>0.6</v>
          </cell>
        </row>
        <row r="244">
          <cell r="F244" t="str">
            <v>USMNActualMembership</v>
          </cell>
          <cell r="H244">
            <v>23789</v>
          </cell>
          <cell r="I244">
            <v>24369</v>
          </cell>
          <cell r="J244">
            <v>23844</v>
          </cell>
          <cell r="K244">
            <v>23991</v>
          </cell>
          <cell r="L244">
            <v>24884</v>
          </cell>
          <cell r="M244">
            <v>24074</v>
          </cell>
          <cell r="N244">
            <v>144951</v>
          </cell>
        </row>
        <row r="245">
          <cell r="F245" t="str">
            <v>USMNActualEDI Claims</v>
          </cell>
          <cell r="H245">
            <v>1932</v>
          </cell>
          <cell r="I245">
            <v>6433</v>
          </cell>
          <cell r="J245">
            <v>3961</v>
          </cell>
          <cell r="K245">
            <v>6996</v>
          </cell>
          <cell r="L245">
            <v>4290</v>
          </cell>
          <cell r="M245">
            <v>4232</v>
          </cell>
          <cell r="N245">
            <v>27844</v>
          </cell>
        </row>
        <row r="246">
          <cell r="F246" t="str">
            <v>USMNActualEDI Claim Lines</v>
          </cell>
          <cell r="H246">
            <v>2670</v>
          </cell>
          <cell r="I246">
            <v>15731</v>
          </cell>
          <cell r="J246">
            <v>7876</v>
          </cell>
          <cell r="K246">
            <v>12828</v>
          </cell>
          <cell r="L246">
            <v>8831</v>
          </cell>
          <cell r="M246">
            <v>8765</v>
          </cell>
          <cell r="N246">
            <v>56701</v>
          </cell>
        </row>
        <row r="247">
          <cell r="F247" t="str">
            <v>USMNActualNon-EDI Claims</v>
          </cell>
          <cell r="H247">
            <v>11007</v>
          </cell>
          <cell r="I247">
            <v>12654</v>
          </cell>
          <cell r="J247">
            <v>11855</v>
          </cell>
          <cell r="K247">
            <v>12229</v>
          </cell>
          <cell r="L247">
            <v>11748</v>
          </cell>
          <cell r="M247">
            <v>14832</v>
          </cell>
          <cell r="N247">
            <v>74325</v>
          </cell>
        </row>
        <row r="248">
          <cell r="F248" t="str">
            <v>USMNActualNon-EDI Claim Lines</v>
          </cell>
          <cell r="H248">
            <v>25161</v>
          </cell>
          <cell r="I248">
            <v>27984</v>
          </cell>
          <cell r="J248">
            <v>27433</v>
          </cell>
          <cell r="K248">
            <v>26966</v>
          </cell>
          <cell r="L248">
            <v>25552</v>
          </cell>
          <cell r="M248">
            <v>31005</v>
          </cell>
          <cell r="N248">
            <v>164101</v>
          </cell>
        </row>
        <row r="249">
          <cell r="F249" t="str">
            <v>USMNActualMass Claims</v>
          </cell>
          <cell r="H249">
            <v>8197</v>
          </cell>
          <cell r="I249">
            <v>14294</v>
          </cell>
          <cell r="J249">
            <v>9383</v>
          </cell>
          <cell r="K249">
            <v>15146</v>
          </cell>
          <cell r="L249">
            <v>10705</v>
          </cell>
          <cell r="M249">
            <v>13313</v>
          </cell>
          <cell r="N249">
            <v>71038</v>
          </cell>
        </row>
        <row r="250">
          <cell r="F250" t="str">
            <v>USMNActualTotal Claims</v>
          </cell>
          <cell r="H250">
            <v>12939</v>
          </cell>
          <cell r="I250">
            <v>19087</v>
          </cell>
          <cell r="J250">
            <v>15816</v>
          </cell>
          <cell r="K250">
            <v>19225</v>
          </cell>
          <cell r="L250">
            <v>16038</v>
          </cell>
          <cell r="M250">
            <v>19064</v>
          </cell>
          <cell r="N250">
            <v>102169</v>
          </cell>
        </row>
        <row r="251">
          <cell r="F251" t="str">
            <v>USMNActualClaims per 1000 Members</v>
          </cell>
          <cell r="H251">
            <v>543.9068477027197</v>
          </cell>
          <cell r="I251">
            <v>783.2492100619639</v>
          </cell>
          <cell r="J251">
            <v>663.3115249119274</v>
          </cell>
          <cell r="K251">
            <v>801.3421699804094</v>
          </cell>
          <cell r="L251">
            <v>644.510528853882</v>
          </cell>
          <cell r="M251">
            <v>791.8916673589764</v>
          </cell>
          <cell r="N251">
            <v>704.8519844637153</v>
          </cell>
        </row>
        <row r="252">
          <cell r="F252" t="str">
            <v>USMNActualTotal Claim Lines</v>
          </cell>
          <cell r="H252">
            <v>27831</v>
          </cell>
          <cell r="I252">
            <v>43715</v>
          </cell>
          <cell r="J252">
            <v>35309</v>
          </cell>
          <cell r="K252">
            <v>39794</v>
          </cell>
          <cell r="L252">
            <v>34383</v>
          </cell>
          <cell r="M252">
            <v>39770</v>
          </cell>
          <cell r="N252">
            <v>220802</v>
          </cell>
        </row>
        <row r="253">
          <cell r="F253" t="str">
            <v>USMNActualClaims Lines per Claim</v>
          </cell>
          <cell r="H253">
            <v>2.1509390215627175</v>
          </cell>
          <cell r="I253">
            <v>2.2903022999947606</v>
          </cell>
          <cell r="J253">
            <v>2.2324860900354073</v>
          </cell>
          <cell r="K253">
            <v>2.0699089726918074</v>
          </cell>
          <cell r="L253">
            <v>2.143845866068088</v>
          </cell>
          <cell r="M253">
            <v>2.0861309274024338</v>
          </cell>
          <cell r="N253">
            <v>2.1611447699400013</v>
          </cell>
        </row>
        <row r="254">
          <cell r="F254" t="str">
            <v>USMNActualEDI %</v>
          </cell>
          <cell r="H254">
            <v>0.1493160213308602</v>
          </cell>
          <cell r="I254">
            <v>0.337035678734217</v>
          </cell>
          <cell r="J254">
            <v>0.2504425897824987</v>
          </cell>
          <cell r="K254">
            <v>0.3639011703511053</v>
          </cell>
          <cell r="L254">
            <v>0.2674897119341564</v>
          </cell>
          <cell r="M254">
            <v>0.2219890893831305</v>
          </cell>
          <cell r="N254">
            <v>0.2725288492595601</v>
          </cell>
        </row>
        <row r="255">
          <cell r="F255" t="str">
            <v>USMNActualMass %</v>
          </cell>
          <cell r="H255">
            <v>0.6335110905015844</v>
          </cell>
          <cell r="I255">
            <v>0.7488866767957248</v>
          </cell>
          <cell r="J255">
            <v>0.5932599898836621</v>
          </cell>
          <cell r="K255">
            <v>0.7878283485045514</v>
          </cell>
          <cell r="L255">
            <v>0.6674772415513156</v>
          </cell>
          <cell r="M255">
            <v>0.6983319345362988</v>
          </cell>
          <cell r="N255">
            <v>0.6952989654396148</v>
          </cell>
        </row>
        <row r="256">
          <cell r="F256" t="str">
            <v>USMN ProgramActualEDI Claims</v>
          </cell>
          <cell r="G256" t="str">
            <v>usmnUSMN - Cal-OptimaEDI</v>
          </cell>
          <cell r="H256">
            <v>1832</v>
          </cell>
          <cell r="I256">
            <v>6267</v>
          </cell>
          <cell r="J256">
            <v>3766</v>
          </cell>
          <cell r="K256">
            <v>6690</v>
          </cell>
          <cell r="L256">
            <v>4086</v>
          </cell>
          <cell r="M256">
            <v>4070</v>
          </cell>
          <cell r="N256">
            <v>26711</v>
          </cell>
        </row>
        <row r="257">
          <cell r="F257" t="str">
            <v>USMN ProgramActualEDI Claim Lines</v>
          </cell>
          <cell r="G257" t="str">
            <v>usmnUSMN - Cal-OptimaEDI</v>
          </cell>
          <cell r="H257">
            <v>2501</v>
          </cell>
          <cell r="I257">
            <v>15375</v>
          </cell>
          <cell r="J257">
            <v>7543</v>
          </cell>
          <cell r="K257">
            <v>12251</v>
          </cell>
          <cell r="L257">
            <v>8492</v>
          </cell>
          <cell r="M257">
            <v>8467</v>
          </cell>
          <cell r="N257">
            <v>54629</v>
          </cell>
        </row>
        <row r="258">
          <cell r="F258" t="str">
            <v>USMN ProgramActualNon-EDI Claims</v>
          </cell>
          <cell r="G258" t="str">
            <v>usmnUSMN - Cal-OptimaNon-EDI</v>
          </cell>
          <cell r="H258">
            <v>10709</v>
          </cell>
          <cell r="I258">
            <v>12335</v>
          </cell>
          <cell r="J258">
            <v>11540</v>
          </cell>
          <cell r="K258">
            <v>11769</v>
          </cell>
          <cell r="L258">
            <v>11378</v>
          </cell>
          <cell r="M258">
            <v>14426</v>
          </cell>
          <cell r="N258">
            <v>72157</v>
          </cell>
        </row>
        <row r="259">
          <cell r="F259" t="str">
            <v>USMN ProgramActualNon-EDI Claim Lines</v>
          </cell>
          <cell r="G259" t="str">
            <v>usmnUSMN - Cal-OptimaNon-EDI</v>
          </cell>
          <cell r="H259">
            <v>24581</v>
          </cell>
          <cell r="I259">
            <v>27323</v>
          </cell>
          <cell r="J259">
            <v>26812</v>
          </cell>
          <cell r="K259">
            <v>25903</v>
          </cell>
          <cell r="L259">
            <v>24869</v>
          </cell>
          <cell r="M259">
            <v>30258</v>
          </cell>
          <cell r="N259">
            <v>159746</v>
          </cell>
        </row>
        <row r="260">
          <cell r="F260" t="str">
            <v>USMN ProgramActualTotal Claims</v>
          </cell>
          <cell r="H260">
            <v>12541</v>
          </cell>
          <cell r="I260">
            <v>18602</v>
          </cell>
          <cell r="J260">
            <v>15306</v>
          </cell>
          <cell r="K260">
            <v>18459</v>
          </cell>
          <cell r="L260">
            <v>15464</v>
          </cell>
          <cell r="M260">
            <v>18496</v>
          </cell>
          <cell r="N260">
            <v>98868</v>
          </cell>
        </row>
        <row r="261">
          <cell r="F261" t="str">
            <v>USMN ProgramActualTotal Claim Lines</v>
          </cell>
          <cell r="H261">
            <v>27082</v>
          </cell>
          <cell r="I261">
            <v>42698</v>
          </cell>
          <cell r="J261">
            <v>34355</v>
          </cell>
          <cell r="K261">
            <v>38154</v>
          </cell>
          <cell r="L261">
            <v>33361</v>
          </cell>
          <cell r="M261">
            <v>38725</v>
          </cell>
          <cell r="N261">
            <v>214375</v>
          </cell>
        </row>
        <row r="262">
          <cell r="F262" t="str">
            <v>USMN ProgramActualClaims Lines per Claim</v>
          </cell>
          <cell r="H262">
            <v>2.15947691571645</v>
          </cell>
          <cell r="I262">
            <v>2.295344586603591</v>
          </cell>
          <cell r="J262">
            <v>2.2445446230236508</v>
          </cell>
          <cell r="K262">
            <v>2.0669592068909477</v>
          </cell>
          <cell r="L262">
            <v>2.1573331608898085</v>
          </cell>
          <cell r="M262">
            <v>2.0936959342560555</v>
          </cell>
          <cell r="N262">
            <v>2.1682951005380913</v>
          </cell>
        </row>
        <row r="263">
          <cell r="F263" t="str">
            <v>USMN ProgramActualEDI %</v>
          </cell>
          <cell r="H263">
            <v>0.14608085479626823</v>
          </cell>
          <cell r="I263">
            <v>0.33689925814428556</v>
          </cell>
          <cell r="J263">
            <v>0.24604730171174702</v>
          </cell>
          <cell r="K263">
            <v>0.3624248334145945</v>
          </cell>
          <cell r="L263">
            <v>0.2642265907915158</v>
          </cell>
          <cell r="M263">
            <v>0.22004757785467127</v>
          </cell>
          <cell r="N263">
            <v>0.2701683052150342</v>
          </cell>
        </row>
        <row r="264">
          <cell r="F264" t="str">
            <v>USMN ProgramActualEDI Claims</v>
          </cell>
          <cell r="G264" t="str">
            <v>usmnUSMN - Healthy FamiliesEDI</v>
          </cell>
          <cell r="H264">
            <v>100</v>
          </cell>
          <cell r="I264">
            <v>166</v>
          </cell>
          <cell r="J264">
            <v>195</v>
          </cell>
          <cell r="K264">
            <v>306</v>
          </cell>
          <cell r="L264">
            <v>204</v>
          </cell>
          <cell r="M264">
            <v>162</v>
          </cell>
          <cell r="N264">
            <v>1133</v>
          </cell>
        </row>
        <row r="265">
          <cell r="F265" t="str">
            <v>USMN ProgramActualEDI Claim Lines</v>
          </cell>
          <cell r="G265" t="str">
            <v>usmnUSMN - Healthy FamiliesEDI</v>
          </cell>
          <cell r="H265">
            <v>169</v>
          </cell>
          <cell r="I265">
            <v>356</v>
          </cell>
          <cell r="J265">
            <v>333</v>
          </cell>
          <cell r="K265">
            <v>577</v>
          </cell>
          <cell r="L265">
            <v>339</v>
          </cell>
          <cell r="M265">
            <v>298</v>
          </cell>
          <cell r="N265">
            <v>2072</v>
          </cell>
        </row>
        <row r="266">
          <cell r="F266" t="str">
            <v>USMN ProgramActualNon-EDI Claims</v>
          </cell>
          <cell r="G266" t="str">
            <v>usmnUSMN - Healthy FamiliesNon-EDI</v>
          </cell>
          <cell r="H266">
            <v>298</v>
          </cell>
          <cell r="I266">
            <v>319</v>
          </cell>
          <cell r="J266">
            <v>315</v>
          </cell>
          <cell r="K266">
            <v>460</v>
          </cell>
          <cell r="L266">
            <v>370</v>
          </cell>
          <cell r="M266">
            <v>406</v>
          </cell>
          <cell r="N266">
            <v>2168</v>
          </cell>
        </row>
        <row r="267">
          <cell r="F267" t="str">
            <v>USMN ProgramActualNon-EDI Claim Lines</v>
          </cell>
          <cell r="G267" t="str">
            <v>usmnUSMN - Healthy FamiliesNon-EDI</v>
          </cell>
          <cell r="H267">
            <v>580</v>
          </cell>
          <cell r="I267">
            <v>661</v>
          </cell>
          <cell r="J267">
            <v>621</v>
          </cell>
          <cell r="K267">
            <v>1063</v>
          </cell>
          <cell r="L267">
            <v>683</v>
          </cell>
          <cell r="M267">
            <v>747</v>
          </cell>
          <cell r="N267">
            <v>4355</v>
          </cell>
        </row>
        <row r="268">
          <cell r="F268" t="str">
            <v>USMN ProgramActualTotal Claims</v>
          </cell>
          <cell r="H268">
            <v>398</v>
          </cell>
          <cell r="I268">
            <v>485</v>
          </cell>
          <cell r="J268">
            <v>510</v>
          </cell>
          <cell r="K268">
            <v>766</v>
          </cell>
          <cell r="L268">
            <v>574</v>
          </cell>
          <cell r="M268">
            <v>568</v>
          </cell>
          <cell r="N268">
            <v>3301</v>
          </cell>
        </row>
        <row r="269">
          <cell r="F269" t="str">
            <v>USMN ProgramActualTotal Claim Lines</v>
          </cell>
          <cell r="H269">
            <v>749</v>
          </cell>
          <cell r="I269">
            <v>1017</v>
          </cell>
          <cell r="J269">
            <v>954</v>
          </cell>
          <cell r="K269">
            <v>1640</v>
          </cell>
          <cell r="L269">
            <v>1022</v>
          </cell>
          <cell r="M269">
            <v>1045</v>
          </cell>
          <cell r="N269">
            <v>6427</v>
          </cell>
        </row>
        <row r="270">
          <cell r="F270" t="str">
            <v>USMN ProgramActualClaims Lines per Claim</v>
          </cell>
          <cell r="H270">
            <v>1.8819095477386936</v>
          </cell>
          <cell r="I270">
            <v>2.0969072164948455</v>
          </cell>
          <cell r="J270">
            <v>1.8705882352941177</v>
          </cell>
          <cell r="K270">
            <v>2.1409921671018277</v>
          </cell>
          <cell r="L270">
            <v>1.7804878048780488</v>
          </cell>
          <cell r="M270">
            <v>1.8397887323943662</v>
          </cell>
          <cell r="N270">
            <v>1.9469857618903363</v>
          </cell>
        </row>
        <row r="271">
          <cell r="F271" t="str">
            <v>USMN ProgramActualEDI %</v>
          </cell>
          <cell r="H271">
            <v>0.25125628140703515</v>
          </cell>
          <cell r="I271">
            <v>0.3422680412371134</v>
          </cell>
          <cell r="J271">
            <v>0.38235294117647056</v>
          </cell>
          <cell r="K271">
            <v>0.39947780678851175</v>
          </cell>
          <cell r="L271">
            <v>0.3554006968641115</v>
          </cell>
          <cell r="M271">
            <v>0.2852112676056338</v>
          </cell>
          <cell r="N271">
            <v>0.3432293244471372</v>
          </cell>
        </row>
        <row r="272">
          <cell r="F272" t="str">
            <v>USMN ProgramActualEDI Claims</v>
          </cell>
          <cell r="H272">
            <v>0</v>
          </cell>
          <cell r="I272">
            <v>0</v>
          </cell>
          <cell r="J272">
            <v>0</v>
          </cell>
          <cell r="K272">
            <v>0</v>
          </cell>
          <cell r="L272">
            <v>0</v>
          </cell>
          <cell r="M272">
            <v>0</v>
          </cell>
          <cell r="N272">
            <v>0</v>
          </cell>
        </row>
        <row r="273">
          <cell r="F273" t="str">
            <v>USMN ProgramActualEDI Claim Lines</v>
          </cell>
          <cell r="H273">
            <v>0</v>
          </cell>
          <cell r="I273">
            <v>0</v>
          </cell>
          <cell r="J273">
            <v>0</v>
          </cell>
          <cell r="K273">
            <v>0</v>
          </cell>
          <cell r="L273">
            <v>0</v>
          </cell>
          <cell r="M273">
            <v>0</v>
          </cell>
          <cell r="N273">
            <v>0</v>
          </cell>
        </row>
        <row r="274">
          <cell r="F274" t="str">
            <v>USMN ProgramActualNon-EDI Claims</v>
          </cell>
          <cell r="H274">
            <v>0</v>
          </cell>
          <cell r="I274">
            <v>0</v>
          </cell>
          <cell r="J274">
            <v>0</v>
          </cell>
          <cell r="K274">
            <v>0</v>
          </cell>
          <cell r="L274">
            <v>0</v>
          </cell>
          <cell r="M274">
            <v>0</v>
          </cell>
          <cell r="N274">
            <v>0</v>
          </cell>
        </row>
        <row r="275">
          <cell r="F275" t="str">
            <v>USMN ProgramActualNon-EDI Claim Lines</v>
          </cell>
          <cell r="H275">
            <v>0</v>
          </cell>
          <cell r="I275">
            <v>0</v>
          </cell>
          <cell r="J275">
            <v>0</v>
          </cell>
          <cell r="K275">
            <v>0</v>
          </cell>
          <cell r="L275">
            <v>0</v>
          </cell>
          <cell r="M275">
            <v>0</v>
          </cell>
          <cell r="N275">
            <v>0</v>
          </cell>
        </row>
        <row r="276">
          <cell r="F276" t="str">
            <v>USMN ProgramActualTotal Claims</v>
          </cell>
          <cell r="H276">
            <v>0</v>
          </cell>
          <cell r="I276">
            <v>0</v>
          </cell>
          <cell r="J276">
            <v>0</v>
          </cell>
          <cell r="K276">
            <v>0</v>
          </cell>
          <cell r="L276">
            <v>0</v>
          </cell>
          <cell r="M276">
            <v>0</v>
          </cell>
          <cell r="N276">
            <v>0</v>
          </cell>
        </row>
        <row r="277">
          <cell r="F277" t="str">
            <v>USMN ProgramActualTotal Claim Lines</v>
          </cell>
          <cell r="H277">
            <v>0</v>
          </cell>
          <cell r="I277">
            <v>0</v>
          </cell>
          <cell r="J277">
            <v>0</v>
          </cell>
          <cell r="K277">
            <v>0</v>
          </cell>
          <cell r="L277">
            <v>0</v>
          </cell>
          <cell r="M277">
            <v>0</v>
          </cell>
          <cell r="N277">
            <v>0</v>
          </cell>
        </row>
        <row r="278">
          <cell r="F278" t="str">
            <v>USMN ProgramActualClaims Lines per Claim</v>
          </cell>
          <cell r="H278" t="e">
            <v>#DIV/0!</v>
          </cell>
          <cell r="I278" t="e">
            <v>#DIV/0!</v>
          </cell>
          <cell r="J278" t="e">
            <v>#DIV/0!</v>
          </cell>
          <cell r="K278" t="e">
            <v>#DIV/0!</v>
          </cell>
          <cell r="L278" t="e">
            <v>#DIV/0!</v>
          </cell>
          <cell r="M278" t="e">
            <v>#DIV/0!</v>
          </cell>
          <cell r="N278" t="e">
            <v>#DIV/0!</v>
          </cell>
        </row>
        <row r="279">
          <cell r="F279" t="str">
            <v>USMN ProgramActualEDI %</v>
          </cell>
          <cell r="H279" t="e">
            <v>#DIV/0!</v>
          </cell>
          <cell r="I279" t="e">
            <v>#DIV/0!</v>
          </cell>
          <cell r="J279" t="e">
            <v>#DIV/0!</v>
          </cell>
          <cell r="K279" t="e">
            <v>#DIV/0!</v>
          </cell>
          <cell r="L279" t="e">
            <v>#DIV/0!</v>
          </cell>
          <cell r="M279" t="e">
            <v>#DIV/0!</v>
          </cell>
          <cell r="N279" t="e">
            <v>#DIV/0!</v>
          </cell>
        </row>
        <row r="280">
          <cell r="F280" t="str">
            <v>HHPBudgetMembership</v>
          </cell>
        </row>
        <row r="281">
          <cell r="F281" t="str">
            <v>HHPBudgetClaims per 1000 Members</v>
          </cell>
        </row>
        <row r="282">
          <cell r="F282" t="str">
            <v>HHPBudgetClaims Lines per Claim</v>
          </cell>
        </row>
        <row r="283">
          <cell r="F283" t="str">
            <v>HHPBudgetEDI %</v>
          </cell>
        </row>
        <row r="284">
          <cell r="F284" t="str">
            <v>HHPBudgetMass %</v>
          </cell>
        </row>
        <row r="285">
          <cell r="F285" t="str">
            <v>HHPActualMembership</v>
          </cell>
          <cell r="H285">
            <v>103552</v>
          </cell>
          <cell r="I285">
            <v>104789</v>
          </cell>
          <cell r="J285">
            <v>104004</v>
          </cell>
          <cell r="K285">
            <v>0</v>
          </cell>
          <cell r="L285">
            <v>0</v>
          </cell>
          <cell r="M285">
            <v>0</v>
          </cell>
          <cell r="N285">
            <v>312345</v>
          </cell>
        </row>
        <row r="286">
          <cell r="F286" t="str">
            <v>HHPActualEDI Claims</v>
          </cell>
          <cell r="H286">
            <v>42754</v>
          </cell>
          <cell r="I286">
            <v>50162</v>
          </cell>
          <cell r="J286">
            <v>50312</v>
          </cell>
          <cell r="K286">
            <v>15589</v>
          </cell>
          <cell r="L286">
            <v>4052</v>
          </cell>
          <cell r="M286">
            <v>1526</v>
          </cell>
          <cell r="N286">
            <v>164395</v>
          </cell>
        </row>
        <row r="287">
          <cell r="F287" t="str">
            <v>HHPActualEDI Claim Lines</v>
          </cell>
          <cell r="H287">
            <v>109159</v>
          </cell>
          <cell r="I287">
            <v>106773</v>
          </cell>
          <cell r="J287">
            <v>125107</v>
          </cell>
          <cell r="K287">
            <v>43744</v>
          </cell>
          <cell r="L287">
            <v>9003</v>
          </cell>
          <cell r="M287">
            <v>4142</v>
          </cell>
          <cell r="N287">
            <v>397928</v>
          </cell>
        </row>
        <row r="288">
          <cell r="F288" t="str">
            <v>HHPActualNon-EDI Claims</v>
          </cell>
          <cell r="H288">
            <v>49212</v>
          </cell>
          <cell r="I288">
            <v>45330</v>
          </cell>
          <cell r="J288">
            <v>57893</v>
          </cell>
          <cell r="K288">
            <v>42370</v>
          </cell>
          <cell r="L288">
            <v>21722</v>
          </cell>
          <cell r="M288">
            <v>10366</v>
          </cell>
          <cell r="N288">
            <v>226893</v>
          </cell>
        </row>
        <row r="289">
          <cell r="F289" t="str">
            <v>HHPActualNon-EDI Claim Lines</v>
          </cell>
          <cell r="H289">
            <v>104618</v>
          </cell>
          <cell r="I289">
            <v>93259</v>
          </cell>
          <cell r="J289">
            <v>118303</v>
          </cell>
          <cell r="K289">
            <v>86006</v>
          </cell>
          <cell r="L289">
            <v>40756</v>
          </cell>
          <cell r="M289">
            <v>23097</v>
          </cell>
          <cell r="N289">
            <v>466039</v>
          </cell>
        </row>
        <row r="290">
          <cell r="F290" t="str">
            <v>HHPActualMass Claims</v>
          </cell>
          <cell r="H290">
            <v>85216</v>
          </cell>
          <cell r="I290">
            <v>78027</v>
          </cell>
          <cell r="J290">
            <v>88729</v>
          </cell>
          <cell r="K290">
            <v>46429</v>
          </cell>
          <cell r="L290">
            <v>19769</v>
          </cell>
          <cell r="M290">
            <v>6103</v>
          </cell>
          <cell r="N290">
            <v>324273</v>
          </cell>
        </row>
        <row r="291">
          <cell r="F291" t="str">
            <v>HHPActualTotal Claims</v>
          </cell>
          <cell r="H291">
            <v>91966</v>
          </cell>
          <cell r="I291">
            <v>95492</v>
          </cell>
          <cell r="J291">
            <v>108205</v>
          </cell>
          <cell r="K291">
            <v>57959</v>
          </cell>
          <cell r="L291">
            <v>25774</v>
          </cell>
          <cell r="M291">
            <v>11892</v>
          </cell>
          <cell r="N291">
            <v>391288</v>
          </cell>
        </row>
        <row r="292">
          <cell r="F292" t="str">
            <v>HHPActualClaims per 1000 Members</v>
          </cell>
          <cell r="H292">
            <v>888.1141841779975</v>
          </cell>
          <cell r="I292">
            <v>911.2788556050731</v>
          </cell>
          <cell r="J292">
            <v>1040.3926772047228</v>
          </cell>
          <cell r="K292" t="e">
            <v>#DIV/0!</v>
          </cell>
          <cell r="L292" t="e">
            <v>#DIV/0!</v>
          </cell>
          <cell r="M292" t="e">
            <v>#DIV/0!</v>
          </cell>
          <cell r="N292">
            <v>1252.7429605084121</v>
          </cell>
        </row>
        <row r="293">
          <cell r="F293" t="str">
            <v>HHPActualTotal Claim Lines</v>
          </cell>
          <cell r="H293">
            <v>213777</v>
          </cell>
          <cell r="I293">
            <v>200032</v>
          </cell>
          <cell r="J293">
            <v>243410</v>
          </cell>
          <cell r="K293">
            <v>129750</v>
          </cell>
          <cell r="L293">
            <v>49759</v>
          </cell>
          <cell r="M293">
            <v>27239</v>
          </cell>
          <cell r="N293">
            <v>863967</v>
          </cell>
        </row>
        <row r="294">
          <cell r="F294" t="str">
            <v>HHPActualClaims Lines per Claim</v>
          </cell>
          <cell r="H294">
            <v>2.324522105995694</v>
          </cell>
          <cell r="I294">
            <v>2.09475139278683</v>
          </cell>
          <cell r="J294">
            <v>2.2495263619980594</v>
          </cell>
          <cell r="K294">
            <v>2.2386514605151917</v>
          </cell>
          <cell r="L294">
            <v>1.9305889656242725</v>
          </cell>
          <cell r="M294">
            <v>2.2905314497140936</v>
          </cell>
          <cell r="N294">
            <v>2.2080079123305594</v>
          </cell>
        </row>
        <row r="295">
          <cell r="F295" t="str">
            <v>HHPActualEDI %</v>
          </cell>
          <cell r="H295">
            <v>0.4648891981819368</v>
          </cell>
          <cell r="I295">
            <v>0.525300548737067</v>
          </cell>
          <cell r="J295">
            <v>0.4649692712906058</v>
          </cell>
          <cell r="K295">
            <v>0.26896599320209114</v>
          </cell>
          <cell r="L295">
            <v>0.15721269496391713</v>
          </cell>
          <cell r="M295">
            <v>0.12832156071308443</v>
          </cell>
          <cell r="N295">
            <v>0.42013810799206724</v>
          </cell>
        </row>
        <row r="296">
          <cell r="F296" t="str">
            <v>HHPActualMass %</v>
          </cell>
          <cell r="H296">
            <v>0.9266033099188831</v>
          </cell>
          <cell r="I296">
            <v>0.8171050978092406</v>
          </cell>
          <cell r="J296">
            <v>0.8200083175453999</v>
          </cell>
          <cell r="K296">
            <v>0.8010662709846615</v>
          </cell>
          <cell r="L296">
            <v>0.7670132691860014</v>
          </cell>
          <cell r="M296">
            <v>0.5132021527077026</v>
          </cell>
          <cell r="N296">
            <v>0.8287322892600847</v>
          </cell>
        </row>
        <row r="297">
          <cell r="F297" t="str">
            <v>HHP ProgramActualEDI Claims</v>
          </cell>
          <cell r="H297">
            <v>0</v>
          </cell>
          <cell r="I297">
            <v>0</v>
          </cell>
          <cell r="J297">
            <v>0</v>
          </cell>
          <cell r="K297">
            <v>0</v>
          </cell>
          <cell r="L297">
            <v>0</v>
          </cell>
          <cell r="M297">
            <v>0</v>
          </cell>
          <cell r="N297">
            <v>0</v>
          </cell>
        </row>
        <row r="298">
          <cell r="F298" t="str">
            <v>HHP ProgramActualEDI Claim Lines</v>
          </cell>
          <cell r="H298">
            <v>0</v>
          </cell>
          <cell r="I298">
            <v>0</v>
          </cell>
          <cell r="J298">
            <v>0</v>
          </cell>
          <cell r="K298">
            <v>0</v>
          </cell>
          <cell r="L298">
            <v>0</v>
          </cell>
          <cell r="M298">
            <v>0</v>
          </cell>
          <cell r="N298">
            <v>0</v>
          </cell>
        </row>
        <row r="299">
          <cell r="F299" t="str">
            <v>HHP ProgramActualNon-EDI Claims</v>
          </cell>
          <cell r="H299">
            <v>0</v>
          </cell>
          <cell r="I299">
            <v>0</v>
          </cell>
          <cell r="J299">
            <v>0</v>
          </cell>
          <cell r="K299">
            <v>0</v>
          </cell>
          <cell r="L299">
            <v>0</v>
          </cell>
          <cell r="M299">
            <v>0</v>
          </cell>
          <cell r="N299">
            <v>0</v>
          </cell>
        </row>
        <row r="300">
          <cell r="F300" t="str">
            <v>HHP ProgramActualNon-EDI Claim Lines</v>
          </cell>
          <cell r="H300">
            <v>0</v>
          </cell>
          <cell r="I300">
            <v>0</v>
          </cell>
          <cell r="J300">
            <v>0</v>
          </cell>
          <cell r="K300">
            <v>0</v>
          </cell>
          <cell r="L300">
            <v>0</v>
          </cell>
          <cell r="M300">
            <v>0</v>
          </cell>
          <cell r="N300">
            <v>0</v>
          </cell>
        </row>
        <row r="301">
          <cell r="F301" t="str">
            <v>HHP ProgramActualTotal Claims</v>
          </cell>
          <cell r="H301">
            <v>0</v>
          </cell>
          <cell r="I301">
            <v>0</v>
          </cell>
          <cell r="J301">
            <v>0</v>
          </cell>
          <cell r="K301">
            <v>0</v>
          </cell>
          <cell r="L301">
            <v>0</v>
          </cell>
          <cell r="M301">
            <v>0</v>
          </cell>
          <cell r="N301">
            <v>0</v>
          </cell>
        </row>
        <row r="302">
          <cell r="F302" t="str">
            <v>HHP ProgramActualTotal Claim Lines</v>
          </cell>
          <cell r="H302">
            <v>0</v>
          </cell>
          <cell r="I302">
            <v>0</v>
          </cell>
          <cell r="J302">
            <v>0</v>
          </cell>
          <cell r="K302">
            <v>0</v>
          </cell>
          <cell r="L302">
            <v>0</v>
          </cell>
          <cell r="M302">
            <v>0</v>
          </cell>
          <cell r="N302">
            <v>0</v>
          </cell>
        </row>
        <row r="303">
          <cell r="F303" t="str">
            <v>HHP ProgramActualClaims Lines per Claim</v>
          </cell>
          <cell r="H303" t="e">
            <v>#DIV/0!</v>
          </cell>
          <cell r="I303" t="e">
            <v>#DIV/0!</v>
          </cell>
          <cell r="J303" t="e">
            <v>#DIV/0!</v>
          </cell>
          <cell r="K303" t="e">
            <v>#DIV/0!</v>
          </cell>
          <cell r="L303" t="e">
            <v>#DIV/0!</v>
          </cell>
          <cell r="M303" t="e">
            <v>#DIV/0!</v>
          </cell>
          <cell r="N303" t="e">
            <v>#DIV/0!</v>
          </cell>
        </row>
        <row r="304">
          <cell r="F304" t="str">
            <v>HHP ProgramActualEDI %</v>
          </cell>
          <cell r="H304" t="e">
            <v>#DIV/0!</v>
          </cell>
          <cell r="I304" t="e">
            <v>#DIV/0!</v>
          </cell>
          <cell r="J304" t="e">
            <v>#DIV/0!</v>
          </cell>
          <cell r="K304" t="e">
            <v>#DIV/0!</v>
          </cell>
          <cell r="L304" t="e">
            <v>#DIV/0!</v>
          </cell>
          <cell r="M304" t="e">
            <v>#DIV/0!</v>
          </cell>
          <cell r="N304" t="e">
            <v>#DIV/0!</v>
          </cell>
        </row>
        <row r="305">
          <cell r="F305" t="str">
            <v>HHP ProgramActualEDI Claims</v>
          </cell>
          <cell r="G305" t="str">
            <v>HHPOklahoma Medicaid ProgramEDI</v>
          </cell>
          <cell r="H305">
            <v>42754</v>
          </cell>
          <cell r="I305">
            <v>50162</v>
          </cell>
          <cell r="J305">
            <v>50312</v>
          </cell>
          <cell r="K305">
            <v>15589</v>
          </cell>
          <cell r="L305">
            <v>4052</v>
          </cell>
          <cell r="M305">
            <v>1526</v>
          </cell>
          <cell r="N305">
            <v>164395</v>
          </cell>
        </row>
        <row r="306">
          <cell r="F306" t="str">
            <v>HHP ProgramActualEDI Claim Lines</v>
          </cell>
          <cell r="G306" t="str">
            <v>HHPOklahoma Medicaid ProgramEDI</v>
          </cell>
          <cell r="H306">
            <v>109159</v>
          </cell>
          <cell r="I306">
            <v>106773</v>
          </cell>
          <cell r="J306">
            <v>125107</v>
          </cell>
          <cell r="K306">
            <v>43744</v>
          </cell>
          <cell r="L306">
            <v>9003</v>
          </cell>
          <cell r="M306">
            <v>4142</v>
          </cell>
          <cell r="N306">
            <v>397928</v>
          </cell>
        </row>
        <row r="307">
          <cell r="F307" t="str">
            <v>HHP ProgramActualNon-EDI Claims</v>
          </cell>
          <cell r="G307" t="str">
            <v>HHPOklahoma Medicaid ProgramNon-EDI</v>
          </cell>
          <cell r="H307">
            <v>49212</v>
          </cell>
          <cell r="I307">
            <v>45330</v>
          </cell>
          <cell r="J307">
            <v>57893</v>
          </cell>
          <cell r="K307">
            <v>42370</v>
          </cell>
          <cell r="L307">
            <v>21722</v>
          </cell>
          <cell r="M307">
            <v>10366</v>
          </cell>
          <cell r="N307">
            <v>226893</v>
          </cell>
        </row>
        <row r="308">
          <cell r="F308" t="str">
            <v>HHP ProgramActualNon-EDI Claim Lines</v>
          </cell>
          <cell r="G308" t="str">
            <v>HHPOklahoma Medicaid ProgramNon-EDI</v>
          </cell>
          <cell r="H308">
            <v>104618</v>
          </cell>
          <cell r="I308">
            <v>93259</v>
          </cell>
          <cell r="J308">
            <v>118303</v>
          </cell>
          <cell r="K308">
            <v>86006</v>
          </cell>
          <cell r="L308">
            <v>40756</v>
          </cell>
          <cell r="M308">
            <v>23097</v>
          </cell>
          <cell r="N308">
            <v>466039</v>
          </cell>
        </row>
        <row r="309">
          <cell r="F309" t="str">
            <v>HHP ProgramActualTotal Claims</v>
          </cell>
          <cell r="H309">
            <v>91966</v>
          </cell>
          <cell r="I309">
            <v>95492</v>
          </cell>
          <cell r="J309">
            <v>108205</v>
          </cell>
          <cell r="K309">
            <v>57959</v>
          </cell>
          <cell r="L309">
            <v>25774</v>
          </cell>
          <cell r="M309">
            <v>11892</v>
          </cell>
          <cell r="N309">
            <v>391288</v>
          </cell>
        </row>
        <row r="310">
          <cell r="F310" t="str">
            <v>HHP ProgramActualTotal Claim Lines</v>
          </cell>
          <cell r="H310">
            <v>213777</v>
          </cell>
          <cell r="I310">
            <v>200032</v>
          </cell>
          <cell r="J310">
            <v>243410</v>
          </cell>
          <cell r="K310">
            <v>129750</v>
          </cell>
          <cell r="L310">
            <v>49759</v>
          </cell>
          <cell r="M310">
            <v>27239</v>
          </cell>
          <cell r="N310">
            <v>863967</v>
          </cell>
        </row>
        <row r="311">
          <cell r="F311" t="str">
            <v>HHP ProgramActualClaims Lines per Claim</v>
          </cell>
          <cell r="H311">
            <v>2.324522105995694</v>
          </cell>
          <cell r="I311">
            <v>2.09475139278683</v>
          </cell>
          <cell r="J311">
            <v>2.2495263619980594</v>
          </cell>
          <cell r="K311">
            <v>2.2386514605151917</v>
          </cell>
          <cell r="L311">
            <v>1.9305889656242725</v>
          </cell>
          <cell r="M311">
            <v>2.2905314497140936</v>
          </cell>
          <cell r="N311">
            <v>2.2080079123305594</v>
          </cell>
        </row>
        <row r="312">
          <cell r="F312" t="str">
            <v>HHP ProgramActualEDI %</v>
          </cell>
          <cell r="H312">
            <v>0.4648891981819368</v>
          </cell>
          <cell r="I312">
            <v>0.525300548737067</v>
          </cell>
          <cell r="J312">
            <v>0.4649692712906058</v>
          </cell>
          <cell r="K312">
            <v>0.26896599320209114</v>
          </cell>
          <cell r="L312">
            <v>0.15721269496391713</v>
          </cell>
          <cell r="M312">
            <v>0.12832156071308443</v>
          </cell>
          <cell r="N312">
            <v>0.42013810799206724</v>
          </cell>
        </row>
        <row r="313">
          <cell r="F313" t="str">
            <v>MPCBudgetMembership</v>
          </cell>
          <cell r="K313">
            <v>91387</v>
          </cell>
          <cell r="L313">
            <v>91510</v>
          </cell>
          <cell r="M313">
            <v>91670</v>
          </cell>
        </row>
        <row r="314">
          <cell r="F314" t="str">
            <v>MPCBudgetClaims per 1000 Members</v>
          </cell>
          <cell r="K314">
            <v>970</v>
          </cell>
          <cell r="L314">
            <v>970</v>
          </cell>
          <cell r="M314">
            <v>970</v>
          </cell>
        </row>
        <row r="315">
          <cell r="F315" t="str">
            <v>MPCBudgetClaims Lines per Claim</v>
          </cell>
          <cell r="K315">
            <v>2.5</v>
          </cell>
          <cell r="L315">
            <v>2.5</v>
          </cell>
          <cell r="M315">
            <v>2.5</v>
          </cell>
        </row>
        <row r="316">
          <cell r="F316" t="str">
            <v>MPCBudgetEDI %</v>
          </cell>
          <cell r="K316">
            <v>0.3</v>
          </cell>
          <cell r="L316">
            <v>0.3</v>
          </cell>
          <cell r="M316">
            <v>0.3</v>
          </cell>
        </row>
        <row r="317">
          <cell r="F317" t="str">
            <v>MPCBudgetMass %</v>
          </cell>
          <cell r="K317">
            <v>0.8</v>
          </cell>
          <cell r="L317">
            <v>0.8</v>
          </cell>
          <cell r="M317">
            <v>0.8</v>
          </cell>
        </row>
        <row r="318">
          <cell r="F318" t="str">
            <v>MPCActualMembership</v>
          </cell>
          <cell r="H318">
            <v>87932</v>
          </cell>
          <cell r="I318">
            <v>87770</v>
          </cell>
          <cell r="J318">
            <v>89535</v>
          </cell>
          <cell r="K318">
            <v>89588</v>
          </cell>
          <cell r="L318">
            <v>88645</v>
          </cell>
          <cell r="M318">
            <v>88506</v>
          </cell>
          <cell r="N318">
            <v>531976</v>
          </cell>
        </row>
        <row r="319">
          <cell r="F319" t="str">
            <v>MPCActualEDI Claims</v>
          </cell>
          <cell r="H319">
            <v>27454</v>
          </cell>
          <cell r="I319">
            <v>28001</v>
          </cell>
          <cell r="J319">
            <v>33360</v>
          </cell>
          <cell r="K319">
            <v>29181</v>
          </cell>
          <cell r="L319">
            <v>27250</v>
          </cell>
          <cell r="M319">
            <v>34842</v>
          </cell>
          <cell r="N319">
            <v>180088</v>
          </cell>
        </row>
        <row r="320">
          <cell r="F320" t="str">
            <v>MPCActualEDI Claim Lines</v>
          </cell>
          <cell r="H320">
            <v>61909</v>
          </cell>
          <cell r="I320">
            <v>60154</v>
          </cell>
          <cell r="J320">
            <v>75113</v>
          </cell>
          <cell r="K320">
            <v>68992</v>
          </cell>
          <cell r="L320">
            <v>63991</v>
          </cell>
          <cell r="M320">
            <v>76731</v>
          </cell>
          <cell r="N320">
            <v>406890</v>
          </cell>
        </row>
        <row r="321">
          <cell r="F321" t="str">
            <v>MPCActualNon-EDI Claims</v>
          </cell>
          <cell r="H321">
            <v>62141</v>
          </cell>
          <cell r="I321">
            <v>59632</v>
          </cell>
          <cell r="J321">
            <v>62794</v>
          </cell>
          <cell r="K321">
            <v>66707</v>
          </cell>
          <cell r="L321">
            <v>47960</v>
          </cell>
          <cell r="M321">
            <v>63532</v>
          </cell>
          <cell r="N321">
            <v>362766</v>
          </cell>
        </row>
        <row r="322">
          <cell r="F322" t="str">
            <v>MPCActualNon-EDI Claim Lines</v>
          </cell>
          <cell r="H322">
            <v>142242</v>
          </cell>
          <cell r="I322">
            <v>131222</v>
          </cell>
          <cell r="J322">
            <v>142872</v>
          </cell>
          <cell r="K322">
            <v>151239</v>
          </cell>
          <cell r="L322">
            <v>110388</v>
          </cell>
          <cell r="M322">
            <v>138081</v>
          </cell>
          <cell r="N322">
            <v>816044</v>
          </cell>
        </row>
        <row r="323">
          <cell r="F323" t="str">
            <v>MPCActualMass Claims</v>
          </cell>
          <cell r="H323">
            <v>71669</v>
          </cell>
          <cell r="I323">
            <v>68063</v>
          </cell>
          <cell r="J323">
            <v>73812</v>
          </cell>
          <cell r="K323">
            <v>73787</v>
          </cell>
          <cell r="L323">
            <v>57180</v>
          </cell>
          <cell r="M323">
            <v>62323</v>
          </cell>
          <cell r="N323">
            <v>406834</v>
          </cell>
        </row>
        <row r="324">
          <cell r="F324" t="str">
            <v>MPCActualTotal Claims</v>
          </cell>
          <cell r="H324">
            <v>89595</v>
          </cell>
          <cell r="I324">
            <v>87633</v>
          </cell>
          <cell r="J324">
            <v>96154</v>
          </cell>
          <cell r="K324">
            <v>95888</v>
          </cell>
          <cell r="L324">
            <v>75210</v>
          </cell>
          <cell r="M324">
            <v>98374</v>
          </cell>
          <cell r="N324">
            <v>542854</v>
          </cell>
        </row>
        <row r="325">
          <cell r="F325" t="str">
            <v>MPCActualClaims per 1000 Members</v>
          </cell>
          <cell r="H325">
            <v>1018.9123413546831</v>
          </cell>
          <cell r="I325">
            <v>998.439102198929</v>
          </cell>
          <cell r="J325">
            <v>1073.926397498185</v>
          </cell>
          <cell r="K325">
            <v>1070.3219181140332</v>
          </cell>
          <cell r="L325">
            <v>848.4404083704665</v>
          </cell>
          <cell r="M325">
            <v>1111.495265857682</v>
          </cell>
          <cell r="N325">
            <v>1020.4482909003414</v>
          </cell>
        </row>
        <row r="326">
          <cell r="F326" t="str">
            <v>MPCActualTotal Claim Lines</v>
          </cell>
          <cell r="H326">
            <v>204151</v>
          </cell>
          <cell r="I326">
            <v>191376</v>
          </cell>
          <cell r="J326">
            <v>217985</v>
          </cell>
          <cell r="K326">
            <v>220231</v>
          </cell>
          <cell r="L326">
            <v>174379</v>
          </cell>
          <cell r="M326">
            <v>214812</v>
          </cell>
          <cell r="N326">
            <v>1222934</v>
          </cell>
        </row>
        <row r="327">
          <cell r="F327" t="str">
            <v>MPCActualClaims Lines per Claim</v>
          </cell>
          <cell r="H327">
            <v>2.2785981360567</v>
          </cell>
          <cell r="I327">
            <v>2.183834856732053</v>
          </cell>
          <cell r="J327">
            <v>2.2670403727354036</v>
          </cell>
          <cell r="K327">
            <v>2.296752461204739</v>
          </cell>
          <cell r="L327">
            <v>2.3185613615210743</v>
          </cell>
          <cell r="M327">
            <v>2.1836257547726023</v>
          </cell>
          <cell r="N327">
            <v>2.25278620034116</v>
          </cell>
        </row>
        <row r="328">
          <cell r="F328" t="str">
            <v>MPCActualEDI %</v>
          </cell>
          <cell r="H328">
            <v>0.3064233495172722</v>
          </cell>
          <cell r="I328">
            <v>0.3195257494322915</v>
          </cell>
          <cell r="J328">
            <v>0.3469434448904882</v>
          </cell>
          <cell r="K328">
            <v>0.30432379442683133</v>
          </cell>
          <cell r="L328">
            <v>0.36231884057971014</v>
          </cell>
          <cell r="M328">
            <v>0.35417894972248765</v>
          </cell>
          <cell r="N328">
            <v>0.3317429732487925</v>
          </cell>
        </row>
        <row r="329">
          <cell r="F329" t="str">
            <v>MPCActualMass %</v>
          </cell>
          <cell r="H329">
            <v>0.7999218706401027</v>
          </cell>
          <cell r="I329">
            <v>0.7766823000467861</v>
          </cell>
          <cell r="J329">
            <v>0.7676435717702852</v>
          </cell>
          <cell r="K329">
            <v>0.7695123477390289</v>
          </cell>
          <cell r="L329">
            <v>0.7602712405265257</v>
          </cell>
          <cell r="M329">
            <v>0.6335312175981459</v>
          </cell>
          <cell r="N329">
            <v>0.7494353914680558</v>
          </cell>
        </row>
        <row r="330">
          <cell r="F330" t="str">
            <v>MPC ProgramActualEDI Claims</v>
          </cell>
          <cell r="H330">
            <v>0</v>
          </cell>
          <cell r="I330">
            <v>0</v>
          </cell>
          <cell r="J330">
            <v>0</v>
          </cell>
          <cell r="K330">
            <v>0</v>
          </cell>
          <cell r="L330">
            <v>0</v>
          </cell>
          <cell r="M330">
            <v>0</v>
          </cell>
          <cell r="N330">
            <v>0</v>
          </cell>
        </row>
        <row r="331">
          <cell r="F331" t="str">
            <v>MPC ProgramActualEDI Claim Lines</v>
          </cell>
          <cell r="H331">
            <v>0</v>
          </cell>
          <cell r="I331">
            <v>0</v>
          </cell>
          <cell r="J331">
            <v>0</v>
          </cell>
          <cell r="K331">
            <v>0</v>
          </cell>
          <cell r="L331">
            <v>0</v>
          </cell>
          <cell r="M331">
            <v>0</v>
          </cell>
          <cell r="N331">
            <v>0</v>
          </cell>
        </row>
        <row r="332">
          <cell r="F332" t="str">
            <v>MPC ProgramActualNon-EDI Claims</v>
          </cell>
          <cell r="H332">
            <v>0</v>
          </cell>
          <cell r="I332">
            <v>0</v>
          </cell>
          <cell r="J332">
            <v>0</v>
          </cell>
          <cell r="K332">
            <v>0</v>
          </cell>
          <cell r="L332">
            <v>0</v>
          </cell>
          <cell r="M332">
            <v>0</v>
          </cell>
          <cell r="N332">
            <v>0</v>
          </cell>
        </row>
        <row r="333">
          <cell r="F333" t="str">
            <v>MPC ProgramActualNon-EDI Claim Lines</v>
          </cell>
          <cell r="H333">
            <v>0</v>
          </cell>
          <cell r="I333">
            <v>0</v>
          </cell>
          <cell r="J333">
            <v>0</v>
          </cell>
          <cell r="K333">
            <v>0</v>
          </cell>
          <cell r="L333">
            <v>0</v>
          </cell>
          <cell r="M333">
            <v>0</v>
          </cell>
          <cell r="N333">
            <v>0</v>
          </cell>
        </row>
        <row r="334">
          <cell r="F334" t="str">
            <v>MPC ProgramActualTotal Claims</v>
          </cell>
          <cell r="H334">
            <v>0</v>
          </cell>
          <cell r="I334">
            <v>0</v>
          </cell>
          <cell r="J334">
            <v>0</v>
          </cell>
          <cell r="K334">
            <v>0</v>
          </cell>
          <cell r="L334">
            <v>0</v>
          </cell>
          <cell r="M334">
            <v>0</v>
          </cell>
          <cell r="N334">
            <v>0</v>
          </cell>
        </row>
        <row r="335">
          <cell r="F335" t="str">
            <v>MPC ProgramActualTotal Claim Lines</v>
          </cell>
          <cell r="H335">
            <v>0</v>
          </cell>
          <cell r="I335">
            <v>0</v>
          </cell>
          <cell r="J335">
            <v>0</v>
          </cell>
          <cell r="K335">
            <v>0</v>
          </cell>
          <cell r="L335">
            <v>0</v>
          </cell>
          <cell r="M335">
            <v>0</v>
          </cell>
          <cell r="N335">
            <v>0</v>
          </cell>
        </row>
        <row r="336">
          <cell r="F336" t="str">
            <v>MPC ProgramActualClaims Lines per Claim</v>
          </cell>
          <cell r="H336" t="e">
            <v>#DIV/0!</v>
          </cell>
          <cell r="I336" t="e">
            <v>#DIV/0!</v>
          </cell>
          <cell r="J336" t="e">
            <v>#DIV/0!</v>
          </cell>
          <cell r="K336" t="e">
            <v>#DIV/0!</v>
          </cell>
          <cell r="L336" t="e">
            <v>#DIV/0!</v>
          </cell>
          <cell r="M336" t="e">
            <v>#DIV/0!</v>
          </cell>
          <cell r="N336" t="e">
            <v>#DIV/0!</v>
          </cell>
        </row>
        <row r="337">
          <cell r="F337" t="str">
            <v>MPC ProgramActualEDI %</v>
          </cell>
          <cell r="H337" t="e">
            <v>#DIV/0!</v>
          </cell>
          <cell r="I337" t="e">
            <v>#DIV/0!</v>
          </cell>
          <cell r="J337" t="e">
            <v>#DIV/0!</v>
          </cell>
          <cell r="K337" t="e">
            <v>#DIV/0!</v>
          </cell>
          <cell r="L337" t="e">
            <v>#DIV/0!</v>
          </cell>
          <cell r="M337" t="e">
            <v>#DIV/0!</v>
          </cell>
          <cell r="N337" t="e">
            <v>#DIV/0!</v>
          </cell>
        </row>
        <row r="338">
          <cell r="F338" t="str">
            <v>MPC ProgramActualEDI Claims</v>
          </cell>
          <cell r="G338" t="str">
            <v>MPCMedicaid - FEDEDI</v>
          </cell>
          <cell r="H338">
            <v>27454</v>
          </cell>
          <cell r="I338">
            <v>28001</v>
          </cell>
          <cell r="J338">
            <v>33360</v>
          </cell>
          <cell r="K338">
            <v>29181</v>
          </cell>
          <cell r="L338">
            <v>27250</v>
          </cell>
          <cell r="M338">
            <v>34842</v>
          </cell>
          <cell r="N338">
            <v>180088</v>
          </cell>
        </row>
        <row r="339">
          <cell r="F339" t="str">
            <v>MPC ProgramActualEDI Claim Lines</v>
          </cell>
          <cell r="G339" t="str">
            <v>MPCMedicaid - FEDEDI</v>
          </cell>
          <cell r="H339">
            <v>61909</v>
          </cell>
          <cell r="I339">
            <v>60154</v>
          </cell>
          <cell r="J339">
            <v>75113</v>
          </cell>
          <cell r="K339">
            <v>68992</v>
          </cell>
          <cell r="L339">
            <v>63991</v>
          </cell>
          <cell r="M339">
            <v>76731</v>
          </cell>
          <cell r="N339">
            <v>406890</v>
          </cell>
        </row>
        <row r="340">
          <cell r="F340" t="str">
            <v>MPC ProgramActualNon-EDI Claims</v>
          </cell>
          <cell r="G340" t="str">
            <v>MPCMedicaid - FEDNon-EDI</v>
          </cell>
          <cell r="H340">
            <v>62141</v>
          </cell>
          <cell r="I340">
            <v>59632</v>
          </cell>
          <cell r="J340">
            <v>62794</v>
          </cell>
          <cell r="K340">
            <v>66707</v>
          </cell>
          <cell r="L340">
            <v>47960</v>
          </cell>
          <cell r="M340">
            <v>63532</v>
          </cell>
          <cell r="N340">
            <v>362766</v>
          </cell>
        </row>
        <row r="341">
          <cell r="F341" t="str">
            <v>MPC ProgramActualNon-EDI Claim Lines</v>
          </cell>
          <cell r="G341" t="str">
            <v>MPCMedicaid - FEDNon-EDI</v>
          </cell>
          <cell r="H341">
            <v>142242</v>
          </cell>
          <cell r="I341">
            <v>131222</v>
          </cell>
          <cell r="J341">
            <v>142872</v>
          </cell>
          <cell r="K341">
            <v>151239</v>
          </cell>
          <cell r="L341">
            <v>110388</v>
          </cell>
          <cell r="M341">
            <v>138081</v>
          </cell>
          <cell r="N341">
            <v>816044</v>
          </cell>
        </row>
        <row r="342">
          <cell r="F342" t="str">
            <v>MPC ProgramActualTotal Claims</v>
          </cell>
          <cell r="H342">
            <v>89595</v>
          </cell>
          <cell r="I342">
            <v>87633</v>
          </cell>
          <cell r="J342">
            <v>96154</v>
          </cell>
          <cell r="K342">
            <v>95888</v>
          </cell>
          <cell r="L342">
            <v>75210</v>
          </cell>
          <cell r="M342">
            <v>98374</v>
          </cell>
          <cell r="N342">
            <v>542854</v>
          </cell>
        </row>
        <row r="343">
          <cell r="F343" t="str">
            <v>MPC ProgramActualTotal Claim Lines</v>
          </cell>
          <cell r="H343">
            <v>204151</v>
          </cell>
          <cell r="I343">
            <v>191376</v>
          </cell>
          <cell r="J343">
            <v>217985</v>
          </cell>
          <cell r="K343">
            <v>220231</v>
          </cell>
          <cell r="L343">
            <v>174379</v>
          </cell>
          <cell r="M343">
            <v>214812</v>
          </cell>
          <cell r="N343">
            <v>1222934</v>
          </cell>
        </row>
        <row r="344">
          <cell r="F344" t="str">
            <v>MPC ProgramActualClaims Lines per Claim</v>
          </cell>
          <cell r="H344">
            <v>2.2785981360567</v>
          </cell>
          <cell r="I344">
            <v>2.183834856732053</v>
          </cell>
          <cell r="J344">
            <v>2.2670403727354036</v>
          </cell>
          <cell r="K344">
            <v>2.296752461204739</v>
          </cell>
          <cell r="L344">
            <v>2.3185613615210743</v>
          </cell>
          <cell r="M344">
            <v>2.1836257547726023</v>
          </cell>
          <cell r="N344">
            <v>2.25278620034116</v>
          </cell>
        </row>
        <row r="345">
          <cell r="F345" t="str">
            <v>MPC ProgramActualEDI %</v>
          </cell>
          <cell r="H345">
            <v>0.3064233495172722</v>
          </cell>
          <cell r="I345">
            <v>0.3195257494322915</v>
          </cell>
          <cell r="J345">
            <v>0.3469434448904882</v>
          </cell>
          <cell r="K345">
            <v>0.30432379442683133</v>
          </cell>
          <cell r="L345">
            <v>0.36231884057971014</v>
          </cell>
          <cell r="M345">
            <v>0.35417894972248765</v>
          </cell>
          <cell r="N345">
            <v>0.3317429732487925</v>
          </cell>
        </row>
        <row r="346">
          <cell r="F346" t="str">
            <v>MHIPBudgetMembership</v>
          </cell>
          <cell r="K346">
            <v>7000</v>
          </cell>
          <cell r="L346">
            <v>7250</v>
          </cell>
          <cell r="M346">
            <v>7500</v>
          </cell>
        </row>
        <row r="347">
          <cell r="F347" t="str">
            <v>MHIPBudgetClaims per 1000 Members</v>
          </cell>
          <cell r="K347">
            <v>750</v>
          </cell>
          <cell r="L347">
            <v>750</v>
          </cell>
          <cell r="M347">
            <v>750</v>
          </cell>
        </row>
        <row r="348">
          <cell r="F348" t="str">
            <v>MHIPBudgetClaims Lines per Claim</v>
          </cell>
          <cell r="K348">
            <v>2.5</v>
          </cell>
          <cell r="L348">
            <v>2.5</v>
          </cell>
          <cell r="M348">
            <v>2.5</v>
          </cell>
        </row>
        <row r="349">
          <cell r="F349" t="str">
            <v>MHIPBudgetEDI %</v>
          </cell>
          <cell r="K349">
            <v>0.05</v>
          </cell>
          <cell r="L349">
            <v>0.05</v>
          </cell>
          <cell r="M349">
            <v>0.1</v>
          </cell>
        </row>
        <row r="350">
          <cell r="F350" t="str">
            <v>MHIPBudgetMass %</v>
          </cell>
          <cell r="K350">
            <v>0.4</v>
          </cell>
          <cell r="L350">
            <v>0.4</v>
          </cell>
          <cell r="M350">
            <v>0.4</v>
          </cell>
        </row>
        <row r="351">
          <cell r="F351" t="str">
            <v>MHIPActualMembership</v>
          </cell>
          <cell r="H351">
            <v>6595</v>
          </cell>
          <cell r="I351">
            <v>6558</v>
          </cell>
          <cell r="J351">
            <v>6544</v>
          </cell>
          <cell r="K351">
            <v>6499</v>
          </cell>
          <cell r="L351">
            <v>5715</v>
          </cell>
          <cell r="M351">
            <v>5775</v>
          </cell>
          <cell r="N351">
            <v>37686</v>
          </cell>
        </row>
        <row r="352">
          <cell r="F352" t="str">
            <v>MHIPActualEDI Claims</v>
          </cell>
          <cell r="H352">
            <v>0</v>
          </cell>
          <cell r="I352">
            <v>0</v>
          </cell>
          <cell r="J352">
            <v>0</v>
          </cell>
          <cell r="K352">
            <v>0</v>
          </cell>
          <cell r="L352">
            <v>0</v>
          </cell>
          <cell r="M352">
            <v>0</v>
          </cell>
          <cell r="N352">
            <v>0</v>
          </cell>
        </row>
        <row r="353">
          <cell r="F353" t="str">
            <v>MHIPActualEDI Claim Lines</v>
          </cell>
          <cell r="H353">
            <v>0</v>
          </cell>
          <cell r="I353">
            <v>0</v>
          </cell>
          <cell r="J353">
            <v>0</v>
          </cell>
          <cell r="K353">
            <v>0</v>
          </cell>
          <cell r="L353">
            <v>0</v>
          </cell>
          <cell r="M353">
            <v>0</v>
          </cell>
          <cell r="N353">
            <v>0</v>
          </cell>
        </row>
        <row r="354">
          <cell r="F354" t="str">
            <v>MHIPActualNon-EDI Claims</v>
          </cell>
          <cell r="H354">
            <v>7529</v>
          </cell>
          <cell r="I354">
            <v>6994</v>
          </cell>
          <cell r="J354">
            <v>8472</v>
          </cell>
          <cell r="K354">
            <v>8790</v>
          </cell>
          <cell r="L354">
            <v>6824</v>
          </cell>
          <cell r="M354">
            <v>11107</v>
          </cell>
          <cell r="N354">
            <v>49716</v>
          </cell>
        </row>
        <row r="355">
          <cell r="F355" t="str">
            <v>MHIPActualNon-EDI Claim Lines</v>
          </cell>
          <cell r="H355">
            <v>18593</v>
          </cell>
          <cell r="I355">
            <v>18229</v>
          </cell>
          <cell r="J355">
            <v>22275</v>
          </cell>
          <cell r="K355">
            <v>23360</v>
          </cell>
          <cell r="L355">
            <v>18529</v>
          </cell>
          <cell r="M355">
            <v>29263</v>
          </cell>
          <cell r="N355">
            <v>130249</v>
          </cell>
        </row>
        <row r="356">
          <cell r="F356" t="str">
            <v>MHIPActualMass Claims</v>
          </cell>
          <cell r="H356">
            <v>1350</v>
          </cell>
          <cell r="I356">
            <v>1656</v>
          </cell>
          <cell r="J356">
            <v>1902</v>
          </cell>
          <cell r="K356">
            <v>1906</v>
          </cell>
          <cell r="L356">
            <v>1735</v>
          </cell>
          <cell r="M356">
            <v>6472</v>
          </cell>
          <cell r="N356">
            <v>15021</v>
          </cell>
        </row>
        <row r="357">
          <cell r="F357" t="str">
            <v>MHIPActualTotal Claims</v>
          </cell>
          <cell r="H357">
            <v>7529</v>
          </cell>
          <cell r="I357">
            <v>6994</v>
          </cell>
          <cell r="J357">
            <v>8472</v>
          </cell>
          <cell r="K357">
            <v>8790</v>
          </cell>
          <cell r="L357">
            <v>6824</v>
          </cell>
          <cell r="M357">
            <v>11107</v>
          </cell>
          <cell r="N357">
            <v>49716</v>
          </cell>
        </row>
        <row r="358">
          <cell r="F358" t="str">
            <v>MHIPActualClaims per 1000 Members</v>
          </cell>
          <cell r="H358">
            <v>1141.6224412433662</v>
          </cell>
          <cell r="I358">
            <v>1066.4836840500152</v>
          </cell>
          <cell r="J358">
            <v>1294.6210268948655</v>
          </cell>
          <cell r="K358">
            <v>1352.515771657178</v>
          </cell>
          <cell r="L358">
            <v>1194.0507436570429</v>
          </cell>
          <cell r="M358">
            <v>1923.290043290043</v>
          </cell>
          <cell r="N358">
            <v>1319.2166852412035</v>
          </cell>
        </row>
        <row r="359">
          <cell r="F359" t="str">
            <v>MHIPActualTotal Claim Lines</v>
          </cell>
          <cell r="H359">
            <v>18593</v>
          </cell>
          <cell r="I359">
            <v>18229</v>
          </cell>
          <cell r="J359">
            <v>22275</v>
          </cell>
          <cell r="K359">
            <v>23360</v>
          </cell>
          <cell r="L359">
            <v>18529</v>
          </cell>
          <cell r="M359">
            <v>29263</v>
          </cell>
          <cell r="N359">
            <v>130249</v>
          </cell>
        </row>
        <row r="360">
          <cell r="F360" t="str">
            <v>MHIPActualClaims Lines per Claim</v>
          </cell>
          <cell r="H360">
            <v>2.4695178642582016</v>
          </cell>
          <cell r="I360">
            <v>2.6063768944809835</v>
          </cell>
          <cell r="J360">
            <v>2.6292492917847023</v>
          </cell>
          <cell r="K360">
            <v>2.657565415244596</v>
          </cell>
          <cell r="L360">
            <v>2.715269636576788</v>
          </cell>
          <cell r="M360">
            <v>2.6346448185828755</v>
          </cell>
          <cell r="N360">
            <v>2.619860809397377</v>
          </cell>
        </row>
        <row r="361">
          <cell r="F361" t="str">
            <v>MHIPActualEDI %</v>
          </cell>
          <cell r="H361">
            <v>0</v>
          </cell>
          <cell r="I361">
            <v>0</v>
          </cell>
          <cell r="J361">
            <v>0</v>
          </cell>
          <cell r="K361">
            <v>0</v>
          </cell>
          <cell r="L361">
            <v>0</v>
          </cell>
          <cell r="M361">
            <v>0</v>
          </cell>
          <cell r="N361">
            <v>0</v>
          </cell>
        </row>
        <row r="362">
          <cell r="F362" t="str">
            <v>MHIPActualMass %</v>
          </cell>
          <cell r="H362">
            <v>0.1793066808341081</v>
          </cell>
          <cell r="I362">
            <v>0.23677437803831855</v>
          </cell>
          <cell r="J362">
            <v>0.2245042492917847</v>
          </cell>
          <cell r="K362">
            <v>0.2168373151308305</v>
          </cell>
          <cell r="L362">
            <v>0.25424970691676435</v>
          </cell>
          <cell r="M362">
            <v>0.5826955973710273</v>
          </cell>
          <cell r="N362">
            <v>0.30213613323678495</v>
          </cell>
        </row>
        <row r="363">
          <cell r="F363" t="str">
            <v>MHIP ProgramActualEDI Claims</v>
          </cell>
          <cell r="H363">
            <v>0</v>
          </cell>
          <cell r="I363">
            <v>0</v>
          </cell>
          <cell r="J363">
            <v>0</v>
          </cell>
          <cell r="K363">
            <v>0</v>
          </cell>
          <cell r="L363">
            <v>0</v>
          </cell>
          <cell r="M363">
            <v>0</v>
          </cell>
          <cell r="N363">
            <v>0</v>
          </cell>
        </row>
        <row r="364">
          <cell r="F364" t="str">
            <v>MHIP ProgramActualEDI Claim Lines</v>
          </cell>
          <cell r="H364">
            <v>0</v>
          </cell>
          <cell r="I364">
            <v>0</v>
          </cell>
          <cell r="J364">
            <v>0</v>
          </cell>
          <cell r="K364">
            <v>0</v>
          </cell>
          <cell r="L364">
            <v>0</v>
          </cell>
          <cell r="M364">
            <v>0</v>
          </cell>
          <cell r="N364">
            <v>0</v>
          </cell>
        </row>
        <row r="365">
          <cell r="F365" t="str">
            <v>MHIP ProgramActualNon-EDI Claims</v>
          </cell>
          <cell r="H365">
            <v>0</v>
          </cell>
          <cell r="I365">
            <v>0</v>
          </cell>
          <cell r="J365">
            <v>0</v>
          </cell>
          <cell r="K365">
            <v>0</v>
          </cell>
          <cell r="L365">
            <v>0</v>
          </cell>
          <cell r="M365">
            <v>0</v>
          </cell>
          <cell r="N365">
            <v>0</v>
          </cell>
        </row>
        <row r="366">
          <cell r="F366" t="str">
            <v>MHIP ProgramActualNon-EDI Claim Lines</v>
          </cell>
          <cell r="H366">
            <v>0</v>
          </cell>
          <cell r="I366">
            <v>0</v>
          </cell>
          <cell r="J366">
            <v>0</v>
          </cell>
          <cell r="K366">
            <v>0</v>
          </cell>
          <cell r="L366">
            <v>0</v>
          </cell>
          <cell r="M366">
            <v>0</v>
          </cell>
          <cell r="N366">
            <v>0</v>
          </cell>
        </row>
        <row r="367">
          <cell r="F367" t="str">
            <v>MHIP ProgramActualTotal Claims</v>
          </cell>
          <cell r="H367">
            <v>0</v>
          </cell>
          <cell r="I367">
            <v>0</v>
          </cell>
          <cell r="J367">
            <v>0</v>
          </cell>
          <cell r="K367">
            <v>0</v>
          </cell>
          <cell r="L367">
            <v>0</v>
          </cell>
          <cell r="M367">
            <v>0</v>
          </cell>
          <cell r="N367">
            <v>0</v>
          </cell>
        </row>
        <row r="368">
          <cell r="F368" t="str">
            <v>MHIP ProgramActualTotal Claim Lines</v>
          </cell>
          <cell r="H368">
            <v>0</v>
          </cell>
          <cell r="I368">
            <v>0</v>
          </cell>
          <cell r="J368">
            <v>0</v>
          </cell>
          <cell r="K368">
            <v>0</v>
          </cell>
          <cell r="L368">
            <v>0</v>
          </cell>
          <cell r="M368">
            <v>0</v>
          </cell>
          <cell r="N368">
            <v>0</v>
          </cell>
        </row>
        <row r="369">
          <cell r="F369" t="str">
            <v>MHIP ProgramActualClaims Lines per Claim</v>
          </cell>
          <cell r="H369" t="e">
            <v>#DIV/0!</v>
          </cell>
          <cell r="I369" t="e">
            <v>#DIV/0!</v>
          </cell>
          <cell r="J369" t="e">
            <v>#DIV/0!</v>
          </cell>
          <cell r="K369" t="e">
            <v>#DIV/0!</v>
          </cell>
          <cell r="L369" t="e">
            <v>#DIV/0!</v>
          </cell>
          <cell r="M369" t="e">
            <v>#DIV/0!</v>
          </cell>
          <cell r="N369" t="e">
            <v>#DIV/0!</v>
          </cell>
        </row>
        <row r="370">
          <cell r="F370" t="str">
            <v>MHIP ProgramActualEDI %</v>
          </cell>
          <cell r="H370" t="e">
            <v>#DIV/0!</v>
          </cell>
          <cell r="I370" t="e">
            <v>#DIV/0!</v>
          </cell>
          <cell r="J370" t="e">
            <v>#DIV/0!</v>
          </cell>
          <cell r="K370" t="e">
            <v>#DIV/0!</v>
          </cell>
          <cell r="L370" t="e">
            <v>#DIV/0!</v>
          </cell>
          <cell r="M370" t="e">
            <v>#DIV/0!</v>
          </cell>
          <cell r="N370" t="e">
            <v>#DIV/0!</v>
          </cell>
        </row>
        <row r="371">
          <cell r="F371" t="str">
            <v>MHIP ProgramActualEDI Claims</v>
          </cell>
          <cell r="G371" t="str">
            <v>MHIPMaryland Health Insurance PlanEDI</v>
          </cell>
          <cell r="H371">
            <v>0</v>
          </cell>
          <cell r="I371">
            <v>0</v>
          </cell>
          <cell r="J371">
            <v>0</v>
          </cell>
          <cell r="K371">
            <v>0</v>
          </cell>
          <cell r="L371">
            <v>0</v>
          </cell>
          <cell r="M371">
            <v>0</v>
          </cell>
          <cell r="N371">
            <v>0</v>
          </cell>
        </row>
        <row r="372">
          <cell r="F372" t="str">
            <v>MHIP ProgramActualEDI Claim Lines</v>
          </cell>
          <cell r="G372" t="str">
            <v>MHIPMaryland Health Insurance PlanEDI</v>
          </cell>
          <cell r="H372">
            <v>0</v>
          </cell>
          <cell r="I372">
            <v>0</v>
          </cell>
          <cell r="J372">
            <v>0</v>
          </cell>
          <cell r="K372">
            <v>0</v>
          </cell>
          <cell r="L372">
            <v>0</v>
          </cell>
          <cell r="M372">
            <v>0</v>
          </cell>
          <cell r="N372">
            <v>0</v>
          </cell>
        </row>
        <row r="373">
          <cell r="F373" t="str">
            <v>MHIP ProgramActualNon-EDI Claims</v>
          </cell>
          <cell r="G373" t="str">
            <v>MHIPMaryland Health Insurance PlanNon-EDI</v>
          </cell>
          <cell r="H373">
            <v>7529</v>
          </cell>
          <cell r="I373">
            <v>6994</v>
          </cell>
          <cell r="J373">
            <v>8472</v>
          </cell>
          <cell r="K373">
            <v>8790</v>
          </cell>
          <cell r="L373">
            <v>6824</v>
          </cell>
          <cell r="M373">
            <v>11107</v>
          </cell>
          <cell r="N373">
            <v>49716</v>
          </cell>
        </row>
        <row r="374">
          <cell r="F374" t="str">
            <v>MHIP ProgramActualNon-EDI Claim Lines</v>
          </cell>
          <cell r="G374" t="str">
            <v>MHIPMaryland Health Insurance PlanNon-EDI</v>
          </cell>
          <cell r="H374">
            <v>18593</v>
          </cell>
          <cell r="I374">
            <v>18229</v>
          </cell>
          <cell r="J374">
            <v>22275</v>
          </cell>
          <cell r="K374">
            <v>23360</v>
          </cell>
          <cell r="L374">
            <v>18529</v>
          </cell>
          <cell r="M374">
            <v>29263</v>
          </cell>
          <cell r="N374">
            <v>130249</v>
          </cell>
        </row>
        <row r="375">
          <cell r="F375" t="str">
            <v>MHIP ProgramActualTotal Claims</v>
          </cell>
          <cell r="H375">
            <v>7529</v>
          </cell>
          <cell r="I375">
            <v>6994</v>
          </cell>
          <cell r="J375">
            <v>8472</v>
          </cell>
          <cell r="K375">
            <v>8790</v>
          </cell>
          <cell r="L375">
            <v>6824</v>
          </cell>
          <cell r="M375">
            <v>11107</v>
          </cell>
          <cell r="N375">
            <v>49716</v>
          </cell>
        </row>
        <row r="376">
          <cell r="F376" t="str">
            <v>MHIP ProgramActualTotal Claim Lines</v>
          </cell>
          <cell r="H376">
            <v>18593</v>
          </cell>
          <cell r="I376">
            <v>18229</v>
          </cell>
          <cell r="J376">
            <v>22275</v>
          </cell>
          <cell r="K376">
            <v>23360</v>
          </cell>
          <cell r="L376">
            <v>18529</v>
          </cell>
          <cell r="M376">
            <v>29263</v>
          </cell>
          <cell r="N376">
            <v>130249</v>
          </cell>
        </row>
        <row r="377">
          <cell r="F377" t="str">
            <v>MHIP ProgramActualClaims Lines per Claim</v>
          </cell>
          <cell r="H377">
            <v>2.4695178642582016</v>
          </cell>
          <cell r="I377">
            <v>2.6063768944809835</v>
          </cell>
          <cell r="J377">
            <v>2.6292492917847023</v>
          </cell>
          <cell r="K377">
            <v>2.657565415244596</v>
          </cell>
          <cell r="L377">
            <v>2.715269636576788</v>
          </cell>
          <cell r="M377">
            <v>2.6346448185828755</v>
          </cell>
          <cell r="N377">
            <v>2.619860809397377</v>
          </cell>
        </row>
        <row r="378">
          <cell r="F378" t="str">
            <v>MHIP ProgramActualEDI %</v>
          </cell>
          <cell r="H378">
            <v>0</v>
          </cell>
          <cell r="I378">
            <v>0</v>
          </cell>
          <cell r="J378">
            <v>0</v>
          </cell>
          <cell r="K378">
            <v>0</v>
          </cell>
          <cell r="L378">
            <v>0</v>
          </cell>
          <cell r="M378">
            <v>0</v>
          </cell>
          <cell r="N378">
            <v>0</v>
          </cell>
        </row>
        <row r="379">
          <cell r="F379" t="str">
            <v>MCBudgetMembership</v>
          </cell>
          <cell r="K379">
            <v>32799</v>
          </cell>
          <cell r="L379">
            <v>33000</v>
          </cell>
          <cell r="M379">
            <v>33199</v>
          </cell>
        </row>
        <row r="380">
          <cell r="F380" t="str">
            <v>MCBudgetClaims per 1000 Members</v>
          </cell>
          <cell r="K380">
            <v>1035</v>
          </cell>
          <cell r="L380">
            <v>1035</v>
          </cell>
          <cell r="M380">
            <v>1035</v>
          </cell>
        </row>
        <row r="381">
          <cell r="F381" t="str">
            <v>MCBudgetClaims Lines per Claim</v>
          </cell>
          <cell r="K381">
            <v>2.5</v>
          </cell>
          <cell r="L381">
            <v>2.5</v>
          </cell>
          <cell r="M381">
            <v>2.5</v>
          </cell>
        </row>
        <row r="382">
          <cell r="F382" t="str">
            <v>MCBudgetEDI %</v>
          </cell>
          <cell r="K382">
            <v>0.55</v>
          </cell>
          <cell r="L382">
            <v>0.55</v>
          </cell>
          <cell r="M382">
            <v>0.55</v>
          </cell>
        </row>
        <row r="383">
          <cell r="F383" t="str">
            <v>MCBudgetMass %</v>
          </cell>
          <cell r="K383">
            <v>0.75</v>
          </cell>
          <cell r="L383">
            <v>0.75</v>
          </cell>
          <cell r="M383">
            <v>0.75</v>
          </cell>
        </row>
        <row r="384">
          <cell r="F384" t="str">
            <v>MCActualMembership</v>
          </cell>
          <cell r="H384">
            <v>30513</v>
          </cell>
          <cell r="I384">
            <v>31143</v>
          </cell>
          <cell r="J384">
            <v>31530</v>
          </cell>
          <cell r="K384">
            <v>31969</v>
          </cell>
          <cell r="L384">
            <v>32375</v>
          </cell>
          <cell r="M384">
            <v>32577</v>
          </cell>
          <cell r="N384">
            <v>190107</v>
          </cell>
        </row>
        <row r="385">
          <cell r="F385" t="str">
            <v>MCActualEDI Claims</v>
          </cell>
          <cell r="H385">
            <v>14563</v>
          </cell>
          <cell r="I385">
            <v>12587</v>
          </cell>
          <cell r="J385">
            <v>20108</v>
          </cell>
          <cell r="K385">
            <v>16426</v>
          </cell>
          <cell r="L385">
            <v>17807</v>
          </cell>
          <cell r="M385">
            <v>21119</v>
          </cell>
          <cell r="N385">
            <v>102610</v>
          </cell>
        </row>
        <row r="386">
          <cell r="F386" t="str">
            <v>MCActualEDI Claim Lines</v>
          </cell>
          <cell r="H386">
            <v>30144</v>
          </cell>
          <cell r="I386">
            <v>24438</v>
          </cell>
          <cell r="J386">
            <v>40801</v>
          </cell>
          <cell r="K386">
            <v>36699</v>
          </cell>
          <cell r="L386">
            <v>40926</v>
          </cell>
          <cell r="M386">
            <v>51392</v>
          </cell>
          <cell r="N386">
            <v>224400</v>
          </cell>
        </row>
        <row r="387">
          <cell r="F387" t="str">
            <v>MCActualNon-EDI Claims</v>
          </cell>
          <cell r="H387">
            <v>15398</v>
          </cell>
          <cell r="I387">
            <v>12482</v>
          </cell>
          <cell r="J387">
            <v>22481</v>
          </cell>
          <cell r="K387">
            <v>24190</v>
          </cell>
          <cell r="L387">
            <v>16609</v>
          </cell>
          <cell r="M387">
            <v>20829</v>
          </cell>
          <cell r="N387">
            <v>111989</v>
          </cell>
        </row>
        <row r="388">
          <cell r="F388" t="str">
            <v>MCActualNon-EDI Claim Lines</v>
          </cell>
          <cell r="H388">
            <v>30061</v>
          </cell>
          <cell r="I388">
            <v>25456</v>
          </cell>
          <cell r="J388">
            <v>41314</v>
          </cell>
          <cell r="K388">
            <v>44911</v>
          </cell>
          <cell r="L388">
            <v>33007</v>
          </cell>
          <cell r="M388">
            <v>41038</v>
          </cell>
          <cell r="N388">
            <v>215787</v>
          </cell>
        </row>
        <row r="389">
          <cell r="F389" t="str">
            <v>MCActualMass Claims</v>
          </cell>
          <cell r="H389">
            <v>19787</v>
          </cell>
          <cell r="I389">
            <v>15152</v>
          </cell>
          <cell r="J389">
            <v>23774</v>
          </cell>
          <cell r="K389">
            <v>23782</v>
          </cell>
          <cell r="L389">
            <v>25373</v>
          </cell>
          <cell r="M389">
            <v>25886</v>
          </cell>
          <cell r="N389">
            <v>133754</v>
          </cell>
        </row>
        <row r="390">
          <cell r="F390" t="str">
            <v>MCActualTotal Claims</v>
          </cell>
          <cell r="H390">
            <v>29961</v>
          </cell>
          <cell r="I390">
            <v>25069</v>
          </cell>
          <cell r="J390">
            <v>42589</v>
          </cell>
          <cell r="K390">
            <v>40616</v>
          </cell>
          <cell r="L390">
            <v>34416</v>
          </cell>
          <cell r="M390">
            <v>41948</v>
          </cell>
          <cell r="N390">
            <v>214599</v>
          </cell>
        </row>
        <row r="391">
          <cell r="F391" t="str">
            <v>MCActualClaims per 1000 Members</v>
          </cell>
          <cell r="H391">
            <v>981.9093501130665</v>
          </cell>
          <cell r="I391">
            <v>804.9641974119385</v>
          </cell>
          <cell r="J391">
            <v>1350.745321915636</v>
          </cell>
          <cell r="K391">
            <v>1270.4807782539335</v>
          </cell>
          <cell r="L391">
            <v>1063.042471042471</v>
          </cell>
          <cell r="M391">
            <v>1287.656935875004</v>
          </cell>
          <cell r="N391">
            <v>1128.8327100001577</v>
          </cell>
        </row>
        <row r="392">
          <cell r="F392" t="str">
            <v>MCActualTotal Claim Lines</v>
          </cell>
          <cell r="H392">
            <v>60205</v>
          </cell>
          <cell r="I392">
            <v>49894</v>
          </cell>
          <cell r="J392">
            <v>82115</v>
          </cell>
          <cell r="K392">
            <v>81610</v>
          </cell>
          <cell r="L392">
            <v>73933</v>
          </cell>
          <cell r="M392">
            <v>92430</v>
          </cell>
          <cell r="N392">
            <v>440187</v>
          </cell>
        </row>
        <row r="393">
          <cell r="F393" t="str">
            <v>MCActualClaims Lines per Claim</v>
          </cell>
          <cell r="H393">
            <v>2.009445612629752</v>
          </cell>
          <cell r="I393">
            <v>1.990266863456859</v>
          </cell>
          <cell r="J393">
            <v>1.9280800206626123</v>
          </cell>
          <cell r="K393">
            <v>2.009306677171558</v>
          </cell>
          <cell r="L393">
            <v>2.148215946071595</v>
          </cell>
          <cell r="M393">
            <v>2.2034423572041577</v>
          </cell>
          <cell r="N393">
            <v>2.051207135168384</v>
          </cell>
        </row>
        <row r="394">
          <cell r="F394" t="str">
            <v>MCActualEDI %</v>
          </cell>
          <cell r="H394">
            <v>0.4860652181168853</v>
          </cell>
          <cell r="I394">
            <v>0.5020942199529299</v>
          </cell>
          <cell r="J394">
            <v>0.47214069360633026</v>
          </cell>
          <cell r="K394">
            <v>0.40442190269844397</v>
          </cell>
          <cell r="L394">
            <v>0.5174046954904695</v>
          </cell>
          <cell r="M394">
            <v>0.5034566606274435</v>
          </cell>
          <cell r="N394">
            <v>0.47814761485375046</v>
          </cell>
        </row>
        <row r="395">
          <cell r="F395" t="str">
            <v>MCActualMass %</v>
          </cell>
          <cell r="H395">
            <v>0.6604252194519542</v>
          </cell>
          <cell r="I395">
            <v>0.6044118233675057</v>
          </cell>
          <cell r="J395">
            <v>0.5582192584939774</v>
          </cell>
          <cell r="K395">
            <v>0.5855327949576522</v>
          </cell>
          <cell r="L395">
            <v>0.7372443049744305</v>
          </cell>
          <cell r="M395">
            <v>0.6170973586344999</v>
          </cell>
          <cell r="N395">
            <v>0.6232741065894994</v>
          </cell>
        </row>
        <row r="396">
          <cell r="F396" t="str">
            <v>MC ProgramActualEDI Claims</v>
          </cell>
          <cell r="H396">
            <v>0</v>
          </cell>
          <cell r="I396">
            <v>0</v>
          </cell>
          <cell r="J396">
            <v>0</v>
          </cell>
          <cell r="K396">
            <v>0</v>
          </cell>
          <cell r="L396">
            <v>0</v>
          </cell>
          <cell r="M396">
            <v>0</v>
          </cell>
          <cell r="N396">
            <v>0</v>
          </cell>
        </row>
        <row r="397">
          <cell r="F397" t="str">
            <v>MC ProgramActualEDI Claim Lines</v>
          </cell>
          <cell r="H397">
            <v>0</v>
          </cell>
          <cell r="I397">
            <v>0</v>
          </cell>
          <cell r="J397">
            <v>0</v>
          </cell>
          <cell r="K397">
            <v>0</v>
          </cell>
          <cell r="L397">
            <v>0</v>
          </cell>
          <cell r="M397">
            <v>0</v>
          </cell>
          <cell r="N397">
            <v>0</v>
          </cell>
        </row>
        <row r="398">
          <cell r="F398" t="str">
            <v>MC ProgramActualNon-EDI Claims</v>
          </cell>
          <cell r="H398">
            <v>0</v>
          </cell>
          <cell r="I398">
            <v>0</v>
          </cell>
          <cell r="J398">
            <v>0</v>
          </cell>
          <cell r="K398">
            <v>0</v>
          </cell>
          <cell r="L398">
            <v>0</v>
          </cell>
          <cell r="M398">
            <v>0</v>
          </cell>
          <cell r="N398">
            <v>0</v>
          </cell>
        </row>
        <row r="399">
          <cell r="F399" t="str">
            <v>MC ProgramActualNon-EDI Claim Lines</v>
          </cell>
          <cell r="H399">
            <v>0</v>
          </cell>
          <cell r="I399">
            <v>0</v>
          </cell>
          <cell r="J399">
            <v>0</v>
          </cell>
          <cell r="K399">
            <v>0</v>
          </cell>
          <cell r="L399">
            <v>0</v>
          </cell>
          <cell r="M399">
            <v>0</v>
          </cell>
          <cell r="N399">
            <v>0</v>
          </cell>
        </row>
        <row r="400">
          <cell r="F400" t="str">
            <v>MC ProgramActualTotal Claims</v>
          </cell>
          <cell r="H400">
            <v>0</v>
          </cell>
          <cell r="I400">
            <v>0</v>
          </cell>
          <cell r="J400">
            <v>0</v>
          </cell>
          <cell r="K400">
            <v>0</v>
          </cell>
          <cell r="L400">
            <v>0</v>
          </cell>
          <cell r="M400">
            <v>0</v>
          </cell>
          <cell r="N400">
            <v>0</v>
          </cell>
        </row>
        <row r="401">
          <cell r="F401" t="str">
            <v>MC ProgramActualTotal Claim Lines</v>
          </cell>
          <cell r="H401">
            <v>0</v>
          </cell>
          <cell r="I401">
            <v>0</v>
          </cell>
          <cell r="J401">
            <v>0</v>
          </cell>
          <cell r="K401">
            <v>0</v>
          </cell>
          <cell r="L401">
            <v>0</v>
          </cell>
          <cell r="M401">
            <v>0</v>
          </cell>
          <cell r="N401">
            <v>0</v>
          </cell>
        </row>
        <row r="402">
          <cell r="F402" t="str">
            <v>MC ProgramActualClaims Lines per Claim</v>
          </cell>
          <cell r="H402" t="e">
            <v>#DIV/0!</v>
          </cell>
          <cell r="I402" t="e">
            <v>#DIV/0!</v>
          </cell>
          <cell r="J402" t="e">
            <v>#DIV/0!</v>
          </cell>
          <cell r="K402" t="e">
            <v>#DIV/0!</v>
          </cell>
          <cell r="L402" t="e">
            <v>#DIV/0!</v>
          </cell>
          <cell r="M402" t="e">
            <v>#DIV/0!</v>
          </cell>
          <cell r="N402" t="e">
            <v>#DIV/0!</v>
          </cell>
        </row>
        <row r="403">
          <cell r="F403" t="str">
            <v>MC ProgramActualEDI %</v>
          </cell>
          <cell r="H403" t="e">
            <v>#DIV/0!</v>
          </cell>
          <cell r="I403" t="e">
            <v>#DIV/0!</v>
          </cell>
          <cell r="J403" t="e">
            <v>#DIV/0!</v>
          </cell>
          <cell r="K403" t="e">
            <v>#DIV/0!</v>
          </cell>
          <cell r="L403" t="e">
            <v>#DIV/0!</v>
          </cell>
          <cell r="M403" t="e">
            <v>#DIV/0!</v>
          </cell>
          <cell r="N403" t="e">
            <v>#DIV/0!</v>
          </cell>
        </row>
        <row r="404">
          <cell r="F404" t="str">
            <v>MC ProgramActualEDI Claims</v>
          </cell>
          <cell r="G404" t="str">
            <v>MCMO MedicalEDI</v>
          </cell>
          <cell r="H404">
            <v>14563</v>
          </cell>
          <cell r="I404">
            <v>12587</v>
          </cell>
          <cell r="J404">
            <v>20108</v>
          </cell>
          <cell r="K404">
            <v>16426</v>
          </cell>
          <cell r="L404">
            <v>17807</v>
          </cell>
          <cell r="M404">
            <v>21119</v>
          </cell>
          <cell r="N404">
            <v>102610</v>
          </cell>
        </row>
        <row r="405">
          <cell r="F405" t="str">
            <v>MC ProgramActualEDI Claim Lines</v>
          </cell>
          <cell r="G405" t="str">
            <v>MCMO MedicalEDI</v>
          </cell>
          <cell r="H405">
            <v>30144</v>
          </cell>
          <cell r="I405">
            <v>24438</v>
          </cell>
          <cell r="J405">
            <v>40801</v>
          </cell>
          <cell r="K405">
            <v>36699</v>
          </cell>
          <cell r="L405">
            <v>40926</v>
          </cell>
          <cell r="M405">
            <v>51392</v>
          </cell>
          <cell r="N405">
            <v>224400</v>
          </cell>
        </row>
        <row r="406">
          <cell r="F406" t="str">
            <v>MC ProgramActualNon-EDI Claims</v>
          </cell>
          <cell r="G406" t="str">
            <v>MCMO MedicalNon-EDI</v>
          </cell>
          <cell r="H406">
            <v>15398</v>
          </cell>
          <cell r="I406">
            <v>12482</v>
          </cell>
          <cell r="J406">
            <v>22481</v>
          </cell>
          <cell r="K406">
            <v>24190</v>
          </cell>
          <cell r="L406">
            <v>16609</v>
          </cell>
          <cell r="M406">
            <v>20829</v>
          </cell>
          <cell r="N406">
            <v>111989</v>
          </cell>
        </row>
        <row r="407">
          <cell r="F407" t="str">
            <v>MC ProgramActualNon-EDI Claim Lines</v>
          </cell>
          <cell r="G407" t="str">
            <v>MCMO MedicalNon-EDI</v>
          </cell>
          <cell r="H407">
            <v>30061</v>
          </cell>
          <cell r="I407">
            <v>25456</v>
          </cell>
          <cell r="J407">
            <v>41314</v>
          </cell>
          <cell r="K407">
            <v>44911</v>
          </cell>
          <cell r="L407">
            <v>33007</v>
          </cell>
          <cell r="M407">
            <v>41038</v>
          </cell>
          <cell r="N407">
            <v>215787</v>
          </cell>
        </row>
        <row r="408">
          <cell r="F408" t="str">
            <v>MC ProgramActualTotal Claims</v>
          </cell>
          <cell r="H408">
            <v>29961</v>
          </cell>
          <cell r="I408">
            <v>25069</v>
          </cell>
          <cell r="J408">
            <v>42589</v>
          </cell>
          <cell r="K408">
            <v>40616</v>
          </cell>
          <cell r="L408">
            <v>34416</v>
          </cell>
          <cell r="M408">
            <v>41948</v>
          </cell>
          <cell r="N408">
            <v>214599</v>
          </cell>
        </row>
        <row r="409">
          <cell r="F409" t="str">
            <v>MC ProgramActualTotal Claim Lines</v>
          </cell>
          <cell r="H409">
            <v>60205</v>
          </cell>
          <cell r="I409">
            <v>49894</v>
          </cell>
          <cell r="J409">
            <v>82115</v>
          </cell>
          <cell r="K409">
            <v>81610</v>
          </cell>
          <cell r="L409">
            <v>73933</v>
          </cell>
          <cell r="M409">
            <v>92430</v>
          </cell>
          <cell r="N409">
            <v>440187</v>
          </cell>
        </row>
        <row r="410">
          <cell r="F410" t="str">
            <v>MC ProgramActualClaims Lines per Claim</v>
          </cell>
          <cell r="H410">
            <v>2.009445612629752</v>
          </cell>
          <cell r="I410">
            <v>1.990266863456859</v>
          </cell>
          <cell r="J410">
            <v>1.9280800206626123</v>
          </cell>
          <cell r="K410">
            <v>2.009306677171558</v>
          </cell>
          <cell r="L410">
            <v>2.148215946071595</v>
          </cell>
          <cell r="M410">
            <v>2.2034423572041577</v>
          </cell>
          <cell r="N410">
            <v>2.051207135168384</v>
          </cell>
        </row>
        <row r="411">
          <cell r="F411" t="str">
            <v>MC ProgramActualEDI %</v>
          </cell>
          <cell r="H411">
            <v>0.4860652181168853</v>
          </cell>
          <cell r="I411">
            <v>0.5020942199529299</v>
          </cell>
          <cell r="J411">
            <v>0.47214069360633026</v>
          </cell>
          <cell r="K411">
            <v>0.40442190269844397</v>
          </cell>
          <cell r="L411">
            <v>0.5174046954904695</v>
          </cell>
          <cell r="M411">
            <v>0.5034566606274435</v>
          </cell>
          <cell r="N411">
            <v>0.47814761485375046</v>
          </cell>
        </row>
        <row r="412">
          <cell r="F412" t="str">
            <v>CHWBudgetMembership</v>
          </cell>
          <cell r="K412">
            <v>8715</v>
          </cell>
          <cell r="L412">
            <v>8752</v>
          </cell>
          <cell r="M412">
            <v>8789</v>
          </cell>
        </row>
        <row r="413">
          <cell r="F413" t="str">
            <v>CHWBudgetClaims per 1000 Members</v>
          </cell>
          <cell r="K413">
            <v>849</v>
          </cell>
          <cell r="L413">
            <v>849</v>
          </cell>
          <cell r="M413">
            <v>849</v>
          </cell>
        </row>
        <row r="414">
          <cell r="F414" t="str">
            <v>CHWBudgetClaims Lines per Claim</v>
          </cell>
          <cell r="K414">
            <v>3</v>
          </cell>
          <cell r="L414">
            <v>3</v>
          </cell>
          <cell r="M414">
            <v>3</v>
          </cell>
        </row>
        <row r="415">
          <cell r="F415" t="str">
            <v>CHWBudgetEDI %</v>
          </cell>
          <cell r="K415">
            <v>0.73</v>
          </cell>
          <cell r="L415">
            <v>0.73</v>
          </cell>
          <cell r="M415">
            <v>0.73</v>
          </cell>
        </row>
        <row r="416">
          <cell r="F416" t="str">
            <v>CHWBudgetMass %</v>
          </cell>
          <cell r="K416">
            <v>0.8</v>
          </cell>
          <cell r="L416">
            <v>0.8</v>
          </cell>
          <cell r="M416">
            <v>0.8</v>
          </cell>
        </row>
        <row r="417">
          <cell r="F417" t="str">
            <v>CHWActualMembership</v>
          </cell>
          <cell r="H417">
            <v>8445</v>
          </cell>
          <cell r="I417">
            <v>8599</v>
          </cell>
          <cell r="J417">
            <v>8634</v>
          </cell>
          <cell r="K417">
            <v>8394</v>
          </cell>
          <cell r="L417">
            <v>8884</v>
          </cell>
          <cell r="M417">
            <v>8980</v>
          </cell>
          <cell r="N417">
            <v>51936</v>
          </cell>
        </row>
        <row r="418">
          <cell r="F418" t="str">
            <v>CHWActualEDI Claims</v>
          </cell>
          <cell r="G418" t="str">
            <v>CHWCatholic Healthcare West ArizonaEDI</v>
          </cell>
          <cell r="H418">
            <v>10796</v>
          </cell>
          <cell r="I418">
            <v>9692</v>
          </cell>
          <cell r="J418">
            <v>9994</v>
          </cell>
          <cell r="K418">
            <v>9418</v>
          </cell>
          <cell r="L418">
            <v>9648</v>
          </cell>
          <cell r="M418">
            <v>14074</v>
          </cell>
          <cell r="N418">
            <v>63622</v>
          </cell>
        </row>
        <row r="419">
          <cell r="F419" t="str">
            <v>CHWActualEDI Claim Lines</v>
          </cell>
          <cell r="G419" t="str">
            <v>CHWCatholic Healthcare West ArizonaEDI</v>
          </cell>
          <cell r="H419">
            <v>23200</v>
          </cell>
          <cell r="I419">
            <v>20798</v>
          </cell>
          <cell r="J419">
            <v>21392</v>
          </cell>
          <cell r="K419">
            <v>19236</v>
          </cell>
          <cell r="L419">
            <v>21516</v>
          </cell>
          <cell r="M419">
            <v>28816</v>
          </cell>
          <cell r="N419">
            <v>134958</v>
          </cell>
        </row>
        <row r="420">
          <cell r="F420" t="str">
            <v>CHWActualNon-EDI Claims</v>
          </cell>
          <cell r="G420" t="str">
            <v>CHWCatholic Healthcare West ArizonaNon-EDI</v>
          </cell>
          <cell r="H420">
            <v>4200</v>
          </cell>
          <cell r="I420">
            <v>3396</v>
          </cell>
          <cell r="J420">
            <v>4464</v>
          </cell>
          <cell r="K420">
            <v>3148</v>
          </cell>
          <cell r="L420">
            <v>3174</v>
          </cell>
          <cell r="M420">
            <v>6242</v>
          </cell>
          <cell r="N420">
            <v>24624</v>
          </cell>
        </row>
        <row r="421">
          <cell r="F421" t="str">
            <v>CHWActualNon-EDI Claim Lines</v>
          </cell>
          <cell r="G421" t="str">
            <v>CHWCatholic Healthcare West ArizonaNon-EDI</v>
          </cell>
          <cell r="H421">
            <v>17338</v>
          </cell>
          <cell r="I421">
            <v>13316</v>
          </cell>
          <cell r="J421">
            <v>16664</v>
          </cell>
          <cell r="K421">
            <v>13058</v>
          </cell>
          <cell r="L421">
            <v>13574</v>
          </cell>
          <cell r="M421">
            <v>24034</v>
          </cell>
          <cell r="N421">
            <v>97984</v>
          </cell>
        </row>
        <row r="422">
          <cell r="F422" t="str">
            <v>CHWActualMass Claims</v>
          </cell>
          <cell r="H422">
            <v>4819</v>
          </cell>
          <cell r="I422">
            <v>4536</v>
          </cell>
          <cell r="J422">
            <v>4556</v>
          </cell>
          <cell r="K422">
            <v>4649</v>
          </cell>
          <cell r="L422">
            <v>4509</v>
          </cell>
          <cell r="M422">
            <v>7227</v>
          </cell>
          <cell r="N422">
            <v>30296</v>
          </cell>
        </row>
        <row r="423">
          <cell r="F423" t="str">
            <v>CHWActualTotal Claims</v>
          </cell>
          <cell r="H423">
            <v>14996</v>
          </cell>
          <cell r="I423">
            <v>13088</v>
          </cell>
          <cell r="J423">
            <v>14458</v>
          </cell>
          <cell r="K423">
            <v>12566</v>
          </cell>
          <cell r="L423">
            <v>12822</v>
          </cell>
          <cell r="M423">
            <v>20316</v>
          </cell>
          <cell r="N423">
            <v>88246</v>
          </cell>
        </row>
        <row r="424">
          <cell r="F424" t="str">
            <v>CHWActualClaims per 1000 Members</v>
          </cell>
          <cell r="H424">
            <v>1775.7252812314978</v>
          </cell>
          <cell r="I424">
            <v>1522.037446214676</v>
          </cell>
          <cell r="J424">
            <v>1674.5425063701643</v>
          </cell>
          <cell r="K424">
            <v>1497.0216821539195</v>
          </cell>
          <cell r="L424">
            <v>1443.2687978388112</v>
          </cell>
          <cell r="M424">
            <v>2262.360801781737</v>
          </cell>
          <cell r="N424">
            <v>1699.129698089957</v>
          </cell>
        </row>
        <row r="425">
          <cell r="F425" t="str">
            <v>CHWActualTotal Claim Lines</v>
          </cell>
          <cell r="H425">
            <v>40538</v>
          </cell>
          <cell r="I425">
            <v>34114</v>
          </cell>
          <cell r="J425">
            <v>38056</v>
          </cell>
          <cell r="K425">
            <v>32294</v>
          </cell>
          <cell r="L425">
            <v>35090</v>
          </cell>
          <cell r="M425">
            <v>52850</v>
          </cell>
          <cell r="N425">
            <v>232942</v>
          </cell>
        </row>
        <row r="426">
          <cell r="F426" t="str">
            <v>CHWActualClaims Lines per Claim</v>
          </cell>
          <cell r="H426">
            <v>2.703254201120299</v>
          </cell>
          <cell r="I426">
            <v>2.6065097799511</v>
          </cell>
          <cell r="J426">
            <v>2.6321759579471573</v>
          </cell>
          <cell r="K426">
            <v>2.569950660512494</v>
          </cell>
          <cell r="L426">
            <v>2.7367025425050695</v>
          </cell>
          <cell r="M426">
            <v>2.601397912974995</v>
          </cell>
          <cell r="N426">
            <v>2.6396890510618043</v>
          </cell>
        </row>
        <row r="427">
          <cell r="F427" t="str">
            <v>CHWActualEDI %</v>
          </cell>
          <cell r="H427">
            <v>0.7199253134169111</v>
          </cell>
          <cell r="I427">
            <v>0.7405256723716381</v>
          </cell>
          <cell r="J427">
            <v>0.6912436021579749</v>
          </cell>
          <cell r="K427">
            <v>0.7494827311793729</v>
          </cell>
          <cell r="L427">
            <v>0.7524567150210576</v>
          </cell>
          <cell r="M427">
            <v>0.6927544792281946</v>
          </cell>
          <cell r="N427">
            <v>0.7209618566280624</v>
          </cell>
        </row>
        <row r="428">
          <cell r="F428" t="str">
            <v>CHWActualMass %</v>
          </cell>
          <cell r="H428">
            <v>0.3213523606295012</v>
          </cell>
          <cell r="I428">
            <v>0.3465770171149144</v>
          </cell>
          <cell r="J428">
            <v>0.31511965693733573</v>
          </cell>
          <cell r="K428">
            <v>0.3699665764762056</v>
          </cell>
          <cell r="L428">
            <v>0.3516612072999532</v>
          </cell>
          <cell r="M428">
            <v>0.35572947430596574</v>
          </cell>
          <cell r="N428">
            <v>0.34331301135462233</v>
          </cell>
        </row>
        <row r="429">
          <cell r="F429" t="str">
            <v>KernBudgetMembership</v>
          </cell>
          <cell r="K429">
            <v>22525</v>
          </cell>
          <cell r="L429">
            <v>22525</v>
          </cell>
          <cell r="M429">
            <v>22525</v>
          </cell>
        </row>
        <row r="430">
          <cell r="F430" t="str">
            <v>KernBudgetClaims per 1000 Members</v>
          </cell>
          <cell r="K430">
            <v>733</v>
          </cell>
          <cell r="L430">
            <v>733</v>
          </cell>
          <cell r="M430">
            <v>733</v>
          </cell>
        </row>
        <row r="431">
          <cell r="F431" t="str">
            <v>KernBudgetClaims Lines per Claim</v>
          </cell>
          <cell r="K431">
            <v>2</v>
          </cell>
          <cell r="L431">
            <v>2</v>
          </cell>
          <cell r="M431">
            <v>2</v>
          </cell>
        </row>
        <row r="432">
          <cell r="F432" t="str">
            <v>KernBudgetEDI %</v>
          </cell>
          <cell r="K432">
            <v>0</v>
          </cell>
          <cell r="L432">
            <v>0</v>
          </cell>
          <cell r="M432">
            <v>0.15</v>
          </cell>
        </row>
        <row r="433">
          <cell r="F433" t="str">
            <v>KernBudgetMass %</v>
          </cell>
          <cell r="K433">
            <v>0</v>
          </cell>
          <cell r="L433">
            <v>0</v>
          </cell>
          <cell r="M433">
            <v>0.4</v>
          </cell>
        </row>
        <row r="434">
          <cell r="F434" t="str">
            <v>KernActualMembership</v>
          </cell>
          <cell r="H434">
            <v>0</v>
          </cell>
          <cell r="I434">
            <v>0</v>
          </cell>
          <cell r="J434">
            <v>0</v>
          </cell>
          <cell r="K434">
            <v>19617</v>
          </cell>
          <cell r="L434">
            <v>19941</v>
          </cell>
          <cell r="M434">
            <v>19791</v>
          </cell>
          <cell r="N434">
            <v>59349</v>
          </cell>
        </row>
        <row r="435">
          <cell r="F435" t="str">
            <v>KernActualEDI Claims</v>
          </cell>
          <cell r="G435" t="str">
            <v>KernCounty of KernEDI</v>
          </cell>
          <cell r="H435">
            <v>0</v>
          </cell>
          <cell r="I435">
            <v>0</v>
          </cell>
          <cell r="J435">
            <v>0</v>
          </cell>
          <cell r="K435">
            <v>0</v>
          </cell>
          <cell r="L435">
            <v>0</v>
          </cell>
          <cell r="M435">
            <v>0</v>
          </cell>
          <cell r="N435">
            <v>0</v>
          </cell>
        </row>
        <row r="436">
          <cell r="F436" t="str">
            <v>KernActualEDI Claim Lines</v>
          </cell>
          <cell r="G436" t="str">
            <v>KernCounty of KernEDI</v>
          </cell>
          <cell r="H436">
            <v>0</v>
          </cell>
          <cell r="I436">
            <v>0</v>
          </cell>
          <cell r="J436">
            <v>0</v>
          </cell>
          <cell r="K436">
            <v>0</v>
          </cell>
          <cell r="L436">
            <v>0</v>
          </cell>
          <cell r="M436">
            <v>0</v>
          </cell>
          <cell r="N436">
            <v>0</v>
          </cell>
        </row>
        <row r="437">
          <cell r="F437" t="str">
            <v>KernActualNon-EDI Claims</v>
          </cell>
          <cell r="G437" t="str">
            <v>KernCounty of KernNon-EDI</v>
          </cell>
          <cell r="H437">
            <v>0</v>
          </cell>
          <cell r="I437">
            <v>0</v>
          </cell>
          <cell r="J437">
            <v>0</v>
          </cell>
          <cell r="K437">
            <v>10056</v>
          </cell>
          <cell r="L437">
            <v>25810</v>
          </cell>
          <cell r="M437">
            <v>60952</v>
          </cell>
          <cell r="N437">
            <v>96818</v>
          </cell>
        </row>
        <row r="438">
          <cell r="F438" t="str">
            <v>KernActualNon-EDI Claim Lines</v>
          </cell>
          <cell r="G438" t="str">
            <v>KernCounty of KernNon-EDI</v>
          </cell>
          <cell r="H438">
            <v>0</v>
          </cell>
          <cell r="I438">
            <v>0</v>
          </cell>
          <cell r="J438">
            <v>0</v>
          </cell>
          <cell r="K438">
            <v>23584</v>
          </cell>
          <cell r="L438">
            <v>60482</v>
          </cell>
          <cell r="M438">
            <v>140902</v>
          </cell>
          <cell r="N438">
            <v>224968</v>
          </cell>
        </row>
        <row r="439">
          <cell r="F439" t="str">
            <v>KernActualMass Claims</v>
          </cell>
          <cell r="H439">
            <v>0</v>
          </cell>
          <cell r="I439">
            <v>0</v>
          </cell>
          <cell r="J439">
            <v>0</v>
          </cell>
          <cell r="K439">
            <v>0</v>
          </cell>
          <cell r="L439">
            <v>8803</v>
          </cell>
          <cell r="M439">
            <v>18935</v>
          </cell>
          <cell r="N439">
            <v>27738</v>
          </cell>
        </row>
        <row r="440">
          <cell r="F440" t="str">
            <v>KernActualTotal Claims</v>
          </cell>
          <cell r="H440">
            <v>0</v>
          </cell>
          <cell r="I440">
            <v>0</v>
          </cell>
          <cell r="J440">
            <v>0</v>
          </cell>
          <cell r="K440">
            <v>10056</v>
          </cell>
          <cell r="L440">
            <v>25810</v>
          </cell>
          <cell r="M440">
            <v>60952</v>
          </cell>
          <cell r="N440">
            <v>96818</v>
          </cell>
        </row>
        <row r="441">
          <cell r="F441" t="str">
            <v>KernActualClaims per 1000 Members</v>
          </cell>
          <cell r="H441" t="e">
            <v>#DIV/0!</v>
          </cell>
          <cell r="I441" t="e">
            <v>#DIV/0!</v>
          </cell>
          <cell r="J441" t="e">
            <v>#DIV/0!</v>
          </cell>
          <cell r="K441">
            <v>512.6166080440435</v>
          </cell>
          <cell r="L441">
            <v>1294.3182388044734</v>
          </cell>
          <cell r="M441">
            <v>3079.7837400838766</v>
          </cell>
          <cell r="N441">
            <v>1631.3332996343663</v>
          </cell>
        </row>
        <row r="442">
          <cell r="F442" t="str">
            <v>KernActualTotal Claim Lines</v>
          </cell>
          <cell r="H442">
            <v>0</v>
          </cell>
          <cell r="I442">
            <v>0</v>
          </cell>
          <cell r="J442">
            <v>0</v>
          </cell>
          <cell r="K442">
            <v>23584</v>
          </cell>
          <cell r="L442">
            <v>60482</v>
          </cell>
          <cell r="M442">
            <v>140902</v>
          </cell>
          <cell r="N442">
            <v>224968</v>
          </cell>
        </row>
        <row r="443">
          <cell r="F443" t="str">
            <v>KernActualClaims Lines per Claim</v>
          </cell>
          <cell r="H443" t="e">
            <v>#DIV/0!</v>
          </cell>
          <cell r="I443" t="e">
            <v>#DIV/0!</v>
          </cell>
          <cell r="J443" t="e">
            <v>#DIV/0!</v>
          </cell>
          <cell r="K443">
            <v>2.345266507557677</v>
          </cell>
          <cell r="L443">
            <v>2.343355288647811</v>
          </cell>
          <cell r="M443">
            <v>2.3116878855492846</v>
          </cell>
          <cell r="N443">
            <v>2.3236175091408624</v>
          </cell>
        </row>
        <row r="444">
          <cell r="F444" t="str">
            <v>KernActualEDI %</v>
          </cell>
          <cell r="H444" t="e">
            <v>#DIV/0!</v>
          </cell>
          <cell r="I444" t="e">
            <v>#DIV/0!</v>
          </cell>
          <cell r="J444" t="e">
            <v>#DIV/0!</v>
          </cell>
          <cell r="K444">
            <v>0</v>
          </cell>
          <cell r="L444">
            <v>0</v>
          </cell>
          <cell r="M444">
            <v>0</v>
          </cell>
          <cell r="N444">
            <v>0</v>
          </cell>
        </row>
        <row r="445">
          <cell r="F445" t="str">
            <v>KernActualMass %</v>
          </cell>
          <cell r="H445" t="e">
            <v>#DIV/0!</v>
          </cell>
          <cell r="I445" t="e">
            <v>#DIV/0!</v>
          </cell>
          <cell r="J445" t="e">
            <v>#DIV/0!</v>
          </cell>
          <cell r="K445">
            <v>0</v>
          </cell>
          <cell r="L445">
            <v>0.34106935296396745</v>
          </cell>
          <cell r="M445">
            <v>0.31065428533928335</v>
          </cell>
          <cell r="N445">
            <v>0.2864963126691318</v>
          </cell>
        </row>
        <row r="446">
          <cell r="F446" t="str">
            <v>ScrippsBudgetMembership</v>
          </cell>
          <cell r="K446">
            <v>14714</v>
          </cell>
          <cell r="L446">
            <v>14774</v>
          </cell>
          <cell r="M446">
            <v>14832</v>
          </cell>
        </row>
        <row r="447">
          <cell r="F447" t="str">
            <v>ScrippsBudgetClaims per 1000 Members</v>
          </cell>
          <cell r="K447">
            <v>949</v>
          </cell>
          <cell r="L447">
            <v>949</v>
          </cell>
          <cell r="M447">
            <v>949</v>
          </cell>
        </row>
        <row r="448">
          <cell r="F448" t="str">
            <v>ScrippsBudgetClaims Lines per Claim</v>
          </cell>
          <cell r="K448">
            <v>2.5</v>
          </cell>
          <cell r="L448">
            <v>3</v>
          </cell>
          <cell r="M448">
            <v>3</v>
          </cell>
        </row>
        <row r="449">
          <cell r="F449" t="str">
            <v>ScrippsBudgetEDI %</v>
          </cell>
          <cell r="K449">
            <v>0.44</v>
          </cell>
          <cell r="L449">
            <v>0.44</v>
          </cell>
          <cell r="M449">
            <v>0.44</v>
          </cell>
        </row>
        <row r="450">
          <cell r="F450" t="str">
            <v>ScrippsBudgetMass %</v>
          </cell>
          <cell r="K450">
            <v>0.85</v>
          </cell>
          <cell r="L450">
            <v>0.85</v>
          </cell>
          <cell r="M450">
            <v>0.85</v>
          </cell>
        </row>
        <row r="451">
          <cell r="F451" t="str">
            <v>ScrippsActualMembership</v>
          </cell>
          <cell r="H451">
            <v>15683</v>
          </cell>
          <cell r="I451">
            <v>15632</v>
          </cell>
          <cell r="J451">
            <v>15659</v>
          </cell>
          <cell r="K451">
            <v>15617</v>
          </cell>
          <cell r="L451">
            <v>15950</v>
          </cell>
          <cell r="M451">
            <v>15973</v>
          </cell>
          <cell r="N451">
            <v>94514</v>
          </cell>
        </row>
        <row r="452">
          <cell r="F452" t="str">
            <v>ScrippsActualEDI Claims</v>
          </cell>
          <cell r="G452" t="str">
            <v>ScrippsScripps Medical PlansEDI</v>
          </cell>
          <cell r="H452">
            <v>15628</v>
          </cell>
          <cell r="I452">
            <v>10778</v>
          </cell>
          <cell r="J452">
            <v>15742</v>
          </cell>
          <cell r="K452">
            <v>13370</v>
          </cell>
          <cell r="L452">
            <v>11800</v>
          </cell>
          <cell r="M452">
            <v>17198</v>
          </cell>
          <cell r="N452">
            <v>84516</v>
          </cell>
        </row>
        <row r="453">
          <cell r="F453" t="str">
            <v>ScrippsActualEDI Claim Lines</v>
          </cell>
          <cell r="G453" t="str">
            <v>ScrippsScripps Medical PlansEDI</v>
          </cell>
          <cell r="H453">
            <v>25176</v>
          </cell>
          <cell r="I453">
            <v>17228</v>
          </cell>
          <cell r="J453">
            <v>28546</v>
          </cell>
          <cell r="K453">
            <v>24656</v>
          </cell>
          <cell r="L453">
            <v>22674</v>
          </cell>
          <cell r="M453">
            <v>31222</v>
          </cell>
          <cell r="N453">
            <v>149502</v>
          </cell>
        </row>
        <row r="454">
          <cell r="F454" t="str">
            <v>ScrippsActualNon-EDI Claims</v>
          </cell>
          <cell r="G454" t="str">
            <v>ScrippsScripps Medical PlansNon-EDI</v>
          </cell>
          <cell r="H454">
            <v>16148</v>
          </cell>
          <cell r="I454">
            <v>13752</v>
          </cell>
          <cell r="J454">
            <v>13848</v>
          </cell>
          <cell r="K454">
            <v>13880</v>
          </cell>
          <cell r="L454">
            <v>11826</v>
          </cell>
          <cell r="M454">
            <v>17904</v>
          </cell>
          <cell r="N454">
            <v>87358</v>
          </cell>
        </row>
        <row r="455">
          <cell r="F455" t="str">
            <v>ScrippsActualNon-EDI Claim Lines</v>
          </cell>
          <cell r="G455" t="str">
            <v>ScrippsScripps Medical PlansNon-EDI</v>
          </cell>
          <cell r="H455">
            <v>43270</v>
          </cell>
          <cell r="I455">
            <v>35478</v>
          </cell>
          <cell r="J455">
            <v>34416</v>
          </cell>
          <cell r="K455">
            <v>32836</v>
          </cell>
          <cell r="L455">
            <v>29674</v>
          </cell>
          <cell r="M455">
            <v>44500</v>
          </cell>
          <cell r="N455">
            <v>220174</v>
          </cell>
        </row>
        <row r="456">
          <cell r="F456" t="str">
            <v>ScrippsActualMass Claims</v>
          </cell>
          <cell r="H456">
            <v>12762</v>
          </cell>
          <cell r="I456">
            <v>8978</v>
          </cell>
          <cell r="J456">
            <v>10253</v>
          </cell>
          <cell r="K456">
            <v>10312</v>
          </cell>
          <cell r="L456">
            <v>8917</v>
          </cell>
          <cell r="M456">
            <v>10561</v>
          </cell>
          <cell r="N456">
            <v>61783</v>
          </cell>
        </row>
        <row r="457">
          <cell r="F457" t="str">
            <v>ScrippsActualTotal Claims</v>
          </cell>
          <cell r="H457">
            <v>31776</v>
          </cell>
          <cell r="I457">
            <v>24530</v>
          </cell>
          <cell r="J457">
            <v>29590</v>
          </cell>
          <cell r="K457">
            <v>27250</v>
          </cell>
          <cell r="L457">
            <v>23626</v>
          </cell>
          <cell r="M457">
            <v>35102</v>
          </cell>
          <cell r="N457">
            <v>171874</v>
          </cell>
        </row>
        <row r="458">
          <cell r="F458" t="str">
            <v>ScrippsActualClaims per 1000 Members</v>
          </cell>
          <cell r="H458">
            <v>2026.1429573423452</v>
          </cell>
          <cell r="I458">
            <v>1569.2169907881269</v>
          </cell>
          <cell r="J458">
            <v>1889.6481256785235</v>
          </cell>
          <cell r="K458">
            <v>1744.8933854133315</v>
          </cell>
          <cell r="L458">
            <v>1481.253918495298</v>
          </cell>
          <cell r="M458">
            <v>2197.5834220246666</v>
          </cell>
          <cell r="N458">
            <v>1818.5030789089449</v>
          </cell>
        </row>
        <row r="459">
          <cell r="F459" t="str">
            <v>ScrippsActualTotal Claim Lines</v>
          </cell>
          <cell r="H459">
            <v>68446</v>
          </cell>
          <cell r="I459">
            <v>52706</v>
          </cell>
          <cell r="J459">
            <v>62962</v>
          </cell>
          <cell r="K459">
            <v>57492</v>
          </cell>
          <cell r="L459">
            <v>52348</v>
          </cell>
          <cell r="M459">
            <v>75722</v>
          </cell>
          <cell r="N459">
            <v>369676</v>
          </cell>
        </row>
        <row r="460">
          <cell r="F460" t="str">
            <v>ScrippsActualClaims Lines per Claim</v>
          </cell>
          <cell r="H460">
            <v>2.154015609264854</v>
          </cell>
          <cell r="I460">
            <v>2.1486343253159395</v>
          </cell>
          <cell r="J460">
            <v>2.1278134504900303</v>
          </cell>
          <cell r="K460">
            <v>2.1097981651376148</v>
          </cell>
          <cell r="L460">
            <v>2.215694573774655</v>
          </cell>
          <cell r="M460">
            <v>2.1571990199988607</v>
          </cell>
          <cell r="N460">
            <v>2.150854695881867</v>
          </cell>
        </row>
        <row r="461">
          <cell r="F461" t="str">
            <v>ScrippsActualEDI %</v>
          </cell>
          <cell r="H461">
            <v>0.49181772406847934</v>
          </cell>
          <cell r="I461">
            <v>0.4393803505911129</v>
          </cell>
          <cell r="J461">
            <v>0.5320040554241298</v>
          </cell>
          <cell r="K461">
            <v>0.4906422018348624</v>
          </cell>
          <cell r="L461">
            <v>0.4994497587403708</v>
          </cell>
          <cell r="M461">
            <v>0.4899435929576662</v>
          </cell>
          <cell r="N461">
            <v>0.4917323155334722</v>
          </cell>
        </row>
        <row r="462">
          <cell r="F462" t="str">
            <v>ScrippsActualMass %</v>
          </cell>
          <cell r="H462">
            <v>0.4016238670694864</v>
          </cell>
          <cell r="I462">
            <v>0.3660008153281696</v>
          </cell>
          <cell r="J462">
            <v>0.3465021966880703</v>
          </cell>
          <cell r="K462">
            <v>0.3784220183486239</v>
          </cell>
          <cell r="L462">
            <v>0.3774231778549056</v>
          </cell>
          <cell r="M462">
            <v>0.3008660475186599</v>
          </cell>
          <cell r="N462">
            <v>0.35946681871603614</v>
          </cell>
        </row>
        <row r="463">
          <cell r="F463" t="str">
            <v>SAHC ProgramActualEDI Claims</v>
          </cell>
          <cell r="H463">
            <v>0</v>
          </cell>
          <cell r="I463">
            <v>0</v>
          </cell>
          <cell r="J463">
            <v>0</v>
          </cell>
          <cell r="K463">
            <v>0</v>
          </cell>
          <cell r="L463">
            <v>0</v>
          </cell>
          <cell r="M463">
            <v>0</v>
          </cell>
          <cell r="N463">
            <v>0</v>
          </cell>
        </row>
        <row r="464">
          <cell r="F464" t="str">
            <v>SAHC ProgramActualEDI Claim Lines</v>
          </cell>
          <cell r="H464">
            <v>0</v>
          </cell>
          <cell r="I464">
            <v>0</v>
          </cell>
          <cell r="J464">
            <v>0</v>
          </cell>
          <cell r="K464">
            <v>0</v>
          </cell>
          <cell r="L464">
            <v>0</v>
          </cell>
          <cell r="M464">
            <v>0</v>
          </cell>
          <cell r="N464">
            <v>0</v>
          </cell>
        </row>
        <row r="465">
          <cell r="F465" t="str">
            <v>SAHC ProgramActualNon-EDI Claims</v>
          </cell>
          <cell r="H465">
            <v>0</v>
          </cell>
          <cell r="I465">
            <v>0</v>
          </cell>
          <cell r="J465">
            <v>0</v>
          </cell>
          <cell r="K465">
            <v>0</v>
          </cell>
          <cell r="L465">
            <v>0</v>
          </cell>
          <cell r="M465">
            <v>0</v>
          </cell>
          <cell r="N465">
            <v>0</v>
          </cell>
        </row>
        <row r="466">
          <cell r="F466" t="str">
            <v>SAHC ProgramActualNon-EDI Claim Lines</v>
          </cell>
          <cell r="H466">
            <v>0</v>
          </cell>
          <cell r="I466">
            <v>0</v>
          </cell>
          <cell r="J466">
            <v>0</v>
          </cell>
          <cell r="K466">
            <v>0</v>
          </cell>
          <cell r="L466">
            <v>0</v>
          </cell>
          <cell r="M466">
            <v>0</v>
          </cell>
          <cell r="N466">
            <v>0</v>
          </cell>
        </row>
        <row r="467">
          <cell r="F467" t="str">
            <v>SAHC ProgramActualMass Claims</v>
          </cell>
          <cell r="H467">
            <v>0</v>
          </cell>
          <cell r="I467">
            <v>0</v>
          </cell>
          <cell r="J467">
            <v>0</v>
          </cell>
          <cell r="K467">
            <v>0</v>
          </cell>
          <cell r="L467">
            <v>0</v>
          </cell>
          <cell r="M467">
            <v>0</v>
          </cell>
          <cell r="N467">
            <v>0</v>
          </cell>
        </row>
        <row r="468">
          <cell r="F468" t="str">
            <v>SAHC ProgramActualTotal Claims</v>
          </cell>
          <cell r="H468">
            <v>0</v>
          </cell>
          <cell r="I468">
            <v>0</v>
          </cell>
          <cell r="J468">
            <v>0</v>
          </cell>
          <cell r="K468">
            <v>0</v>
          </cell>
          <cell r="L468">
            <v>0</v>
          </cell>
          <cell r="M468">
            <v>0</v>
          </cell>
          <cell r="N468">
            <v>0</v>
          </cell>
        </row>
        <row r="469">
          <cell r="F469" t="str">
            <v>SAHC ProgramActualTotal Claim Lines</v>
          </cell>
          <cell r="H469">
            <v>0</v>
          </cell>
          <cell r="I469">
            <v>0</v>
          </cell>
          <cell r="J469">
            <v>0</v>
          </cell>
          <cell r="K469">
            <v>0</v>
          </cell>
          <cell r="L469">
            <v>0</v>
          </cell>
          <cell r="M469">
            <v>0</v>
          </cell>
          <cell r="N469">
            <v>0</v>
          </cell>
        </row>
        <row r="470">
          <cell r="F470" t="str">
            <v>SAHC ProgramActualClaims Lines per Claim</v>
          </cell>
          <cell r="H470" t="e">
            <v>#DIV/0!</v>
          </cell>
          <cell r="I470" t="e">
            <v>#DIV/0!</v>
          </cell>
          <cell r="J470" t="e">
            <v>#DIV/0!</v>
          </cell>
          <cell r="K470" t="e">
            <v>#DIV/0!</v>
          </cell>
          <cell r="L470" t="e">
            <v>#DIV/0!</v>
          </cell>
          <cell r="M470" t="e">
            <v>#DIV/0!</v>
          </cell>
          <cell r="N470" t="e">
            <v>#DIV/0!</v>
          </cell>
        </row>
        <row r="471">
          <cell r="F471" t="str">
            <v>SAHC ProgramActualEDI %</v>
          </cell>
          <cell r="H471" t="e">
            <v>#DIV/0!</v>
          </cell>
          <cell r="I471" t="e">
            <v>#DIV/0!</v>
          </cell>
          <cell r="J471" t="e">
            <v>#DIV/0!</v>
          </cell>
          <cell r="K471" t="e">
            <v>#DIV/0!</v>
          </cell>
          <cell r="L471" t="e">
            <v>#DIV/0!</v>
          </cell>
          <cell r="M471" t="e">
            <v>#DIV/0!</v>
          </cell>
          <cell r="N471" t="e">
            <v>#DIV/0!</v>
          </cell>
        </row>
        <row r="472">
          <cell r="F472" t="str">
            <v>SAHC ProgramActualMass %</v>
          </cell>
          <cell r="H472" t="e">
            <v>#DIV/0!</v>
          </cell>
          <cell r="I472" t="e">
            <v>#DIV/0!</v>
          </cell>
          <cell r="J472" t="e">
            <v>#DIV/0!</v>
          </cell>
          <cell r="K472" t="e">
            <v>#DIV/0!</v>
          </cell>
          <cell r="L472" t="e">
            <v>#DIV/0!</v>
          </cell>
          <cell r="M472" t="e">
            <v>#DIV/0!</v>
          </cell>
          <cell r="N472" t="e">
            <v>#DIV/0!</v>
          </cell>
        </row>
        <row r="473">
          <cell r="F473" t="str">
            <v>SAHC RollupBudgetMembership</v>
          </cell>
          <cell r="H473">
            <v>0</v>
          </cell>
          <cell r="I473">
            <v>0</v>
          </cell>
          <cell r="J473">
            <v>0</v>
          </cell>
          <cell r="K473">
            <v>45954</v>
          </cell>
          <cell r="L473">
            <v>46051</v>
          </cell>
          <cell r="M473">
            <v>46146</v>
          </cell>
        </row>
        <row r="474">
          <cell r="F474" t="str">
            <v>SAHC RollupBudgetClaims per 1000 Members</v>
          </cell>
          <cell r="H474" t="e">
            <v>#DIV/0!</v>
          </cell>
          <cell r="I474" t="e">
            <v>#DIV/0!</v>
          </cell>
          <cell r="J474" t="e">
            <v>#DIV/0!</v>
          </cell>
          <cell r="K474">
            <v>843.6666666666666</v>
          </cell>
          <cell r="L474">
            <v>843.6666666666666</v>
          </cell>
          <cell r="M474">
            <v>843.6666666666666</v>
          </cell>
        </row>
        <row r="475">
          <cell r="F475" t="str">
            <v>SAHC RollupBudgetClaims Lines per Claim</v>
          </cell>
          <cell r="H475" t="e">
            <v>#DIV/0!</v>
          </cell>
          <cell r="I475" t="e">
            <v>#DIV/0!</v>
          </cell>
          <cell r="J475" t="e">
            <v>#DIV/0!</v>
          </cell>
          <cell r="K475">
            <v>2.5</v>
          </cell>
          <cell r="L475">
            <v>2.6666666666666665</v>
          </cell>
          <cell r="M475">
            <v>2.6666666666666665</v>
          </cell>
        </row>
        <row r="476">
          <cell r="F476" t="str">
            <v>SAHC RollupBudgetEDI %</v>
          </cell>
          <cell r="H476" t="e">
            <v>#DIV/0!</v>
          </cell>
          <cell r="I476" t="e">
            <v>#DIV/0!</v>
          </cell>
          <cell r="J476" t="e">
            <v>#DIV/0!</v>
          </cell>
          <cell r="K476">
            <v>0.38999999999999996</v>
          </cell>
          <cell r="L476">
            <v>0.38999999999999996</v>
          </cell>
          <cell r="M476">
            <v>0.43999999999999995</v>
          </cell>
        </row>
        <row r="477">
          <cell r="F477" t="str">
            <v>SAHC RollupBudgetMass %</v>
          </cell>
          <cell r="H477" t="e">
            <v>#DIV/0!</v>
          </cell>
          <cell r="I477" t="e">
            <v>#DIV/0!</v>
          </cell>
          <cell r="J477" t="e">
            <v>#DIV/0!</v>
          </cell>
          <cell r="K477">
            <v>0.5499999999999999</v>
          </cell>
          <cell r="L477">
            <v>0.5499999999999999</v>
          </cell>
          <cell r="M477">
            <v>0.6833333333333332</v>
          </cell>
        </row>
        <row r="478">
          <cell r="F478" t="str">
            <v>SAHC RollupActualMembership</v>
          </cell>
          <cell r="H478">
            <v>24128</v>
          </cell>
          <cell r="I478">
            <v>24231</v>
          </cell>
          <cell r="J478">
            <v>24293</v>
          </cell>
          <cell r="K478">
            <v>43628</v>
          </cell>
          <cell r="L478">
            <v>44775</v>
          </cell>
          <cell r="M478">
            <v>44744</v>
          </cell>
          <cell r="N478">
            <v>205799</v>
          </cell>
        </row>
        <row r="479">
          <cell r="F479" t="str">
            <v>SAHC RollupActualEDI Claims</v>
          </cell>
          <cell r="H479">
            <v>26424</v>
          </cell>
          <cell r="I479">
            <v>20470</v>
          </cell>
          <cell r="J479">
            <v>25736</v>
          </cell>
          <cell r="K479">
            <v>22788</v>
          </cell>
          <cell r="L479">
            <v>21448</v>
          </cell>
          <cell r="M479">
            <v>31272</v>
          </cell>
          <cell r="N479">
            <v>148138</v>
          </cell>
        </row>
        <row r="480">
          <cell r="F480" t="str">
            <v>SAHC RollupActualEDI Claim Lines</v>
          </cell>
          <cell r="H480">
            <v>48376</v>
          </cell>
          <cell r="I480">
            <v>38026</v>
          </cell>
          <cell r="J480">
            <v>49938</v>
          </cell>
          <cell r="K480">
            <v>43892</v>
          </cell>
          <cell r="L480">
            <v>44190</v>
          </cell>
          <cell r="M480">
            <v>60038</v>
          </cell>
          <cell r="N480">
            <v>284460</v>
          </cell>
        </row>
        <row r="481">
          <cell r="F481" t="str">
            <v>SAHC RollupActualNon-EDI Claims</v>
          </cell>
          <cell r="H481">
            <v>20348</v>
          </cell>
          <cell r="I481">
            <v>17148</v>
          </cell>
          <cell r="J481">
            <v>18312</v>
          </cell>
          <cell r="K481">
            <v>27084</v>
          </cell>
          <cell r="L481">
            <v>40810</v>
          </cell>
          <cell r="M481">
            <v>85098</v>
          </cell>
          <cell r="N481">
            <v>208800</v>
          </cell>
        </row>
        <row r="482">
          <cell r="F482" t="str">
            <v>SAHC RollupActualNon-EDI Claim Lines</v>
          </cell>
          <cell r="H482">
            <v>60608</v>
          </cell>
          <cell r="I482">
            <v>48794</v>
          </cell>
          <cell r="J482">
            <v>51080</v>
          </cell>
          <cell r="K482">
            <v>69478</v>
          </cell>
          <cell r="L482">
            <v>103730</v>
          </cell>
          <cell r="M482">
            <v>209436</v>
          </cell>
          <cell r="N482">
            <v>543126</v>
          </cell>
        </row>
        <row r="483">
          <cell r="F483" t="str">
            <v>SAHC RollupActualMass Claims</v>
          </cell>
          <cell r="H483">
            <v>17581</v>
          </cell>
          <cell r="I483">
            <v>13514</v>
          </cell>
          <cell r="J483">
            <v>14809</v>
          </cell>
          <cell r="K483">
            <v>14961</v>
          </cell>
          <cell r="L483">
            <v>22229</v>
          </cell>
          <cell r="M483">
            <v>36723</v>
          </cell>
          <cell r="N483">
            <v>119817</v>
          </cell>
        </row>
        <row r="484">
          <cell r="F484" t="str">
            <v>SAHC RollupActualTotal Claims</v>
          </cell>
          <cell r="H484">
            <v>46772</v>
          </cell>
          <cell r="I484">
            <v>37618</v>
          </cell>
          <cell r="J484">
            <v>44048</v>
          </cell>
          <cell r="K484">
            <v>49872</v>
          </cell>
          <cell r="L484">
            <v>62258</v>
          </cell>
          <cell r="M484">
            <v>116370</v>
          </cell>
          <cell r="N484">
            <v>356938</v>
          </cell>
        </row>
        <row r="485">
          <cell r="F485" t="str">
            <v>SAHC RollupActualTotal Claim Lines</v>
          </cell>
          <cell r="H485">
            <v>108984</v>
          </cell>
          <cell r="I485">
            <v>86820</v>
          </cell>
          <cell r="J485">
            <v>101018</v>
          </cell>
          <cell r="K485">
            <v>113370</v>
          </cell>
          <cell r="L485">
            <v>147920</v>
          </cell>
          <cell r="M485">
            <v>269474</v>
          </cell>
          <cell r="N485">
            <v>827586</v>
          </cell>
        </row>
        <row r="486">
          <cell r="F486" t="str">
            <v>SAHC RollupActualClaims Lines per Claim</v>
          </cell>
          <cell r="H486">
            <v>2.330112032840161</v>
          </cell>
          <cell r="I486">
            <v>2.307937689404009</v>
          </cell>
          <cell r="J486">
            <v>2.2933617871413006</v>
          </cell>
          <cell r="K486">
            <v>2.2732194417709337</v>
          </cell>
          <cell r="L486">
            <v>2.3759195605384047</v>
          </cell>
          <cell r="M486">
            <v>2.3156655495402596</v>
          </cell>
          <cell r="N486">
            <v>2.318570732171974</v>
          </cell>
        </row>
        <row r="487">
          <cell r="F487" t="str">
            <v>SAHC RollupActualEDI %</v>
          </cell>
          <cell r="H487">
            <v>0.5649533909176431</v>
          </cell>
          <cell r="I487">
            <v>0.5441543941730023</v>
          </cell>
          <cell r="J487">
            <v>0.584271703596077</v>
          </cell>
          <cell r="K487">
            <v>0.45692974013474497</v>
          </cell>
          <cell r="L487">
            <v>0.34450191140094444</v>
          </cell>
          <cell r="M487">
            <v>0.26872905387986595</v>
          </cell>
          <cell r="N487">
            <v>0.4150244580291255</v>
          </cell>
        </row>
        <row r="488">
          <cell r="F488" t="str">
            <v>SAHC RollupActualMass %</v>
          </cell>
          <cell r="H488">
            <v>0.375887282989823</v>
          </cell>
          <cell r="I488">
            <v>0.3592429156254984</v>
          </cell>
          <cell r="J488">
            <v>0.33620141663639663</v>
          </cell>
          <cell r="K488">
            <v>0.29998796920115495</v>
          </cell>
          <cell r="L488">
            <v>0.35704648398599376</v>
          </cell>
          <cell r="M488">
            <v>0.31557102345965454</v>
          </cell>
          <cell r="N488">
            <v>0.33568014613182123</v>
          </cell>
        </row>
        <row r="489">
          <cell r="F489" t="str">
            <v>PrimeBudgetMembership</v>
          </cell>
        </row>
        <row r="490">
          <cell r="F490" t="str">
            <v>PrimeBudgetClaims per 1000 Members</v>
          </cell>
        </row>
        <row r="491">
          <cell r="F491" t="str">
            <v>PrimeBudgetClaims Lines per Claim</v>
          </cell>
        </row>
        <row r="492">
          <cell r="F492" t="str">
            <v>PrimeBudgetEDI %</v>
          </cell>
        </row>
        <row r="493">
          <cell r="F493" t="str">
            <v>PrimeBudgetMass %</v>
          </cell>
        </row>
        <row r="494">
          <cell r="F494" t="str">
            <v>PrimeActualMembership</v>
          </cell>
          <cell r="H494">
            <v>8494</v>
          </cell>
          <cell r="I494">
            <v>8563</v>
          </cell>
          <cell r="J494">
            <v>8438</v>
          </cell>
          <cell r="K494">
            <v>0</v>
          </cell>
          <cell r="L494">
            <v>0</v>
          </cell>
          <cell r="M494">
            <v>0</v>
          </cell>
          <cell r="N494">
            <v>25495</v>
          </cell>
        </row>
        <row r="495">
          <cell r="F495" t="str">
            <v>PrimeActualEDI Claims</v>
          </cell>
          <cell r="H495">
            <v>1106</v>
          </cell>
          <cell r="I495">
            <v>851</v>
          </cell>
          <cell r="J495">
            <v>1126</v>
          </cell>
          <cell r="K495">
            <v>309</v>
          </cell>
          <cell r="L495">
            <v>14</v>
          </cell>
          <cell r="M495">
            <v>2</v>
          </cell>
          <cell r="N495">
            <v>3408</v>
          </cell>
        </row>
        <row r="496">
          <cell r="F496" t="str">
            <v>PrimeActualEDI Claim Lines</v>
          </cell>
          <cell r="H496">
            <v>4604</v>
          </cell>
          <cell r="I496">
            <v>3652</v>
          </cell>
          <cell r="J496">
            <v>4902</v>
          </cell>
          <cell r="K496">
            <v>1335</v>
          </cell>
          <cell r="L496">
            <v>47</v>
          </cell>
          <cell r="M496">
            <v>10</v>
          </cell>
          <cell r="N496">
            <v>14550</v>
          </cell>
        </row>
        <row r="497">
          <cell r="F497" t="str">
            <v>PrimeActualNon-EDI Claims</v>
          </cell>
          <cell r="H497">
            <v>7370</v>
          </cell>
          <cell r="I497">
            <v>5669</v>
          </cell>
          <cell r="J497">
            <v>9118</v>
          </cell>
          <cell r="K497">
            <v>4747</v>
          </cell>
          <cell r="L497">
            <v>1677</v>
          </cell>
          <cell r="M497">
            <v>649</v>
          </cell>
          <cell r="N497">
            <v>29230</v>
          </cell>
        </row>
        <row r="498">
          <cell r="F498" t="str">
            <v>PrimeActualNon-EDI Claim Lines</v>
          </cell>
          <cell r="H498">
            <v>15124</v>
          </cell>
          <cell r="I498">
            <v>12107</v>
          </cell>
          <cell r="J498">
            <v>18198</v>
          </cell>
          <cell r="K498">
            <v>10030</v>
          </cell>
          <cell r="L498">
            <v>3490</v>
          </cell>
          <cell r="M498">
            <v>1792</v>
          </cell>
          <cell r="N498">
            <v>60741</v>
          </cell>
        </row>
        <row r="499">
          <cell r="F499" t="str">
            <v>PrimeActualMass Claims</v>
          </cell>
          <cell r="H499">
            <v>6257</v>
          </cell>
          <cell r="I499">
            <v>3908</v>
          </cell>
          <cell r="J499">
            <v>5752</v>
          </cell>
          <cell r="K499">
            <v>2560</v>
          </cell>
          <cell r="L499">
            <v>867</v>
          </cell>
          <cell r="M499">
            <v>88</v>
          </cell>
          <cell r="N499">
            <v>19432</v>
          </cell>
        </row>
        <row r="500">
          <cell r="F500" t="str">
            <v>PrimeActualTotal Claims</v>
          </cell>
          <cell r="H500">
            <v>8476</v>
          </cell>
          <cell r="I500">
            <v>6520</v>
          </cell>
          <cell r="J500">
            <v>10244</v>
          </cell>
          <cell r="K500">
            <v>5056</v>
          </cell>
          <cell r="L500">
            <v>1691</v>
          </cell>
          <cell r="M500">
            <v>651</v>
          </cell>
          <cell r="N500">
            <v>32638</v>
          </cell>
        </row>
        <row r="501">
          <cell r="F501" t="str">
            <v>PrimeActualClaims per 1000 Members</v>
          </cell>
          <cell r="H501">
            <v>997.8808570755828</v>
          </cell>
          <cell r="I501">
            <v>761.4153918019385</v>
          </cell>
          <cell r="J501">
            <v>1214.0317610808247</v>
          </cell>
          <cell r="K501" t="e">
            <v>#DIV/0!</v>
          </cell>
          <cell r="L501" t="e">
            <v>#DIV/0!</v>
          </cell>
          <cell r="M501" t="e">
            <v>#DIV/0!</v>
          </cell>
          <cell r="N501">
            <v>1280.1725828593842</v>
          </cell>
        </row>
        <row r="502">
          <cell r="F502" t="str">
            <v>PrimeActualTotal Claim Lines</v>
          </cell>
          <cell r="H502">
            <v>19728</v>
          </cell>
          <cell r="I502">
            <v>15759</v>
          </cell>
          <cell r="J502">
            <v>23100</v>
          </cell>
          <cell r="K502">
            <v>11365</v>
          </cell>
          <cell r="L502">
            <v>3537</v>
          </cell>
          <cell r="M502">
            <v>1802</v>
          </cell>
          <cell r="N502">
            <v>75291</v>
          </cell>
        </row>
        <row r="503">
          <cell r="F503" t="str">
            <v>PrimeActualClaims Lines per Claim</v>
          </cell>
          <cell r="H503">
            <v>2.327512977819726</v>
          </cell>
          <cell r="I503">
            <v>2.4170245398773007</v>
          </cell>
          <cell r="J503">
            <v>2.254978524014057</v>
          </cell>
          <cell r="K503">
            <v>2.2478243670886076</v>
          </cell>
          <cell r="L503">
            <v>2.0916617386162035</v>
          </cell>
          <cell r="M503">
            <v>2.7680491551459294</v>
          </cell>
          <cell r="N503">
            <v>2.3068509099822294</v>
          </cell>
        </row>
        <row r="504">
          <cell r="F504" t="str">
            <v>PrimeActualEDI %</v>
          </cell>
          <cell r="H504">
            <v>0.13048607833883907</v>
          </cell>
          <cell r="I504">
            <v>0.13052147239263803</v>
          </cell>
          <cell r="J504">
            <v>0.10991800078094495</v>
          </cell>
          <cell r="K504">
            <v>0.061115506329113924</v>
          </cell>
          <cell r="L504">
            <v>0.00827912477823773</v>
          </cell>
          <cell r="M504">
            <v>0.0030721966205837174</v>
          </cell>
          <cell r="N504">
            <v>0.1044181628776273</v>
          </cell>
        </row>
        <row r="505">
          <cell r="F505" t="str">
            <v>PrimeActualMass %</v>
          </cell>
          <cell r="H505">
            <v>0.7382019820670127</v>
          </cell>
          <cell r="I505">
            <v>0.5993865030674846</v>
          </cell>
          <cell r="J505">
            <v>0.5614994142912925</v>
          </cell>
          <cell r="K505">
            <v>0.5063291139240507</v>
          </cell>
          <cell r="L505">
            <v>0.5127143701951508</v>
          </cell>
          <cell r="M505">
            <v>0.13517665130568357</v>
          </cell>
          <cell r="N505">
            <v>0.5953796188491942</v>
          </cell>
        </row>
        <row r="506">
          <cell r="F506" t="str">
            <v>Prime MedicalBudgetMembership</v>
          </cell>
        </row>
        <row r="507">
          <cell r="F507" t="str">
            <v>Prime MedicalBudgetClaims per 1000 Members</v>
          </cell>
        </row>
        <row r="508">
          <cell r="F508" t="str">
            <v>Prime MedicalBudgetClaims Lines per Claim</v>
          </cell>
        </row>
        <row r="509">
          <cell r="F509" t="str">
            <v>Prime MedicalBudgetEDI %</v>
          </cell>
        </row>
        <row r="510">
          <cell r="F510" t="str">
            <v>Prime MedicalBudgetMass %</v>
          </cell>
        </row>
        <row r="511">
          <cell r="F511" t="str">
            <v>Prime MedicalActualMembership</v>
          </cell>
          <cell r="N511">
            <v>0</v>
          </cell>
        </row>
        <row r="512">
          <cell r="F512" t="str">
            <v>Prime MedicalActualEDI Claims</v>
          </cell>
          <cell r="H512">
            <v>1106</v>
          </cell>
          <cell r="I512">
            <v>851</v>
          </cell>
          <cell r="J512">
            <v>1126</v>
          </cell>
          <cell r="K512">
            <v>309</v>
          </cell>
          <cell r="L512">
            <v>14</v>
          </cell>
          <cell r="M512">
            <v>2</v>
          </cell>
          <cell r="N512">
            <v>3408</v>
          </cell>
        </row>
        <row r="513">
          <cell r="F513" t="str">
            <v>Prime MedicalActualEDI Claim Lines</v>
          </cell>
          <cell r="H513">
            <v>4604</v>
          </cell>
          <cell r="I513">
            <v>3652</v>
          </cell>
          <cell r="J513">
            <v>4902</v>
          </cell>
          <cell r="K513">
            <v>1335</v>
          </cell>
          <cell r="L513">
            <v>47</v>
          </cell>
          <cell r="M513">
            <v>10</v>
          </cell>
          <cell r="N513">
            <v>14550</v>
          </cell>
        </row>
        <row r="514">
          <cell r="F514" t="str">
            <v>Prime MedicalActualNon-EDI Claims</v>
          </cell>
          <cell r="H514">
            <v>6562</v>
          </cell>
          <cell r="I514">
            <v>5068</v>
          </cell>
          <cell r="J514">
            <v>8298</v>
          </cell>
          <cell r="K514">
            <v>4629</v>
          </cell>
          <cell r="L514">
            <v>1649</v>
          </cell>
          <cell r="M514">
            <v>642</v>
          </cell>
          <cell r="N514">
            <v>26848</v>
          </cell>
        </row>
        <row r="515">
          <cell r="F515" t="str">
            <v>Prime MedicalActualNon-EDI Claim Lines</v>
          </cell>
          <cell r="H515">
            <v>12607</v>
          </cell>
          <cell r="I515">
            <v>10292</v>
          </cell>
          <cell r="J515">
            <v>15715</v>
          </cell>
          <cell r="K515">
            <v>9670</v>
          </cell>
          <cell r="L515">
            <v>3412</v>
          </cell>
          <cell r="M515">
            <v>1772</v>
          </cell>
          <cell r="N515">
            <v>53468</v>
          </cell>
        </row>
        <row r="516">
          <cell r="F516" t="str">
            <v>Prime MedicalActualMass Claims</v>
          </cell>
          <cell r="H516">
            <v>6147</v>
          </cell>
          <cell r="I516">
            <v>3908</v>
          </cell>
          <cell r="J516">
            <v>5752</v>
          </cell>
          <cell r="K516">
            <v>2560</v>
          </cell>
          <cell r="L516">
            <v>867</v>
          </cell>
          <cell r="M516">
            <v>88</v>
          </cell>
          <cell r="N516">
            <v>19322</v>
          </cell>
        </row>
        <row r="517">
          <cell r="F517" t="str">
            <v>Prime MedicalActualTotal Claims</v>
          </cell>
          <cell r="H517">
            <v>7668</v>
          </cell>
          <cell r="I517">
            <v>5919</v>
          </cell>
          <cell r="J517">
            <v>9424</v>
          </cell>
          <cell r="K517">
            <v>4938</v>
          </cell>
          <cell r="L517">
            <v>1663</v>
          </cell>
          <cell r="M517">
            <v>644</v>
          </cell>
          <cell r="N517">
            <v>30256</v>
          </cell>
        </row>
        <row r="518">
          <cell r="F518" t="str">
            <v>Prime MedicalActualClaims per 1000 Members</v>
          </cell>
          <cell r="H518" t="e">
            <v>#DIV/0!</v>
          </cell>
          <cell r="I518" t="e">
            <v>#DIV/0!</v>
          </cell>
          <cell r="J518" t="e">
            <v>#DIV/0!</v>
          </cell>
          <cell r="K518" t="e">
            <v>#DIV/0!</v>
          </cell>
          <cell r="L518" t="e">
            <v>#DIV/0!</v>
          </cell>
          <cell r="M518" t="e">
            <v>#DIV/0!</v>
          </cell>
          <cell r="N518" t="e">
            <v>#DIV/0!</v>
          </cell>
        </row>
        <row r="519">
          <cell r="F519" t="str">
            <v>Prime MedicalActualTotal Claim Lines</v>
          </cell>
          <cell r="H519">
            <v>17211</v>
          </cell>
          <cell r="I519">
            <v>13944</v>
          </cell>
          <cell r="J519">
            <v>20617</v>
          </cell>
          <cell r="K519">
            <v>11005</v>
          </cell>
          <cell r="L519">
            <v>3459</v>
          </cell>
          <cell r="M519">
            <v>1782</v>
          </cell>
          <cell r="N519">
            <v>68018</v>
          </cell>
        </row>
        <row r="520">
          <cell r="F520" t="str">
            <v>Prime MedicalActualClaims Lines per Claim</v>
          </cell>
          <cell r="H520">
            <v>2.2445226917057903</v>
          </cell>
          <cell r="I520">
            <v>2.3558033451596554</v>
          </cell>
          <cell r="J520">
            <v>2.1877122241086586</v>
          </cell>
          <cell r="K520">
            <v>2.2286350749291213</v>
          </cell>
          <cell r="L520">
            <v>2.0799759470835837</v>
          </cell>
          <cell r="M520">
            <v>2.767080745341615</v>
          </cell>
          <cell r="N520">
            <v>2.2480830248545742</v>
          </cell>
        </row>
        <row r="521">
          <cell r="F521" t="str">
            <v>Prime MedicalActualEDI %</v>
          </cell>
          <cell r="H521">
            <v>0.1442357850808555</v>
          </cell>
          <cell r="I521">
            <v>0.14377428619699273</v>
          </cell>
          <cell r="J521">
            <v>0.11948217317487267</v>
          </cell>
          <cell r="K521">
            <v>0.06257594167679223</v>
          </cell>
          <cell r="L521">
            <v>0.00841852074564041</v>
          </cell>
          <cell r="M521">
            <v>0.003105590062111801</v>
          </cell>
          <cell r="N521">
            <v>0.11263881544156532</v>
          </cell>
        </row>
        <row r="522">
          <cell r="F522" t="str">
            <v>Prime MedicalActualMass %</v>
          </cell>
          <cell r="H522">
            <v>0.8016431924882629</v>
          </cell>
          <cell r="I522">
            <v>0.6602466632877175</v>
          </cell>
          <cell r="J522">
            <v>0.6103565365025467</v>
          </cell>
          <cell r="K522">
            <v>0.5184285135682463</v>
          </cell>
          <cell r="L522">
            <v>0.5213469633193024</v>
          </cell>
          <cell r="M522">
            <v>0.13664596273291926</v>
          </cell>
          <cell r="N522">
            <v>0.6386171337916446</v>
          </cell>
        </row>
        <row r="523">
          <cell r="F523" t="str">
            <v>Prime Medical ProgramActualEDI Claims</v>
          </cell>
          <cell r="G523" t="str">
            <v>Prime MedicalSoonerCare Plus-ABDEDI</v>
          </cell>
          <cell r="H523">
            <v>265</v>
          </cell>
          <cell r="I523">
            <v>194</v>
          </cell>
          <cell r="J523">
            <v>230</v>
          </cell>
          <cell r="K523">
            <v>92</v>
          </cell>
          <cell r="L523">
            <v>1</v>
          </cell>
          <cell r="M523">
            <v>0</v>
          </cell>
          <cell r="N523">
            <v>782</v>
          </cell>
        </row>
        <row r="524">
          <cell r="F524" t="str">
            <v>Prime Medical ProgramActualEDI Claim Lines</v>
          </cell>
          <cell r="G524" t="str">
            <v>Prime MedicalSoonerCare Plus-ABDEDI</v>
          </cell>
          <cell r="H524">
            <v>1237</v>
          </cell>
          <cell r="I524">
            <v>1042</v>
          </cell>
          <cell r="J524">
            <v>1208</v>
          </cell>
          <cell r="K524">
            <v>574</v>
          </cell>
          <cell r="L524">
            <v>7</v>
          </cell>
          <cell r="M524">
            <v>0</v>
          </cell>
          <cell r="N524">
            <v>4068</v>
          </cell>
        </row>
        <row r="525">
          <cell r="F525" t="str">
            <v>Prime Medical ProgramActualNon-EDI Claims</v>
          </cell>
          <cell r="G525" t="str">
            <v>Prime MedicalSoonerCare Plus-ABDNon-EDI</v>
          </cell>
          <cell r="H525">
            <v>1601</v>
          </cell>
          <cell r="I525">
            <v>1191</v>
          </cell>
          <cell r="J525">
            <v>2046</v>
          </cell>
          <cell r="K525">
            <v>1445</v>
          </cell>
          <cell r="L525">
            <v>448</v>
          </cell>
          <cell r="M525">
            <v>196</v>
          </cell>
          <cell r="N525">
            <v>6927</v>
          </cell>
        </row>
        <row r="526">
          <cell r="F526" t="str">
            <v>Prime Medical ProgramActualNon-EDI Claim Lines</v>
          </cell>
          <cell r="G526" t="str">
            <v>Prime MedicalSoonerCare Plus-ABDNon-EDI</v>
          </cell>
          <cell r="H526">
            <v>3499</v>
          </cell>
          <cell r="I526">
            <v>2770</v>
          </cell>
          <cell r="J526">
            <v>4385</v>
          </cell>
          <cell r="K526">
            <v>3213</v>
          </cell>
          <cell r="L526">
            <v>1295</v>
          </cell>
          <cell r="M526">
            <v>599</v>
          </cell>
          <cell r="N526">
            <v>15761</v>
          </cell>
        </row>
        <row r="527">
          <cell r="F527" t="str">
            <v>Prime Medical ProgramActualTotal Claims</v>
          </cell>
          <cell r="H527">
            <v>1866</v>
          </cell>
          <cell r="I527">
            <v>1385</v>
          </cell>
          <cell r="J527">
            <v>2276</v>
          </cell>
          <cell r="K527">
            <v>1537</v>
          </cell>
          <cell r="L527">
            <v>449</v>
          </cell>
          <cell r="M527">
            <v>196</v>
          </cell>
          <cell r="N527">
            <v>7709</v>
          </cell>
        </row>
        <row r="528">
          <cell r="F528" t="str">
            <v>Prime Medical ProgramActualTotal Claim Lines</v>
          </cell>
          <cell r="H528">
            <v>4736</v>
          </cell>
          <cell r="I528">
            <v>3812</v>
          </cell>
          <cell r="J528">
            <v>5593</v>
          </cell>
          <cell r="K528">
            <v>3787</v>
          </cell>
          <cell r="L528">
            <v>1302</v>
          </cell>
          <cell r="M528">
            <v>599</v>
          </cell>
          <cell r="N528">
            <v>19829</v>
          </cell>
        </row>
        <row r="529">
          <cell r="F529" t="str">
            <v>Prime Medical ProgramActualClaims Lines per Claim</v>
          </cell>
          <cell r="H529">
            <v>2.538049303322615</v>
          </cell>
          <cell r="I529">
            <v>2.752346570397112</v>
          </cell>
          <cell r="J529">
            <v>2.4573813708260106</v>
          </cell>
          <cell r="K529">
            <v>2.463890696161353</v>
          </cell>
          <cell r="L529">
            <v>2.8997772828507795</v>
          </cell>
          <cell r="M529">
            <v>3.056122448979592</v>
          </cell>
          <cell r="N529">
            <v>2.5721883512777275</v>
          </cell>
        </row>
        <row r="530">
          <cell r="F530" t="str">
            <v>Prime Medical ProgramActualEDI %</v>
          </cell>
          <cell r="H530">
            <v>0.1420150053590568</v>
          </cell>
          <cell r="I530">
            <v>0.14007220216606497</v>
          </cell>
          <cell r="J530">
            <v>0.10105448154657294</v>
          </cell>
          <cell r="K530">
            <v>0.05985686402081978</v>
          </cell>
          <cell r="L530">
            <v>0.0022271714922048997</v>
          </cell>
          <cell r="M530">
            <v>0</v>
          </cell>
          <cell r="N530">
            <v>0.1014398754702296</v>
          </cell>
        </row>
        <row r="531">
          <cell r="F531" t="str">
            <v>Prime Medical ProgramActualEDI Claims</v>
          </cell>
          <cell r="G531" t="str">
            <v>Prime MedicalSoonerCare Plus-SBHNEDI</v>
          </cell>
          <cell r="H531">
            <v>0</v>
          </cell>
          <cell r="I531">
            <v>0</v>
          </cell>
          <cell r="J531">
            <v>0</v>
          </cell>
          <cell r="K531">
            <v>0</v>
          </cell>
          <cell r="L531">
            <v>0</v>
          </cell>
          <cell r="M531">
            <v>0</v>
          </cell>
          <cell r="N531">
            <v>0</v>
          </cell>
        </row>
        <row r="532">
          <cell r="F532" t="str">
            <v>Prime Medical ProgramActualEDI Claim Lines</v>
          </cell>
          <cell r="G532" t="str">
            <v>Prime MedicalSoonerCare Plus-SBHNEDI</v>
          </cell>
          <cell r="H532">
            <v>0</v>
          </cell>
          <cell r="I532">
            <v>0</v>
          </cell>
          <cell r="J532">
            <v>0</v>
          </cell>
          <cell r="K532">
            <v>0</v>
          </cell>
          <cell r="L532">
            <v>0</v>
          </cell>
          <cell r="M532">
            <v>0</v>
          </cell>
          <cell r="N532">
            <v>0</v>
          </cell>
        </row>
        <row r="533">
          <cell r="F533" t="str">
            <v>Prime Medical ProgramActualNon-EDI Claims</v>
          </cell>
          <cell r="G533" t="str">
            <v>Prime MedicalSoonerCare Plus-SBHNNon-EDI</v>
          </cell>
          <cell r="H533">
            <v>7</v>
          </cell>
          <cell r="I533">
            <v>1</v>
          </cell>
          <cell r="J533">
            <v>8</v>
          </cell>
          <cell r="K533">
            <v>10</v>
          </cell>
          <cell r="L533">
            <v>3</v>
          </cell>
          <cell r="M533">
            <v>2</v>
          </cell>
          <cell r="N533">
            <v>31</v>
          </cell>
        </row>
        <row r="534">
          <cell r="F534" t="str">
            <v>Prime Medical ProgramActualNon-EDI Claim Lines</v>
          </cell>
          <cell r="G534" t="str">
            <v>Prime MedicalSoonerCare Plus-SBHNNon-EDI</v>
          </cell>
          <cell r="H534">
            <v>8</v>
          </cell>
          <cell r="I534">
            <v>3</v>
          </cell>
          <cell r="J534">
            <v>26</v>
          </cell>
          <cell r="K534">
            <v>17</v>
          </cell>
          <cell r="L534">
            <v>7</v>
          </cell>
          <cell r="M534">
            <v>8</v>
          </cell>
          <cell r="N534">
            <v>69</v>
          </cell>
        </row>
        <row r="535">
          <cell r="F535" t="str">
            <v>Prime Medical ProgramActualTotal Claims</v>
          </cell>
          <cell r="H535">
            <v>7</v>
          </cell>
          <cell r="I535">
            <v>1</v>
          </cell>
          <cell r="J535">
            <v>8</v>
          </cell>
          <cell r="K535">
            <v>10</v>
          </cell>
          <cell r="L535">
            <v>3</v>
          </cell>
          <cell r="M535">
            <v>2</v>
          </cell>
          <cell r="N535">
            <v>31</v>
          </cell>
        </row>
        <row r="536">
          <cell r="F536" t="str">
            <v>Prime Medical ProgramActualTotal Claim Lines</v>
          </cell>
          <cell r="H536">
            <v>8</v>
          </cell>
          <cell r="I536">
            <v>3</v>
          </cell>
          <cell r="J536">
            <v>26</v>
          </cell>
          <cell r="K536">
            <v>17</v>
          </cell>
          <cell r="L536">
            <v>7</v>
          </cell>
          <cell r="M536">
            <v>8</v>
          </cell>
          <cell r="N536">
            <v>69</v>
          </cell>
        </row>
        <row r="537">
          <cell r="F537" t="str">
            <v>Prime Medical ProgramActualClaims Lines per Claim</v>
          </cell>
          <cell r="H537">
            <v>1.1428571428571428</v>
          </cell>
          <cell r="I537">
            <v>3</v>
          </cell>
          <cell r="J537">
            <v>3.25</v>
          </cell>
          <cell r="K537">
            <v>1.7</v>
          </cell>
          <cell r="L537">
            <v>2.3333333333333335</v>
          </cell>
          <cell r="M537">
            <v>4</v>
          </cell>
          <cell r="N537">
            <v>2.225806451612903</v>
          </cell>
        </row>
        <row r="538">
          <cell r="F538" t="str">
            <v>Prime Medical ProgramActualEDI %</v>
          </cell>
          <cell r="H538">
            <v>0</v>
          </cell>
          <cell r="I538">
            <v>0</v>
          </cell>
          <cell r="J538">
            <v>0</v>
          </cell>
          <cell r="K538">
            <v>0</v>
          </cell>
          <cell r="L538">
            <v>0</v>
          </cell>
          <cell r="M538">
            <v>0</v>
          </cell>
          <cell r="N538">
            <v>0</v>
          </cell>
        </row>
        <row r="539">
          <cell r="F539" t="str">
            <v>Prime Medical ProgramActualEDI Claims</v>
          </cell>
          <cell r="G539" t="str">
            <v>Prime MedicalSoonerCare Plus-TANFEDI</v>
          </cell>
          <cell r="H539">
            <v>841</v>
          </cell>
          <cell r="I539">
            <v>657</v>
          </cell>
          <cell r="J539">
            <v>896</v>
          </cell>
          <cell r="K539">
            <v>217</v>
          </cell>
          <cell r="L539">
            <v>13</v>
          </cell>
          <cell r="M539">
            <v>2</v>
          </cell>
          <cell r="N539">
            <v>2626</v>
          </cell>
        </row>
        <row r="540">
          <cell r="F540" t="str">
            <v>Prime Medical ProgramActualEDI Claim Lines</v>
          </cell>
          <cell r="G540" t="str">
            <v>Prime MedicalSoonerCare Plus-TANFEDI</v>
          </cell>
          <cell r="H540">
            <v>3367</v>
          </cell>
          <cell r="I540">
            <v>2610</v>
          </cell>
          <cell r="J540">
            <v>3694</v>
          </cell>
          <cell r="K540">
            <v>761</v>
          </cell>
          <cell r="L540">
            <v>40</v>
          </cell>
          <cell r="M540">
            <v>10</v>
          </cell>
          <cell r="N540">
            <v>10482</v>
          </cell>
        </row>
        <row r="541">
          <cell r="F541" t="str">
            <v>Prime Medical ProgramActualNon-EDI Claims</v>
          </cell>
          <cell r="G541" t="str">
            <v>Prime MedicalSoonerCare Plus-TANFNon-EDI</v>
          </cell>
          <cell r="H541">
            <v>4954</v>
          </cell>
          <cell r="I541">
            <v>3876</v>
          </cell>
          <cell r="J541">
            <v>6244</v>
          </cell>
          <cell r="K541">
            <v>3174</v>
          </cell>
          <cell r="L541">
            <v>1198</v>
          </cell>
          <cell r="M541">
            <v>444</v>
          </cell>
          <cell r="N541">
            <v>19890</v>
          </cell>
        </row>
        <row r="542">
          <cell r="F542" t="str">
            <v>Prime Medical ProgramActualNon-EDI Claim Lines</v>
          </cell>
          <cell r="G542" t="str">
            <v>Prime MedicalSoonerCare Plus-TANFNon-EDI</v>
          </cell>
          <cell r="H542">
            <v>9100</v>
          </cell>
          <cell r="I542">
            <v>7519</v>
          </cell>
          <cell r="J542">
            <v>11304</v>
          </cell>
          <cell r="K542">
            <v>6440</v>
          </cell>
          <cell r="L542">
            <v>2110</v>
          </cell>
          <cell r="M542">
            <v>1165</v>
          </cell>
          <cell r="N542">
            <v>37638</v>
          </cell>
        </row>
        <row r="543">
          <cell r="F543" t="str">
            <v>Prime Medical ProgramActualTotal Claims</v>
          </cell>
          <cell r="H543">
            <v>5795</v>
          </cell>
          <cell r="I543">
            <v>4533</v>
          </cell>
          <cell r="J543">
            <v>7140</v>
          </cell>
          <cell r="K543">
            <v>3391</v>
          </cell>
          <cell r="L543">
            <v>1211</v>
          </cell>
          <cell r="M543">
            <v>446</v>
          </cell>
          <cell r="N543">
            <v>22516</v>
          </cell>
        </row>
        <row r="544">
          <cell r="F544" t="str">
            <v>Prime Medical ProgramActualTotal Claim Lines</v>
          </cell>
          <cell r="H544">
            <v>12467</v>
          </cell>
          <cell r="I544">
            <v>10129</v>
          </cell>
          <cell r="J544">
            <v>14998</v>
          </cell>
          <cell r="K544">
            <v>7201</v>
          </cell>
          <cell r="L544">
            <v>2150</v>
          </cell>
          <cell r="M544">
            <v>1175</v>
          </cell>
          <cell r="N544">
            <v>48120</v>
          </cell>
        </row>
        <row r="545">
          <cell r="F545" t="str">
            <v>Prime Medical ProgramActualClaims Lines per Claim</v>
          </cell>
          <cell r="H545">
            <v>2.151337359792925</v>
          </cell>
          <cell r="I545">
            <v>2.2345025369512466</v>
          </cell>
          <cell r="J545">
            <v>2.100560224089636</v>
          </cell>
          <cell r="K545">
            <v>2.123562370982011</v>
          </cell>
          <cell r="L545">
            <v>1.7753922378199836</v>
          </cell>
          <cell r="M545">
            <v>2.6345291479820627</v>
          </cell>
          <cell r="N545">
            <v>2.13714691774738</v>
          </cell>
        </row>
        <row r="546">
          <cell r="F546" t="str">
            <v>Prime Medical ProgramActualEDI %</v>
          </cell>
          <cell r="H546">
            <v>0.1451251078515962</v>
          </cell>
          <cell r="I546">
            <v>0.14493712772998016</v>
          </cell>
          <cell r="J546">
            <v>0.12549019607843137</v>
          </cell>
          <cell r="K546">
            <v>0.0639929224417576</v>
          </cell>
          <cell r="L546">
            <v>0.010734929810074319</v>
          </cell>
          <cell r="M546">
            <v>0.004484304932735426</v>
          </cell>
          <cell r="N546">
            <v>0.11662817551963048</v>
          </cell>
        </row>
        <row r="547">
          <cell r="F547" t="str">
            <v>Prime Medical ProgramActualEDI Claims</v>
          </cell>
          <cell r="H547">
            <v>0</v>
          </cell>
          <cell r="I547">
            <v>0</v>
          </cell>
          <cell r="J547">
            <v>0</v>
          </cell>
          <cell r="K547">
            <v>0</v>
          </cell>
          <cell r="L547">
            <v>0</v>
          </cell>
          <cell r="M547">
            <v>0</v>
          </cell>
          <cell r="N547">
            <v>0</v>
          </cell>
        </row>
        <row r="548">
          <cell r="F548" t="str">
            <v>Prime Medical ProgramActualEDI Claim Lines</v>
          </cell>
          <cell r="H548">
            <v>0</v>
          </cell>
          <cell r="I548">
            <v>0</v>
          </cell>
          <cell r="J548">
            <v>0</v>
          </cell>
          <cell r="K548">
            <v>0</v>
          </cell>
          <cell r="L548">
            <v>0</v>
          </cell>
          <cell r="M548">
            <v>0</v>
          </cell>
          <cell r="N548">
            <v>0</v>
          </cell>
        </row>
        <row r="549">
          <cell r="F549" t="str">
            <v>Prime Medical ProgramActualNon-EDI Claims</v>
          </cell>
          <cell r="H549">
            <v>0</v>
          </cell>
          <cell r="I549">
            <v>0</v>
          </cell>
          <cell r="J549">
            <v>0</v>
          </cell>
          <cell r="K549">
            <v>0</v>
          </cell>
          <cell r="L549">
            <v>0</v>
          </cell>
          <cell r="M549">
            <v>0</v>
          </cell>
          <cell r="N549">
            <v>0</v>
          </cell>
        </row>
        <row r="550">
          <cell r="F550" t="str">
            <v>Prime Medical ProgramActualNon-EDI Claim Lines</v>
          </cell>
          <cell r="H550">
            <v>0</v>
          </cell>
          <cell r="I550">
            <v>0</v>
          </cell>
          <cell r="J550">
            <v>0</v>
          </cell>
          <cell r="K550">
            <v>0</v>
          </cell>
          <cell r="L550">
            <v>0</v>
          </cell>
          <cell r="M550">
            <v>0</v>
          </cell>
          <cell r="N550">
            <v>0</v>
          </cell>
        </row>
        <row r="551">
          <cell r="F551" t="str">
            <v>Prime Medical ProgramActualTotal Claims</v>
          </cell>
          <cell r="H551">
            <v>0</v>
          </cell>
          <cell r="I551">
            <v>0</v>
          </cell>
          <cell r="J551">
            <v>0</v>
          </cell>
          <cell r="K551">
            <v>0</v>
          </cell>
          <cell r="L551">
            <v>0</v>
          </cell>
          <cell r="M551">
            <v>0</v>
          </cell>
          <cell r="N551">
            <v>0</v>
          </cell>
        </row>
        <row r="552">
          <cell r="F552" t="str">
            <v>Prime Medical ProgramActualTotal Claim Lines</v>
          </cell>
          <cell r="H552">
            <v>0</v>
          </cell>
          <cell r="I552">
            <v>0</v>
          </cell>
          <cell r="J552">
            <v>0</v>
          </cell>
          <cell r="K552">
            <v>0</v>
          </cell>
          <cell r="L552">
            <v>0</v>
          </cell>
          <cell r="M552">
            <v>0</v>
          </cell>
          <cell r="N552">
            <v>0</v>
          </cell>
        </row>
        <row r="553">
          <cell r="F553" t="str">
            <v>Prime Medical ProgramActualClaims Lines per Claim</v>
          </cell>
          <cell r="H553" t="e">
            <v>#DIV/0!</v>
          </cell>
          <cell r="I553" t="e">
            <v>#DIV/0!</v>
          </cell>
          <cell r="J553" t="e">
            <v>#DIV/0!</v>
          </cell>
          <cell r="K553" t="e">
            <v>#DIV/0!</v>
          </cell>
          <cell r="L553" t="e">
            <v>#DIV/0!</v>
          </cell>
          <cell r="M553" t="e">
            <v>#DIV/0!</v>
          </cell>
          <cell r="N553" t="e">
            <v>#DIV/0!</v>
          </cell>
        </row>
        <row r="554">
          <cell r="F554" t="str">
            <v>Prime Medical ProgramActualEDI %</v>
          </cell>
          <cell r="H554" t="e">
            <v>#DIV/0!</v>
          </cell>
          <cell r="I554" t="e">
            <v>#DIV/0!</v>
          </cell>
          <cell r="J554" t="e">
            <v>#DIV/0!</v>
          </cell>
          <cell r="K554" t="e">
            <v>#DIV/0!</v>
          </cell>
          <cell r="L554" t="e">
            <v>#DIV/0!</v>
          </cell>
          <cell r="M554" t="e">
            <v>#DIV/0!</v>
          </cell>
          <cell r="N554" t="e">
            <v>#DIV/0!</v>
          </cell>
        </row>
        <row r="555">
          <cell r="F555" t="str">
            <v>Prime DentalBudgetMembership</v>
          </cell>
        </row>
        <row r="556">
          <cell r="F556" t="str">
            <v>Prime DentalBudgetClaims per 1000 Members</v>
          </cell>
        </row>
        <row r="557">
          <cell r="F557" t="str">
            <v>Prime DentalBudgetClaims Lines per Claim</v>
          </cell>
        </row>
        <row r="558">
          <cell r="F558" t="str">
            <v>Prime DentalBudgetEDI %</v>
          </cell>
        </row>
        <row r="559">
          <cell r="F559" t="str">
            <v>Prime DentalBudgetMass %</v>
          </cell>
        </row>
        <row r="560">
          <cell r="F560" t="str">
            <v>Prime DentalActualMembership</v>
          </cell>
          <cell r="N560">
            <v>0</v>
          </cell>
        </row>
        <row r="561">
          <cell r="F561" t="str">
            <v>Prime DentalActualEDI Claims</v>
          </cell>
          <cell r="H561">
            <v>0</v>
          </cell>
          <cell r="I561">
            <v>0</v>
          </cell>
          <cell r="J561">
            <v>0</v>
          </cell>
          <cell r="K561">
            <v>0</v>
          </cell>
          <cell r="L561">
            <v>0</v>
          </cell>
          <cell r="M561">
            <v>0</v>
          </cell>
          <cell r="N561">
            <v>0</v>
          </cell>
        </row>
        <row r="562">
          <cell r="F562" t="str">
            <v>Prime DentalActualEDI Claim Lines</v>
          </cell>
          <cell r="H562">
            <v>0</v>
          </cell>
          <cell r="I562">
            <v>0</v>
          </cell>
          <cell r="J562">
            <v>0</v>
          </cell>
          <cell r="K562">
            <v>0</v>
          </cell>
          <cell r="L562">
            <v>0</v>
          </cell>
          <cell r="M562">
            <v>0</v>
          </cell>
          <cell r="N562">
            <v>0</v>
          </cell>
        </row>
        <row r="563">
          <cell r="F563" t="str">
            <v>Prime DentalActualNon-EDI Claims</v>
          </cell>
          <cell r="H563">
            <v>808</v>
          </cell>
          <cell r="I563">
            <v>601</v>
          </cell>
          <cell r="J563">
            <v>820</v>
          </cell>
          <cell r="K563">
            <v>118</v>
          </cell>
          <cell r="L563">
            <v>28</v>
          </cell>
          <cell r="M563">
            <v>7</v>
          </cell>
          <cell r="N563">
            <v>2382</v>
          </cell>
        </row>
        <row r="564">
          <cell r="F564" t="str">
            <v>Prime DentalActualNon-EDI Claim Lines</v>
          </cell>
          <cell r="H564">
            <v>2517</v>
          </cell>
          <cell r="I564">
            <v>1815</v>
          </cell>
          <cell r="J564">
            <v>2483</v>
          </cell>
          <cell r="K564">
            <v>360</v>
          </cell>
          <cell r="L564">
            <v>78</v>
          </cell>
          <cell r="M564">
            <v>20</v>
          </cell>
          <cell r="N564">
            <v>7273</v>
          </cell>
        </row>
        <row r="565">
          <cell r="F565" t="str">
            <v>Prime DentalActualMass Claims</v>
          </cell>
          <cell r="H565">
            <v>110</v>
          </cell>
          <cell r="I565">
            <v>0</v>
          </cell>
          <cell r="J565">
            <v>0</v>
          </cell>
          <cell r="K565">
            <v>0</v>
          </cell>
          <cell r="L565">
            <v>0</v>
          </cell>
          <cell r="M565">
            <v>0</v>
          </cell>
          <cell r="N565">
            <v>110</v>
          </cell>
        </row>
        <row r="566">
          <cell r="F566" t="str">
            <v>Prime DentalActualTotal Claims</v>
          </cell>
          <cell r="H566">
            <v>808</v>
          </cell>
          <cell r="I566">
            <v>601</v>
          </cell>
          <cell r="J566">
            <v>820</v>
          </cell>
          <cell r="K566">
            <v>118</v>
          </cell>
          <cell r="L566">
            <v>28</v>
          </cell>
          <cell r="M566">
            <v>7</v>
          </cell>
          <cell r="N566">
            <v>2382</v>
          </cell>
        </row>
        <row r="567">
          <cell r="F567" t="str">
            <v>Prime DentalActualClaims per 1000 Members</v>
          </cell>
          <cell r="H567" t="e">
            <v>#DIV/0!</v>
          </cell>
          <cell r="I567" t="e">
            <v>#DIV/0!</v>
          </cell>
          <cell r="J567" t="e">
            <v>#DIV/0!</v>
          </cell>
          <cell r="K567" t="e">
            <v>#DIV/0!</v>
          </cell>
          <cell r="L567" t="e">
            <v>#DIV/0!</v>
          </cell>
          <cell r="M567" t="e">
            <v>#DIV/0!</v>
          </cell>
          <cell r="N567" t="e">
            <v>#DIV/0!</v>
          </cell>
        </row>
        <row r="568">
          <cell r="F568" t="str">
            <v>Prime DentalActualTotal Claim Lines</v>
          </cell>
          <cell r="H568">
            <v>2517</v>
          </cell>
          <cell r="I568">
            <v>1815</v>
          </cell>
          <cell r="J568">
            <v>2483</v>
          </cell>
          <cell r="K568">
            <v>360</v>
          </cell>
          <cell r="L568">
            <v>78</v>
          </cell>
          <cell r="M568">
            <v>20</v>
          </cell>
          <cell r="N568">
            <v>7273</v>
          </cell>
        </row>
        <row r="569">
          <cell r="F569" t="str">
            <v>Prime DentalActualClaims Lines per Claim</v>
          </cell>
          <cell r="H569">
            <v>3.11509900990099</v>
          </cell>
          <cell r="I569">
            <v>3.0199667221297837</v>
          </cell>
          <cell r="J569">
            <v>3.0280487804878047</v>
          </cell>
          <cell r="K569">
            <v>3.0508474576271185</v>
          </cell>
          <cell r="L569">
            <v>2.7857142857142856</v>
          </cell>
          <cell r="M569">
            <v>2.857142857142857</v>
          </cell>
          <cell r="N569">
            <v>3.0533165407220824</v>
          </cell>
        </row>
        <row r="570">
          <cell r="F570" t="str">
            <v>Prime DentalActualEDI %</v>
          </cell>
          <cell r="H570">
            <v>0</v>
          </cell>
          <cell r="I570">
            <v>0</v>
          </cell>
          <cell r="J570">
            <v>0</v>
          </cell>
          <cell r="K570">
            <v>0</v>
          </cell>
          <cell r="L570">
            <v>0</v>
          </cell>
          <cell r="M570">
            <v>0</v>
          </cell>
          <cell r="N570">
            <v>0</v>
          </cell>
        </row>
        <row r="571">
          <cell r="F571" t="str">
            <v>Prime DentalActualMass %</v>
          </cell>
          <cell r="H571">
            <v>0.13613861386138615</v>
          </cell>
          <cell r="I571">
            <v>0</v>
          </cell>
          <cell r="J571">
            <v>0</v>
          </cell>
          <cell r="K571">
            <v>0</v>
          </cell>
          <cell r="L571">
            <v>0</v>
          </cell>
          <cell r="M571">
            <v>0</v>
          </cell>
          <cell r="N571">
            <v>0.04617968094038623</v>
          </cell>
        </row>
        <row r="572">
          <cell r="F572" t="str">
            <v>Prime Dental ProgramActualEDI Claims</v>
          </cell>
          <cell r="G572" t="str">
            <v>Prime DentalSoonerCare Plus - ABDEDI</v>
          </cell>
          <cell r="H572">
            <v>0</v>
          </cell>
          <cell r="I572">
            <v>0</v>
          </cell>
          <cell r="J572">
            <v>0</v>
          </cell>
          <cell r="K572">
            <v>0</v>
          </cell>
          <cell r="L572">
            <v>0</v>
          </cell>
          <cell r="M572">
            <v>0</v>
          </cell>
          <cell r="N572">
            <v>0</v>
          </cell>
        </row>
        <row r="573">
          <cell r="F573" t="str">
            <v>Prime Dental ProgramActualEDI Claim Lines</v>
          </cell>
          <cell r="G573" t="str">
            <v>Prime DentalSoonerCare Plus - ABDEDI</v>
          </cell>
          <cell r="H573">
            <v>0</v>
          </cell>
          <cell r="I573">
            <v>0</v>
          </cell>
          <cell r="J573">
            <v>0</v>
          </cell>
          <cell r="K573">
            <v>0</v>
          </cell>
          <cell r="L573">
            <v>0</v>
          </cell>
          <cell r="M573">
            <v>0</v>
          </cell>
          <cell r="N573">
            <v>0</v>
          </cell>
        </row>
        <row r="574">
          <cell r="F574" t="str">
            <v>Prime Dental ProgramActualNon-EDI Claims</v>
          </cell>
          <cell r="G574" t="str">
            <v>Prime DentalSoonerCare Plus - ABDNon-EDI</v>
          </cell>
          <cell r="H574">
            <v>69</v>
          </cell>
          <cell r="I574">
            <v>90</v>
          </cell>
          <cell r="J574">
            <v>82</v>
          </cell>
          <cell r="K574">
            <v>11</v>
          </cell>
          <cell r="L574">
            <v>0</v>
          </cell>
          <cell r="M574">
            <v>0</v>
          </cell>
          <cell r="N574">
            <v>252</v>
          </cell>
        </row>
        <row r="575">
          <cell r="F575" t="str">
            <v>Prime Dental ProgramActualNon-EDI Claim Lines</v>
          </cell>
          <cell r="G575" t="str">
            <v>Prime DentalSoonerCare Plus - ABDNon-EDI</v>
          </cell>
          <cell r="H575">
            <v>210</v>
          </cell>
          <cell r="I575">
            <v>228</v>
          </cell>
          <cell r="J575">
            <v>212</v>
          </cell>
          <cell r="K575">
            <v>31</v>
          </cell>
          <cell r="L575">
            <v>0</v>
          </cell>
          <cell r="M575">
            <v>0</v>
          </cell>
          <cell r="N575">
            <v>681</v>
          </cell>
        </row>
        <row r="576">
          <cell r="F576" t="str">
            <v>Prime Dental ProgramActualTotal Claims</v>
          </cell>
          <cell r="H576">
            <v>69</v>
          </cell>
          <cell r="I576">
            <v>90</v>
          </cell>
          <cell r="J576">
            <v>82</v>
          </cell>
          <cell r="K576">
            <v>11</v>
          </cell>
          <cell r="L576">
            <v>0</v>
          </cell>
          <cell r="M576">
            <v>0</v>
          </cell>
          <cell r="N576">
            <v>252</v>
          </cell>
        </row>
        <row r="577">
          <cell r="F577" t="str">
            <v>Prime Dental ProgramActualTotal Claim Lines</v>
          </cell>
          <cell r="H577">
            <v>210</v>
          </cell>
          <cell r="I577">
            <v>228</v>
          </cell>
          <cell r="J577">
            <v>212</v>
          </cell>
          <cell r="K577">
            <v>31</v>
          </cell>
          <cell r="L577">
            <v>0</v>
          </cell>
          <cell r="M577">
            <v>0</v>
          </cell>
          <cell r="N577">
            <v>681</v>
          </cell>
        </row>
        <row r="578">
          <cell r="F578" t="str">
            <v>Prime Dental ProgramActualClaims Lines per Claim</v>
          </cell>
          <cell r="H578">
            <v>3.0434782608695654</v>
          </cell>
          <cell r="I578">
            <v>2.533333333333333</v>
          </cell>
          <cell r="J578">
            <v>2.5853658536585367</v>
          </cell>
          <cell r="K578">
            <v>2.8181818181818183</v>
          </cell>
          <cell r="L578" t="e">
            <v>#DIV/0!</v>
          </cell>
          <cell r="M578" t="e">
            <v>#DIV/0!</v>
          </cell>
          <cell r="N578">
            <v>2.7023809523809526</v>
          </cell>
        </row>
        <row r="579">
          <cell r="F579" t="str">
            <v>Prime Dental ProgramActualEDI %</v>
          </cell>
          <cell r="H579">
            <v>0</v>
          </cell>
          <cell r="I579">
            <v>0</v>
          </cell>
          <cell r="J579">
            <v>0</v>
          </cell>
          <cell r="K579">
            <v>0</v>
          </cell>
          <cell r="L579" t="e">
            <v>#DIV/0!</v>
          </cell>
          <cell r="M579" t="e">
            <v>#DIV/0!</v>
          </cell>
          <cell r="N579">
            <v>0</v>
          </cell>
        </row>
        <row r="580">
          <cell r="F580" t="str">
            <v>Prime Dental ProgramActualEDI Claims</v>
          </cell>
          <cell r="G580" t="str">
            <v>Prime DentalSoonerCare Plus - SBHNEDI</v>
          </cell>
          <cell r="H580">
            <v>0</v>
          </cell>
          <cell r="I580">
            <v>0</v>
          </cell>
          <cell r="J580">
            <v>0</v>
          </cell>
          <cell r="K580">
            <v>0</v>
          </cell>
          <cell r="L580">
            <v>0</v>
          </cell>
          <cell r="M580">
            <v>0</v>
          </cell>
          <cell r="N580">
            <v>0</v>
          </cell>
        </row>
        <row r="581">
          <cell r="F581" t="str">
            <v>Prime Dental ProgramActualEDI Claim Lines</v>
          </cell>
          <cell r="G581" t="str">
            <v>Prime DentalSoonerCare Plus - SBHNEDI</v>
          </cell>
          <cell r="H581">
            <v>0</v>
          </cell>
          <cell r="I581">
            <v>0</v>
          </cell>
          <cell r="J581">
            <v>0</v>
          </cell>
          <cell r="K581">
            <v>0</v>
          </cell>
          <cell r="L581">
            <v>0</v>
          </cell>
          <cell r="M581">
            <v>0</v>
          </cell>
          <cell r="N581">
            <v>0</v>
          </cell>
        </row>
        <row r="582">
          <cell r="F582" t="str">
            <v>Prime Dental ProgramActualNon-EDI Claims</v>
          </cell>
          <cell r="G582" t="str">
            <v>Prime DentalSoonerCare Plus - SBHNNon-EDI</v>
          </cell>
          <cell r="H582">
            <v>0</v>
          </cell>
          <cell r="I582">
            <v>1</v>
          </cell>
          <cell r="J582">
            <v>1</v>
          </cell>
          <cell r="K582">
            <v>0</v>
          </cell>
          <cell r="L582">
            <v>0</v>
          </cell>
          <cell r="M582">
            <v>0</v>
          </cell>
          <cell r="N582">
            <v>2</v>
          </cell>
        </row>
        <row r="583">
          <cell r="F583" t="str">
            <v>Prime Dental ProgramActualNon-EDI Claim Lines</v>
          </cell>
          <cell r="G583" t="str">
            <v>Prime DentalSoonerCare Plus - SBHNNon-EDI</v>
          </cell>
          <cell r="H583">
            <v>0</v>
          </cell>
          <cell r="I583">
            <v>1</v>
          </cell>
          <cell r="J583">
            <v>1</v>
          </cell>
          <cell r="K583">
            <v>0</v>
          </cell>
          <cell r="L583">
            <v>0</v>
          </cell>
          <cell r="M583">
            <v>0</v>
          </cell>
          <cell r="N583">
            <v>2</v>
          </cell>
        </row>
        <row r="584">
          <cell r="F584" t="str">
            <v>Prime Dental ProgramActualTotal Claims</v>
          </cell>
          <cell r="H584">
            <v>0</v>
          </cell>
          <cell r="I584">
            <v>1</v>
          </cell>
          <cell r="J584">
            <v>1</v>
          </cell>
          <cell r="K584">
            <v>0</v>
          </cell>
          <cell r="L584">
            <v>0</v>
          </cell>
          <cell r="M584">
            <v>0</v>
          </cell>
          <cell r="N584">
            <v>2</v>
          </cell>
        </row>
        <row r="585">
          <cell r="F585" t="str">
            <v>Prime Dental ProgramActualTotal Claim Lines</v>
          </cell>
          <cell r="H585">
            <v>0</v>
          </cell>
          <cell r="I585">
            <v>1</v>
          </cell>
          <cell r="J585">
            <v>1</v>
          </cell>
          <cell r="K585">
            <v>0</v>
          </cell>
          <cell r="L585">
            <v>0</v>
          </cell>
          <cell r="M585">
            <v>0</v>
          </cell>
          <cell r="N585">
            <v>2</v>
          </cell>
        </row>
        <row r="586">
          <cell r="F586" t="str">
            <v>Prime Dental ProgramActualClaims Lines per Claim</v>
          </cell>
          <cell r="H586" t="e">
            <v>#DIV/0!</v>
          </cell>
          <cell r="I586">
            <v>1</v>
          </cell>
          <cell r="J586">
            <v>1</v>
          </cell>
          <cell r="K586" t="e">
            <v>#DIV/0!</v>
          </cell>
          <cell r="L586" t="e">
            <v>#DIV/0!</v>
          </cell>
          <cell r="M586" t="e">
            <v>#DIV/0!</v>
          </cell>
          <cell r="N586">
            <v>1</v>
          </cell>
        </row>
        <row r="587">
          <cell r="F587" t="str">
            <v>Prime Dental ProgramActualEDI %</v>
          </cell>
          <cell r="H587" t="e">
            <v>#DIV/0!</v>
          </cell>
          <cell r="I587">
            <v>0</v>
          </cell>
          <cell r="J587">
            <v>0</v>
          </cell>
          <cell r="K587" t="e">
            <v>#DIV/0!</v>
          </cell>
          <cell r="L587" t="e">
            <v>#DIV/0!</v>
          </cell>
          <cell r="M587" t="e">
            <v>#DIV/0!</v>
          </cell>
          <cell r="N587">
            <v>0</v>
          </cell>
        </row>
        <row r="588">
          <cell r="F588" t="str">
            <v>Prime Dental ProgramActualEDI Claims</v>
          </cell>
          <cell r="G588" t="str">
            <v>Prime DentalSoonerCare Plus -TANFEDI</v>
          </cell>
          <cell r="H588">
            <v>0</v>
          </cell>
          <cell r="I588">
            <v>0</v>
          </cell>
          <cell r="J588">
            <v>0</v>
          </cell>
          <cell r="K588">
            <v>0</v>
          </cell>
          <cell r="L588">
            <v>0</v>
          </cell>
          <cell r="M588">
            <v>0</v>
          </cell>
          <cell r="N588">
            <v>0</v>
          </cell>
        </row>
        <row r="589">
          <cell r="F589" t="str">
            <v>Prime Dental ProgramActualEDI Claim Lines</v>
          </cell>
          <cell r="G589" t="str">
            <v>Prime DentalSoonerCare Plus -TANFEDI</v>
          </cell>
          <cell r="H589">
            <v>0</v>
          </cell>
          <cell r="I589">
            <v>0</v>
          </cell>
          <cell r="J589">
            <v>0</v>
          </cell>
          <cell r="K589">
            <v>0</v>
          </cell>
          <cell r="L589">
            <v>0</v>
          </cell>
          <cell r="M589">
            <v>0</v>
          </cell>
          <cell r="N589">
            <v>0</v>
          </cell>
        </row>
        <row r="590">
          <cell r="F590" t="str">
            <v>Prime Dental ProgramActualNon-EDI Claims</v>
          </cell>
          <cell r="G590" t="str">
            <v>Prime DentalSoonerCare Plus -TANFNon-EDI</v>
          </cell>
          <cell r="H590">
            <v>739</v>
          </cell>
          <cell r="I590">
            <v>510</v>
          </cell>
          <cell r="J590">
            <v>737</v>
          </cell>
          <cell r="K590">
            <v>107</v>
          </cell>
          <cell r="L590">
            <v>28</v>
          </cell>
          <cell r="M590">
            <v>7</v>
          </cell>
          <cell r="N590">
            <v>2128</v>
          </cell>
        </row>
        <row r="591">
          <cell r="F591" t="str">
            <v>Prime Dental ProgramActualNon-EDI Claim Lines</v>
          </cell>
          <cell r="G591" t="str">
            <v>Prime DentalSoonerCare Plus -TANFNon-EDI</v>
          </cell>
          <cell r="H591">
            <v>2307</v>
          </cell>
          <cell r="I591">
            <v>1586</v>
          </cell>
          <cell r="J591">
            <v>2270</v>
          </cell>
          <cell r="K591">
            <v>329</v>
          </cell>
          <cell r="L591">
            <v>78</v>
          </cell>
          <cell r="M591">
            <v>20</v>
          </cell>
          <cell r="N591">
            <v>6590</v>
          </cell>
        </row>
        <row r="592">
          <cell r="F592" t="str">
            <v>Prime Dental ProgramActualTotal Claims</v>
          </cell>
          <cell r="H592">
            <v>739</v>
          </cell>
          <cell r="I592">
            <v>510</v>
          </cell>
          <cell r="J592">
            <v>737</v>
          </cell>
          <cell r="K592">
            <v>107</v>
          </cell>
          <cell r="L592">
            <v>28</v>
          </cell>
          <cell r="M592">
            <v>7</v>
          </cell>
          <cell r="N592">
            <v>2128</v>
          </cell>
        </row>
        <row r="593">
          <cell r="F593" t="str">
            <v>Prime Dental ProgramActualTotal Claim Lines</v>
          </cell>
          <cell r="H593">
            <v>2307</v>
          </cell>
          <cell r="I593">
            <v>1586</v>
          </cell>
          <cell r="J593">
            <v>2270</v>
          </cell>
          <cell r="K593">
            <v>329</v>
          </cell>
          <cell r="L593">
            <v>78</v>
          </cell>
          <cell r="M593">
            <v>20</v>
          </cell>
          <cell r="N593">
            <v>6590</v>
          </cell>
        </row>
        <row r="594">
          <cell r="F594" t="str">
            <v>Prime Dental ProgramActualClaims Lines per Claim</v>
          </cell>
          <cell r="H594">
            <v>3.121786197564276</v>
          </cell>
          <cell r="I594">
            <v>3.1098039215686275</v>
          </cell>
          <cell r="J594">
            <v>3.080054274084125</v>
          </cell>
          <cell r="K594">
            <v>3.074766355140187</v>
          </cell>
          <cell r="L594">
            <v>2.7857142857142856</v>
          </cell>
          <cell r="M594">
            <v>2.857142857142857</v>
          </cell>
          <cell r="N594">
            <v>3.0968045112781954</v>
          </cell>
        </row>
        <row r="595">
          <cell r="F595" t="str">
            <v>Prime Dental ProgramActualEDI %</v>
          </cell>
          <cell r="H595">
            <v>0</v>
          </cell>
          <cell r="I595">
            <v>0</v>
          </cell>
          <cell r="J595">
            <v>0</v>
          </cell>
          <cell r="K595">
            <v>0</v>
          </cell>
          <cell r="L595">
            <v>0</v>
          </cell>
          <cell r="M595">
            <v>0</v>
          </cell>
          <cell r="N595">
            <v>0</v>
          </cell>
        </row>
        <row r="596">
          <cell r="F596" t="str">
            <v>Prime Dental ProgramActualEDI Claims</v>
          </cell>
          <cell r="H596">
            <v>0</v>
          </cell>
          <cell r="I596">
            <v>0</v>
          </cell>
          <cell r="J596">
            <v>0</v>
          </cell>
          <cell r="K596">
            <v>0</v>
          </cell>
          <cell r="L596">
            <v>0</v>
          </cell>
          <cell r="M596">
            <v>0</v>
          </cell>
          <cell r="N596">
            <v>0</v>
          </cell>
        </row>
        <row r="597">
          <cell r="F597" t="str">
            <v>Prime Dental ProgramActualEDI Claim Lines</v>
          </cell>
          <cell r="H597">
            <v>0</v>
          </cell>
          <cell r="I597">
            <v>0</v>
          </cell>
          <cell r="J597">
            <v>0</v>
          </cell>
          <cell r="K597">
            <v>0</v>
          </cell>
          <cell r="L597">
            <v>0</v>
          </cell>
          <cell r="M597">
            <v>0</v>
          </cell>
          <cell r="N597">
            <v>0</v>
          </cell>
        </row>
        <row r="598">
          <cell r="F598" t="str">
            <v>Prime Dental ProgramActualNon-EDI Claims</v>
          </cell>
          <cell r="H598">
            <v>0</v>
          </cell>
          <cell r="I598">
            <v>0</v>
          </cell>
          <cell r="J598">
            <v>0</v>
          </cell>
          <cell r="K598">
            <v>0</v>
          </cell>
          <cell r="L598">
            <v>0</v>
          </cell>
          <cell r="M598">
            <v>0</v>
          </cell>
          <cell r="N598">
            <v>0</v>
          </cell>
        </row>
        <row r="599">
          <cell r="F599" t="str">
            <v>Prime Dental ProgramActualNon-EDI Claim Lines</v>
          </cell>
          <cell r="H599">
            <v>0</v>
          </cell>
          <cell r="I599">
            <v>0</v>
          </cell>
          <cell r="J599">
            <v>0</v>
          </cell>
          <cell r="K599">
            <v>0</v>
          </cell>
          <cell r="L599">
            <v>0</v>
          </cell>
          <cell r="M599">
            <v>0</v>
          </cell>
          <cell r="N599">
            <v>0</v>
          </cell>
        </row>
        <row r="600">
          <cell r="F600" t="str">
            <v>Prime Dental ProgramActualTotal Claims</v>
          </cell>
          <cell r="H600">
            <v>0</v>
          </cell>
          <cell r="I600">
            <v>0</v>
          </cell>
          <cell r="J600">
            <v>0</v>
          </cell>
          <cell r="K600">
            <v>0</v>
          </cell>
          <cell r="L600">
            <v>0</v>
          </cell>
          <cell r="M600">
            <v>0</v>
          </cell>
          <cell r="N600">
            <v>0</v>
          </cell>
        </row>
        <row r="601">
          <cell r="F601" t="str">
            <v>Prime Dental ProgramActualTotal Claim Lines</v>
          </cell>
          <cell r="H601">
            <v>0</v>
          </cell>
          <cell r="I601">
            <v>0</v>
          </cell>
          <cell r="J601">
            <v>0</v>
          </cell>
          <cell r="K601">
            <v>0</v>
          </cell>
          <cell r="L601">
            <v>0</v>
          </cell>
          <cell r="M601">
            <v>0</v>
          </cell>
          <cell r="N601">
            <v>0</v>
          </cell>
        </row>
        <row r="602">
          <cell r="F602" t="str">
            <v>Prime Dental ProgramActualClaims Lines per Claim</v>
          </cell>
          <cell r="H602" t="e">
            <v>#DIV/0!</v>
          </cell>
          <cell r="I602" t="e">
            <v>#DIV/0!</v>
          </cell>
          <cell r="J602" t="e">
            <v>#DIV/0!</v>
          </cell>
          <cell r="K602" t="e">
            <v>#DIV/0!</v>
          </cell>
          <cell r="L602" t="e">
            <v>#DIV/0!</v>
          </cell>
          <cell r="M602" t="e">
            <v>#DIV/0!</v>
          </cell>
          <cell r="N602" t="e">
            <v>#DIV/0!</v>
          </cell>
        </row>
        <row r="603">
          <cell r="F603" t="str">
            <v>Prime Dental ProgramActualEDI %</v>
          </cell>
          <cell r="H603" t="e">
            <v>#DIV/0!</v>
          </cell>
          <cell r="I603" t="e">
            <v>#DIV/0!</v>
          </cell>
          <cell r="J603" t="e">
            <v>#DIV/0!</v>
          </cell>
          <cell r="K603" t="e">
            <v>#DIV/0!</v>
          </cell>
          <cell r="L603" t="e">
            <v>#DIV/0!</v>
          </cell>
          <cell r="M603" t="e">
            <v>#DIV/0!</v>
          </cell>
          <cell r="N603" t="e">
            <v>#DIV/0!</v>
          </cell>
        </row>
      </sheetData>
      <sheetData sheetId="2">
        <row r="5">
          <cell r="A5" t="str">
            <v>CHOCBlue Cross CaliforniaKidsEDI</v>
          </cell>
          <cell r="B5" t="str">
            <v>CHOC</v>
          </cell>
          <cell r="C5" t="str">
            <v>Blue Cross CaliforniaKids</v>
          </cell>
          <cell r="E5" t="str">
            <v>CHOC</v>
          </cell>
          <cell r="F5" t="str">
            <v>Blue Cross CaliforniaKids</v>
          </cell>
          <cell r="G5" t="str">
            <v>EDI</v>
          </cell>
          <cell r="H5">
            <v>308</v>
          </cell>
          <cell r="I5">
            <v>1245</v>
          </cell>
          <cell r="J5">
            <v>749</v>
          </cell>
          <cell r="K5">
            <v>743</v>
          </cell>
          <cell r="L5">
            <v>576</v>
          </cell>
          <cell r="M5">
            <v>656</v>
          </cell>
          <cell r="N5">
            <v>4277</v>
          </cell>
        </row>
        <row r="6">
          <cell r="A6" t="str">
            <v>CHOCBlue Cross CaliforniaKidsNon-EDI</v>
          </cell>
          <cell r="B6" t="str">
            <v>CHOC</v>
          </cell>
          <cell r="C6" t="str">
            <v>Blue Cross CaliforniaKids</v>
          </cell>
          <cell r="G6" t="str">
            <v>Non-EDI</v>
          </cell>
          <cell r="H6">
            <v>695</v>
          </cell>
          <cell r="I6">
            <v>467</v>
          </cell>
          <cell r="J6">
            <v>410</v>
          </cell>
          <cell r="K6">
            <v>405</v>
          </cell>
          <cell r="L6">
            <v>371</v>
          </cell>
          <cell r="M6">
            <v>481</v>
          </cell>
          <cell r="N6">
            <v>2829</v>
          </cell>
        </row>
        <row r="7">
          <cell r="A7" t="str">
            <v>CHOCBlue Cross CaliforniaKids Total</v>
          </cell>
          <cell r="B7" t="str">
            <v>CHOC</v>
          </cell>
          <cell r="C7" t="str">
            <v>Blue Cross CaliforniaKids Total</v>
          </cell>
          <cell r="F7" t="str">
            <v>Blue Cross CaliforniaKids Total</v>
          </cell>
          <cell r="H7">
            <v>1003</v>
          </cell>
          <cell r="I7">
            <v>1712</v>
          </cell>
          <cell r="J7">
            <v>1159</v>
          </cell>
          <cell r="K7">
            <v>1148</v>
          </cell>
          <cell r="L7">
            <v>947</v>
          </cell>
          <cell r="M7">
            <v>1137</v>
          </cell>
          <cell r="N7">
            <v>7106</v>
          </cell>
        </row>
        <row r="8">
          <cell r="A8" t="str">
            <v>CHOCCal-Optima Healthy FamiliesEDI</v>
          </cell>
          <cell r="B8" t="str">
            <v>CHOC</v>
          </cell>
          <cell r="C8" t="str">
            <v>Cal-Optima Healthy Families</v>
          </cell>
          <cell r="F8" t="str">
            <v>Cal-Optima Healthy Families</v>
          </cell>
          <cell r="G8" t="str">
            <v>EDI</v>
          </cell>
          <cell r="H8">
            <v>1794</v>
          </cell>
          <cell r="I8">
            <v>4392</v>
          </cell>
          <cell r="J8">
            <v>3082</v>
          </cell>
          <cell r="K8">
            <v>3978</v>
          </cell>
          <cell r="L8">
            <v>2589</v>
          </cell>
          <cell r="M8">
            <v>2983</v>
          </cell>
          <cell r="N8">
            <v>18818</v>
          </cell>
        </row>
        <row r="9">
          <cell r="A9" t="str">
            <v>CHOCCal-Optima Healthy FamiliesNon-EDI</v>
          </cell>
          <cell r="B9" t="str">
            <v>CHOC</v>
          </cell>
          <cell r="C9" t="str">
            <v>Cal-Optima Healthy Families</v>
          </cell>
          <cell r="G9" t="str">
            <v>Non-EDI</v>
          </cell>
          <cell r="H9">
            <v>3227</v>
          </cell>
          <cell r="I9">
            <v>2704</v>
          </cell>
          <cell r="J9">
            <v>2539</v>
          </cell>
          <cell r="K9">
            <v>3341</v>
          </cell>
          <cell r="L9">
            <v>2677</v>
          </cell>
          <cell r="M9">
            <v>3477</v>
          </cell>
          <cell r="N9">
            <v>17965</v>
          </cell>
        </row>
        <row r="10">
          <cell r="A10" t="str">
            <v>CHOCCal-Optima Healthy Families Total</v>
          </cell>
          <cell r="B10" t="str">
            <v>CHOC</v>
          </cell>
          <cell r="C10" t="str">
            <v>Cal-Optima Healthy Families Total</v>
          </cell>
          <cell r="F10" t="str">
            <v>Cal-Optima Healthy Families Total</v>
          </cell>
          <cell r="H10">
            <v>5021</v>
          </cell>
          <cell r="I10">
            <v>7096</v>
          </cell>
          <cell r="J10">
            <v>5621</v>
          </cell>
          <cell r="K10">
            <v>7319</v>
          </cell>
          <cell r="L10">
            <v>5266</v>
          </cell>
          <cell r="M10">
            <v>6460</v>
          </cell>
          <cell r="N10">
            <v>36783</v>
          </cell>
        </row>
        <row r="11">
          <cell r="A11" t="str">
            <v>CHOCCal-Optima Medi-CalEDI</v>
          </cell>
          <cell r="B11" t="str">
            <v>CHOC</v>
          </cell>
          <cell r="C11" t="str">
            <v>Cal-Optima Medi-Cal</v>
          </cell>
          <cell r="F11" t="str">
            <v>Cal-Optima Medi-Cal</v>
          </cell>
          <cell r="G11" t="str">
            <v>EDI</v>
          </cell>
          <cell r="H11">
            <v>7523</v>
          </cell>
          <cell r="I11">
            <v>18524</v>
          </cell>
          <cell r="J11">
            <v>11950</v>
          </cell>
          <cell r="K11">
            <v>13967</v>
          </cell>
          <cell r="L11">
            <v>12789</v>
          </cell>
          <cell r="M11">
            <v>13819</v>
          </cell>
          <cell r="N11">
            <v>78572</v>
          </cell>
        </row>
        <row r="12">
          <cell r="A12" t="str">
            <v>CHOCCal-Optima Medi-CalNon-EDI</v>
          </cell>
          <cell r="B12" t="str">
            <v>CHOC</v>
          </cell>
          <cell r="C12" t="str">
            <v>Cal-Optima Medi-Cal</v>
          </cell>
          <cell r="G12" t="str">
            <v>Non-EDI</v>
          </cell>
          <cell r="H12">
            <v>21014</v>
          </cell>
          <cell r="I12">
            <v>20103</v>
          </cell>
          <cell r="J12">
            <v>20752</v>
          </cell>
          <cell r="K12">
            <v>20786</v>
          </cell>
          <cell r="L12">
            <v>22766</v>
          </cell>
          <cell r="M12">
            <v>30494</v>
          </cell>
          <cell r="N12">
            <v>135915</v>
          </cell>
        </row>
        <row r="13">
          <cell r="A13" t="str">
            <v>CHOCCal-Optima Medi-Cal Total</v>
          </cell>
          <cell r="B13" t="str">
            <v>CHOC</v>
          </cell>
          <cell r="C13" t="str">
            <v>Cal-Optima Medi-Cal Total</v>
          </cell>
          <cell r="F13" t="str">
            <v>Cal-Optima Medi-Cal Total</v>
          </cell>
          <cell r="H13">
            <v>28537</v>
          </cell>
          <cell r="I13">
            <v>38627</v>
          </cell>
          <cell r="J13">
            <v>32702</v>
          </cell>
          <cell r="K13">
            <v>34753</v>
          </cell>
          <cell r="L13">
            <v>35555</v>
          </cell>
          <cell r="M13">
            <v>44313</v>
          </cell>
          <cell r="N13">
            <v>214487</v>
          </cell>
        </row>
        <row r="14">
          <cell r="A14" t="str">
            <v>CHOC TotalCal-Optima Medi-Cal Total</v>
          </cell>
          <cell r="B14" t="str">
            <v>CHOC Total</v>
          </cell>
          <cell r="C14" t="str">
            <v>Cal-Optima Medi-Cal Total</v>
          </cell>
          <cell r="E14" t="str">
            <v>CHOC Total</v>
          </cell>
          <cell r="H14">
            <v>34561</v>
          </cell>
          <cell r="I14">
            <v>47435</v>
          </cell>
          <cell r="J14">
            <v>39482</v>
          </cell>
          <cell r="K14">
            <v>43220</v>
          </cell>
          <cell r="L14">
            <v>41768</v>
          </cell>
          <cell r="M14">
            <v>51910</v>
          </cell>
          <cell r="N14">
            <v>258376</v>
          </cell>
        </row>
        <row r="15">
          <cell r="A15" t="str">
            <v>HHPOklahoma Medicaid ProgramEDI</v>
          </cell>
          <cell r="B15" t="str">
            <v>HHP</v>
          </cell>
          <cell r="C15" t="str">
            <v>Oklahoma Medicaid Program</v>
          </cell>
          <cell r="E15" t="str">
            <v>HHP</v>
          </cell>
          <cell r="F15" t="str">
            <v>Oklahoma Medicaid Program</v>
          </cell>
          <cell r="G15" t="str">
            <v>EDI</v>
          </cell>
          <cell r="H15">
            <v>42754</v>
          </cell>
          <cell r="I15">
            <v>50162</v>
          </cell>
          <cell r="J15">
            <v>50312</v>
          </cell>
          <cell r="K15">
            <v>15589</v>
          </cell>
          <cell r="L15">
            <v>4052</v>
          </cell>
          <cell r="M15">
            <v>1526</v>
          </cell>
          <cell r="N15">
            <v>164395</v>
          </cell>
        </row>
        <row r="16">
          <cell r="A16" t="str">
            <v>HHPOklahoma Medicaid ProgramNon-EDI</v>
          </cell>
          <cell r="B16" t="str">
            <v>HHP</v>
          </cell>
          <cell r="C16" t="str">
            <v>Oklahoma Medicaid Program</v>
          </cell>
          <cell r="G16" t="str">
            <v>Non-EDI</v>
          </cell>
          <cell r="H16">
            <v>49212</v>
          </cell>
          <cell r="I16">
            <v>45330</v>
          </cell>
          <cell r="J16">
            <v>57893</v>
          </cell>
          <cell r="K16">
            <v>42370</v>
          </cell>
          <cell r="L16">
            <v>21722</v>
          </cell>
          <cell r="M16">
            <v>10366</v>
          </cell>
          <cell r="N16">
            <v>226893</v>
          </cell>
        </row>
        <row r="17">
          <cell r="A17" t="str">
            <v>HHPOklahoma Medicaid Program Total</v>
          </cell>
          <cell r="B17" t="str">
            <v>HHP</v>
          </cell>
          <cell r="C17" t="str">
            <v>Oklahoma Medicaid Program Total</v>
          </cell>
          <cell r="F17" t="str">
            <v>Oklahoma Medicaid Program Total</v>
          </cell>
          <cell r="H17">
            <v>91966</v>
          </cell>
          <cell r="I17">
            <v>95492</v>
          </cell>
          <cell r="J17">
            <v>108205</v>
          </cell>
          <cell r="K17">
            <v>57959</v>
          </cell>
          <cell r="L17">
            <v>25774</v>
          </cell>
          <cell r="M17">
            <v>11892</v>
          </cell>
          <cell r="N17">
            <v>391288</v>
          </cell>
        </row>
        <row r="18">
          <cell r="A18" t="str">
            <v>HHP TotalOklahoma Medicaid Program Total</v>
          </cell>
          <cell r="B18" t="str">
            <v>HHP Total</v>
          </cell>
          <cell r="C18" t="str">
            <v>Oklahoma Medicaid Program Total</v>
          </cell>
          <cell r="E18" t="str">
            <v>HHP Total</v>
          </cell>
          <cell r="H18">
            <v>91966</v>
          </cell>
          <cell r="I18">
            <v>95492</v>
          </cell>
          <cell r="J18">
            <v>108205</v>
          </cell>
          <cell r="K18">
            <v>57959</v>
          </cell>
          <cell r="L18">
            <v>25774</v>
          </cell>
          <cell r="M18">
            <v>11892</v>
          </cell>
          <cell r="N18">
            <v>391288</v>
          </cell>
        </row>
        <row r="19">
          <cell r="A19" t="str">
            <v>MCP MedicalAHCCCS AcuteEDI</v>
          </cell>
          <cell r="B19" t="str">
            <v>MCP Medical</v>
          </cell>
          <cell r="C19" t="str">
            <v>AHCCCS Acute</v>
          </cell>
          <cell r="E19" t="str">
            <v>MCP Medical</v>
          </cell>
          <cell r="F19" t="str">
            <v>AHCCCS Acute</v>
          </cell>
          <cell r="G19" t="str">
            <v>EDI</v>
          </cell>
          <cell r="H19">
            <v>66433</v>
          </cell>
          <cell r="I19">
            <v>47947</v>
          </cell>
          <cell r="J19">
            <v>74215</v>
          </cell>
          <cell r="K19">
            <v>122385</v>
          </cell>
          <cell r="L19">
            <v>83807</v>
          </cell>
          <cell r="M19">
            <v>89795</v>
          </cell>
          <cell r="N19">
            <v>484582</v>
          </cell>
        </row>
        <row r="20">
          <cell r="A20" t="str">
            <v>MCP MedicalAHCCCS AcuteNon-EDI</v>
          </cell>
          <cell r="B20" t="str">
            <v>MCP Medical</v>
          </cell>
          <cell r="C20" t="str">
            <v>AHCCCS Acute</v>
          </cell>
          <cell r="G20" t="str">
            <v>Non-EDI</v>
          </cell>
          <cell r="H20">
            <v>153664</v>
          </cell>
          <cell r="I20">
            <v>132722</v>
          </cell>
          <cell r="J20">
            <v>145702</v>
          </cell>
          <cell r="K20">
            <v>121012</v>
          </cell>
          <cell r="L20">
            <v>162295</v>
          </cell>
          <cell r="M20">
            <v>160800</v>
          </cell>
          <cell r="N20">
            <v>876195</v>
          </cell>
        </row>
        <row r="21">
          <cell r="A21" t="str">
            <v>MCP MedicalAHCCCS Acute Total</v>
          </cell>
          <cell r="B21" t="str">
            <v>MCP Medical</v>
          </cell>
          <cell r="C21" t="str">
            <v>AHCCCS Acute Total</v>
          </cell>
          <cell r="F21" t="str">
            <v>AHCCCS Acute Total</v>
          </cell>
          <cell r="H21">
            <v>220097</v>
          </cell>
          <cell r="I21">
            <v>180669</v>
          </cell>
          <cell r="J21">
            <v>219917</v>
          </cell>
          <cell r="K21">
            <v>243397</v>
          </cell>
          <cell r="L21">
            <v>246102</v>
          </cell>
          <cell r="M21">
            <v>250595</v>
          </cell>
          <cell r="N21">
            <v>1360777</v>
          </cell>
        </row>
        <row r="22">
          <cell r="A22" t="str">
            <v>MCP MedicalALTCS GeneralEDI</v>
          </cell>
          <cell r="B22" t="str">
            <v>MCP Medical</v>
          </cell>
          <cell r="C22" t="str">
            <v>ALTCS General</v>
          </cell>
          <cell r="F22" t="str">
            <v>ALTCS General</v>
          </cell>
          <cell r="G22" t="str">
            <v>EDI</v>
          </cell>
          <cell r="H22">
            <v>3556</v>
          </cell>
          <cell r="I22">
            <v>3044</v>
          </cell>
          <cell r="J22">
            <v>5614</v>
          </cell>
          <cell r="K22">
            <v>8288</v>
          </cell>
          <cell r="L22">
            <v>8565</v>
          </cell>
          <cell r="M22">
            <v>10034</v>
          </cell>
          <cell r="N22">
            <v>39101</v>
          </cell>
        </row>
        <row r="23">
          <cell r="A23" t="str">
            <v>MCP MedicalALTCS GeneralNon-EDI</v>
          </cell>
          <cell r="B23" t="str">
            <v>MCP Medical</v>
          </cell>
          <cell r="C23" t="str">
            <v>ALTCS General</v>
          </cell>
          <cell r="G23" t="str">
            <v>Non-EDI</v>
          </cell>
          <cell r="H23">
            <v>21534</v>
          </cell>
          <cell r="I23">
            <v>19692</v>
          </cell>
          <cell r="J23">
            <v>20530</v>
          </cell>
          <cell r="K23">
            <v>20017</v>
          </cell>
          <cell r="L23">
            <v>20822</v>
          </cell>
          <cell r="M23">
            <v>22909</v>
          </cell>
          <cell r="N23">
            <v>125504</v>
          </cell>
        </row>
        <row r="24">
          <cell r="A24" t="str">
            <v>MCP MedicalALTCS General Total</v>
          </cell>
          <cell r="B24" t="str">
            <v>MCP Medical</v>
          </cell>
          <cell r="C24" t="str">
            <v>ALTCS General Total</v>
          </cell>
          <cell r="F24" t="str">
            <v>ALTCS General Total</v>
          </cell>
          <cell r="H24">
            <v>25090</v>
          </cell>
          <cell r="I24">
            <v>22736</v>
          </cell>
          <cell r="J24">
            <v>26144</v>
          </cell>
          <cell r="K24">
            <v>28305</v>
          </cell>
          <cell r="L24">
            <v>29387</v>
          </cell>
          <cell r="M24">
            <v>32943</v>
          </cell>
          <cell r="N24">
            <v>164605</v>
          </cell>
        </row>
        <row r="25">
          <cell r="A25" t="str">
            <v>MCP MedicalALTCS VentEDI</v>
          </cell>
          <cell r="B25" t="str">
            <v>MCP Medical</v>
          </cell>
          <cell r="C25" t="str">
            <v>ALTCS Vent</v>
          </cell>
          <cell r="F25" t="str">
            <v>ALTCS Vent</v>
          </cell>
          <cell r="G25" t="str">
            <v>EDI</v>
          </cell>
          <cell r="H25">
            <v>65</v>
          </cell>
          <cell r="I25">
            <v>84</v>
          </cell>
          <cell r="J25">
            <v>99</v>
          </cell>
          <cell r="K25">
            <v>156</v>
          </cell>
          <cell r="L25">
            <v>105</v>
          </cell>
          <cell r="M25">
            <v>225</v>
          </cell>
          <cell r="N25">
            <v>734</v>
          </cell>
        </row>
        <row r="26">
          <cell r="A26" t="str">
            <v>MCP MedicalALTCS VentNon-EDI</v>
          </cell>
          <cell r="B26" t="str">
            <v>MCP Medical</v>
          </cell>
          <cell r="C26" t="str">
            <v>ALTCS Vent</v>
          </cell>
          <cell r="G26" t="str">
            <v>Non-EDI</v>
          </cell>
          <cell r="H26">
            <v>395</v>
          </cell>
          <cell r="I26">
            <v>426</v>
          </cell>
          <cell r="J26">
            <v>460</v>
          </cell>
          <cell r="K26">
            <v>381</v>
          </cell>
          <cell r="L26">
            <v>502</v>
          </cell>
          <cell r="M26">
            <v>579</v>
          </cell>
          <cell r="N26">
            <v>2743</v>
          </cell>
        </row>
        <row r="27">
          <cell r="A27" t="str">
            <v>MCP MedicalALTCS Vent Total</v>
          </cell>
          <cell r="B27" t="str">
            <v>MCP Medical</v>
          </cell>
          <cell r="C27" t="str">
            <v>ALTCS Vent Total</v>
          </cell>
          <cell r="F27" t="str">
            <v>ALTCS Vent Total</v>
          </cell>
          <cell r="H27">
            <v>460</v>
          </cell>
          <cell r="I27">
            <v>510</v>
          </cell>
          <cell r="J27">
            <v>559</v>
          </cell>
          <cell r="K27">
            <v>537</v>
          </cell>
          <cell r="L27">
            <v>607</v>
          </cell>
          <cell r="M27">
            <v>804</v>
          </cell>
          <cell r="N27">
            <v>3477</v>
          </cell>
        </row>
        <row r="28">
          <cell r="A28" t="str">
            <v>MCP MedicalDD GeneralEDI</v>
          </cell>
          <cell r="B28" t="str">
            <v>MCP Medical</v>
          </cell>
          <cell r="C28" t="str">
            <v>DD General</v>
          </cell>
          <cell r="F28" t="str">
            <v>DD General</v>
          </cell>
          <cell r="G28" t="str">
            <v>EDI</v>
          </cell>
          <cell r="H28">
            <v>1472</v>
          </cell>
          <cell r="I28">
            <v>1252</v>
          </cell>
          <cell r="J28">
            <v>1822</v>
          </cell>
          <cell r="K28">
            <v>2661</v>
          </cell>
          <cell r="L28">
            <v>1907</v>
          </cell>
          <cell r="M28">
            <v>2262</v>
          </cell>
          <cell r="N28">
            <v>11376</v>
          </cell>
        </row>
        <row r="29">
          <cell r="A29" t="str">
            <v>MCP MedicalDD GeneralNon-EDI</v>
          </cell>
          <cell r="B29" t="str">
            <v>MCP Medical</v>
          </cell>
          <cell r="C29" t="str">
            <v>DD General</v>
          </cell>
          <cell r="G29" t="str">
            <v>Non-EDI</v>
          </cell>
          <cell r="H29">
            <v>3405</v>
          </cell>
          <cell r="I29">
            <v>3358</v>
          </cell>
          <cell r="J29">
            <v>4060</v>
          </cell>
          <cell r="K29">
            <v>4178</v>
          </cell>
          <cell r="L29">
            <v>4993</v>
          </cell>
          <cell r="M29">
            <v>4754</v>
          </cell>
          <cell r="N29">
            <v>24748</v>
          </cell>
        </row>
        <row r="30">
          <cell r="A30" t="str">
            <v>MCP MedicalDD General Total</v>
          </cell>
          <cell r="B30" t="str">
            <v>MCP Medical</v>
          </cell>
          <cell r="C30" t="str">
            <v>DD General Total</v>
          </cell>
          <cell r="F30" t="str">
            <v>DD General Total</v>
          </cell>
          <cell r="H30">
            <v>4877</v>
          </cell>
          <cell r="I30">
            <v>4610</v>
          </cell>
          <cell r="J30">
            <v>5882</v>
          </cell>
          <cell r="K30">
            <v>6839</v>
          </cell>
          <cell r="L30">
            <v>6900</v>
          </cell>
          <cell r="M30">
            <v>7016</v>
          </cell>
          <cell r="N30">
            <v>36124</v>
          </cell>
        </row>
        <row r="31">
          <cell r="A31" t="str">
            <v>MCP MedicalDD VentEDI</v>
          </cell>
          <cell r="B31" t="str">
            <v>MCP Medical</v>
          </cell>
          <cell r="C31" t="str">
            <v>DD Vent</v>
          </cell>
          <cell r="F31" t="str">
            <v>DD Vent</v>
          </cell>
          <cell r="G31" t="str">
            <v>EDI</v>
          </cell>
          <cell r="H31">
            <v>28</v>
          </cell>
          <cell r="I31">
            <v>21</v>
          </cell>
          <cell r="J31">
            <v>36</v>
          </cell>
          <cell r="K31">
            <v>57</v>
          </cell>
          <cell r="L31">
            <v>50</v>
          </cell>
          <cell r="M31">
            <v>66</v>
          </cell>
          <cell r="N31">
            <v>258</v>
          </cell>
        </row>
        <row r="32">
          <cell r="A32" t="str">
            <v>MCP MedicalDD VentNon-EDI</v>
          </cell>
          <cell r="B32" t="str">
            <v>MCP Medical</v>
          </cell>
          <cell r="C32" t="str">
            <v>DD Vent</v>
          </cell>
          <cell r="G32" t="str">
            <v>Non-EDI</v>
          </cell>
          <cell r="H32">
            <v>79</v>
          </cell>
          <cell r="I32">
            <v>77</v>
          </cell>
          <cell r="J32">
            <v>120</v>
          </cell>
          <cell r="K32">
            <v>112</v>
          </cell>
          <cell r="L32">
            <v>138</v>
          </cell>
          <cell r="M32">
            <v>141</v>
          </cell>
          <cell r="N32">
            <v>667</v>
          </cell>
        </row>
        <row r="33">
          <cell r="A33" t="str">
            <v>MCP MedicalDD Vent Total</v>
          </cell>
          <cell r="B33" t="str">
            <v>MCP Medical</v>
          </cell>
          <cell r="C33" t="str">
            <v>DD Vent Total</v>
          </cell>
          <cell r="F33" t="str">
            <v>DD Vent Total</v>
          </cell>
          <cell r="H33">
            <v>107</v>
          </cell>
          <cell r="I33">
            <v>98</v>
          </cell>
          <cell r="J33">
            <v>156</v>
          </cell>
          <cell r="K33">
            <v>169</v>
          </cell>
          <cell r="L33">
            <v>188</v>
          </cell>
          <cell r="M33">
            <v>207</v>
          </cell>
          <cell r="N33">
            <v>925</v>
          </cell>
        </row>
        <row r="34">
          <cell r="A34" t="str">
            <v>MCP MedicalHealthcare GroupEDI</v>
          </cell>
          <cell r="B34" t="str">
            <v>MCP Medical</v>
          </cell>
          <cell r="C34" t="str">
            <v>Healthcare Group</v>
          </cell>
          <cell r="F34" t="str">
            <v>Healthcare Group</v>
          </cell>
          <cell r="G34" t="str">
            <v>EDI</v>
          </cell>
          <cell r="H34">
            <v>627</v>
          </cell>
          <cell r="I34">
            <v>528</v>
          </cell>
          <cell r="J34">
            <v>1161</v>
          </cell>
          <cell r="K34">
            <v>2650</v>
          </cell>
          <cell r="L34">
            <v>730</v>
          </cell>
          <cell r="M34">
            <v>1521</v>
          </cell>
          <cell r="N34">
            <v>7217</v>
          </cell>
        </row>
        <row r="35">
          <cell r="A35" t="str">
            <v>MCP MedicalHealthcare GroupNon-EDI</v>
          </cell>
          <cell r="B35" t="str">
            <v>MCP Medical</v>
          </cell>
          <cell r="C35" t="str">
            <v>Healthcare Group</v>
          </cell>
          <cell r="G35" t="str">
            <v>Non-EDI</v>
          </cell>
          <cell r="H35">
            <v>5442</v>
          </cell>
          <cell r="I35">
            <v>4630</v>
          </cell>
          <cell r="J35">
            <v>5144</v>
          </cell>
          <cell r="K35">
            <v>4370</v>
          </cell>
          <cell r="L35">
            <v>5172</v>
          </cell>
          <cell r="M35">
            <v>6160</v>
          </cell>
          <cell r="N35">
            <v>30918</v>
          </cell>
        </row>
        <row r="36">
          <cell r="A36" t="str">
            <v>MCP MedicalHealthcare Group Total</v>
          </cell>
          <cell r="B36" t="str">
            <v>MCP Medical</v>
          </cell>
          <cell r="C36" t="str">
            <v>Healthcare Group Total</v>
          </cell>
          <cell r="F36" t="str">
            <v>Healthcare Group Total</v>
          </cell>
          <cell r="H36">
            <v>6069</v>
          </cell>
          <cell r="I36">
            <v>5158</v>
          </cell>
          <cell r="J36">
            <v>6305</v>
          </cell>
          <cell r="K36">
            <v>7020</v>
          </cell>
          <cell r="L36">
            <v>5902</v>
          </cell>
          <cell r="M36">
            <v>7681</v>
          </cell>
          <cell r="N36">
            <v>38135</v>
          </cell>
        </row>
        <row r="37">
          <cell r="A37" t="str">
            <v>MCP MedicalPremium SharingEDI</v>
          </cell>
          <cell r="B37" t="str">
            <v>MCP Medical</v>
          </cell>
          <cell r="C37" t="str">
            <v>Premium Sharing</v>
          </cell>
          <cell r="F37" t="str">
            <v>Premium Sharing</v>
          </cell>
          <cell r="G37" t="str">
            <v>EDI</v>
          </cell>
          <cell r="H37">
            <v>168</v>
          </cell>
          <cell r="I37">
            <v>5</v>
          </cell>
          <cell r="J37">
            <v>64</v>
          </cell>
          <cell r="K37">
            <v>79</v>
          </cell>
          <cell r="L37">
            <v>57</v>
          </cell>
          <cell r="M37">
            <v>3</v>
          </cell>
          <cell r="N37">
            <v>376</v>
          </cell>
        </row>
        <row r="38">
          <cell r="A38" t="str">
            <v>MCP MedicalPremium SharingNon-EDI</v>
          </cell>
          <cell r="B38" t="str">
            <v>MCP Medical</v>
          </cell>
          <cell r="C38" t="str">
            <v>Premium Sharing</v>
          </cell>
          <cell r="G38" t="str">
            <v>Non-EDI</v>
          </cell>
          <cell r="H38">
            <v>421</v>
          </cell>
          <cell r="I38">
            <v>149</v>
          </cell>
          <cell r="J38">
            <v>131</v>
          </cell>
          <cell r="K38">
            <v>65</v>
          </cell>
          <cell r="L38">
            <v>62</v>
          </cell>
          <cell r="M38">
            <v>37</v>
          </cell>
          <cell r="N38">
            <v>865</v>
          </cell>
        </row>
        <row r="39">
          <cell r="A39" t="str">
            <v>MCP MedicalPremium Sharing Total</v>
          </cell>
          <cell r="B39" t="str">
            <v>MCP Medical</v>
          </cell>
          <cell r="C39" t="str">
            <v>Premium Sharing Total</v>
          </cell>
          <cell r="F39" t="str">
            <v>Premium Sharing Total</v>
          </cell>
          <cell r="H39">
            <v>589</v>
          </cell>
          <cell r="I39">
            <v>154</v>
          </cell>
          <cell r="J39">
            <v>195</v>
          </cell>
          <cell r="K39">
            <v>144</v>
          </cell>
          <cell r="L39">
            <v>119</v>
          </cell>
          <cell r="M39">
            <v>40</v>
          </cell>
          <cell r="N39">
            <v>1241</v>
          </cell>
        </row>
        <row r="40">
          <cell r="A40" t="str">
            <v>MCP Medical TotalPremium Sharing Total</v>
          </cell>
          <cell r="B40" t="str">
            <v>MCP Medical Total</v>
          </cell>
          <cell r="C40" t="str">
            <v>Premium Sharing Total</v>
          </cell>
          <cell r="E40" t="str">
            <v>MCP Medical Total</v>
          </cell>
          <cell r="H40">
            <v>257289</v>
          </cell>
          <cell r="I40">
            <v>213935</v>
          </cell>
          <cell r="J40">
            <v>259158</v>
          </cell>
          <cell r="K40">
            <v>286411</v>
          </cell>
          <cell r="L40">
            <v>289205</v>
          </cell>
          <cell r="M40">
            <v>299286</v>
          </cell>
          <cell r="N40">
            <v>1605284</v>
          </cell>
        </row>
        <row r="41">
          <cell r="A41" t="str">
            <v>MCP DentalAcuteNon-EDI</v>
          </cell>
          <cell r="B41" t="str">
            <v>MCP Dental</v>
          </cell>
          <cell r="C41" t="str">
            <v>Acute</v>
          </cell>
          <cell r="E41" t="str">
            <v>MCP Dental</v>
          </cell>
          <cell r="F41" t="str">
            <v>Acute</v>
          </cell>
          <cell r="G41" t="str">
            <v>Non-EDI</v>
          </cell>
          <cell r="H41">
            <v>18033</v>
          </cell>
          <cell r="I41">
            <v>14145</v>
          </cell>
          <cell r="J41">
            <v>15651</v>
          </cell>
          <cell r="K41">
            <v>13196</v>
          </cell>
          <cell r="L41">
            <v>14650</v>
          </cell>
          <cell r="M41">
            <v>16169</v>
          </cell>
          <cell r="N41">
            <v>91844</v>
          </cell>
        </row>
        <row r="42">
          <cell r="A42" t="str">
            <v>MCP DentalAcute Total</v>
          </cell>
          <cell r="B42" t="str">
            <v>MCP Dental</v>
          </cell>
          <cell r="C42" t="str">
            <v>Acute Total</v>
          </cell>
          <cell r="F42" t="str">
            <v>Acute Total</v>
          </cell>
          <cell r="H42">
            <v>18033</v>
          </cell>
          <cell r="I42">
            <v>14145</v>
          </cell>
          <cell r="J42">
            <v>15651</v>
          </cell>
          <cell r="K42">
            <v>13196</v>
          </cell>
          <cell r="L42">
            <v>14650</v>
          </cell>
          <cell r="M42">
            <v>16169</v>
          </cell>
          <cell r="N42">
            <v>91844</v>
          </cell>
        </row>
        <row r="43">
          <cell r="A43" t="str">
            <v>MCP DentalALTCS GeneralNon-EDI</v>
          </cell>
          <cell r="B43" t="str">
            <v>MCP Dental</v>
          </cell>
          <cell r="C43" t="str">
            <v>ALTCS General</v>
          </cell>
          <cell r="F43" t="str">
            <v>ALTCS General</v>
          </cell>
          <cell r="G43" t="str">
            <v>Non-EDI</v>
          </cell>
          <cell r="H43">
            <v>89</v>
          </cell>
          <cell r="I43">
            <v>133</v>
          </cell>
          <cell r="J43">
            <v>156</v>
          </cell>
          <cell r="K43">
            <v>103</v>
          </cell>
          <cell r="L43">
            <v>97</v>
          </cell>
          <cell r="M43">
            <v>89</v>
          </cell>
          <cell r="N43">
            <v>667</v>
          </cell>
        </row>
        <row r="44">
          <cell r="A44" t="str">
            <v>MCP DentalALTCS General Total</v>
          </cell>
          <cell r="B44" t="str">
            <v>MCP Dental</v>
          </cell>
          <cell r="C44" t="str">
            <v>ALTCS General Total</v>
          </cell>
          <cell r="F44" t="str">
            <v>ALTCS General Total</v>
          </cell>
          <cell r="H44">
            <v>89</v>
          </cell>
          <cell r="I44">
            <v>133</v>
          </cell>
          <cell r="J44">
            <v>156</v>
          </cell>
          <cell r="K44">
            <v>103</v>
          </cell>
          <cell r="L44">
            <v>97</v>
          </cell>
          <cell r="M44">
            <v>89</v>
          </cell>
          <cell r="N44">
            <v>667</v>
          </cell>
        </row>
        <row r="45">
          <cell r="A45" t="str">
            <v>MCP DentalALTCS VentNon-EDI</v>
          </cell>
          <cell r="B45" t="str">
            <v>MCP Dental</v>
          </cell>
          <cell r="C45" t="str">
            <v>ALTCS Vent</v>
          </cell>
          <cell r="F45" t="str">
            <v>ALTCS Vent</v>
          </cell>
          <cell r="G45" t="str">
            <v>Non-EDI</v>
          </cell>
          <cell r="H45">
            <v>2</v>
          </cell>
          <cell r="I45">
            <v>1</v>
          </cell>
          <cell r="J45">
            <v>1</v>
          </cell>
          <cell r="K45">
            <v>4</v>
          </cell>
          <cell r="L45">
            <v>5</v>
          </cell>
          <cell r="N45">
            <v>13</v>
          </cell>
        </row>
        <row r="46">
          <cell r="A46" t="str">
            <v>MCP DentalALTCS Vent Total</v>
          </cell>
          <cell r="B46" t="str">
            <v>MCP Dental</v>
          </cell>
          <cell r="C46" t="str">
            <v>ALTCS Vent Total</v>
          </cell>
          <cell r="F46" t="str">
            <v>ALTCS Vent Total</v>
          </cell>
          <cell r="H46">
            <v>2</v>
          </cell>
          <cell r="I46">
            <v>1</v>
          </cell>
          <cell r="J46">
            <v>1</v>
          </cell>
          <cell r="K46">
            <v>4</v>
          </cell>
          <cell r="L46">
            <v>5</v>
          </cell>
          <cell r="N46">
            <v>13</v>
          </cell>
        </row>
        <row r="47">
          <cell r="A47" t="str">
            <v>MCP DentalDD GeneralNon-EDI</v>
          </cell>
          <cell r="B47" t="str">
            <v>MCP Dental</v>
          </cell>
          <cell r="C47" t="str">
            <v>DD General</v>
          </cell>
          <cell r="F47" t="str">
            <v>DD General</v>
          </cell>
          <cell r="G47" t="str">
            <v>Non-EDI</v>
          </cell>
          <cell r="H47">
            <v>266</v>
          </cell>
          <cell r="I47">
            <v>264</v>
          </cell>
          <cell r="J47">
            <v>308</v>
          </cell>
          <cell r="K47">
            <v>272</v>
          </cell>
          <cell r="L47">
            <v>275</v>
          </cell>
          <cell r="M47">
            <v>320</v>
          </cell>
          <cell r="N47">
            <v>1705</v>
          </cell>
        </row>
        <row r="48">
          <cell r="A48" t="str">
            <v>MCP DentalDD General Total</v>
          </cell>
          <cell r="B48" t="str">
            <v>MCP Dental</v>
          </cell>
          <cell r="C48" t="str">
            <v>DD General Total</v>
          </cell>
          <cell r="F48" t="str">
            <v>DD General Total</v>
          </cell>
          <cell r="H48">
            <v>266</v>
          </cell>
          <cell r="I48">
            <v>264</v>
          </cell>
          <cell r="J48">
            <v>308</v>
          </cell>
          <cell r="K48">
            <v>272</v>
          </cell>
          <cell r="L48">
            <v>275</v>
          </cell>
          <cell r="M48">
            <v>320</v>
          </cell>
          <cell r="N48">
            <v>1705</v>
          </cell>
        </row>
        <row r="49">
          <cell r="A49" t="str">
            <v>MCP DentalDD VentNon-EDI</v>
          </cell>
          <cell r="B49" t="str">
            <v>MCP Dental</v>
          </cell>
          <cell r="C49" t="str">
            <v>DD Vent</v>
          </cell>
          <cell r="F49" t="str">
            <v>DD Vent</v>
          </cell>
          <cell r="G49" t="str">
            <v>Non-EDI</v>
          </cell>
          <cell r="H49">
            <v>2</v>
          </cell>
          <cell r="J49">
            <v>2</v>
          </cell>
          <cell r="N49">
            <v>4</v>
          </cell>
        </row>
        <row r="50">
          <cell r="A50" t="str">
            <v>MCP DentalDD Vent Total</v>
          </cell>
          <cell r="B50" t="str">
            <v>MCP Dental</v>
          </cell>
          <cell r="C50" t="str">
            <v>DD Vent Total</v>
          </cell>
          <cell r="F50" t="str">
            <v>DD Vent Total</v>
          </cell>
          <cell r="H50">
            <v>2</v>
          </cell>
          <cell r="J50">
            <v>2</v>
          </cell>
          <cell r="N50">
            <v>4</v>
          </cell>
        </row>
        <row r="51">
          <cell r="A51" t="str">
            <v>MCP DentalPremium SharingNon-EDI</v>
          </cell>
          <cell r="B51" t="str">
            <v>MCP Dental</v>
          </cell>
          <cell r="C51" t="str">
            <v>Premium Sharing</v>
          </cell>
          <cell r="F51" t="str">
            <v>Premium Sharing</v>
          </cell>
          <cell r="G51" t="str">
            <v>Non-EDI</v>
          </cell>
          <cell r="H51">
            <v>8</v>
          </cell>
          <cell r="I51">
            <v>1</v>
          </cell>
          <cell r="J51">
            <v>4</v>
          </cell>
          <cell r="K51">
            <v>1</v>
          </cell>
          <cell r="N51">
            <v>14</v>
          </cell>
        </row>
        <row r="52">
          <cell r="A52" t="str">
            <v>MCP DentalPremium Sharing Total</v>
          </cell>
          <cell r="B52" t="str">
            <v>MCP Dental</v>
          </cell>
          <cell r="C52" t="str">
            <v>Premium Sharing Total</v>
          </cell>
          <cell r="F52" t="str">
            <v>Premium Sharing Total</v>
          </cell>
          <cell r="H52">
            <v>8</v>
          </cell>
          <cell r="I52">
            <v>1</v>
          </cell>
          <cell r="J52">
            <v>4</v>
          </cell>
          <cell r="K52">
            <v>1</v>
          </cell>
          <cell r="N52">
            <v>14</v>
          </cell>
        </row>
        <row r="53">
          <cell r="A53" t="str">
            <v>MCP Dental TotalPremium Sharing Total</v>
          </cell>
          <cell r="B53" t="str">
            <v>MCP Dental Total</v>
          </cell>
          <cell r="C53" t="str">
            <v>Premium Sharing Total</v>
          </cell>
          <cell r="E53" t="str">
            <v>MCP Dental Total</v>
          </cell>
          <cell r="H53">
            <v>18400</v>
          </cell>
          <cell r="I53">
            <v>14544</v>
          </cell>
          <cell r="J53">
            <v>16122</v>
          </cell>
          <cell r="K53">
            <v>13576</v>
          </cell>
          <cell r="L53">
            <v>15027</v>
          </cell>
          <cell r="M53">
            <v>16578</v>
          </cell>
          <cell r="N53">
            <v>94247</v>
          </cell>
        </row>
        <row r="54">
          <cell r="A54" t="str">
            <v>MHIPMaryland Health Insurance PlanNon-EDI</v>
          </cell>
          <cell r="B54" t="str">
            <v>MHIP</v>
          </cell>
          <cell r="C54" t="str">
            <v>Maryland Health Insurance Plan</v>
          </cell>
          <cell r="E54" t="str">
            <v>MHIP</v>
          </cell>
          <cell r="F54" t="str">
            <v>Maryland Health Insurance Plan</v>
          </cell>
          <cell r="G54" t="str">
            <v>Non-EDI</v>
          </cell>
          <cell r="H54">
            <v>7529</v>
          </cell>
          <cell r="I54">
            <v>6994</v>
          </cell>
          <cell r="J54">
            <v>8472</v>
          </cell>
          <cell r="K54">
            <v>8790</v>
          </cell>
          <cell r="L54">
            <v>6824</v>
          </cell>
          <cell r="M54">
            <v>11107</v>
          </cell>
          <cell r="N54">
            <v>49716</v>
          </cell>
        </row>
        <row r="55">
          <cell r="A55" t="str">
            <v>MHIPMaryland Health Insurance Plan Total</v>
          </cell>
          <cell r="B55" t="str">
            <v>MHIP</v>
          </cell>
          <cell r="C55" t="str">
            <v>Maryland Health Insurance Plan Total</v>
          </cell>
          <cell r="F55" t="str">
            <v>Maryland Health Insurance Plan Total</v>
          </cell>
          <cell r="H55">
            <v>7529</v>
          </cell>
          <cell r="I55">
            <v>6994</v>
          </cell>
          <cell r="J55">
            <v>8472</v>
          </cell>
          <cell r="K55">
            <v>8790</v>
          </cell>
          <cell r="L55">
            <v>6824</v>
          </cell>
          <cell r="M55">
            <v>11107</v>
          </cell>
          <cell r="N55">
            <v>49716</v>
          </cell>
        </row>
        <row r="56">
          <cell r="A56" t="str">
            <v>MHIP TotalMaryland Health Insurance Plan Total</v>
          </cell>
          <cell r="B56" t="str">
            <v>MHIP Total</v>
          </cell>
          <cell r="C56" t="str">
            <v>Maryland Health Insurance Plan Total</v>
          </cell>
          <cell r="E56" t="str">
            <v>MHIP Total</v>
          </cell>
          <cell r="H56">
            <v>7529</v>
          </cell>
          <cell r="I56">
            <v>6994</v>
          </cell>
          <cell r="J56">
            <v>8472</v>
          </cell>
          <cell r="K56">
            <v>8790</v>
          </cell>
          <cell r="L56">
            <v>6824</v>
          </cell>
          <cell r="M56">
            <v>11107</v>
          </cell>
          <cell r="N56">
            <v>49716</v>
          </cell>
        </row>
        <row r="57">
          <cell r="A57" t="str">
            <v>MCMO MedicalEDI</v>
          </cell>
          <cell r="B57" t="str">
            <v>MC</v>
          </cell>
          <cell r="C57" t="str">
            <v>MO Medical</v>
          </cell>
          <cell r="E57" t="str">
            <v>MC</v>
          </cell>
          <cell r="F57" t="str">
            <v>MO Medical</v>
          </cell>
          <cell r="G57" t="str">
            <v>EDI</v>
          </cell>
          <cell r="H57">
            <v>14563</v>
          </cell>
          <cell r="I57">
            <v>12587</v>
          </cell>
          <cell r="J57">
            <v>20108</v>
          </cell>
          <cell r="K57">
            <v>16426</v>
          </cell>
          <cell r="L57">
            <v>17807</v>
          </cell>
          <cell r="M57">
            <v>21119</v>
          </cell>
          <cell r="N57">
            <v>102610</v>
          </cell>
        </row>
        <row r="58">
          <cell r="A58" t="str">
            <v>MCMO MedicalNon-EDI</v>
          </cell>
          <cell r="B58" t="str">
            <v>MC</v>
          </cell>
          <cell r="C58" t="str">
            <v>MO Medical</v>
          </cell>
          <cell r="G58" t="str">
            <v>Non-EDI</v>
          </cell>
          <cell r="H58">
            <v>15398</v>
          </cell>
          <cell r="I58">
            <v>12482</v>
          </cell>
          <cell r="J58">
            <v>22481</v>
          </cell>
          <cell r="K58">
            <v>24190</v>
          </cell>
          <cell r="L58">
            <v>16609</v>
          </cell>
          <cell r="M58">
            <v>20829</v>
          </cell>
          <cell r="N58">
            <v>111989</v>
          </cell>
        </row>
        <row r="59">
          <cell r="A59" t="str">
            <v>MCMO Medical Total</v>
          </cell>
          <cell r="B59" t="str">
            <v>MC</v>
          </cell>
          <cell r="C59" t="str">
            <v>MO Medical Total</v>
          </cell>
          <cell r="F59" t="str">
            <v>MO Medical Total</v>
          </cell>
          <cell r="H59">
            <v>29961</v>
          </cell>
          <cell r="I59">
            <v>25069</v>
          </cell>
          <cell r="J59">
            <v>42589</v>
          </cell>
          <cell r="K59">
            <v>40616</v>
          </cell>
          <cell r="L59">
            <v>34416</v>
          </cell>
          <cell r="M59">
            <v>41948</v>
          </cell>
          <cell r="N59">
            <v>214599</v>
          </cell>
        </row>
        <row r="60">
          <cell r="A60" t="str">
            <v>MC TotalMO Medical Total</v>
          </cell>
          <cell r="B60" t="str">
            <v>MC Total</v>
          </cell>
          <cell r="C60" t="str">
            <v>MO Medical Total</v>
          </cell>
          <cell r="E60" t="str">
            <v>MC Total</v>
          </cell>
          <cell r="H60">
            <v>29961</v>
          </cell>
          <cell r="I60">
            <v>25069</v>
          </cell>
          <cell r="J60">
            <v>42589</v>
          </cell>
          <cell r="K60">
            <v>40616</v>
          </cell>
          <cell r="L60">
            <v>34416</v>
          </cell>
          <cell r="M60">
            <v>41948</v>
          </cell>
          <cell r="N60">
            <v>214599</v>
          </cell>
        </row>
        <row r="61">
          <cell r="A61" t="str">
            <v>MPCMedicaid - FEDEDI</v>
          </cell>
          <cell r="B61" t="str">
            <v>MPC</v>
          </cell>
          <cell r="C61" t="str">
            <v>Medicaid - FED</v>
          </cell>
          <cell r="E61" t="str">
            <v>MPC</v>
          </cell>
          <cell r="F61" t="str">
            <v>Medicaid - FED</v>
          </cell>
          <cell r="G61" t="str">
            <v>EDI</v>
          </cell>
          <cell r="H61">
            <v>27454</v>
          </cell>
          <cell r="I61">
            <v>28001</v>
          </cell>
          <cell r="J61">
            <v>33360</v>
          </cell>
          <cell r="K61">
            <v>29181</v>
          </cell>
          <cell r="L61">
            <v>27250</v>
          </cell>
          <cell r="M61">
            <v>34842</v>
          </cell>
          <cell r="N61">
            <v>180088</v>
          </cell>
        </row>
        <row r="62">
          <cell r="A62" t="str">
            <v>MPCMedicaid - FEDNon-EDI</v>
          </cell>
          <cell r="B62" t="str">
            <v>MPC</v>
          </cell>
          <cell r="C62" t="str">
            <v>Medicaid - FED</v>
          </cell>
          <cell r="G62" t="str">
            <v>Non-EDI</v>
          </cell>
          <cell r="H62">
            <v>62141</v>
          </cell>
          <cell r="I62">
            <v>59632</v>
          </cell>
          <cell r="J62">
            <v>62794</v>
          </cell>
          <cell r="K62">
            <v>66707</v>
          </cell>
          <cell r="L62">
            <v>47960</v>
          </cell>
          <cell r="M62">
            <v>63532</v>
          </cell>
          <cell r="N62">
            <v>362766</v>
          </cell>
        </row>
        <row r="63">
          <cell r="A63" t="str">
            <v>MPCMedicaid - FED Total</v>
          </cell>
          <cell r="B63" t="str">
            <v>MPC</v>
          </cell>
          <cell r="C63" t="str">
            <v>Medicaid - FED Total</v>
          </cell>
          <cell r="F63" t="str">
            <v>Medicaid - FED Total</v>
          </cell>
          <cell r="H63">
            <v>89595</v>
          </cell>
          <cell r="I63">
            <v>87633</v>
          </cell>
          <cell r="J63">
            <v>96154</v>
          </cell>
          <cell r="K63">
            <v>95888</v>
          </cell>
          <cell r="L63">
            <v>75210</v>
          </cell>
          <cell r="M63">
            <v>98374</v>
          </cell>
          <cell r="N63">
            <v>542854</v>
          </cell>
        </row>
        <row r="64">
          <cell r="A64" t="str">
            <v>MPC TotalMedicaid - FED Total</v>
          </cell>
          <cell r="B64" t="str">
            <v>MPC Total</v>
          </cell>
          <cell r="C64" t="str">
            <v>Medicaid - FED Total</v>
          </cell>
          <cell r="E64" t="str">
            <v>MPC Total</v>
          </cell>
          <cell r="H64">
            <v>89595</v>
          </cell>
          <cell r="I64">
            <v>87633</v>
          </cell>
          <cell r="J64">
            <v>96154</v>
          </cell>
          <cell r="K64">
            <v>95888</v>
          </cell>
          <cell r="L64">
            <v>75210</v>
          </cell>
          <cell r="M64">
            <v>98374</v>
          </cell>
          <cell r="N64">
            <v>542854</v>
          </cell>
        </row>
        <row r="65">
          <cell r="A65" t="str">
            <v>Prime DentalSoonerCare Plus - ABDNon-EDI</v>
          </cell>
          <cell r="B65" t="str">
            <v>Prime Dental</v>
          </cell>
          <cell r="C65" t="str">
            <v>SoonerCare Plus - ABD</v>
          </cell>
          <cell r="E65" t="str">
            <v>Prime Dental</v>
          </cell>
          <cell r="F65" t="str">
            <v>SoonerCare Plus - ABD</v>
          </cell>
          <cell r="G65" t="str">
            <v>Non-EDI</v>
          </cell>
          <cell r="H65">
            <v>69</v>
          </cell>
          <cell r="I65">
            <v>90</v>
          </cell>
          <cell r="J65">
            <v>82</v>
          </cell>
          <cell r="K65">
            <v>11</v>
          </cell>
          <cell r="N65">
            <v>252</v>
          </cell>
        </row>
        <row r="66">
          <cell r="A66" t="str">
            <v>Prime DentalSoonerCare Plus - ABD Total</v>
          </cell>
          <cell r="B66" t="str">
            <v>Prime Dental</v>
          </cell>
          <cell r="C66" t="str">
            <v>SoonerCare Plus - ABD Total</v>
          </cell>
          <cell r="F66" t="str">
            <v>SoonerCare Plus - ABD Total</v>
          </cell>
          <cell r="H66">
            <v>69</v>
          </cell>
          <cell r="I66">
            <v>90</v>
          </cell>
          <cell r="J66">
            <v>82</v>
          </cell>
          <cell r="K66">
            <v>11</v>
          </cell>
          <cell r="N66">
            <v>252</v>
          </cell>
        </row>
        <row r="67">
          <cell r="A67" t="str">
            <v>Prime DentalSoonerCare Plus - SBHNNon-EDI</v>
          </cell>
          <cell r="B67" t="str">
            <v>Prime Dental</v>
          </cell>
          <cell r="C67" t="str">
            <v>SoonerCare Plus - SBHN</v>
          </cell>
          <cell r="F67" t="str">
            <v>SoonerCare Plus - SBHN</v>
          </cell>
          <cell r="G67" t="str">
            <v>Non-EDI</v>
          </cell>
          <cell r="I67">
            <v>1</v>
          </cell>
          <cell r="J67">
            <v>1</v>
          </cell>
          <cell r="N67">
            <v>2</v>
          </cell>
        </row>
        <row r="68">
          <cell r="A68" t="str">
            <v>Prime DentalSoonerCare Plus - SBHN Total</v>
          </cell>
          <cell r="B68" t="str">
            <v>Prime Dental</v>
          </cell>
          <cell r="C68" t="str">
            <v>SoonerCare Plus - SBHN Total</v>
          </cell>
          <cell r="F68" t="str">
            <v>SoonerCare Plus - SBHN Total</v>
          </cell>
          <cell r="I68">
            <v>1</v>
          </cell>
          <cell r="J68">
            <v>1</v>
          </cell>
          <cell r="N68">
            <v>2</v>
          </cell>
        </row>
        <row r="69">
          <cell r="A69" t="str">
            <v>Prime DentalSoonerCare Plus -TANFNon-EDI</v>
          </cell>
          <cell r="B69" t="str">
            <v>Prime Dental</v>
          </cell>
          <cell r="C69" t="str">
            <v>SoonerCare Plus -TANF</v>
          </cell>
          <cell r="F69" t="str">
            <v>SoonerCare Plus -TANF</v>
          </cell>
          <cell r="G69" t="str">
            <v>Non-EDI</v>
          </cell>
          <cell r="H69">
            <v>739</v>
          </cell>
          <cell r="I69">
            <v>510</v>
          </cell>
          <cell r="J69">
            <v>737</v>
          </cell>
          <cell r="K69">
            <v>107</v>
          </cell>
          <cell r="L69">
            <v>28</v>
          </cell>
          <cell r="M69">
            <v>7</v>
          </cell>
          <cell r="N69">
            <v>2128</v>
          </cell>
        </row>
        <row r="70">
          <cell r="A70" t="str">
            <v>Prime DentalSoonerCare Plus -TANF Total</v>
          </cell>
          <cell r="B70" t="str">
            <v>Prime Dental</v>
          </cell>
          <cell r="C70" t="str">
            <v>SoonerCare Plus -TANF Total</v>
          </cell>
          <cell r="F70" t="str">
            <v>SoonerCare Plus -TANF Total</v>
          </cell>
          <cell r="H70">
            <v>739</v>
          </cell>
          <cell r="I70">
            <v>510</v>
          </cell>
          <cell r="J70">
            <v>737</v>
          </cell>
          <cell r="K70">
            <v>107</v>
          </cell>
          <cell r="L70">
            <v>28</v>
          </cell>
          <cell r="M70">
            <v>7</v>
          </cell>
          <cell r="N70">
            <v>2128</v>
          </cell>
        </row>
        <row r="71">
          <cell r="A71" t="str">
            <v>Prime Dental TotalSoonerCare Plus -TANF Total</v>
          </cell>
          <cell r="B71" t="str">
            <v>Prime Dental Total</v>
          </cell>
          <cell r="C71" t="str">
            <v>SoonerCare Plus -TANF Total</v>
          </cell>
          <cell r="E71" t="str">
            <v>Prime Dental Total</v>
          </cell>
          <cell r="H71">
            <v>808</v>
          </cell>
          <cell r="I71">
            <v>601</v>
          </cell>
          <cell r="J71">
            <v>820</v>
          </cell>
          <cell r="K71">
            <v>118</v>
          </cell>
          <cell r="L71">
            <v>28</v>
          </cell>
          <cell r="M71">
            <v>7</v>
          </cell>
          <cell r="N71">
            <v>2382</v>
          </cell>
        </row>
        <row r="72">
          <cell r="A72" t="str">
            <v>Prime MedicalSoonerCare Plus-ABDEDI</v>
          </cell>
          <cell r="B72" t="str">
            <v>Prime Medical</v>
          </cell>
          <cell r="C72" t="str">
            <v>SoonerCare Plus-ABD</v>
          </cell>
          <cell r="E72" t="str">
            <v>Prime Medical</v>
          </cell>
          <cell r="F72" t="str">
            <v>SoonerCare Plus-ABD</v>
          </cell>
          <cell r="G72" t="str">
            <v>EDI</v>
          </cell>
          <cell r="H72">
            <v>265</v>
          </cell>
          <cell r="I72">
            <v>194</v>
          </cell>
          <cell r="J72">
            <v>230</v>
          </cell>
          <cell r="K72">
            <v>92</v>
          </cell>
          <cell r="L72">
            <v>1</v>
          </cell>
          <cell r="N72">
            <v>782</v>
          </cell>
        </row>
        <row r="73">
          <cell r="A73" t="str">
            <v>Prime MedicalSoonerCare Plus-ABDNon-EDI</v>
          </cell>
          <cell r="B73" t="str">
            <v>Prime Medical</v>
          </cell>
          <cell r="C73" t="str">
            <v>SoonerCare Plus-ABD</v>
          </cell>
          <cell r="G73" t="str">
            <v>Non-EDI</v>
          </cell>
          <cell r="H73">
            <v>1601</v>
          </cell>
          <cell r="I73">
            <v>1191</v>
          </cell>
          <cell r="J73">
            <v>2046</v>
          </cell>
          <cell r="K73">
            <v>1445</v>
          </cell>
          <cell r="L73">
            <v>448</v>
          </cell>
          <cell r="M73">
            <v>196</v>
          </cell>
          <cell r="N73">
            <v>6927</v>
          </cell>
        </row>
        <row r="74">
          <cell r="A74" t="str">
            <v>Prime MedicalSoonerCare Plus-ABD Total</v>
          </cell>
          <cell r="B74" t="str">
            <v>Prime Medical</v>
          </cell>
          <cell r="C74" t="str">
            <v>SoonerCare Plus-ABD Total</v>
          </cell>
          <cell r="F74" t="str">
            <v>SoonerCare Plus-ABD Total</v>
          </cell>
          <cell r="H74">
            <v>1866</v>
          </cell>
          <cell r="I74">
            <v>1385</v>
          </cell>
          <cell r="J74">
            <v>2276</v>
          </cell>
          <cell r="K74">
            <v>1537</v>
          </cell>
          <cell r="L74">
            <v>449</v>
          </cell>
          <cell r="M74">
            <v>196</v>
          </cell>
          <cell r="N74">
            <v>7709</v>
          </cell>
        </row>
        <row r="75">
          <cell r="A75" t="str">
            <v>Prime MedicalSoonerCare Plus-SBHNNon-EDI</v>
          </cell>
          <cell r="B75" t="str">
            <v>Prime Medical</v>
          </cell>
          <cell r="C75" t="str">
            <v>SoonerCare Plus-SBHN</v>
          </cell>
          <cell r="F75" t="str">
            <v>SoonerCare Plus-SBHN</v>
          </cell>
          <cell r="G75" t="str">
            <v>Non-EDI</v>
          </cell>
          <cell r="H75">
            <v>7</v>
          </cell>
          <cell r="I75">
            <v>1</v>
          </cell>
          <cell r="J75">
            <v>8</v>
          </cell>
          <cell r="K75">
            <v>10</v>
          </cell>
          <cell r="L75">
            <v>3</v>
          </cell>
          <cell r="M75">
            <v>2</v>
          </cell>
          <cell r="N75">
            <v>31</v>
          </cell>
        </row>
        <row r="76">
          <cell r="A76" t="str">
            <v>Prime MedicalSoonerCare Plus-SBHN Total</v>
          </cell>
          <cell r="B76" t="str">
            <v>Prime Medical</v>
          </cell>
          <cell r="C76" t="str">
            <v>SoonerCare Plus-SBHN Total</v>
          </cell>
          <cell r="F76" t="str">
            <v>SoonerCare Plus-SBHN Total</v>
          </cell>
          <cell r="H76">
            <v>7</v>
          </cell>
          <cell r="I76">
            <v>1</v>
          </cell>
          <cell r="J76">
            <v>8</v>
          </cell>
          <cell r="K76">
            <v>10</v>
          </cell>
          <cell r="L76">
            <v>3</v>
          </cell>
          <cell r="M76">
            <v>2</v>
          </cell>
          <cell r="N76">
            <v>31</v>
          </cell>
        </row>
        <row r="77">
          <cell r="A77" t="str">
            <v>Prime MedicalSoonerCare Plus-TANFEDI</v>
          </cell>
          <cell r="B77" t="str">
            <v>Prime Medical</v>
          </cell>
          <cell r="C77" t="str">
            <v>SoonerCare Plus-TANF</v>
          </cell>
          <cell r="F77" t="str">
            <v>SoonerCare Plus-TANF</v>
          </cell>
          <cell r="G77" t="str">
            <v>EDI</v>
          </cell>
          <cell r="H77">
            <v>841</v>
          </cell>
          <cell r="I77">
            <v>657</v>
          </cell>
          <cell r="J77">
            <v>896</v>
          </cell>
          <cell r="K77">
            <v>217</v>
          </cell>
          <cell r="L77">
            <v>13</v>
          </cell>
          <cell r="M77">
            <v>2</v>
          </cell>
          <cell r="N77">
            <v>2626</v>
          </cell>
        </row>
        <row r="78">
          <cell r="A78" t="str">
            <v>Prime MedicalSoonerCare Plus-TANFNon-EDI</v>
          </cell>
          <cell r="B78" t="str">
            <v>Prime Medical</v>
          </cell>
          <cell r="C78" t="str">
            <v>SoonerCare Plus-TANF</v>
          </cell>
          <cell r="G78" t="str">
            <v>Non-EDI</v>
          </cell>
          <cell r="H78">
            <v>4954</v>
          </cell>
          <cell r="I78">
            <v>3876</v>
          </cell>
          <cell r="J78">
            <v>6244</v>
          </cell>
          <cell r="K78">
            <v>3174</v>
          </cell>
          <cell r="L78">
            <v>1198</v>
          </cell>
          <cell r="M78">
            <v>444</v>
          </cell>
          <cell r="N78">
            <v>19890</v>
          </cell>
        </row>
        <row r="79">
          <cell r="A79" t="str">
            <v>Prime MedicalSoonerCare Plus-TANF Total</v>
          </cell>
          <cell r="B79" t="str">
            <v>Prime Medical</v>
          </cell>
          <cell r="C79" t="str">
            <v>SoonerCare Plus-TANF Total</v>
          </cell>
          <cell r="F79" t="str">
            <v>SoonerCare Plus-TANF Total</v>
          </cell>
          <cell r="H79">
            <v>5795</v>
          </cell>
          <cell r="I79">
            <v>4533</v>
          </cell>
          <cell r="J79">
            <v>7140</v>
          </cell>
          <cell r="K79">
            <v>3391</v>
          </cell>
          <cell r="L79">
            <v>1211</v>
          </cell>
          <cell r="M79">
            <v>446</v>
          </cell>
          <cell r="N79">
            <v>22516</v>
          </cell>
        </row>
        <row r="80">
          <cell r="A80" t="str">
            <v>Prime Medical TotalSoonerCare Plus-TANF Total</v>
          </cell>
          <cell r="B80" t="str">
            <v>Prime Medical Total</v>
          </cell>
          <cell r="C80" t="str">
            <v>SoonerCare Plus-TANF Total</v>
          </cell>
          <cell r="E80" t="str">
            <v>Prime Medical Total</v>
          </cell>
          <cell r="H80">
            <v>7668</v>
          </cell>
          <cell r="I80">
            <v>5919</v>
          </cell>
          <cell r="J80">
            <v>9424</v>
          </cell>
          <cell r="K80">
            <v>4938</v>
          </cell>
          <cell r="L80">
            <v>1663</v>
          </cell>
          <cell r="M80">
            <v>644</v>
          </cell>
          <cell r="N80">
            <v>30256</v>
          </cell>
        </row>
        <row r="81">
          <cell r="A81" t="str">
            <v>CHWCatholic Healthcare West ArizonaEDI</v>
          </cell>
          <cell r="B81" t="str">
            <v>CHW</v>
          </cell>
          <cell r="C81" t="str">
            <v>Catholic Healthcare West Arizona</v>
          </cell>
          <cell r="E81" t="str">
            <v>CHW</v>
          </cell>
          <cell r="F81" t="str">
            <v>Catholic Healthcare West Arizona</v>
          </cell>
          <cell r="G81" t="str">
            <v>EDI</v>
          </cell>
          <cell r="H81">
            <v>10796</v>
          </cell>
          <cell r="I81">
            <v>9692</v>
          </cell>
          <cell r="J81">
            <v>9994</v>
          </cell>
          <cell r="K81">
            <v>9418</v>
          </cell>
          <cell r="L81">
            <v>9648</v>
          </cell>
          <cell r="M81">
            <v>14074</v>
          </cell>
          <cell r="N81">
            <v>63622</v>
          </cell>
        </row>
        <row r="82">
          <cell r="A82" t="str">
            <v>CHWCatholic Healthcare West ArizonaNon-EDI</v>
          </cell>
          <cell r="B82" t="str">
            <v>CHW</v>
          </cell>
          <cell r="C82" t="str">
            <v>Catholic Healthcare West Arizona</v>
          </cell>
          <cell r="G82" t="str">
            <v>Non-EDI</v>
          </cell>
          <cell r="H82">
            <v>4200</v>
          </cell>
          <cell r="I82">
            <v>3396</v>
          </cell>
          <cell r="J82">
            <v>4464</v>
          </cell>
          <cell r="K82">
            <v>3148</v>
          </cell>
          <cell r="L82">
            <v>3174</v>
          </cell>
          <cell r="M82">
            <v>6242</v>
          </cell>
          <cell r="N82">
            <v>24624</v>
          </cell>
        </row>
        <row r="83">
          <cell r="A83" t="str">
            <v>CHWCatholic Healthcare West Arizona Total</v>
          </cell>
          <cell r="B83" t="str">
            <v>CHW</v>
          </cell>
          <cell r="C83" t="str">
            <v>Catholic Healthcare West Arizona Total</v>
          </cell>
          <cell r="F83" t="str">
            <v>Catholic Healthcare West Arizona Total</v>
          </cell>
          <cell r="H83">
            <v>14996</v>
          </cell>
          <cell r="I83">
            <v>13088</v>
          </cell>
          <cell r="J83">
            <v>14458</v>
          </cell>
          <cell r="K83">
            <v>12566</v>
          </cell>
          <cell r="L83">
            <v>12822</v>
          </cell>
          <cell r="M83">
            <v>20316</v>
          </cell>
          <cell r="N83">
            <v>88246</v>
          </cell>
        </row>
        <row r="84">
          <cell r="A84" t="str">
            <v>CHW TotalCatholic Healthcare West Arizona Total</v>
          </cell>
          <cell r="B84" t="str">
            <v>CHW Total</v>
          </cell>
          <cell r="C84" t="str">
            <v>Catholic Healthcare West Arizona Total</v>
          </cell>
          <cell r="E84" t="str">
            <v>CHW Total</v>
          </cell>
          <cell r="H84">
            <v>14996</v>
          </cell>
          <cell r="I84">
            <v>13088</v>
          </cell>
          <cell r="J84">
            <v>14458</v>
          </cell>
          <cell r="K84">
            <v>12566</v>
          </cell>
          <cell r="L84">
            <v>12822</v>
          </cell>
          <cell r="M84">
            <v>20316</v>
          </cell>
          <cell r="N84">
            <v>88246</v>
          </cell>
        </row>
        <row r="85">
          <cell r="A85" t="str">
            <v>KernCounty of KernNon-EDI</v>
          </cell>
          <cell r="B85" t="str">
            <v>Kern</v>
          </cell>
          <cell r="C85" t="str">
            <v>County of Kern</v>
          </cell>
          <cell r="E85" t="str">
            <v>Kern</v>
          </cell>
          <cell r="F85" t="str">
            <v>County of Kern</v>
          </cell>
          <cell r="G85" t="str">
            <v>Non-EDI</v>
          </cell>
          <cell r="K85">
            <v>10056</v>
          </cell>
          <cell r="L85">
            <v>25810</v>
          </cell>
          <cell r="M85">
            <v>60952</v>
          </cell>
          <cell r="N85">
            <v>96818</v>
          </cell>
        </row>
        <row r="86">
          <cell r="A86" t="str">
            <v>KernCounty of Kern Total</v>
          </cell>
          <cell r="B86" t="str">
            <v>Kern</v>
          </cell>
          <cell r="C86" t="str">
            <v>County of Kern Total</v>
          </cell>
          <cell r="F86" t="str">
            <v>County of Kern Total</v>
          </cell>
          <cell r="K86">
            <v>10056</v>
          </cell>
          <cell r="L86">
            <v>25810</v>
          </cell>
          <cell r="M86">
            <v>60952</v>
          </cell>
          <cell r="N86">
            <v>96818</v>
          </cell>
        </row>
        <row r="87">
          <cell r="A87" t="str">
            <v>Kern TotalCounty of Kern Total</v>
          </cell>
          <cell r="B87" t="str">
            <v>Kern Total</v>
          </cell>
          <cell r="C87" t="str">
            <v>County of Kern Total</v>
          </cell>
          <cell r="E87" t="str">
            <v>Kern Total</v>
          </cell>
          <cell r="K87">
            <v>10056</v>
          </cell>
          <cell r="L87">
            <v>25810</v>
          </cell>
          <cell r="M87">
            <v>60952</v>
          </cell>
          <cell r="N87">
            <v>96818</v>
          </cell>
        </row>
        <row r="88">
          <cell r="A88" t="str">
            <v>ScrippsScripps Medical PlansEDI</v>
          </cell>
          <cell r="B88" t="str">
            <v>Scripps</v>
          </cell>
          <cell r="C88" t="str">
            <v>Scripps Medical Plans</v>
          </cell>
          <cell r="E88" t="str">
            <v>Scripps</v>
          </cell>
          <cell r="F88" t="str">
            <v>Scripps Medical Plans</v>
          </cell>
          <cell r="G88" t="str">
            <v>EDI</v>
          </cell>
          <cell r="H88">
            <v>15628</v>
          </cell>
          <cell r="I88">
            <v>10778</v>
          </cell>
          <cell r="J88">
            <v>15742</v>
          </cell>
          <cell r="K88">
            <v>13370</v>
          </cell>
          <cell r="L88">
            <v>11800</v>
          </cell>
          <cell r="M88">
            <v>17198</v>
          </cell>
          <cell r="N88">
            <v>84516</v>
          </cell>
        </row>
        <row r="89">
          <cell r="A89" t="str">
            <v>ScrippsScripps Medical PlansNon-EDI</v>
          </cell>
          <cell r="B89" t="str">
            <v>Scripps</v>
          </cell>
          <cell r="C89" t="str">
            <v>Scripps Medical Plans</v>
          </cell>
          <cell r="G89" t="str">
            <v>Non-EDI</v>
          </cell>
          <cell r="H89">
            <v>16148</v>
          </cell>
          <cell r="I89">
            <v>13752</v>
          </cell>
          <cell r="J89">
            <v>13848</v>
          </cell>
          <cell r="K89">
            <v>13880</v>
          </cell>
          <cell r="L89">
            <v>11826</v>
          </cell>
          <cell r="M89">
            <v>17904</v>
          </cell>
          <cell r="N89">
            <v>87358</v>
          </cell>
        </row>
        <row r="90">
          <cell r="A90" t="str">
            <v>ScrippsScripps Medical Plans Total</v>
          </cell>
          <cell r="B90" t="str">
            <v>Scripps</v>
          </cell>
          <cell r="C90" t="str">
            <v>Scripps Medical Plans Total</v>
          </cell>
          <cell r="F90" t="str">
            <v>Scripps Medical Plans Total</v>
          </cell>
          <cell r="H90">
            <v>31776</v>
          </cell>
          <cell r="I90">
            <v>24530</v>
          </cell>
          <cell r="J90">
            <v>29590</v>
          </cell>
          <cell r="K90">
            <v>27250</v>
          </cell>
          <cell r="L90">
            <v>23626</v>
          </cell>
          <cell r="M90">
            <v>35102</v>
          </cell>
          <cell r="N90">
            <v>171874</v>
          </cell>
        </row>
        <row r="91">
          <cell r="A91" t="str">
            <v>Scripps TotalScripps Medical Plans Total</v>
          </cell>
          <cell r="B91" t="str">
            <v>Scripps Total</v>
          </cell>
          <cell r="C91" t="str">
            <v>Scripps Medical Plans Total</v>
          </cell>
          <cell r="E91" t="str">
            <v>Scripps Total</v>
          </cell>
          <cell r="H91">
            <v>31776</v>
          </cell>
          <cell r="I91">
            <v>24530</v>
          </cell>
          <cell r="J91">
            <v>29590</v>
          </cell>
          <cell r="K91">
            <v>27250</v>
          </cell>
          <cell r="L91">
            <v>23626</v>
          </cell>
          <cell r="M91">
            <v>35102</v>
          </cell>
          <cell r="N91">
            <v>171874</v>
          </cell>
        </row>
        <row r="92">
          <cell r="A92" t="str">
            <v>USMNUSMN - Cal-OptimaEDI</v>
          </cell>
          <cell r="B92" t="str">
            <v>USMN</v>
          </cell>
          <cell r="C92" t="str">
            <v>USMN - Cal-Optima</v>
          </cell>
          <cell r="E92" t="str">
            <v>USMN</v>
          </cell>
          <cell r="F92" t="str">
            <v>USMN - Cal-Optima</v>
          </cell>
          <cell r="G92" t="str">
            <v>EDI</v>
          </cell>
          <cell r="H92">
            <v>1832</v>
          </cell>
          <cell r="I92">
            <v>6267</v>
          </cell>
          <cell r="J92">
            <v>3766</v>
          </cell>
          <cell r="K92">
            <v>6690</v>
          </cell>
          <cell r="L92">
            <v>4086</v>
          </cell>
          <cell r="M92">
            <v>4070</v>
          </cell>
          <cell r="N92">
            <v>26711</v>
          </cell>
        </row>
        <row r="93">
          <cell r="A93" t="str">
            <v>USMNUSMN - Cal-OptimaNon-EDI</v>
          </cell>
          <cell r="B93" t="str">
            <v>USMN</v>
          </cell>
          <cell r="C93" t="str">
            <v>USMN - Cal-Optima</v>
          </cell>
          <cell r="G93" t="str">
            <v>Non-EDI</v>
          </cell>
          <cell r="H93">
            <v>10709</v>
          </cell>
          <cell r="I93">
            <v>12335</v>
          </cell>
          <cell r="J93">
            <v>11540</v>
          </cell>
          <cell r="K93">
            <v>11769</v>
          </cell>
          <cell r="L93">
            <v>11378</v>
          </cell>
          <cell r="M93">
            <v>14426</v>
          </cell>
          <cell r="N93">
            <v>72157</v>
          </cell>
        </row>
        <row r="94">
          <cell r="A94" t="str">
            <v>USMNUSMN - Cal-Optima Total</v>
          </cell>
          <cell r="B94" t="str">
            <v>USMN</v>
          </cell>
          <cell r="C94" t="str">
            <v>USMN - Cal-Optima Total</v>
          </cell>
          <cell r="F94" t="str">
            <v>USMN - Cal-Optima Total</v>
          </cell>
          <cell r="H94">
            <v>12541</v>
          </cell>
          <cell r="I94">
            <v>18602</v>
          </cell>
          <cell r="J94">
            <v>15306</v>
          </cell>
          <cell r="K94">
            <v>18459</v>
          </cell>
          <cell r="L94">
            <v>15464</v>
          </cell>
          <cell r="M94">
            <v>18496</v>
          </cell>
          <cell r="N94">
            <v>98868</v>
          </cell>
        </row>
        <row r="95">
          <cell r="A95" t="str">
            <v>USMNUSMN - Healthy FamiliesEDI</v>
          </cell>
          <cell r="B95" t="str">
            <v>USMN</v>
          </cell>
          <cell r="C95" t="str">
            <v>USMN - Healthy Families</v>
          </cell>
          <cell r="F95" t="str">
            <v>USMN - Healthy Families</v>
          </cell>
          <cell r="G95" t="str">
            <v>EDI</v>
          </cell>
          <cell r="H95">
            <v>100</v>
          </cell>
          <cell r="I95">
            <v>166</v>
          </cell>
          <cell r="J95">
            <v>195</v>
          </cell>
          <cell r="K95">
            <v>306</v>
          </cell>
          <cell r="L95">
            <v>204</v>
          </cell>
          <cell r="M95">
            <v>162</v>
          </cell>
          <cell r="N95">
            <v>1133</v>
          </cell>
        </row>
        <row r="96">
          <cell r="A96" t="str">
            <v>USMNUSMN - Healthy FamiliesNon-EDI</v>
          </cell>
          <cell r="B96" t="str">
            <v>USMN</v>
          </cell>
          <cell r="C96" t="str">
            <v>USMN - Healthy Families</v>
          </cell>
          <cell r="G96" t="str">
            <v>Non-EDI</v>
          </cell>
          <cell r="H96">
            <v>298</v>
          </cell>
          <cell r="I96">
            <v>319</v>
          </cell>
          <cell r="J96">
            <v>315</v>
          </cell>
          <cell r="K96">
            <v>460</v>
          </cell>
          <cell r="L96">
            <v>370</v>
          </cell>
          <cell r="M96">
            <v>406</v>
          </cell>
          <cell r="N96">
            <v>2168</v>
          </cell>
        </row>
        <row r="97">
          <cell r="A97" t="str">
            <v>USMNUSMN - Healthy Families Total</v>
          </cell>
          <cell r="B97" t="str">
            <v>USMN</v>
          </cell>
          <cell r="C97" t="str">
            <v>USMN - Healthy Families Total</v>
          </cell>
          <cell r="F97" t="str">
            <v>USMN - Healthy Families Total</v>
          </cell>
          <cell r="H97">
            <v>398</v>
          </cell>
          <cell r="I97">
            <v>485</v>
          </cell>
          <cell r="J97">
            <v>510</v>
          </cell>
          <cell r="K97">
            <v>766</v>
          </cell>
          <cell r="L97">
            <v>574</v>
          </cell>
          <cell r="M97">
            <v>568</v>
          </cell>
          <cell r="N97">
            <v>3301</v>
          </cell>
        </row>
        <row r="98">
          <cell r="A98" t="str">
            <v>USMN TotalUSMN - Healthy Families Total</v>
          </cell>
          <cell r="B98" t="str">
            <v>USMN Total</v>
          </cell>
          <cell r="C98" t="str">
            <v>USMN - Healthy Families Total</v>
          </cell>
          <cell r="E98" t="str">
            <v>USMN Total</v>
          </cell>
          <cell r="H98">
            <v>12939</v>
          </cell>
          <cell r="I98">
            <v>19087</v>
          </cell>
          <cell r="J98">
            <v>15816</v>
          </cell>
          <cell r="K98">
            <v>19225</v>
          </cell>
          <cell r="L98">
            <v>16038</v>
          </cell>
          <cell r="M98">
            <v>19064</v>
          </cell>
          <cell r="N98">
            <v>102169</v>
          </cell>
        </row>
        <row r="99">
          <cell r="A99" t="str">
            <v>Grand TotalUSMN - Healthy Families Total</v>
          </cell>
          <cell r="B99" t="str">
            <v>Grand Total</v>
          </cell>
          <cell r="C99" t="str">
            <v>USMN - Healthy Families Total</v>
          </cell>
          <cell r="E99" t="str">
            <v>Grand Total</v>
          </cell>
          <cell r="H99">
            <v>597488</v>
          </cell>
          <cell r="I99">
            <v>554327</v>
          </cell>
          <cell r="J99">
            <v>640290</v>
          </cell>
          <cell r="K99">
            <v>620613</v>
          </cell>
          <cell r="L99">
            <v>568211</v>
          </cell>
          <cell r="M99">
            <v>667180</v>
          </cell>
          <cell r="N99">
            <v>3648109</v>
          </cell>
        </row>
      </sheetData>
      <sheetData sheetId="3">
        <row r="4">
          <cell r="A4" t="str">
            <v>Key</v>
          </cell>
          <cell r="E4" t="str">
            <v>Plan</v>
          </cell>
          <cell r="F4" t="str">
            <v>Program</v>
          </cell>
          <cell r="G4" t="str">
            <v>Type</v>
          </cell>
          <cell r="H4">
            <v>37896</v>
          </cell>
          <cell r="I4">
            <v>37927</v>
          </cell>
          <cell r="J4">
            <v>37957</v>
          </cell>
          <cell r="K4">
            <v>37990</v>
          </cell>
          <cell r="L4">
            <v>38021</v>
          </cell>
          <cell r="M4">
            <v>38050</v>
          </cell>
          <cell r="N4" t="str">
            <v>Grand Total</v>
          </cell>
        </row>
        <row r="5">
          <cell r="A5" t="str">
            <v>CHOCBlue Cross CaliforniaKidsEDI</v>
          </cell>
          <cell r="B5" t="str">
            <v>CHOC</v>
          </cell>
          <cell r="C5" t="str">
            <v>Blue Cross CaliforniaKids</v>
          </cell>
          <cell r="E5" t="str">
            <v>CHOC</v>
          </cell>
          <cell r="F5" t="str">
            <v>Blue Cross CaliforniaKids</v>
          </cell>
          <cell r="G5" t="str">
            <v>EDI</v>
          </cell>
          <cell r="H5">
            <v>530</v>
          </cell>
          <cell r="I5">
            <v>2589</v>
          </cell>
          <cell r="J5">
            <v>1235</v>
          </cell>
          <cell r="K5">
            <v>1308</v>
          </cell>
          <cell r="L5">
            <v>975</v>
          </cell>
          <cell r="M5">
            <v>1153</v>
          </cell>
          <cell r="N5">
            <v>7790</v>
          </cell>
        </row>
        <row r="6">
          <cell r="A6" t="str">
            <v>CHOCBlue Cross CaliforniaKidsNon-EDI</v>
          </cell>
          <cell r="B6" t="str">
            <v>CHOC</v>
          </cell>
          <cell r="C6" t="str">
            <v>Blue Cross CaliforniaKids</v>
          </cell>
          <cell r="G6" t="str">
            <v>Non-EDI</v>
          </cell>
          <cell r="H6">
            <v>1480</v>
          </cell>
          <cell r="I6">
            <v>844</v>
          </cell>
          <cell r="J6">
            <v>684</v>
          </cell>
          <cell r="K6">
            <v>724</v>
          </cell>
          <cell r="L6">
            <v>551</v>
          </cell>
          <cell r="M6">
            <v>841</v>
          </cell>
          <cell r="N6">
            <v>5124</v>
          </cell>
        </row>
        <row r="7">
          <cell r="A7" t="str">
            <v>CHOCBlue Cross CaliforniaKids Total</v>
          </cell>
          <cell r="B7" t="str">
            <v>CHOC</v>
          </cell>
          <cell r="C7" t="str">
            <v>Blue Cross CaliforniaKids Total</v>
          </cell>
          <cell r="F7" t="str">
            <v>Blue Cross CaliforniaKids Total</v>
          </cell>
          <cell r="H7">
            <v>2010</v>
          </cell>
          <cell r="I7">
            <v>3433</v>
          </cell>
          <cell r="J7">
            <v>1919</v>
          </cell>
          <cell r="K7">
            <v>2032</v>
          </cell>
          <cell r="L7">
            <v>1526</v>
          </cell>
          <cell r="M7">
            <v>1994</v>
          </cell>
          <cell r="N7">
            <v>12914</v>
          </cell>
        </row>
        <row r="8">
          <cell r="A8" t="str">
            <v>CHOCCal-Optima Healthy FamiliesEDI</v>
          </cell>
          <cell r="B8" t="str">
            <v>CHOC</v>
          </cell>
          <cell r="C8" t="str">
            <v>Cal-Optima Healthy Families</v>
          </cell>
          <cell r="F8" t="str">
            <v>Cal-Optima Healthy Families</v>
          </cell>
          <cell r="G8" t="str">
            <v>EDI</v>
          </cell>
          <cell r="H8">
            <v>3505</v>
          </cell>
          <cell r="I8">
            <v>8641</v>
          </cell>
          <cell r="J8">
            <v>5018</v>
          </cell>
          <cell r="K8">
            <v>8393</v>
          </cell>
          <cell r="L8">
            <v>4546</v>
          </cell>
          <cell r="M8">
            <v>5227</v>
          </cell>
          <cell r="N8">
            <v>35330</v>
          </cell>
        </row>
        <row r="9">
          <cell r="A9" t="str">
            <v>CHOCCal-Optima Healthy FamiliesNon-EDI</v>
          </cell>
          <cell r="B9" t="str">
            <v>CHOC</v>
          </cell>
          <cell r="C9" t="str">
            <v>Cal-Optima Healthy Families</v>
          </cell>
          <cell r="G9" t="str">
            <v>Non-EDI</v>
          </cell>
          <cell r="H9">
            <v>6868</v>
          </cell>
          <cell r="I9">
            <v>5683</v>
          </cell>
          <cell r="J9">
            <v>5033</v>
          </cell>
          <cell r="K9">
            <v>7150</v>
          </cell>
          <cell r="L9">
            <v>5523</v>
          </cell>
          <cell r="M9">
            <v>6595</v>
          </cell>
          <cell r="N9">
            <v>36852</v>
          </cell>
        </row>
        <row r="10">
          <cell r="A10" t="str">
            <v>CHOCCal-Optima Healthy Families Total</v>
          </cell>
          <cell r="B10" t="str">
            <v>CHOC</v>
          </cell>
          <cell r="C10" t="str">
            <v>Cal-Optima Healthy Families Total</v>
          </cell>
          <cell r="F10" t="str">
            <v>Cal-Optima Healthy Families Total</v>
          </cell>
          <cell r="H10">
            <v>10373</v>
          </cell>
          <cell r="I10">
            <v>14324</v>
          </cell>
          <cell r="J10">
            <v>10051</v>
          </cell>
          <cell r="K10">
            <v>15543</v>
          </cell>
          <cell r="L10">
            <v>10069</v>
          </cell>
          <cell r="M10">
            <v>11822</v>
          </cell>
          <cell r="N10">
            <v>72182</v>
          </cell>
        </row>
        <row r="11">
          <cell r="A11" t="str">
            <v>CHOCCal-Optima Medi-CalEDI</v>
          </cell>
          <cell r="B11" t="str">
            <v>CHOC</v>
          </cell>
          <cell r="C11" t="str">
            <v>Cal-Optima Medi-Cal</v>
          </cell>
          <cell r="F11" t="str">
            <v>Cal-Optima Medi-Cal</v>
          </cell>
          <cell r="G11" t="str">
            <v>EDI</v>
          </cell>
          <cell r="H11">
            <v>12994</v>
          </cell>
          <cell r="I11">
            <v>42184</v>
          </cell>
          <cell r="J11">
            <v>20546</v>
          </cell>
          <cell r="K11">
            <v>25333</v>
          </cell>
          <cell r="L11">
            <v>25892</v>
          </cell>
          <cell r="M11">
            <v>26241</v>
          </cell>
          <cell r="N11">
            <v>153190</v>
          </cell>
        </row>
        <row r="12">
          <cell r="A12" t="str">
            <v>CHOCCal-Optima Medi-CalNon-EDI</v>
          </cell>
          <cell r="B12" t="str">
            <v>CHOC</v>
          </cell>
          <cell r="C12" t="str">
            <v>Cal-Optima Medi-Cal</v>
          </cell>
          <cell r="G12" t="str">
            <v>Non-EDI</v>
          </cell>
          <cell r="H12">
            <v>50920</v>
          </cell>
          <cell r="I12">
            <v>45366</v>
          </cell>
          <cell r="J12">
            <v>52109</v>
          </cell>
          <cell r="K12">
            <v>47909</v>
          </cell>
          <cell r="L12">
            <v>59088</v>
          </cell>
          <cell r="M12">
            <v>70488</v>
          </cell>
          <cell r="N12">
            <v>325880</v>
          </cell>
        </row>
        <row r="13">
          <cell r="A13" t="str">
            <v>CHOCCal-Optima Medi-Cal Total</v>
          </cell>
          <cell r="B13" t="str">
            <v>CHOC</v>
          </cell>
          <cell r="C13" t="str">
            <v>Cal-Optima Medi-Cal Total</v>
          </cell>
          <cell r="F13" t="str">
            <v>Cal-Optima Medi-Cal Total</v>
          </cell>
          <cell r="H13">
            <v>63914</v>
          </cell>
          <cell r="I13">
            <v>87550</v>
          </cell>
          <cell r="J13">
            <v>72655</v>
          </cell>
          <cell r="K13">
            <v>73242</v>
          </cell>
          <cell r="L13">
            <v>84980</v>
          </cell>
          <cell r="M13">
            <v>96729</v>
          </cell>
          <cell r="N13">
            <v>479070</v>
          </cell>
        </row>
        <row r="14">
          <cell r="A14" t="str">
            <v>CHOC TotalCal-Optima Medi-Cal Total</v>
          </cell>
          <cell r="B14" t="str">
            <v>CHOC Total</v>
          </cell>
          <cell r="C14" t="str">
            <v>Cal-Optima Medi-Cal Total</v>
          </cell>
          <cell r="E14" t="str">
            <v>CHOC Total</v>
          </cell>
          <cell r="H14">
            <v>76297</v>
          </cell>
          <cell r="I14">
            <v>105307</v>
          </cell>
          <cell r="J14">
            <v>84625</v>
          </cell>
          <cell r="K14">
            <v>90817</v>
          </cell>
          <cell r="L14">
            <v>96575</v>
          </cell>
          <cell r="M14">
            <v>110545</v>
          </cell>
          <cell r="N14">
            <v>564166</v>
          </cell>
        </row>
        <row r="15">
          <cell r="A15" t="str">
            <v>HHPOklahoma Medicaid ProgramEDI</v>
          </cell>
          <cell r="B15" t="str">
            <v>HHP</v>
          </cell>
          <cell r="C15" t="str">
            <v>Oklahoma Medicaid Program</v>
          </cell>
          <cell r="E15" t="str">
            <v>HHP</v>
          </cell>
          <cell r="F15" t="str">
            <v>Oklahoma Medicaid Program</v>
          </cell>
          <cell r="G15" t="str">
            <v>EDI</v>
          </cell>
          <cell r="H15">
            <v>109159</v>
          </cell>
          <cell r="I15">
            <v>106773</v>
          </cell>
          <cell r="J15">
            <v>125107</v>
          </cell>
          <cell r="K15">
            <v>43744</v>
          </cell>
          <cell r="L15">
            <v>9003</v>
          </cell>
          <cell r="M15">
            <v>4142</v>
          </cell>
          <cell r="N15">
            <v>397928</v>
          </cell>
        </row>
        <row r="16">
          <cell r="A16" t="str">
            <v>HHPOklahoma Medicaid ProgramNon-EDI</v>
          </cell>
          <cell r="B16" t="str">
            <v>HHP</v>
          </cell>
          <cell r="C16" t="str">
            <v>Oklahoma Medicaid Program</v>
          </cell>
          <cell r="G16" t="str">
            <v>Non-EDI</v>
          </cell>
          <cell r="H16">
            <v>104618</v>
          </cell>
          <cell r="I16">
            <v>93259</v>
          </cell>
          <cell r="J16">
            <v>118303</v>
          </cell>
          <cell r="K16">
            <v>86006</v>
          </cell>
          <cell r="L16">
            <v>40756</v>
          </cell>
          <cell r="M16">
            <v>23097</v>
          </cell>
          <cell r="N16">
            <v>466039</v>
          </cell>
        </row>
        <row r="17">
          <cell r="A17" t="str">
            <v>HHPOklahoma Medicaid Program Total</v>
          </cell>
          <cell r="B17" t="str">
            <v>HHP</v>
          </cell>
          <cell r="C17" t="str">
            <v>Oklahoma Medicaid Program Total</v>
          </cell>
          <cell r="F17" t="str">
            <v>Oklahoma Medicaid Program Total</v>
          </cell>
          <cell r="H17">
            <v>213777</v>
          </cell>
          <cell r="I17">
            <v>200032</v>
          </cell>
          <cell r="J17">
            <v>243410</v>
          </cell>
          <cell r="K17">
            <v>129750</v>
          </cell>
          <cell r="L17">
            <v>49759</v>
          </cell>
          <cell r="M17">
            <v>27239</v>
          </cell>
          <cell r="N17">
            <v>863967</v>
          </cell>
        </row>
        <row r="18">
          <cell r="A18" t="str">
            <v>HHP TotalOklahoma Medicaid Program Total</v>
          </cell>
          <cell r="B18" t="str">
            <v>HHP Total</v>
          </cell>
          <cell r="C18" t="str">
            <v>Oklahoma Medicaid Program Total</v>
          </cell>
          <cell r="E18" t="str">
            <v>HHP Total</v>
          </cell>
          <cell r="H18">
            <v>213777</v>
          </cell>
          <cell r="I18">
            <v>200032</v>
          </cell>
          <cell r="J18">
            <v>243410</v>
          </cell>
          <cell r="K18">
            <v>129750</v>
          </cell>
          <cell r="L18">
            <v>49759</v>
          </cell>
          <cell r="M18">
            <v>27239</v>
          </cell>
          <cell r="N18">
            <v>863967</v>
          </cell>
        </row>
        <row r="19">
          <cell r="A19" t="str">
            <v>MCP MedicalAHCCCS AcuteEDI</v>
          </cell>
          <cell r="B19" t="str">
            <v>MCP Medical</v>
          </cell>
          <cell r="C19" t="str">
            <v>AHCCCS Acute</v>
          </cell>
          <cell r="E19" t="str">
            <v>MCP Medical</v>
          </cell>
          <cell r="F19" t="str">
            <v>AHCCCS Acute</v>
          </cell>
          <cell r="G19" t="str">
            <v>EDI</v>
          </cell>
          <cell r="H19">
            <v>150233</v>
          </cell>
          <cell r="I19">
            <v>112756</v>
          </cell>
          <cell r="J19">
            <v>163794</v>
          </cell>
          <cell r="K19">
            <v>322036</v>
          </cell>
          <cell r="L19">
            <v>190914</v>
          </cell>
          <cell r="M19">
            <v>219201</v>
          </cell>
          <cell r="N19">
            <v>1158934</v>
          </cell>
        </row>
        <row r="20">
          <cell r="A20" t="str">
            <v>MCP MedicalAHCCCS AcuteNon-EDI</v>
          </cell>
          <cell r="B20" t="str">
            <v>MCP Medical</v>
          </cell>
          <cell r="C20" t="str">
            <v>AHCCCS Acute</v>
          </cell>
          <cell r="G20" t="str">
            <v>Non-EDI</v>
          </cell>
          <cell r="H20">
            <v>366334</v>
          </cell>
          <cell r="I20">
            <v>325481</v>
          </cell>
          <cell r="J20">
            <v>358887</v>
          </cell>
          <cell r="K20">
            <v>296771</v>
          </cell>
          <cell r="L20">
            <v>407446</v>
          </cell>
          <cell r="M20">
            <v>391841</v>
          </cell>
          <cell r="N20">
            <v>2146760</v>
          </cell>
        </row>
        <row r="21">
          <cell r="A21" t="str">
            <v>MCP MedicalAHCCCS Acute Total</v>
          </cell>
          <cell r="B21" t="str">
            <v>MCP Medical</v>
          </cell>
          <cell r="C21" t="str">
            <v>AHCCCS Acute Total</v>
          </cell>
          <cell r="F21" t="str">
            <v>AHCCCS Acute Total</v>
          </cell>
          <cell r="H21">
            <v>516567</v>
          </cell>
          <cell r="I21">
            <v>438237</v>
          </cell>
          <cell r="J21">
            <v>522681</v>
          </cell>
          <cell r="K21">
            <v>618807</v>
          </cell>
          <cell r="L21">
            <v>598360</v>
          </cell>
          <cell r="M21">
            <v>611042</v>
          </cell>
          <cell r="N21">
            <v>3305694</v>
          </cell>
        </row>
        <row r="22">
          <cell r="A22" t="str">
            <v>MCP MedicalALTCS GeneralEDI</v>
          </cell>
          <cell r="B22" t="str">
            <v>MCP Medical</v>
          </cell>
          <cell r="C22" t="str">
            <v>ALTCS General</v>
          </cell>
          <cell r="F22" t="str">
            <v>ALTCS General</v>
          </cell>
          <cell r="G22" t="str">
            <v>EDI</v>
          </cell>
          <cell r="H22">
            <v>6485</v>
          </cell>
          <cell r="I22">
            <v>5558</v>
          </cell>
          <cell r="J22">
            <v>9037</v>
          </cell>
          <cell r="K22">
            <v>16536</v>
          </cell>
          <cell r="L22">
            <v>13473</v>
          </cell>
          <cell r="M22">
            <v>20608</v>
          </cell>
          <cell r="N22">
            <v>71697</v>
          </cell>
        </row>
        <row r="23">
          <cell r="A23" t="str">
            <v>MCP MedicalALTCS GeneralNon-EDI</v>
          </cell>
          <cell r="B23" t="str">
            <v>MCP Medical</v>
          </cell>
          <cell r="C23" t="str">
            <v>ALTCS General</v>
          </cell>
          <cell r="G23" t="str">
            <v>Non-EDI</v>
          </cell>
          <cell r="H23">
            <v>45064</v>
          </cell>
          <cell r="I23">
            <v>47003</v>
          </cell>
          <cell r="J23">
            <v>48336</v>
          </cell>
          <cell r="K23">
            <v>46975</v>
          </cell>
          <cell r="L23">
            <v>52126</v>
          </cell>
          <cell r="M23">
            <v>53278</v>
          </cell>
          <cell r="N23">
            <v>292782</v>
          </cell>
        </row>
        <row r="24">
          <cell r="A24" t="str">
            <v>MCP MedicalALTCS General Total</v>
          </cell>
          <cell r="B24" t="str">
            <v>MCP Medical</v>
          </cell>
          <cell r="C24" t="str">
            <v>ALTCS General Total</v>
          </cell>
          <cell r="F24" t="str">
            <v>ALTCS General Total</v>
          </cell>
          <cell r="H24">
            <v>51549</v>
          </cell>
          <cell r="I24">
            <v>52561</v>
          </cell>
          <cell r="J24">
            <v>57373</v>
          </cell>
          <cell r="K24">
            <v>63511</v>
          </cell>
          <cell r="L24">
            <v>65599</v>
          </cell>
          <cell r="M24">
            <v>73886</v>
          </cell>
          <cell r="N24">
            <v>364479</v>
          </cell>
        </row>
        <row r="25">
          <cell r="A25" t="str">
            <v>MCP MedicalALTCS VentEDI</v>
          </cell>
          <cell r="B25" t="str">
            <v>MCP Medical</v>
          </cell>
          <cell r="C25" t="str">
            <v>ALTCS Vent</v>
          </cell>
          <cell r="F25" t="str">
            <v>ALTCS Vent</v>
          </cell>
          <cell r="G25" t="str">
            <v>EDI</v>
          </cell>
          <cell r="H25">
            <v>72</v>
          </cell>
          <cell r="I25">
            <v>117</v>
          </cell>
          <cell r="J25">
            <v>136</v>
          </cell>
          <cell r="K25">
            <v>241</v>
          </cell>
          <cell r="L25">
            <v>190</v>
          </cell>
          <cell r="M25">
            <v>378</v>
          </cell>
          <cell r="N25">
            <v>1134</v>
          </cell>
        </row>
        <row r="26">
          <cell r="A26" t="str">
            <v>MCP MedicalALTCS VentNon-EDI</v>
          </cell>
          <cell r="B26" t="str">
            <v>MCP Medical</v>
          </cell>
          <cell r="C26" t="str">
            <v>ALTCS Vent</v>
          </cell>
          <cell r="G26" t="str">
            <v>Non-EDI</v>
          </cell>
          <cell r="H26">
            <v>990</v>
          </cell>
          <cell r="I26">
            <v>933</v>
          </cell>
          <cell r="J26">
            <v>1089</v>
          </cell>
          <cell r="K26">
            <v>982</v>
          </cell>
          <cell r="L26">
            <v>1238</v>
          </cell>
          <cell r="M26">
            <v>1414</v>
          </cell>
          <cell r="N26">
            <v>6646</v>
          </cell>
        </row>
        <row r="27">
          <cell r="A27" t="str">
            <v>MCP MedicalALTCS Vent Total</v>
          </cell>
          <cell r="B27" t="str">
            <v>MCP Medical</v>
          </cell>
          <cell r="C27" t="str">
            <v>ALTCS Vent Total</v>
          </cell>
          <cell r="F27" t="str">
            <v>ALTCS Vent Total</v>
          </cell>
          <cell r="H27">
            <v>1062</v>
          </cell>
          <cell r="I27">
            <v>1050</v>
          </cell>
          <cell r="J27">
            <v>1225</v>
          </cell>
          <cell r="K27">
            <v>1223</v>
          </cell>
          <cell r="L27">
            <v>1428</v>
          </cell>
          <cell r="M27">
            <v>1792</v>
          </cell>
          <cell r="N27">
            <v>7780</v>
          </cell>
        </row>
        <row r="28">
          <cell r="A28" t="str">
            <v>MCP MedicalDD GeneralEDI</v>
          </cell>
          <cell r="B28" t="str">
            <v>MCP Medical</v>
          </cell>
          <cell r="C28" t="str">
            <v>DD General</v>
          </cell>
          <cell r="F28" t="str">
            <v>DD General</v>
          </cell>
          <cell r="G28" t="str">
            <v>EDI</v>
          </cell>
          <cell r="H28">
            <v>2781</v>
          </cell>
          <cell r="I28">
            <v>2578</v>
          </cell>
          <cell r="J28">
            <v>3741</v>
          </cell>
          <cell r="K28">
            <v>6373</v>
          </cell>
          <cell r="L28">
            <v>4148</v>
          </cell>
          <cell r="M28">
            <v>4995</v>
          </cell>
          <cell r="N28">
            <v>24616</v>
          </cell>
        </row>
        <row r="29">
          <cell r="A29" t="str">
            <v>MCP MedicalDD GeneralNon-EDI</v>
          </cell>
          <cell r="B29" t="str">
            <v>MCP Medical</v>
          </cell>
          <cell r="C29" t="str">
            <v>DD General</v>
          </cell>
          <cell r="G29" t="str">
            <v>Non-EDI</v>
          </cell>
          <cell r="H29">
            <v>7506</v>
          </cell>
          <cell r="I29">
            <v>7611</v>
          </cell>
          <cell r="J29">
            <v>9390</v>
          </cell>
          <cell r="K29">
            <v>9298</v>
          </cell>
          <cell r="L29">
            <v>11749</v>
          </cell>
          <cell r="M29">
            <v>10450</v>
          </cell>
          <cell r="N29">
            <v>56004</v>
          </cell>
        </row>
        <row r="30">
          <cell r="A30" t="str">
            <v>MCP MedicalDD General Total</v>
          </cell>
          <cell r="B30" t="str">
            <v>MCP Medical</v>
          </cell>
          <cell r="C30" t="str">
            <v>DD General Total</v>
          </cell>
          <cell r="F30" t="str">
            <v>DD General Total</v>
          </cell>
          <cell r="H30">
            <v>10287</v>
          </cell>
          <cell r="I30">
            <v>10189</v>
          </cell>
          <cell r="J30">
            <v>13131</v>
          </cell>
          <cell r="K30">
            <v>15671</v>
          </cell>
          <cell r="L30">
            <v>15897</v>
          </cell>
          <cell r="M30">
            <v>15445</v>
          </cell>
          <cell r="N30">
            <v>80620</v>
          </cell>
        </row>
        <row r="31">
          <cell r="A31" t="str">
            <v>MCP MedicalDD VentEDI</v>
          </cell>
          <cell r="B31" t="str">
            <v>MCP Medical</v>
          </cell>
          <cell r="C31" t="str">
            <v>DD Vent</v>
          </cell>
          <cell r="F31" t="str">
            <v>DD Vent</v>
          </cell>
          <cell r="G31" t="str">
            <v>EDI</v>
          </cell>
          <cell r="H31">
            <v>43</v>
          </cell>
          <cell r="I31">
            <v>29</v>
          </cell>
          <cell r="J31">
            <v>86</v>
          </cell>
          <cell r="K31">
            <v>161</v>
          </cell>
          <cell r="L31">
            <v>81</v>
          </cell>
          <cell r="M31">
            <v>148</v>
          </cell>
          <cell r="N31">
            <v>548</v>
          </cell>
        </row>
        <row r="32">
          <cell r="A32" t="str">
            <v>MCP MedicalDD VentNon-EDI</v>
          </cell>
          <cell r="B32" t="str">
            <v>MCP Medical</v>
          </cell>
          <cell r="C32" t="str">
            <v>DD Vent</v>
          </cell>
          <cell r="G32" t="str">
            <v>Non-EDI</v>
          </cell>
          <cell r="H32">
            <v>202</v>
          </cell>
          <cell r="I32">
            <v>170</v>
          </cell>
          <cell r="J32">
            <v>326</v>
          </cell>
          <cell r="K32">
            <v>231</v>
          </cell>
          <cell r="L32">
            <v>394</v>
          </cell>
          <cell r="M32">
            <v>384</v>
          </cell>
          <cell r="N32">
            <v>1707</v>
          </cell>
        </row>
        <row r="33">
          <cell r="A33" t="str">
            <v>MCP MedicalDD Vent Total</v>
          </cell>
          <cell r="B33" t="str">
            <v>MCP Medical</v>
          </cell>
          <cell r="C33" t="str">
            <v>DD Vent Total</v>
          </cell>
          <cell r="F33" t="str">
            <v>DD Vent Total</v>
          </cell>
          <cell r="H33">
            <v>245</v>
          </cell>
          <cell r="I33">
            <v>199</v>
          </cell>
          <cell r="J33">
            <v>412</v>
          </cell>
          <cell r="K33">
            <v>392</v>
          </cell>
          <cell r="L33">
            <v>475</v>
          </cell>
          <cell r="M33">
            <v>532</v>
          </cell>
          <cell r="N33">
            <v>2255</v>
          </cell>
        </row>
        <row r="34">
          <cell r="A34" t="str">
            <v>MCP MedicalHealthcare GroupEDI</v>
          </cell>
          <cell r="B34" t="str">
            <v>MCP Medical</v>
          </cell>
          <cell r="C34" t="str">
            <v>Healthcare Group</v>
          </cell>
          <cell r="F34" t="str">
            <v>Healthcare Group</v>
          </cell>
          <cell r="G34" t="str">
            <v>EDI</v>
          </cell>
          <cell r="H34">
            <v>1146</v>
          </cell>
          <cell r="I34">
            <v>1131</v>
          </cell>
          <cell r="J34">
            <v>2265</v>
          </cell>
          <cell r="K34">
            <v>8175</v>
          </cell>
          <cell r="L34">
            <v>1459</v>
          </cell>
          <cell r="M34">
            <v>4099</v>
          </cell>
          <cell r="N34">
            <v>18275</v>
          </cell>
        </row>
        <row r="35">
          <cell r="A35" t="str">
            <v>MCP MedicalHealthcare GroupNon-EDI</v>
          </cell>
          <cell r="B35" t="str">
            <v>MCP Medical</v>
          </cell>
          <cell r="C35" t="str">
            <v>Healthcare Group</v>
          </cell>
          <cell r="G35" t="str">
            <v>Non-EDI</v>
          </cell>
          <cell r="H35">
            <v>12477</v>
          </cell>
          <cell r="I35">
            <v>10759</v>
          </cell>
          <cell r="J35">
            <v>12191</v>
          </cell>
          <cell r="K35">
            <v>10638</v>
          </cell>
          <cell r="L35">
            <v>13365</v>
          </cell>
          <cell r="M35">
            <v>15085</v>
          </cell>
          <cell r="N35">
            <v>74515</v>
          </cell>
        </row>
        <row r="36">
          <cell r="A36" t="str">
            <v>MCP MedicalHealthcare Group Total</v>
          </cell>
          <cell r="B36" t="str">
            <v>MCP Medical</v>
          </cell>
          <cell r="C36" t="str">
            <v>Healthcare Group Total</v>
          </cell>
          <cell r="F36" t="str">
            <v>Healthcare Group Total</v>
          </cell>
          <cell r="H36">
            <v>13623</v>
          </cell>
          <cell r="I36">
            <v>11890</v>
          </cell>
          <cell r="J36">
            <v>14456</v>
          </cell>
          <cell r="K36">
            <v>18813</v>
          </cell>
          <cell r="L36">
            <v>14824</v>
          </cell>
          <cell r="M36">
            <v>19184</v>
          </cell>
          <cell r="N36">
            <v>92790</v>
          </cell>
        </row>
        <row r="37">
          <cell r="A37" t="str">
            <v>MCP MedicalPremium SharingEDI</v>
          </cell>
          <cell r="B37" t="str">
            <v>MCP Medical</v>
          </cell>
          <cell r="C37" t="str">
            <v>Premium Sharing</v>
          </cell>
          <cell r="F37" t="str">
            <v>Premium Sharing</v>
          </cell>
          <cell r="G37" t="str">
            <v>EDI</v>
          </cell>
          <cell r="H37">
            <v>448</v>
          </cell>
          <cell r="I37">
            <v>8</v>
          </cell>
          <cell r="J37">
            <v>124</v>
          </cell>
          <cell r="K37">
            <v>201</v>
          </cell>
          <cell r="L37">
            <v>115</v>
          </cell>
          <cell r="M37">
            <v>5</v>
          </cell>
          <cell r="N37">
            <v>901</v>
          </cell>
        </row>
        <row r="38">
          <cell r="A38" t="str">
            <v>MCP MedicalPremium SharingNon-EDI</v>
          </cell>
          <cell r="B38" t="str">
            <v>MCP Medical</v>
          </cell>
          <cell r="C38" t="str">
            <v>Premium Sharing</v>
          </cell>
          <cell r="G38" t="str">
            <v>Non-EDI</v>
          </cell>
          <cell r="H38">
            <v>940</v>
          </cell>
          <cell r="I38">
            <v>450</v>
          </cell>
          <cell r="J38">
            <v>369</v>
          </cell>
          <cell r="K38">
            <v>200</v>
          </cell>
          <cell r="L38">
            <v>155</v>
          </cell>
          <cell r="M38">
            <v>132</v>
          </cell>
          <cell r="N38">
            <v>2246</v>
          </cell>
        </row>
        <row r="39">
          <cell r="A39" t="str">
            <v>MCP MedicalPremium Sharing Total</v>
          </cell>
          <cell r="B39" t="str">
            <v>MCP Medical</v>
          </cell>
          <cell r="C39" t="str">
            <v>Premium Sharing Total</v>
          </cell>
          <cell r="F39" t="str">
            <v>Premium Sharing Total</v>
          </cell>
          <cell r="H39">
            <v>1388</v>
          </cell>
          <cell r="I39">
            <v>458</v>
          </cell>
          <cell r="J39">
            <v>493</v>
          </cell>
          <cell r="K39">
            <v>401</v>
          </cell>
          <cell r="L39">
            <v>270</v>
          </cell>
          <cell r="M39">
            <v>137</v>
          </cell>
          <cell r="N39">
            <v>3147</v>
          </cell>
        </row>
        <row r="40">
          <cell r="A40" t="str">
            <v>MCP Medical TotalPremium Sharing Total</v>
          </cell>
          <cell r="B40" t="str">
            <v>MCP Medical Total</v>
          </cell>
          <cell r="C40" t="str">
            <v>Premium Sharing Total</v>
          </cell>
          <cell r="E40" t="str">
            <v>MCP Medical Total</v>
          </cell>
          <cell r="H40">
            <v>594721</v>
          </cell>
          <cell r="I40">
            <v>514584</v>
          </cell>
          <cell r="J40">
            <v>609771</v>
          </cell>
          <cell r="K40">
            <v>718818</v>
          </cell>
          <cell r="L40">
            <v>696853</v>
          </cell>
          <cell r="M40">
            <v>722018</v>
          </cell>
          <cell r="N40">
            <v>3856765</v>
          </cell>
        </row>
        <row r="41">
          <cell r="A41" t="str">
            <v>MCP DentalAcuteNon-EDI</v>
          </cell>
          <cell r="B41" t="str">
            <v>MCP Dental</v>
          </cell>
          <cell r="C41" t="str">
            <v>Acute</v>
          </cell>
          <cell r="E41" t="str">
            <v>MCP Dental</v>
          </cell>
          <cell r="F41" t="str">
            <v>Acute</v>
          </cell>
          <cell r="G41" t="str">
            <v>Non-EDI</v>
          </cell>
          <cell r="H41">
            <v>72086</v>
          </cell>
          <cell r="I41">
            <v>57681</v>
          </cell>
          <cell r="J41">
            <v>64611</v>
          </cell>
          <cell r="K41">
            <v>50882</v>
          </cell>
          <cell r="L41">
            <v>57424</v>
          </cell>
          <cell r="M41">
            <v>66334</v>
          </cell>
          <cell r="N41">
            <v>369018</v>
          </cell>
        </row>
        <row r="42">
          <cell r="A42" t="str">
            <v>MCP DentalAcute Total</v>
          </cell>
          <cell r="B42" t="str">
            <v>MCP Dental</v>
          </cell>
          <cell r="C42" t="str">
            <v>Acute Total</v>
          </cell>
          <cell r="F42" t="str">
            <v>Acute Total</v>
          </cell>
          <cell r="H42">
            <v>72086</v>
          </cell>
          <cell r="I42">
            <v>57681</v>
          </cell>
          <cell r="J42">
            <v>64611</v>
          </cell>
          <cell r="K42">
            <v>50882</v>
          </cell>
          <cell r="L42">
            <v>57424</v>
          </cell>
          <cell r="M42">
            <v>66334</v>
          </cell>
          <cell r="N42">
            <v>369018</v>
          </cell>
        </row>
        <row r="43">
          <cell r="A43" t="str">
            <v>MCP DentalALTCS GeneralNon-EDI</v>
          </cell>
          <cell r="B43" t="str">
            <v>MCP Dental</v>
          </cell>
          <cell r="C43" t="str">
            <v>ALTCS General</v>
          </cell>
          <cell r="F43" t="str">
            <v>ALTCS General</v>
          </cell>
          <cell r="G43" t="str">
            <v>Non-EDI</v>
          </cell>
          <cell r="H43">
            <v>325</v>
          </cell>
          <cell r="I43">
            <v>480</v>
          </cell>
          <cell r="J43">
            <v>540</v>
          </cell>
          <cell r="K43">
            <v>328</v>
          </cell>
          <cell r="L43">
            <v>296</v>
          </cell>
          <cell r="M43">
            <v>350</v>
          </cell>
          <cell r="N43">
            <v>2319</v>
          </cell>
        </row>
        <row r="44">
          <cell r="A44" t="str">
            <v>MCP DentalALTCS General Total</v>
          </cell>
          <cell r="B44" t="str">
            <v>MCP Dental</v>
          </cell>
          <cell r="C44" t="str">
            <v>ALTCS General Total</v>
          </cell>
          <cell r="F44" t="str">
            <v>ALTCS General Total</v>
          </cell>
          <cell r="H44">
            <v>325</v>
          </cell>
          <cell r="I44">
            <v>480</v>
          </cell>
          <cell r="J44">
            <v>540</v>
          </cell>
          <cell r="K44">
            <v>328</v>
          </cell>
          <cell r="L44">
            <v>296</v>
          </cell>
          <cell r="M44">
            <v>350</v>
          </cell>
          <cell r="N44">
            <v>2319</v>
          </cell>
        </row>
        <row r="45">
          <cell r="A45" t="str">
            <v>MCP DentalALTCS VentNon-EDI</v>
          </cell>
          <cell r="B45" t="str">
            <v>MCP Dental</v>
          </cell>
          <cell r="C45" t="str">
            <v>ALTCS Vent</v>
          </cell>
          <cell r="F45" t="str">
            <v>ALTCS Vent</v>
          </cell>
          <cell r="G45" t="str">
            <v>Non-EDI</v>
          </cell>
          <cell r="H45">
            <v>7</v>
          </cell>
          <cell r="I45">
            <v>1</v>
          </cell>
          <cell r="J45">
            <v>2</v>
          </cell>
          <cell r="K45">
            <v>11</v>
          </cell>
          <cell r="L45">
            <v>14</v>
          </cell>
          <cell r="N45">
            <v>35</v>
          </cell>
        </row>
        <row r="46">
          <cell r="A46" t="str">
            <v>MCP DentalALTCS Vent Total</v>
          </cell>
          <cell r="B46" t="str">
            <v>MCP Dental</v>
          </cell>
          <cell r="C46" t="str">
            <v>ALTCS Vent Total</v>
          </cell>
          <cell r="F46" t="str">
            <v>ALTCS Vent Total</v>
          </cell>
          <cell r="H46">
            <v>7</v>
          </cell>
          <cell r="I46">
            <v>1</v>
          </cell>
          <cell r="J46">
            <v>2</v>
          </cell>
          <cell r="K46">
            <v>11</v>
          </cell>
          <cell r="L46">
            <v>14</v>
          </cell>
          <cell r="N46">
            <v>35</v>
          </cell>
        </row>
        <row r="47">
          <cell r="A47" t="str">
            <v>MCP DentalDD GeneralNon-EDI</v>
          </cell>
          <cell r="B47" t="str">
            <v>MCP Dental</v>
          </cell>
          <cell r="C47" t="str">
            <v>DD General</v>
          </cell>
          <cell r="F47" t="str">
            <v>DD General</v>
          </cell>
          <cell r="G47" t="str">
            <v>Non-EDI</v>
          </cell>
          <cell r="H47">
            <v>1150</v>
          </cell>
          <cell r="I47">
            <v>1153</v>
          </cell>
          <cell r="J47">
            <v>1327</v>
          </cell>
          <cell r="K47">
            <v>1111</v>
          </cell>
          <cell r="L47">
            <v>1112</v>
          </cell>
          <cell r="M47">
            <v>1323</v>
          </cell>
          <cell r="N47">
            <v>7176</v>
          </cell>
        </row>
        <row r="48">
          <cell r="A48" t="str">
            <v>MCP DentalDD General Total</v>
          </cell>
          <cell r="B48" t="str">
            <v>MCP Dental</v>
          </cell>
          <cell r="C48" t="str">
            <v>DD General Total</v>
          </cell>
          <cell r="F48" t="str">
            <v>DD General Total</v>
          </cell>
          <cell r="H48">
            <v>1150</v>
          </cell>
          <cell r="I48">
            <v>1153</v>
          </cell>
          <cell r="J48">
            <v>1327</v>
          </cell>
          <cell r="K48">
            <v>1111</v>
          </cell>
          <cell r="L48">
            <v>1112</v>
          </cell>
          <cell r="M48">
            <v>1323</v>
          </cell>
          <cell r="N48">
            <v>7176</v>
          </cell>
        </row>
        <row r="49">
          <cell r="A49" t="str">
            <v>MCP DentalDD VentNon-EDI</v>
          </cell>
          <cell r="B49" t="str">
            <v>MCP Dental</v>
          </cell>
          <cell r="C49" t="str">
            <v>DD Vent</v>
          </cell>
          <cell r="F49" t="str">
            <v>DD Vent</v>
          </cell>
          <cell r="G49" t="str">
            <v>Non-EDI</v>
          </cell>
          <cell r="H49">
            <v>5</v>
          </cell>
          <cell r="J49">
            <v>5</v>
          </cell>
          <cell r="N49">
            <v>10</v>
          </cell>
        </row>
        <row r="50">
          <cell r="A50" t="str">
            <v>MCP DentalDD Vent Total</v>
          </cell>
          <cell r="B50" t="str">
            <v>MCP Dental</v>
          </cell>
          <cell r="C50" t="str">
            <v>DD Vent Total</v>
          </cell>
          <cell r="F50" t="str">
            <v>DD Vent Total</v>
          </cell>
          <cell r="H50">
            <v>5</v>
          </cell>
          <cell r="J50">
            <v>5</v>
          </cell>
          <cell r="N50">
            <v>10</v>
          </cell>
        </row>
        <row r="51">
          <cell r="A51" t="str">
            <v>MCP DentalPremium SharingNon-EDI</v>
          </cell>
          <cell r="B51" t="str">
            <v>MCP Dental</v>
          </cell>
          <cell r="C51" t="str">
            <v>Premium Sharing</v>
          </cell>
          <cell r="F51" t="str">
            <v>Premium Sharing</v>
          </cell>
          <cell r="G51" t="str">
            <v>Non-EDI</v>
          </cell>
          <cell r="H51">
            <v>31</v>
          </cell>
          <cell r="I51">
            <v>1</v>
          </cell>
          <cell r="J51">
            <v>17</v>
          </cell>
          <cell r="K51">
            <v>1</v>
          </cell>
          <cell r="N51">
            <v>50</v>
          </cell>
        </row>
        <row r="52">
          <cell r="A52" t="str">
            <v>MCP DentalPremium Sharing Total</v>
          </cell>
          <cell r="B52" t="str">
            <v>MCP Dental</v>
          </cell>
          <cell r="C52" t="str">
            <v>Premium Sharing Total</v>
          </cell>
          <cell r="F52" t="str">
            <v>Premium Sharing Total</v>
          </cell>
          <cell r="H52">
            <v>31</v>
          </cell>
          <cell r="I52">
            <v>1</v>
          </cell>
          <cell r="J52">
            <v>17</v>
          </cell>
          <cell r="K52">
            <v>1</v>
          </cell>
          <cell r="N52">
            <v>50</v>
          </cell>
        </row>
        <row r="53">
          <cell r="A53" t="str">
            <v>MCP Dental TotalPremium Sharing Total</v>
          </cell>
          <cell r="B53" t="str">
            <v>MCP Dental Total</v>
          </cell>
          <cell r="C53" t="str">
            <v>Premium Sharing Total</v>
          </cell>
          <cell r="E53" t="str">
            <v>MCP Dental Total</v>
          </cell>
          <cell r="H53">
            <v>73604</v>
          </cell>
          <cell r="I53">
            <v>59316</v>
          </cell>
          <cell r="J53">
            <v>66502</v>
          </cell>
          <cell r="K53">
            <v>52333</v>
          </cell>
          <cell r="L53">
            <v>58846</v>
          </cell>
          <cell r="M53">
            <v>68007</v>
          </cell>
          <cell r="N53">
            <v>378608</v>
          </cell>
        </row>
        <row r="54">
          <cell r="A54" t="str">
            <v>MHIPMaryland Health Insurance PlanNon-EDI</v>
          </cell>
          <cell r="B54" t="str">
            <v>MHIP</v>
          </cell>
          <cell r="C54" t="str">
            <v>Maryland Health Insurance Plan</v>
          </cell>
          <cell r="E54" t="str">
            <v>MHIP</v>
          </cell>
          <cell r="F54" t="str">
            <v>Maryland Health Insurance Plan</v>
          </cell>
          <cell r="G54" t="str">
            <v>Non-EDI</v>
          </cell>
          <cell r="H54">
            <v>18593</v>
          </cell>
          <cell r="I54">
            <v>18229</v>
          </cell>
          <cell r="J54">
            <v>22275</v>
          </cell>
          <cell r="K54">
            <v>23360</v>
          </cell>
          <cell r="L54">
            <v>18529</v>
          </cell>
          <cell r="M54">
            <v>29263</v>
          </cell>
          <cell r="N54">
            <v>130249</v>
          </cell>
        </row>
        <row r="55">
          <cell r="A55" t="str">
            <v>MHIPMaryland Health Insurance Plan Total</v>
          </cell>
          <cell r="B55" t="str">
            <v>MHIP</v>
          </cell>
          <cell r="C55" t="str">
            <v>Maryland Health Insurance Plan Total</v>
          </cell>
          <cell r="F55" t="str">
            <v>Maryland Health Insurance Plan Total</v>
          </cell>
          <cell r="H55">
            <v>18593</v>
          </cell>
          <cell r="I55">
            <v>18229</v>
          </cell>
          <cell r="J55">
            <v>22275</v>
          </cell>
          <cell r="K55">
            <v>23360</v>
          </cell>
          <cell r="L55">
            <v>18529</v>
          </cell>
          <cell r="M55">
            <v>29263</v>
          </cell>
          <cell r="N55">
            <v>130249</v>
          </cell>
        </row>
        <row r="56">
          <cell r="A56" t="str">
            <v>MHIP TotalMaryland Health Insurance Plan Total</v>
          </cell>
          <cell r="B56" t="str">
            <v>MHIP Total</v>
          </cell>
          <cell r="C56" t="str">
            <v>Maryland Health Insurance Plan Total</v>
          </cell>
          <cell r="E56" t="str">
            <v>MHIP Total</v>
          </cell>
          <cell r="H56">
            <v>18593</v>
          </cell>
          <cell r="I56">
            <v>18229</v>
          </cell>
          <cell r="J56">
            <v>22275</v>
          </cell>
          <cell r="K56">
            <v>23360</v>
          </cell>
          <cell r="L56">
            <v>18529</v>
          </cell>
          <cell r="M56">
            <v>29263</v>
          </cell>
          <cell r="N56">
            <v>130249</v>
          </cell>
        </row>
        <row r="57">
          <cell r="A57" t="str">
            <v>MCMO MedicalEDI</v>
          </cell>
          <cell r="B57" t="str">
            <v>MC</v>
          </cell>
          <cell r="C57" t="str">
            <v>MO Medical</v>
          </cell>
          <cell r="E57" t="str">
            <v>MC</v>
          </cell>
          <cell r="F57" t="str">
            <v>MO Medical</v>
          </cell>
          <cell r="G57" t="str">
            <v>EDI</v>
          </cell>
          <cell r="H57">
            <v>30144</v>
          </cell>
          <cell r="I57">
            <v>24438</v>
          </cell>
          <cell r="J57">
            <v>40801</v>
          </cell>
          <cell r="K57">
            <v>36699</v>
          </cell>
          <cell r="L57">
            <v>40926</v>
          </cell>
          <cell r="M57">
            <v>51392</v>
          </cell>
          <cell r="N57">
            <v>224400</v>
          </cell>
        </row>
        <row r="58">
          <cell r="A58" t="str">
            <v>MCMO MedicalNon-EDI</v>
          </cell>
          <cell r="B58" t="str">
            <v>MC</v>
          </cell>
          <cell r="C58" t="str">
            <v>MO Medical</v>
          </cell>
          <cell r="G58" t="str">
            <v>Non-EDI</v>
          </cell>
          <cell r="H58">
            <v>30061</v>
          </cell>
          <cell r="I58">
            <v>25456</v>
          </cell>
          <cell r="J58">
            <v>41314</v>
          </cell>
          <cell r="K58">
            <v>44911</v>
          </cell>
          <cell r="L58">
            <v>33007</v>
          </cell>
          <cell r="M58">
            <v>41038</v>
          </cell>
          <cell r="N58">
            <v>215787</v>
          </cell>
        </row>
        <row r="59">
          <cell r="A59" t="str">
            <v>MCMO Medical Total</v>
          </cell>
          <cell r="B59" t="str">
            <v>MC</v>
          </cell>
          <cell r="C59" t="str">
            <v>MO Medical Total</v>
          </cell>
          <cell r="F59" t="str">
            <v>MO Medical Total</v>
          </cell>
          <cell r="H59">
            <v>60205</v>
          </cell>
          <cell r="I59">
            <v>49894</v>
          </cell>
          <cell r="J59">
            <v>82115</v>
          </cell>
          <cell r="K59">
            <v>81610</v>
          </cell>
          <cell r="L59">
            <v>73933</v>
          </cell>
          <cell r="M59">
            <v>92430</v>
          </cell>
          <cell r="N59">
            <v>440187</v>
          </cell>
        </row>
        <row r="60">
          <cell r="A60" t="str">
            <v>MC TotalMO Medical Total</v>
          </cell>
          <cell r="B60" t="str">
            <v>MC Total</v>
          </cell>
          <cell r="C60" t="str">
            <v>MO Medical Total</v>
          </cell>
          <cell r="E60" t="str">
            <v>MC Total</v>
          </cell>
          <cell r="H60">
            <v>60205</v>
          </cell>
          <cell r="I60">
            <v>49894</v>
          </cell>
          <cell r="J60">
            <v>82115</v>
          </cell>
          <cell r="K60">
            <v>81610</v>
          </cell>
          <cell r="L60">
            <v>73933</v>
          </cell>
          <cell r="M60">
            <v>92430</v>
          </cell>
          <cell r="N60">
            <v>440187</v>
          </cell>
        </row>
        <row r="61">
          <cell r="A61" t="str">
            <v>MPCMedicaid - FEDEDI</v>
          </cell>
          <cell r="B61" t="str">
            <v>MPC</v>
          </cell>
          <cell r="C61" t="str">
            <v>Medicaid - FED</v>
          </cell>
          <cell r="E61" t="str">
            <v>MPC</v>
          </cell>
          <cell r="F61" t="str">
            <v>Medicaid - FED</v>
          </cell>
          <cell r="G61" t="str">
            <v>EDI</v>
          </cell>
          <cell r="H61">
            <v>61909</v>
          </cell>
          <cell r="I61">
            <v>60154</v>
          </cell>
          <cell r="J61">
            <v>75113</v>
          </cell>
          <cell r="K61">
            <v>68992</v>
          </cell>
          <cell r="L61">
            <v>63991</v>
          </cell>
          <cell r="M61">
            <v>76731</v>
          </cell>
          <cell r="N61">
            <v>406890</v>
          </cell>
        </row>
        <row r="62">
          <cell r="A62" t="str">
            <v>MPCMedicaid - FEDNon-EDI</v>
          </cell>
          <cell r="B62" t="str">
            <v>MPC</v>
          </cell>
          <cell r="C62" t="str">
            <v>Medicaid - FED</v>
          </cell>
          <cell r="G62" t="str">
            <v>Non-EDI</v>
          </cell>
          <cell r="H62">
            <v>142242</v>
          </cell>
          <cell r="I62">
            <v>131222</v>
          </cell>
          <cell r="J62">
            <v>142872</v>
          </cell>
          <cell r="K62">
            <v>151239</v>
          </cell>
          <cell r="L62">
            <v>110388</v>
          </cell>
          <cell r="M62">
            <v>138081</v>
          </cell>
          <cell r="N62">
            <v>816044</v>
          </cell>
        </row>
        <row r="63">
          <cell r="A63" t="str">
            <v>MPCMedicaid - FED Total</v>
          </cell>
          <cell r="B63" t="str">
            <v>MPC</v>
          </cell>
          <cell r="C63" t="str">
            <v>Medicaid - FED Total</v>
          </cell>
          <cell r="F63" t="str">
            <v>Medicaid - FED Total</v>
          </cell>
          <cell r="H63">
            <v>204151</v>
          </cell>
          <cell r="I63">
            <v>191376</v>
          </cell>
          <cell r="J63">
            <v>217985</v>
          </cell>
          <cell r="K63">
            <v>220231</v>
          </cell>
          <cell r="L63">
            <v>174379</v>
          </cell>
          <cell r="M63">
            <v>214812</v>
          </cell>
          <cell r="N63">
            <v>1222934</v>
          </cell>
        </row>
        <row r="64">
          <cell r="A64" t="str">
            <v>MPC TotalMedicaid - FED Total</v>
          </cell>
          <cell r="B64" t="str">
            <v>MPC Total</v>
          </cell>
          <cell r="C64" t="str">
            <v>Medicaid - FED Total</v>
          </cell>
          <cell r="E64" t="str">
            <v>MPC Total</v>
          </cell>
          <cell r="H64">
            <v>204151</v>
          </cell>
          <cell r="I64">
            <v>191376</v>
          </cell>
          <cell r="J64">
            <v>217985</v>
          </cell>
          <cell r="K64">
            <v>220231</v>
          </cell>
          <cell r="L64">
            <v>174379</v>
          </cell>
          <cell r="M64">
            <v>214812</v>
          </cell>
          <cell r="N64">
            <v>1222934</v>
          </cell>
        </row>
        <row r="65">
          <cell r="A65" t="str">
            <v>Prime DentalSoonerCare Plus - ABDNon-EDI</v>
          </cell>
          <cell r="B65" t="str">
            <v>Prime Dental</v>
          </cell>
          <cell r="C65" t="str">
            <v>SoonerCare Plus - ABD</v>
          </cell>
          <cell r="E65" t="str">
            <v>Prime Dental</v>
          </cell>
          <cell r="F65" t="str">
            <v>SoonerCare Plus - ABD</v>
          </cell>
          <cell r="G65" t="str">
            <v>Non-EDI</v>
          </cell>
          <cell r="H65">
            <v>210</v>
          </cell>
          <cell r="I65">
            <v>228</v>
          </cell>
          <cell r="J65">
            <v>212</v>
          </cell>
          <cell r="K65">
            <v>31</v>
          </cell>
          <cell r="N65">
            <v>681</v>
          </cell>
        </row>
        <row r="66">
          <cell r="A66" t="str">
            <v>Prime DentalSoonerCare Plus - ABD Total</v>
          </cell>
          <cell r="B66" t="str">
            <v>Prime Dental</v>
          </cell>
          <cell r="C66" t="str">
            <v>SoonerCare Plus - ABD Total</v>
          </cell>
          <cell r="F66" t="str">
            <v>SoonerCare Plus - ABD Total</v>
          </cell>
          <cell r="H66">
            <v>210</v>
          </cell>
          <cell r="I66">
            <v>228</v>
          </cell>
          <cell r="J66">
            <v>212</v>
          </cell>
          <cell r="K66">
            <v>31</v>
          </cell>
          <cell r="N66">
            <v>681</v>
          </cell>
        </row>
        <row r="67">
          <cell r="A67" t="str">
            <v>Prime DentalSoonerCare Plus - SBHNNon-EDI</v>
          </cell>
          <cell r="B67" t="str">
            <v>Prime Dental</v>
          </cell>
          <cell r="C67" t="str">
            <v>SoonerCare Plus - SBHN</v>
          </cell>
          <cell r="F67" t="str">
            <v>SoonerCare Plus - SBHN</v>
          </cell>
          <cell r="G67" t="str">
            <v>Non-EDI</v>
          </cell>
          <cell r="I67">
            <v>1</v>
          </cell>
          <cell r="J67">
            <v>1</v>
          </cell>
          <cell r="N67">
            <v>2</v>
          </cell>
        </row>
        <row r="68">
          <cell r="A68" t="str">
            <v>Prime DentalSoonerCare Plus - SBHN Total</v>
          </cell>
          <cell r="B68" t="str">
            <v>Prime Dental</v>
          </cell>
          <cell r="C68" t="str">
            <v>SoonerCare Plus - SBHN Total</v>
          </cell>
          <cell r="F68" t="str">
            <v>SoonerCare Plus - SBHN Total</v>
          </cell>
          <cell r="I68">
            <v>1</v>
          </cell>
          <cell r="J68">
            <v>1</v>
          </cell>
          <cell r="N68">
            <v>2</v>
          </cell>
        </row>
        <row r="69">
          <cell r="A69" t="str">
            <v>Prime DentalSoonerCare Plus -TANFNon-EDI</v>
          </cell>
          <cell r="B69" t="str">
            <v>Prime Dental</v>
          </cell>
          <cell r="C69" t="str">
            <v>SoonerCare Plus -TANF</v>
          </cell>
          <cell r="F69" t="str">
            <v>SoonerCare Plus -TANF</v>
          </cell>
          <cell r="G69" t="str">
            <v>Non-EDI</v>
          </cell>
          <cell r="H69">
            <v>2307</v>
          </cell>
          <cell r="I69">
            <v>1586</v>
          </cell>
          <cell r="J69">
            <v>2270</v>
          </cell>
          <cell r="K69">
            <v>329</v>
          </cell>
          <cell r="L69">
            <v>78</v>
          </cell>
          <cell r="M69">
            <v>20</v>
          </cell>
          <cell r="N69">
            <v>6590</v>
          </cell>
        </row>
        <row r="70">
          <cell r="A70" t="str">
            <v>Prime DentalSoonerCare Plus -TANF Total</v>
          </cell>
          <cell r="B70" t="str">
            <v>Prime Dental</v>
          </cell>
          <cell r="C70" t="str">
            <v>SoonerCare Plus -TANF Total</v>
          </cell>
          <cell r="F70" t="str">
            <v>SoonerCare Plus -TANF Total</v>
          </cell>
          <cell r="H70">
            <v>2307</v>
          </cell>
          <cell r="I70">
            <v>1586</v>
          </cell>
          <cell r="J70">
            <v>2270</v>
          </cell>
          <cell r="K70">
            <v>329</v>
          </cell>
          <cell r="L70">
            <v>78</v>
          </cell>
          <cell r="M70">
            <v>20</v>
          </cell>
          <cell r="N70">
            <v>6590</v>
          </cell>
        </row>
        <row r="71">
          <cell r="A71" t="str">
            <v>Prime Dental TotalSoonerCare Plus -TANF Total</v>
          </cell>
          <cell r="B71" t="str">
            <v>Prime Dental Total</v>
          </cell>
          <cell r="C71" t="str">
            <v>SoonerCare Plus -TANF Total</v>
          </cell>
          <cell r="E71" t="str">
            <v>Prime Dental Total</v>
          </cell>
          <cell r="H71">
            <v>2517</v>
          </cell>
          <cell r="I71">
            <v>1815</v>
          </cell>
          <cell r="J71">
            <v>2483</v>
          </cell>
          <cell r="K71">
            <v>360</v>
          </cell>
          <cell r="L71">
            <v>78</v>
          </cell>
          <cell r="M71">
            <v>20</v>
          </cell>
          <cell r="N71">
            <v>7273</v>
          </cell>
        </row>
        <row r="72">
          <cell r="A72" t="str">
            <v>Prime MedicalSoonerCare Plus-ABDEDI</v>
          </cell>
          <cell r="B72" t="str">
            <v>Prime Medical</v>
          </cell>
          <cell r="C72" t="str">
            <v>SoonerCare Plus-ABD</v>
          </cell>
          <cell r="E72" t="str">
            <v>Prime Medical</v>
          </cell>
          <cell r="F72" t="str">
            <v>SoonerCare Plus-ABD</v>
          </cell>
          <cell r="G72" t="str">
            <v>EDI</v>
          </cell>
          <cell r="H72">
            <v>1237</v>
          </cell>
          <cell r="I72">
            <v>1042</v>
          </cell>
          <cell r="J72">
            <v>1208</v>
          </cell>
          <cell r="K72">
            <v>574</v>
          </cell>
          <cell r="L72">
            <v>7</v>
          </cell>
          <cell r="N72">
            <v>4068</v>
          </cell>
        </row>
        <row r="73">
          <cell r="A73" t="str">
            <v>Prime MedicalSoonerCare Plus-ABDNon-EDI</v>
          </cell>
          <cell r="B73" t="str">
            <v>Prime Medical</v>
          </cell>
          <cell r="C73" t="str">
            <v>SoonerCare Plus-ABD</v>
          </cell>
          <cell r="G73" t="str">
            <v>Non-EDI</v>
          </cell>
          <cell r="H73">
            <v>3499</v>
          </cell>
          <cell r="I73">
            <v>2770</v>
          </cell>
          <cell r="J73">
            <v>4385</v>
          </cell>
          <cell r="K73">
            <v>3213</v>
          </cell>
          <cell r="L73">
            <v>1295</v>
          </cell>
          <cell r="M73">
            <v>599</v>
          </cell>
          <cell r="N73">
            <v>15761</v>
          </cell>
        </row>
        <row r="74">
          <cell r="A74" t="str">
            <v>Prime MedicalSoonerCare Plus-ABD Total</v>
          </cell>
          <cell r="B74" t="str">
            <v>Prime Medical</v>
          </cell>
          <cell r="C74" t="str">
            <v>SoonerCare Plus-ABD Total</v>
          </cell>
          <cell r="F74" t="str">
            <v>SoonerCare Plus-ABD Total</v>
          </cell>
          <cell r="H74">
            <v>4736</v>
          </cell>
          <cell r="I74">
            <v>3812</v>
          </cell>
          <cell r="J74">
            <v>5593</v>
          </cell>
          <cell r="K74">
            <v>3787</v>
          </cell>
          <cell r="L74">
            <v>1302</v>
          </cell>
          <cell r="M74">
            <v>599</v>
          </cell>
          <cell r="N74">
            <v>19829</v>
          </cell>
        </row>
        <row r="75">
          <cell r="A75" t="str">
            <v>Prime MedicalSoonerCare Plus-SBHNNon-EDI</v>
          </cell>
          <cell r="B75" t="str">
            <v>Prime Medical</v>
          </cell>
          <cell r="C75" t="str">
            <v>SoonerCare Plus-SBHN</v>
          </cell>
          <cell r="F75" t="str">
            <v>SoonerCare Plus-SBHN</v>
          </cell>
          <cell r="G75" t="str">
            <v>Non-EDI</v>
          </cell>
          <cell r="H75">
            <v>8</v>
          </cell>
          <cell r="I75">
            <v>3</v>
          </cell>
          <cell r="J75">
            <v>26</v>
          </cell>
          <cell r="K75">
            <v>17</v>
          </cell>
          <cell r="L75">
            <v>7</v>
          </cell>
          <cell r="M75">
            <v>8</v>
          </cell>
          <cell r="N75">
            <v>69</v>
          </cell>
        </row>
        <row r="76">
          <cell r="A76" t="str">
            <v>Prime MedicalSoonerCare Plus-SBHN Total</v>
          </cell>
          <cell r="B76" t="str">
            <v>Prime Medical</v>
          </cell>
          <cell r="C76" t="str">
            <v>SoonerCare Plus-SBHN Total</v>
          </cell>
          <cell r="F76" t="str">
            <v>SoonerCare Plus-SBHN Total</v>
          </cell>
          <cell r="H76">
            <v>8</v>
          </cell>
          <cell r="I76">
            <v>3</v>
          </cell>
          <cell r="J76">
            <v>26</v>
          </cell>
          <cell r="K76">
            <v>17</v>
          </cell>
          <cell r="L76">
            <v>7</v>
          </cell>
          <cell r="M76">
            <v>8</v>
          </cell>
          <cell r="N76">
            <v>69</v>
          </cell>
        </row>
        <row r="77">
          <cell r="A77" t="str">
            <v>Prime MedicalSoonerCare Plus-TANFEDI</v>
          </cell>
          <cell r="B77" t="str">
            <v>Prime Medical</v>
          </cell>
          <cell r="C77" t="str">
            <v>SoonerCare Plus-TANF</v>
          </cell>
          <cell r="F77" t="str">
            <v>SoonerCare Plus-TANF</v>
          </cell>
          <cell r="G77" t="str">
            <v>EDI</v>
          </cell>
          <cell r="H77">
            <v>3367</v>
          </cell>
          <cell r="I77">
            <v>2610</v>
          </cell>
          <cell r="J77">
            <v>3694</v>
          </cell>
          <cell r="K77">
            <v>761</v>
          </cell>
          <cell r="L77">
            <v>40</v>
          </cell>
          <cell r="M77">
            <v>10</v>
          </cell>
          <cell r="N77">
            <v>10482</v>
          </cell>
        </row>
        <row r="78">
          <cell r="A78" t="str">
            <v>Prime MedicalSoonerCare Plus-TANFNon-EDI</v>
          </cell>
          <cell r="B78" t="str">
            <v>Prime Medical</v>
          </cell>
          <cell r="C78" t="str">
            <v>SoonerCare Plus-TANF</v>
          </cell>
          <cell r="G78" t="str">
            <v>Non-EDI</v>
          </cell>
          <cell r="H78">
            <v>9100</v>
          </cell>
          <cell r="I78">
            <v>7519</v>
          </cell>
          <cell r="J78">
            <v>11304</v>
          </cell>
          <cell r="K78">
            <v>6440</v>
          </cell>
          <cell r="L78">
            <v>2110</v>
          </cell>
          <cell r="M78">
            <v>1165</v>
          </cell>
          <cell r="N78">
            <v>37638</v>
          </cell>
        </row>
        <row r="79">
          <cell r="A79" t="str">
            <v>Prime MedicalSoonerCare Plus-TANF Total</v>
          </cell>
          <cell r="B79" t="str">
            <v>Prime Medical</v>
          </cell>
          <cell r="C79" t="str">
            <v>SoonerCare Plus-TANF Total</v>
          </cell>
          <cell r="F79" t="str">
            <v>SoonerCare Plus-TANF Total</v>
          </cell>
          <cell r="H79">
            <v>12467</v>
          </cell>
          <cell r="I79">
            <v>10129</v>
          </cell>
          <cell r="J79">
            <v>14998</v>
          </cell>
          <cell r="K79">
            <v>7201</v>
          </cell>
          <cell r="L79">
            <v>2150</v>
          </cell>
          <cell r="M79">
            <v>1175</v>
          </cell>
          <cell r="N79">
            <v>48120</v>
          </cell>
        </row>
        <row r="80">
          <cell r="A80" t="str">
            <v>Prime Medical TotalSoonerCare Plus-TANF Total</v>
          </cell>
          <cell r="B80" t="str">
            <v>Prime Medical Total</v>
          </cell>
          <cell r="C80" t="str">
            <v>SoonerCare Plus-TANF Total</v>
          </cell>
          <cell r="E80" t="str">
            <v>Prime Medical Total</v>
          </cell>
          <cell r="H80">
            <v>17211</v>
          </cell>
          <cell r="I80">
            <v>13944</v>
          </cell>
          <cell r="J80">
            <v>20617</v>
          </cell>
          <cell r="K80">
            <v>11005</v>
          </cell>
          <cell r="L80">
            <v>3459</v>
          </cell>
          <cell r="M80">
            <v>1782</v>
          </cell>
          <cell r="N80">
            <v>68018</v>
          </cell>
        </row>
        <row r="81">
          <cell r="A81" t="str">
            <v>CHWCatholic Healthcare West ArizonaEDI</v>
          </cell>
          <cell r="B81" t="str">
            <v>CHW</v>
          </cell>
          <cell r="C81" t="str">
            <v>Catholic Healthcare West Arizona</v>
          </cell>
          <cell r="E81" t="str">
            <v>CHW</v>
          </cell>
          <cell r="F81" t="str">
            <v>Catholic Healthcare West Arizona</v>
          </cell>
          <cell r="G81" t="str">
            <v>EDI</v>
          </cell>
          <cell r="H81">
            <v>23200</v>
          </cell>
          <cell r="I81">
            <v>20798</v>
          </cell>
          <cell r="J81">
            <v>21392</v>
          </cell>
          <cell r="K81">
            <v>19236</v>
          </cell>
          <cell r="L81">
            <v>21516</v>
          </cell>
          <cell r="M81">
            <v>28816</v>
          </cell>
          <cell r="N81">
            <v>134958</v>
          </cell>
        </row>
        <row r="82">
          <cell r="A82" t="str">
            <v>CHWCatholic Healthcare West ArizonaNon-EDI</v>
          </cell>
          <cell r="B82" t="str">
            <v>CHW</v>
          </cell>
          <cell r="C82" t="str">
            <v>Catholic Healthcare West Arizona</v>
          </cell>
          <cell r="G82" t="str">
            <v>Non-EDI</v>
          </cell>
          <cell r="H82">
            <v>17338</v>
          </cell>
          <cell r="I82">
            <v>13316</v>
          </cell>
          <cell r="J82">
            <v>16664</v>
          </cell>
          <cell r="K82">
            <v>13058</v>
          </cell>
          <cell r="L82">
            <v>13574</v>
          </cell>
          <cell r="M82">
            <v>24034</v>
          </cell>
          <cell r="N82">
            <v>97984</v>
          </cell>
        </row>
        <row r="83">
          <cell r="A83" t="str">
            <v>CHWCatholic Healthcare West Arizona Total</v>
          </cell>
          <cell r="B83" t="str">
            <v>CHW</v>
          </cell>
          <cell r="C83" t="str">
            <v>Catholic Healthcare West Arizona Total</v>
          </cell>
          <cell r="F83" t="str">
            <v>Catholic Healthcare West Arizona Total</v>
          </cell>
          <cell r="H83">
            <v>40538</v>
          </cell>
          <cell r="I83">
            <v>34114</v>
          </cell>
          <cell r="J83">
            <v>38056</v>
          </cell>
          <cell r="K83">
            <v>32294</v>
          </cell>
          <cell r="L83">
            <v>35090</v>
          </cell>
          <cell r="M83">
            <v>52850</v>
          </cell>
          <cell r="N83">
            <v>232942</v>
          </cell>
        </row>
        <row r="84">
          <cell r="A84" t="str">
            <v>CHW TotalCatholic Healthcare West Arizona Total</v>
          </cell>
          <cell r="B84" t="str">
            <v>CHW Total</v>
          </cell>
          <cell r="C84" t="str">
            <v>Catholic Healthcare West Arizona Total</v>
          </cell>
          <cell r="E84" t="str">
            <v>CHW Total</v>
          </cell>
          <cell r="H84">
            <v>40538</v>
          </cell>
          <cell r="I84">
            <v>34114</v>
          </cell>
          <cell r="J84">
            <v>38056</v>
          </cell>
          <cell r="K84">
            <v>32294</v>
          </cell>
          <cell r="L84">
            <v>35090</v>
          </cell>
          <cell r="M84">
            <v>52850</v>
          </cell>
          <cell r="N84">
            <v>232942</v>
          </cell>
        </row>
        <row r="85">
          <cell r="A85" t="str">
            <v>KernCounty of KernNon-EDI</v>
          </cell>
          <cell r="B85" t="str">
            <v>Kern</v>
          </cell>
          <cell r="C85" t="str">
            <v>County of Kern</v>
          </cell>
          <cell r="E85" t="str">
            <v>Kern</v>
          </cell>
          <cell r="F85" t="str">
            <v>County of Kern</v>
          </cell>
          <cell r="G85" t="str">
            <v>Non-EDI</v>
          </cell>
          <cell r="K85">
            <v>23584</v>
          </cell>
          <cell r="L85">
            <v>60482</v>
          </cell>
          <cell r="M85">
            <v>140902</v>
          </cell>
          <cell r="N85">
            <v>224968</v>
          </cell>
        </row>
        <row r="86">
          <cell r="A86" t="str">
            <v>KernCounty of Kern Total</v>
          </cell>
          <cell r="B86" t="str">
            <v>Kern</v>
          </cell>
          <cell r="C86" t="str">
            <v>County of Kern Total</v>
          </cell>
          <cell r="F86" t="str">
            <v>County of Kern Total</v>
          </cell>
          <cell r="K86">
            <v>23584</v>
          </cell>
          <cell r="L86">
            <v>60482</v>
          </cell>
          <cell r="M86">
            <v>140902</v>
          </cell>
          <cell r="N86">
            <v>224968</v>
          </cell>
        </row>
        <row r="87">
          <cell r="A87" t="str">
            <v>Kern TotalCounty of Kern Total</v>
          </cell>
          <cell r="B87" t="str">
            <v>Kern Total</v>
          </cell>
          <cell r="C87" t="str">
            <v>County of Kern Total</v>
          </cell>
          <cell r="E87" t="str">
            <v>Kern Total</v>
          </cell>
          <cell r="K87">
            <v>23584</v>
          </cell>
          <cell r="L87">
            <v>60482</v>
          </cell>
          <cell r="M87">
            <v>140902</v>
          </cell>
          <cell r="N87">
            <v>224968</v>
          </cell>
        </row>
        <row r="88">
          <cell r="A88" t="str">
            <v>ScrippsScripps Medical PlansEDI</v>
          </cell>
          <cell r="B88" t="str">
            <v>Scripps</v>
          </cell>
          <cell r="C88" t="str">
            <v>Scripps Medical Plans</v>
          </cell>
          <cell r="E88" t="str">
            <v>Scripps</v>
          </cell>
          <cell r="F88" t="str">
            <v>Scripps Medical Plans</v>
          </cell>
          <cell r="G88" t="str">
            <v>EDI</v>
          </cell>
          <cell r="H88">
            <v>25176</v>
          </cell>
          <cell r="I88">
            <v>17228</v>
          </cell>
          <cell r="J88">
            <v>28546</v>
          </cell>
          <cell r="K88">
            <v>24656</v>
          </cell>
          <cell r="L88">
            <v>22674</v>
          </cell>
          <cell r="M88">
            <v>31222</v>
          </cell>
          <cell r="N88">
            <v>149502</v>
          </cell>
        </row>
        <row r="89">
          <cell r="A89" t="str">
            <v>ScrippsScripps Medical PlansNon-EDI</v>
          </cell>
          <cell r="B89" t="str">
            <v>Scripps</v>
          </cell>
          <cell r="C89" t="str">
            <v>Scripps Medical Plans</v>
          </cell>
          <cell r="G89" t="str">
            <v>Non-EDI</v>
          </cell>
          <cell r="H89">
            <v>43270</v>
          </cell>
          <cell r="I89">
            <v>35478</v>
          </cell>
          <cell r="J89">
            <v>34416</v>
          </cell>
          <cell r="K89">
            <v>32836</v>
          </cell>
          <cell r="L89">
            <v>29674</v>
          </cell>
          <cell r="M89">
            <v>44500</v>
          </cell>
          <cell r="N89">
            <v>220174</v>
          </cell>
        </row>
        <row r="90">
          <cell r="A90" t="str">
            <v>ScrippsScripps Medical Plans Total</v>
          </cell>
          <cell r="B90" t="str">
            <v>Scripps</v>
          </cell>
          <cell r="C90" t="str">
            <v>Scripps Medical Plans Total</v>
          </cell>
          <cell r="F90" t="str">
            <v>Scripps Medical Plans Total</v>
          </cell>
          <cell r="H90">
            <v>68446</v>
          </cell>
          <cell r="I90">
            <v>52706</v>
          </cell>
          <cell r="J90">
            <v>62962</v>
          </cell>
          <cell r="K90">
            <v>57492</v>
          </cell>
          <cell r="L90">
            <v>52348</v>
          </cell>
          <cell r="M90">
            <v>75722</v>
          </cell>
          <cell r="N90">
            <v>369676</v>
          </cell>
        </row>
        <row r="91">
          <cell r="A91" t="str">
            <v>Scripps TotalScripps Medical Plans Total</v>
          </cell>
          <cell r="B91" t="str">
            <v>Scripps Total</v>
          </cell>
          <cell r="C91" t="str">
            <v>Scripps Medical Plans Total</v>
          </cell>
          <cell r="E91" t="str">
            <v>Scripps Total</v>
          </cell>
          <cell r="H91">
            <v>68446</v>
          </cell>
          <cell r="I91">
            <v>52706</v>
          </cell>
          <cell r="J91">
            <v>62962</v>
          </cell>
          <cell r="K91">
            <v>57492</v>
          </cell>
          <cell r="L91">
            <v>52348</v>
          </cell>
          <cell r="M91">
            <v>75722</v>
          </cell>
          <cell r="N91">
            <v>369676</v>
          </cell>
        </row>
        <row r="92">
          <cell r="A92" t="str">
            <v>USMNUSMN - Cal-OptimaEDI</v>
          </cell>
          <cell r="B92" t="str">
            <v>USMN</v>
          </cell>
          <cell r="C92" t="str">
            <v>USMN - Cal-Optima</v>
          </cell>
          <cell r="E92" t="str">
            <v>USMN</v>
          </cell>
          <cell r="F92" t="str">
            <v>USMN - Cal-Optima</v>
          </cell>
          <cell r="G92" t="str">
            <v>EDI</v>
          </cell>
          <cell r="H92">
            <v>2501</v>
          </cell>
          <cell r="I92">
            <v>15375</v>
          </cell>
          <cell r="J92">
            <v>7543</v>
          </cell>
          <cell r="K92">
            <v>12251</v>
          </cell>
          <cell r="L92">
            <v>8492</v>
          </cell>
          <cell r="M92">
            <v>8467</v>
          </cell>
          <cell r="N92">
            <v>54629</v>
          </cell>
        </row>
        <row r="93">
          <cell r="A93" t="str">
            <v>USMNUSMN - Cal-OptimaNon-EDI</v>
          </cell>
          <cell r="B93" t="str">
            <v>USMN</v>
          </cell>
          <cell r="C93" t="str">
            <v>USMN - Cal-Optima</v>
          </cell>
          <cell r="G93" t="str">
            <v>Non-EDI</v>
          </cell>
          <cell r="H93">
            <v>24581</v>
          </cell>
          <cell r="I93">
            <v>27323</v>
          </cell>
          <cell r="J93">
            <v>26812</v>
          </cell>
          <cell r="K93">
            <v>25903</v>
          </cell>
          <cell r="L93">
            <v>24869</v>
          </cell>
          <cell r="M93">
            <v>30258</v>
          </cell>
          <cell r="N93">
            <v>159746</v>
          </cell>
        </row>
        <row r="94">
          <cell r="A94" t="str">
            <v>USMNUSMN - Cal-Optima Total</v>
          </cell>
          <cell r="B94" t="str">
            <v>USMN</v>
          </cell>
          <cell r="C94" t="str">
            <v>USMN - Cal-Optima Total</v>
          </cell>
          <cell r="F94" t="str">
            <v>USMN - Cal-Optima Total</v>
          </cell>
          <cell r="H94">
            <v>27082</v>
          </cell>
          <cell r="I94">
            <v>42698</v>
          </cell>
          <cell r="J94">
            <v>34355</v>
          </cell>
          <cell r="K94">
            <v>38154</v>
          </cell>
          <cell r="L94">
            <v>33361</v>
          </cell>
          <cell r="M94">
            <v>38725</v>
          </cell>
          <cell r="N94">
            <v>214375</v>
          </cell>
        </row>
        <row r="95">
          <cell r="A95" t="str">
            <v>USMNUSMN - Healthy FamiliesEDI</v>
          </cell>
          <cell r="B95" t="str">
            <v>USMN</v>
          </cell>
          <cell r="C95" t="str">
            <v>USMN - Healthy Families</v>
          </cell>
          <cell r="F95" t="str">
            <v>USMN - Healthy Families</v>
          </cell>
          <cell r="G95" t="str">
            <v>EDI</v>
          </cell>
          <cell r="H95">
            <v>169</v>
          </cell>
          <cell r="I95">
            <v>356</v>
          </cell>
          <cell r="J95">
            <v>333</v>
          </cell>
          <cell r="K95">
            <v>577</v>
          </cell>
          <cell r="L95">
            <v>339</v>
          </cell>
          <cell r="M95">
            <v>298</v>
          </cell>
          <cell r="N95">
            <v>2072</v>
          </cell>
        </row>
        <row r="96">
          <cell r="A96" t="str">
            <v>USMNUSMN - Healthy FamiliesNon-EDI</v>
          </cell>
          <cell r="B96" t="str">
            <v>USMN</v>
          </cell>
          <cell r="C96" t="str">
            <v>USMN - Healthy Families</v>
          </cell>
          <cell r="G96" t="str">
            <v>Non-EDI</v>
          </cell>
          <cell r="H96">
            <v>580</v>
          </cell>
          <cell r="I96">
            <v>661</v>
          </cell>
          <cell r="J96">
            <v>621</v>
          </cell>
          <cell r="K96">
            <v>1063</v>
          </cell>
          <cell r="L96">
            <v>683</v>
          </cell>
          <cell r="M96">
            <v>747</v>
          </cell>
          <cell r="N96">
            <v>4355</v>
          </cell>
        </row>
        <row r="97">
          <cell r="A97" t="str">
            <v>USMNUSMN - Healthy Families Total</v>
          </cell>
          <cell r="B97" t="str">
            <v>USMN</v>
          </cell>
          <cell r="C97" t="str">
            <v>USMN - Healthy Families Total</v>
          </cell>
          <cell r="F97" t="str">
            <v>USMN - Healthy Families Total</v>
          </cell>
          <cell r="H97">
            <v>749</v>
          </cell>
          <cell r="I97">
            <v>1017</v>
          </cell>
          <cell r="J97">
            <v>954</v>
          </cell>
          <cell r="K97">
            <v>1640</v>
          </cell>
          <cell r="L97">
            <v>1022</v>
          </cell>
          <cell r="M97">
            <v>1045</v>
          </cell>
          <cell r="N97">
            <v>6427</v>
          </cell>
        </row>
        <row r="98">
          <cell r="A98" t="str">
            <v>USMN TotalUSMN - Healthy Families Total</v>
          </cell>
          <cell r="B98" t="str">
            <v>USMN Total</v>
          </cell>
          <cell r="C98" t="str">
            <v>USMN - Healthy Families Total</v>
          </cell>
          <cell r="E98" t="str">
            <v>USMN Total</v>
          </cell>
          <cell r="H98">
            <v>27831</v>
          </cell>
          <cell r="I98">
            <v>43715</v>
          </cell>
          <cell r="J98">
            <v>35309</v>
          </cell>
          <cell r="K98">
            <v>39794</v>
          </cell>
          <cell r="L98">
            <v>34383</v>
          </cell>
          <cell r="M98">
            <v>39770</v>
          </cell>
          <cell r="N98">
            <v>220802</v>
          </cell>
        </row>
        <row r="99">
          <cell r="A99" t="str">
            <v>Grand TotalUSMN - Healthy Families Total</v>
          </cell>
          <cell r="B99" t="str">
            <v>Grand Total</v>
          </cell>
          <cell r="C99" t="str">
            <v>USMN - Healthy Families Total</v>
          </cell>
          <cell r="E99" t="str">
            <v>Grand Total</v>
          </cell>
          <cell r="H99">
            <v>1397891</v>
          </cell>
          <cell r="I99">
            <v>1285032</v>
          </cell>
          <cell r="J99">
            <v>1486110</v>
          </cell>
          <cell r="K99">
            <v>1481448</v>
          </cell>
          <cell r="L99">
            <v>1354714</v>
          </cell>
          <cell r="M99">
            <v>1575360</v>
          </cell>
          <cell r="N99">
            <v>8580555</v>
          </cell>
        </row>
      </sheetData>
      <sheetData sheetId="6">
        <row r="1">
          <cell r="A1" t="str">
            <v>Import</v>
          </cell>
          <cell r="B1" t="str">
            <v>Program</v>
          </cell>
          <cell r="C1" t="str">
            <v>New</v>
          </cell>
        </row>
        <row r="2">
          <cell r="A2" t="str">
            <v>CHOC_410</v>
          </cell>
          <cell r="C2" t="str">
            <v>CHOC</v>
          </cell>
        </row>
        <row r="3">
          <cell r="A3" t="str">
            <v>HHP_410</v>
          </cell>
          <cell r="C3" t="str">
            <v>HHP</v>
          </cell>
        </row>
        <row r="4">
          <cell r="A4" t="str">
            <v>MCRP_410</v>
          </cell>
          <cell r="C4" t="str">
            <v>MCP Medical</v>
          </cell>
        </row>
        <row r="5">
          <cell r="A5" t="str">
            <v>MCRP_DEN_410</v>
          </cell>
          <cell r="C5" t="str">
            <v>MCP Dental</v>
          </cell>
        </row>
        <row r="6">
          <cell r="A6" t="str">
            <v>MHIP_410</v>
          </cell>
          <cell r="C6" t="str">
            <v>MHIP</v>
          </cell>
        </row>
        <row r="7">
          <cell r="A7" t="str">
            <v>MO_41096</v>
          </cell>
          <cell r="C7" t="str">
            <v>MC</v>
          </cell>
        </row>
        <row r="8">
          <cell r="A8" t="str">
            <v>MPC_410</v>
          </cell>
          <cell r="C8" t="str">
            <v>MPC</v>
          </cell>
        </row>
        <row r="9">
          <cell r="A9" t="str">
            <v>PRDEN_410</v>
          </cell>
          <cell r="C9" t="str">
            <v>Prime Dental</v>
          </cell>
        </row>
        <row r="10">
          <cell r="A10" t="str">
            <v>PRMED_410</v>
          </cell>
          <cell r="C10" t="str">
            <v>Prime Medical</v>
          </cell>
        </row>
        <row r="11">
          <cell r="A11" t="str">
            <v>SAH_41096</v>
          </cell>
          <cell r="B11" t="str">
            <v>Catholic Healthcare West Arizona</v>
          </cell>
          <cell r="C11" t="str">
            <v>CHW</v>
          </cell>
        </row>
        <row r="12">
          <cell r="A12" t="str">
            <v>SAH_41096</v>
          </cell>
          <cell r="B12" t="str">
            <v>Scripps Medical Plans</v>
          </cell>
          <cell r="C12" t="str">
            <v>Scripps</v>
          </cell>
        </row>
        <row r="13">
          <cell r="A13" t="str">
            <v>SAH_41096</v>
          </cell>
          <cell r="B13" t="str">
            <v>County of Kern</v>
          </cell>
          <cell r="C13" t="str">
            <v>Kern</v>
          </cell>
        </row>
        <row r="14">
          <cell r="A14" t="str">
            <v>USMN_410</v>
          </cell>
          <cell r="C14" t="str">
            <v>USMN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Input"/>
      <sheetName val="Credible"/>
      <sheetName val="Non Cred"/>
      <sheetName val="Speed"/>
      <sheetName val="Demographics"/>
      <sheetName val="Output"/>
      <sheetName val="Claims CF"/>
      <sheetName val="Cash Flow"/>
    </sheetNames>
    <sheetDataSet>
      <sheetData sheetId="1">
        <row r="2">
          <cell r="F2" t="str">
            <v>Rad</v>
          </cell>
        </row>
      </sheetData>
      <sheetData sheetId="2">
        <row r="3">
          <cell r="A3" t="str">
            <v>Month of</v>
          </cell>
        </row>
        <row r="53">
          <cell r="C53">
            <v>0.01</v>
          </cell>
          <cell r="E53">
            <v>-0.01</v>
          </cell>
        </row>
        <row r="58">
          <cell r="C58">
            <v>0.5</v>
          </cell>
          <cell r="E58">
            <v>0.5</v>
          </cell>
        </row>
      </sheetData>
      <sheetData sheetId="3">
        <row r="8">
          <cell r="F8" t="str">
            <v>Demographic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XX"/>
      <sheetName val="FTE"/>
      <sheetName val="New FTE's"/>
      <sheetName val="Assumptions"/>
      <sheetName val="2002 Actual"/>
      <sheetName val="2003 Budget P&amp;L"/>
      <sheetName val="2003 Budget Summary"/>
      <sheetName val="2003 Budget Detail"/>
      <sheetName val="Dept 450 Old"/>
      <sheetName val="Dept 450 New"/>
      <sheetName val="UPLOA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sheetName val="Claims per 1000"/>
      <sheetName val="EDI %"/>
      <sheetName val="Mass %"/>
      <sheetName val="Calls per 1000"/>
      <sheetName val="Data"/>
      <sheetName val="2004 Budget Data"/>
      <sheetName val="2005 Budget Data"/>
    </sheetNames>
    <sheetDataSet>
      <sheetData sheetId="5">
        <row r="1">
          <cell r="D1" t="str">
            <v>Membership</v>
          </cell>
          <cell r="E1" t="str">
            <v>Claims Received</v>
          </cell>
          <cell r="F1" t="str">
            <v>Claims per 1,000 Members</v>
          </cell>
          <cell r="G1" t="str">
            <v>Claims / 1,000 Budget</v>
          </cell>
          <cell r="H1" t="str">
            <v>EDI Claims Received</v>
          </cell>
          <cell r="I1" t="str">
            <v>EDI %</v>
          </cell>
          <cell r="J1" t="str">
            <v>EDI % Budget</v>
          </cell>
          <cell r="K1" t="str">
            <v>Claims Processed</v>
          </cell>
          <cell r="L1" t="str">
            <v>Mass Adjudicated Claims</v>
          </cell>
          <cell r="M1" t="str">
            <v>Mass %</v>
          </cell>
          <cell r="N1" t="str">
            <v>Mass % Budget</v>
          </cell>
          <cell r="O1" t="str">
            <v>CI/CR Calls Received</v>
          </cell>
          <cell r="P1" t="str">
            <v>CICR Calls per 1,000 per Week</v>
          </cell>
          <cell r="Q1" t="str">
            <v>Calls / 1,000 Budget</v>
          </cell>
        </row>
        <row r="2">
          <cell r="A2">
            <v>37990</v>
          </cell>
          <cell r="B2" t="str">
            <v>MCP-MedicalJAN</v>
          </cell>
          <cell r="C2" t="str">
            <v>MCP-Medical</v>
          </cell>
          <cell r="D2">
            <v>232773</v>
          </cell>
          <cell r="E2">
            <v>320662</v>
          </cell>
          <cell r="F2">
            <v>1377.5738595111977</v>
          </cell>
          <cell r="G2">
            <v>1190</v>
          </cell>
          <cell r="H2">
            <v>146792</v>
          </cell>
          <cell r="I2">
            <v>0.4577779718207957</v>
          </cell>
          <cell r="J2">
            <v>0.3</v>
          </cell>
          <cell r="K2">
            <v>297875</v>
          </cell>
          <cell r="L2">
            <v>221526</v>
          </cell>
          <cell r="M2">
            <v>0.7436877885018883</v>
          </cell>
          <cell r="N2">
            <v>0.75</v>
          </cell>
          <cell r="O2">
            <v>14810</v>
          </cell>
          <cell r="P2">
            <v>14.970404137734795</v>
          </cell>
          <cell r="Q2">
            <v>10.4</v>
          </cell>
        </row>
        <row r="3">
          <cell r="A3">
            <v>38021</v>
          </cell>
          <cell r="B3" t="str">
            <v>MCP-MedicalFEB</v>
          </cell>
          <cell r="C3" t="str">
            <v>MCP-Medical</v>
          </cell>
          <cell r="D3">
            <v>233036</v>
          </cell>
          <cell r="E3">
            <v>234875</v>
          </cell>
          <cell r="F3">
            <v>1007.8914845774901</v>
          </cell>
          <cell r="G3">
            <v>1192</v>
          </cell>
          <cell r="H3">
            <v>91241</v>
          </cell>
          <cell r="I3">
            <v>0.38846620542841936</v>
          </cell>
          <cell r="J3">
            <v>0.35</v>
          </cell>
          <cell r="K3">
            <v>227659</v>
          </cell>
          <cell r="L3">
            <v>170627</v>
          </cell>
          <cell r="M3">
            <v>0.7494849753359191</v>
          </cell>
          <cell r="N3">
            <v>0.75</v>
          </cell>
          <cell r="O3">
            <v>13525</v>
          </cell>
          <cell r="P3">
            <v>13.65605718076379</v>
          </cell>
          <cell r="Q3">
            <v>10.4</v>
          </cell>
        </row>
        <row r="4">
          <cell r="A4">
            <v>38050</v>
          </cell>
          <cell r="B4" t="str">
            <v>MCP-MedicalMAR</v>
          </cell>
          <cell r="C4" t="str">
            <v>MCP-Medical</v>
          </cell>
          <cell r="D4">
            <v>232550</v>
          </cell>
          <cell r="E4">
            <v>257367</v>
          </cell>
          <cell r="F4">
            <v>1106.716835089228</v>
          </cell>
          <cell r="G4">
            <v>1196</v>
          </cell>
          <cell r="H4">
            <v>96869</v>
          </cell>
          <cell r="I4">
            <v>0.37638469578461886</v>
          </cell>
          <cell r="J4">
            <v>0.4</v>
          </cell>
          <cell r="K4">
            <v>298713</v>
          </cell>
          <cell r="L4">
            <v>175427</v>
          </cell>
          <cell r="M4">
            <v>0.58727608105439</v>
          </cell>
          <cell r="N4">
            <v>0.75</v>
          </cell>
          <cell r="O4">
            <v>11574</v>
          </cell>
          <cell r="P4">
            <v>11.710574575992512</v>
          </cell>
          <cell r="Q4">
            <v>10.4</v>
          </cell>
        </row>
        <row r="5">
          <cell r="A5">
            <v>38081</v>
          </cell>
          <cell r="B5" t="str">
            <v>MCP-MedicalAPR</v>
          </cell>
          <cell r="C5" t="str">
            <v>MCP-Medical</v>
          </cell>
          <cell r="D5">
            <v>233033</v>
          </cell>
          <cell r="E5">
            <v>290432</v>
          </cell>
          <cell r="F5">
            <v>1246.3127539876327</v>
          </cell>
          <cell r="G5">
            <v>1200</v>
          </cell>
          <cell r="H5">
            <v>106439</v>
          </cell>
          <cell r="I5">
            <v>0.36648509806081975</v>
          </cell>
          <cell r="J5">
            <v>0.45</v>
          </cell>
          <cell r="K5">
            <v>271875</v>
          </cell>
          <cell r="L5">
            <v>185948</v>
          </cell>
          <cell r="M5">
            <v>0.6839466666666667</v>
          </cell>
          <cell r="N5">
            <v>0.8</v>
          </cell>
          <cell r="O5">
            <v>12872</v>
          </cell>
          <cell r="P5">
            <v>12.99689693027572</v>
          </cell>
          <cell r="Q5">
            <v>10.4</v>
          </cell>
        </row>
        <row r="6">
          <cell r="A6">
            <v>38111</v>
          </cell>
          <cell r="B6" t="str">
            <v>MCP-MedicalMAY</v>
          </cell>
          <cell r="C6" t="str">
            <v>MCP-Medical</v>
          </cell>
          <cell r="D6">
            <v>233454</v>
          </cell>
          <cell r="E6">
            <v>275519</v>
          </cell>
          <cell r="F6">
            <v>1180.1853898412535</v>
          </cell>
          <cell r="G6">
            <v>1200</v>
          </cell>
          <cell r="H6">
            <v>123779</v>
          </cell>
          <cell r="I6">
            <v>0.4492575829616106</v>
          </cell>
          <cell r="J6">
            <v>0.45</v>
          </cell>
          <cell r="K6">
            <v>286923</v>
          </cell>
          <cell r="L6">
            <v>215990</v>
          </cell>
          <cell r="M6">
            <v>0.7527803626757005</v>
          </cell>
          <cell r="N6">
            <v>0.8</v>
          </cell>
          <cell r="O6">
            <v>11320</v>
          </cell>
          <cell r="P6">
            <v>11.409225850765914</v>
          </cell>
          <cell r="Q6">
            <v>10.4</v>
          </cell>
        </row>
        <row r="7">
          <cell r="A7">
            <v>38142</v>
          </cell>
          <cell r="B7" t="str">
            <v>MCP-MedicalJUN</v>
          </cell>
          <cell r="C7" t="str">
            <v>MCP-Medical</v>
          </cell>
          <cell r="D7">
            <v>228237</v>
          </cell>
          <cell r="E7">
            <v>300316</v>
          </cell>
          <cell r="F7">
            <v>1315.8076911280818</v>
          </cell>
          <cell r="G7">
            <v>1200</v>
          </cell>
          <cell r="H7">
            <v>130513</v>
          </cell>
          <cell r="I7">
            <v>0.4345855698664074</v>
          </cell>
          <cell r="J7">
            <v>0.5</v>
          </cell>
          <cell r="K7">
            <v>282176</v>
          </cell>
          <cell r="L7">
            <v>202785</v>
          </cell>
          <cell r="M7">
            <v>0.7186472272624178</v>
          </cell>
          <cell r="N7">
            <v>0.8</v>
          </cell>
          <cell r="O7">
            <v>12473</v>
          </cell>
          <cell r="P7">
            <v>12.858666778006041</v>
          </cell>
          <cell r="Q7">
            <v>10.4</v>
          </cell>
        </row>
        <row r="8">
          <cell r="A8">
            <v>38172</v>
          </cell>
          <cell r="B8" t="str">
            <v>MCP-MedicalJUL</v>
          </cell>
          <cell r="C8" t="str">
            <v>MCP-Medical</v>
          </cell>
          <cell r="D8">
            <v>229269</v>
          </cell>
          <cell r="E8">
            <v>254504</v>
          </cell>
          <cell r="F8">
            <v>1110.067213622426</v>
          </cell>
          <cell r="G8">
            <v>1200</v>
          </cell>
          <cell r="H8">
            <v>117462</v>
          </cell>
          <cell r="I8">
            <v>0.4615330210920064</v>
          </cell>
          <cell r="J8">
            <v>0.5</v>
          </cell>
          <cell r="K8">
            <v>231605</v>
          </cell>
          <cell r="L8">
            <v>171930</v>
          </cell>
          <cell r="M8">
            <v>0.7423414865827594</v>
          </cell>
          <cell r="N8">
            <v>0.8</v>
          </cell>
          <cell r="O8">
            <v>9343</v>
          </cell>
          <cell r="P8">
            <v>9.588531119237535</v>
          </cell>
          <cell r="Q8">
            <v>10.4</v>
          </cell>
        </row>
        <row r="9">
          <cell r="A9">
            <v>38203</v>
          </cell>
          <cell r="B9" t="str">
            <v>MCP-MedicalAUG</v>
          </cell>
          <cell r="C9" t="str">
            <v>MCP-Medical</v>
          </cell>
          <cell r="D9">
            <v>234320</v>
          </cell>
          <cell r="E9">
            <v>241713</v>
          </cell>
          <cell r="F9">
            <v>1031.5508706043017</v>
          </cell>
          <cell r="G9">
            <v>1200</v>
          </cell>
          <cell r="H9">
            <v>108874</v>
          </cell>
          <cell r="I9">
            <v>0.45042674576874225</v>
          </cell>
          <cell r="J9">
            <v>0.5</v>
          </cell>
          <cell r="K9">
            <v>265858</v>
          </cell>
          <cell r="L9">
            <v>160447</v>
          </cell>
          <cell r="M9">
            <v>0.6035063831067713</v>
          </cell>
          <cell r="N9">
            <v>0.8</v>
          </cell>
          <cell r="O9">
            <v>9524</v>
          </cell>
          <cell r="P9">
            <v>9.563593276163317</v>
          </cell>
          <cell r="Q9">
            <v>10.4</v>
          </cell>
        </row>
        <row r="10">
          <cell r="A10">
            <v>38234</v>
          </cell>
          <cell r="B10" t="str">
            <v>MCP-MedicalSEP</v>
          </cell>
          <cell r="C10" t="str">
            <v>MCP-Medical</v>
          </cell>
          <cell r="D10">
            <v>239092</v>
          </cell>
          <cell r="E10">
            <v>322243</v>
          </cell>
          <cell r="F10">
            <v>1347.778261087782</v>
          </cell>
          <cell r="G10">
            <v>1200</v>
          </cell>
          <cell r="H10">
            <v>166921</v>
          </cell>
          <cell r="I10">
            <v>0.5179972877610995</v>
          </cell>
          <cell r="J10">
            <v>0.55</v>
          </cell>
          <cell r="K10">
            <v>333981</v>
          </cell>
          <cell r="L10">
            <v>235317</v>
          </cell>
          <cell r="M10">
            <v>0.7045819971794802</v>
          </cell>
          <cell r="N10">
            <v>0.8</v>
          </cell>
          <cell r="O10">
            <v>9733</v>
          </cell>
          <cell r="P10">
            <v>9.578395124298694</v>
          </cell>
          <cell r="Q10">
            <v>10.4</v>
          </cell>
        </row>
        <row r="11">
          <cell r="A11">
            <v>38264</v>
          </cell>
          <cell r="B11" t="str">
            <v>MCP-MedicalOCT</v>
          </cell>
          <cell r="C11" t="str">
            <v>MCP-Medical</v>
          </cell>
          <cell r="D11">
            <v>245405</v>
          </cell>
          <cell r="E11">
            <v>280448</v>
          </cell>
          <cell r="F11">
            <v>1142.796601536236</v>
          </cell>
          <cell r="G11">
            <v>1200</v>
          </cell>
          <cell r="H11">
            <v>143034</v>
          </cell>
          <cell r="I11">
            <v>0.510019682793245</v>
          </cell>
          <cell r="J11">
            <v>0.55</v>
          </cell>
          <cell r="K11">
            <v>283581</v>
          </cell>
          <cell r="L11">
            <v>199976</v>
          </cell>
          <cell r="M11">
            <v>0.7051812356963266</v>
          </cell>
          <cell r="N11">
            <v>0.8</v>
          </cell>
          <cell r="O11">
            <v>9787</v>
          </cell>
          <cell r="P11">
            <v>9.383767769245797</v>
          </cell>
          <cell r="Q11">
            <v>10.4</v>
          </cell>
        </row>
        <row r="12">
          <cell r="A12">
            <v>38295</v>
          </cell>
          <cell r="B12" t="str">
            <v>MCP-MedicalNOV</v>
          </cell>
          <cell r="C12" t="str">
            <v>MCP-Medical</v>
          </cell>
          <cell r="D12">
            <v>255920</v>
          </cell>
          <cell r="E12">
            <v>257041</v>
          </cell>
          <cell r="F12">
            <v>1004.3802750859644</v>
          </cell>
          <cell r="G12">
            <v>1200</v>
          </cell>
          <cell r="H12">
            <v>135206</v>
          </cell>
          <cell r="I12">
            <v>0.5260094693064531</v>
          </cell>
          <cell r="J12">
            <v>0.55</v>
          </cell>
          <cell r="K12">
            <v>251978</v>
          </cell>
          <cell r="L12">
            <v>169940</v>
          </cell>
          <cell r="M12">
            <v>0.6744239576470962</v>
          </cell>
          <cell r="N12">
            <v>0.8</v>
          </cell>
          <cell r="O12">
            <v>9858</v>
          </cell>
          <cell r="P12">
            <v>9.0634941066142</v>
          </cell>
          <cell r="Q12">
            <v>10.4</v>
          </cell>
        </row>
        <row r="13">
          <cell r="A13">
            <v>38325</v>
          </cell>
          <cell r="B13" t="str">
            <v>MCP-MedicalDEC</v>
          </cell>
          <cell r="C13" t="str">
            <v>MCP-MedicalMTD</v>
          </cell>
          <cell r="D13">
            <v>257176</v>
          </cell>
          <cell r="E13">
            <v>315527</v>
          </cell>
          <cell r="F13">
            <v>1226.8913117864809</v>
          </cell>
          <cell r="G13">
            <v>1200</v>
          </cell>
          <cell r="H13">
            <v>162939</v>
          </cell>
          <cell r="I13">
            <v>0.5164027167247177</v>
          </cell>
          <cell r="J13">
            <v>0.55</v>
          </cell>
          <cell r="K13">
            <v>348068</v>
          </cell>
          <cell r="L13">
            <v>212589</v>
          </cell>
          <cell r="M13">
            <v>0.6107685854488204</v>
          </cell>
          <cell r="N13">
            <v>0.8</v>
          </cell>
          <cell r="O13">
            <v>11697</v>
          </cell>
          <cell r="P13">
            <v>10.701757917214854</v>
          </cell>
          <cell r="Q13">
            <v>10.4</v>
          </cell>
        </row>
        <row r="14">
          <cell r="A14" t="str">
            <v>YTD</v>
          </cell>
          <cell r="B14" t="str">
            <v>MCP-MedicalYTD</v>
          </cell>
          <cell r="C14" t="str">
            <v>MCP-MedicalYTD</v>
          </cell>
          <cell r="D14">
            <v>2854265</v>
          </cell>
          <cell r="E14">
            <v>3350647</v>
          </cell>
          <cell r="F14">
            <v>1173.9088697090144</v>
          </cell>
          <cell r="G14">
            <v>1196.857142857143</v>
          </cell>
          <cell r="H14">
            <v>1530069</v>
          </cell>
          <cell r="I14">
            <v>0.4566488203621569</v>
          </cell>
          <cell r="J14">
            <v>0.4214285714285714</v>
          </cell>
          <cell r="K14">
            <v>3380292</v>
          </cell>
          <cell r="L14">
            <v>2322502</v>
          </cell>
          <cell r="M14">
            <v>0.6870714127655244</v>
          </cell>
          <cell r="N14">
            <v>0.7785714285714285</v>
          </cell>
          <cell r="O14">
            <v>136516</v>
          </cell>
          <cell r="P14">
            <v>11.253829537448654</v>
          </cell>
          <cell r="Q14">
            <v>10.4</v>
          </cell>
        </row>
        <row r="15">
          <cell r="B15" t="str">
            <v>MCP-DentalJAN</v>
          </cell>
          <cell r="C15" t="str">
            <v>MCP-Dental</v>
          </cell>
          <cell r="D15">
            <v>232773</v>
          </cell>
          <cell r="E15">
            <v>14547</v>
          </cell>
          <cell r="F15">
            <v>62.49436145944762</v>
          </cell>
          <cell r="G15">
            <v>0</v>
          </cell>
          <cell r="H15">
            <v>0</v>
          </cell>
          <cell r="I15">
            <v>0</v>
          </cell>
          <cell r="J15">
            <v>0</v>
          </cell>
          <cell r="K15">
            <v>14768</v>
          </cell>
          <cell r="L15">
            <v>6787</v>
          </cell>
          <cell r="M15">
            <v>0.4595747562296858</v>
          </cell>
          <cell r="N15">
            <v>0</v>
          </cell>
          <cell r="O15">
            <v>0</v>
          </cell>
          <cell r="P15">
            <v>0</v>
          </cell>
          <cell r="Q15">
            <v>0</v>
          </cell>
        </row>
        <row r="16">
          <cell r="B16" t="str">
            <v>MCP-DentalFEB</v>
          </cell>
          <cell r="C16" t="str">
            <v>MCP-Dental</v>
          </cell>
          <cell r="D16">
            <v>233036</v>
          </cell>
          <cell r="E16">
            <v>14374</v>
          </cell>
          <cell r="F16">
            <v>61.68145694227501</v>
          </cell>
          <cell r="G16">
            <v>0</v>
          </cell>
          <cell r="H16">
            <v>0</v>
          </cell>
          <cell r="I16">
            <v>0</v>
          </cell>
          <cell r="J16">
            <v>0</v>
          </cell>
          <cell r="K16">
            <v>15417</v>
          </cell>
          <cell r="L16">
            <v>5063</v>
          </cell>
          <cell r="M16">
            <v>0.32840371019004994</v>
          </cell>
          <cell r="N16">
            <v>0</v>
          </cell>
          <cell r="O16">
            <v>0</v>
          </cell>
          <cell r="P16">
            <v>0</v>
          </cell>
          <cell r="Q16">
            <v>0</v>
          </cell>
        </row>
        <row r="17">
          <cell r="B17" t="str">
            <v>MCP-DentalMAR</v>
          </cell>
          <cell r="C17" t="str">
            <v>MCP-Dental</v>
          </cell>
          <cell r="D17">
            <v>232550</v>
          </cell>
          <cell r="E17">
            <v>14123</v>
          </cell>
          <cell r="F17">
            <v>60.7310255858955</v>
          </cell>
          <cell r="G17">
            <v>0</v>
          </cell>
          <cell r="H17">
            <v>0</v>
          </cell>
          <cell r="I17">
            <v>0</v>
          </cell>
          <cell r="J17">
            <v>0</v>
          </cell>
          <cell r="K17">
            <v>18049</v>
          </cell>
          <cell r="L17">
            <v>8724</v>
          </cell>
          <cell r="M17">
            <v>0.4833508781649953</v>
          </cell>
          <cell r="N17">
            <v>0</v>
          </cell>
          <cell r="O17">
            <v>0</v>
          </cell>
          <cell r="P17">
            <v>0</v>
          </cell>
          <cell r="Q17">
            <v>0</v>
          </cell>
        </row>
        <row r="18">
          <cell r="B18" t="str">
            <v>MCP-DentalAPR</v>
          </cell>
          <cell r="C18" t="str">
            <v>MCP-Dental</v>
          </cell>
          <cell r="D18">
            <v>233033</v>
          </cell>
          <cell r="E18">
            <v>17943</v>
          </cell>
          <cell r="F18">
            <v>76.99767844039256</v>
          </cell>
          <cell r="G18">
            <v>0</v>
          </cell>
          <cell r="H18">
            <v>0</v>
          </cell>
          <cell r="I18">
            <v>0</v>
          </cell>
          <cell r="J18">
            <v>0</v>
          </cell>
          <cell r="K18">
            <v>16351</v>
          </cell>
          <cell r="L18">
            <v>4111</v>
          </cell>
          <cell r="M18">
            <v>0.2514219313803437</v>
          </cell>
          <cell r="N18">
            <v>0</v>
          </cell>
          <cell r="O18">
            <v>0</v>
          </cell>
          <cell r="P18">
            <v>0</v>
          </cell>
          <cell r="Q18">
            <v>0</v>
          </cell>
        </row>
        <row r="19">
          <cell r="B19" t="str">
            <v>MCP-DentalMAY</v>
          </cell>
          <cell r="C19" t="str">
            <v>MCP-Dental</v>
          </cell>
          <cell r="D19">
            <v>233454</v>
          </cell>
          <cell r="E19">
            <v>13562</v>
          </cell>
          <cell r="F19">
            <v>58.09281485860169</v>
          </cell>
          <cell r="G19">
            <v>0</v>
          </cell>
          <cell r="H19">
            <v>0</v>
          </cell>
          <cell r="I19">
            <v>0</v>
          </cell>
          <cell r="J19">
            <v>0</v>
          </cell>
          <cell r="K19">
            <v>15948</v>
          </cell>
          <cell r="L19">
            <v>7070</v>
          </cell>
          <cell r="M19">
            <v>0.4433157762728869</v>
          </cell>
          <cell r="N19">
            <v>0</v>
          </cell>
          <cell r="O19">
            <v>0</v>
          </cell>
          <cell r="P19">
            <v>0</v>
          </cell>
          <cell r="Q19">
            <v>0</v>
          </cell>
        </row>
        <row r="20">
          <cell r="B20" t="str">
            <v>MCP-DentalJUN</v>
          </cell>
          <cell r="C20" t="str">
            <v>MCP-Dental</v>
          </cell>
          <cell r="D20">
            <v>228237</v>
          </cell>
          <cell r="E20">
            <v>17144</v>
          </cell>
          <cell r="F20">
            <v>75.11490249170818</v>
          </cell>
          <cell r="G20">
            <v>0</v>
          </cell>
          <cell r="H20">
            <v>0</v>
          </cell>
          <cell r="I20">
            <v>0</v>
          </cell>
          <cell r="J20">
            <v>0</v>
          </cell>
          <cell r="K20">
            <v>16193</v>
          </cell>
          <cell r="L20">
            <v>4362</v>
          </cell>
          <cell r="M20">
            <v>0.26937565614771813</v>
          </cell>
          <cell r="N20">
            <v>0</v>
          </cell>
          <cell r="O20">
            <v>0</v>
          </cell>
          <cell r="P20">
            <v>0</v>
          </cell>
          <cell r="Q20">
            <v>0</v>
          </cell>
        </row>
        <row r="21">
          <cell r="B21" t="str">
            <v>MCP-DentalJUL</v>
          </cell>
          <cell r="C21" t="str">
            <v>MCP-Dental</v>
          </cell>
          <cell r="D21">
            <v>229269</v>
          </cell>
          <cell r="E21">
            <v>13908</v>
          </cell>
          <cell r="F21">
            <v>60.66236604163668</v>
          </cell>
          <cell r="G21">
            <v>0</v>
          </cell>
          <cell r="H21">
            <v>0</v>
          </cell>
          <cell r="I21">
            <v>0</v>
          </cell>
          <cell r="J21">
            <v>0</v>
          </cell>
          <cell r="K21">
            <v>14905</v>
          </cell>
          <cell r="L21">
            <v>2876</v>
          </cell>
          <cell r="M21">
            <v>0.19295538409929555</v>
          </cell>
          <cell r="N21">
            <v>0</v>
          </cell>
          <cell r="O21">
            <v>0</v>
          </cell>
          <cell r="P21">
            <v>0</v>
          </cell>
          <cell r="Q21">
            <v>0</v>
          </cell>
        </row>
        <row r="22">
          <cell r="B22" t="str">
            <v>MCP-DentalAUG</v>
          </cell>
          <cell r="C22" t="str">
            <v>MCP-Dental</v>
          </cell>
          <cell r="D22">
            <v>234320</v>
          </cell>
          <cell r="E22">
            <v>15513</v>
          </cell>
          <cell r="F22">
            <v>66.20433595083647</v>
          </cell>
          <cell r="G22">
            <v>0</v>
          </cell>
          <cell r="H22">
            <v>0</v>
          </cell>
          <cell r="I22">
            <v>0</v>
          </cell>
          <cell r="J22">
            <v>0</v>
          </cell>
          <cell r="K22">
            <v>12584</v>
          </cell>
          <cell r="L22">
            <v>2889</v>
          </cell>
          <cell r="M22">
            <v>0.2295772409408773</v>
          </cell>
          <cell r="N22">
            <v>0</v>
          </cell>
          <cell r="O22">
            <v>0</v>
          </cell>
          <cell r="P22">
            <v>0</v>
          </cell>
          <cell r="Q22">
            <v>0</v>
          </cell>
        </row>
        <row r="23">
          <cell r="B23" t="str">
            <v>MCP-DentalSEP</v>
          </cell>
          <cell r="C23" t="str">
            <v>MCP-Dental</v>
          </cell>
          <cell r="D23">
            <v>239092</v>
          </cell>
          <cell r="E23">
            <v>17494</v>
          </cell>
          <cell r="F23">
            <v>73.16848744416374</v>
          </cell>
          <cell r="G23">
            <v>0</v>
          </cell>
          <cell r="H23">
            <v>0</v>
          </cell>
          <cell r="I23">
            <v>0</v>
          </cell>
          <cell r="J23">
            <v>0</v>
          </cell>
          <cell r="K23">
            <v>20264</v>
          </cell>
          <cell r="L23">
            <v>6354</v>
          </cell>
          <cell r="M23">
            <v>0.31356099486774575</v>
          </cell>
          <cell r="N23">
            <v>0</v>
          </cell>
          <cell r="O23">
            <v>0</v>
          </cell>
          <cell r="P23">
            <v>0</v>
          </cell>
          <cell r="Q23">
            <v>0</v>
          </cell>
        </row>
        <row r="24">
          <cell r="B24" t="str">
            <v>MCP-DentalOCT</v>
          </cell>
          <cell r="C24" t="str">
            <v>MCP-Dental</v>
          </cell>
          <cell r="D24">
            <v>245405</v>
          </cell>
          <cell r="E24">
            <v>14437</v>
          </cell>
          <cell r="F24">
            <v>58.829282206963995</v>
          </cell>
          <cell r="G24">
            <v>0</v>
          </cell>
          <cell r="H24">
            <v>0</v>
          </cell>
          <cell r="I24">
            <v>0</v>
          </cell>
          <cell r="J24">
            <v>0</v>
          </cell>
          <cell r="K24">
            <v>14686</v>
          </cell>
          <cell r="L24">
            <v>6081</v>
          </cell>
          <cell r="M24">
            <v>0.4140678196922239</v>
          </cell>
          <cell r="N24">
            <v>0</v>
          </cell>
          <cell r="O24">
            <v>0</v>
          </cell>
          <cell r="P24">
            <v>0</v>
          </cell>
          <cell r="Q24">
            <v>0</v>
          </cell>
        </row>
        <row r="25">
          <cell r="B25" t="str">
            <v>MCP-DentalNOV</v>
          </cell>
          <cell r="C25" t="str">
            <v>MCP-Dental</v>
          </cell>
          <cell r="D25">
            <v>255920</v>
          </cell>
          <cell r="E25">
            <v>12219</v>
          </cell>
          <cell r="F25">
            <v>47.74538918412004</v>
          </cell>
          <cell r="G25">
            <v>0</v>
          </cell>
          <cell r="H25">
            <v>0</v>
          </cell>
          <cell r="I25">
            <v>0</v>
          </cell>
          <cell r="J25">
            <v>0</v>
          </cell>
          <cell r="K25">
            <v>11911</v>
          </cell>
          <cell r="L25">
            <v>2115</v>
          </cell>
          <cell r="M25">
            <v>0.17756695491562421</v>
          </cell>
          <cell r="N25">
            <v>0</v>
          </cell>
          <cell r="O25">
            <v>0</v>
          </cell>
          <cell r="P25">
            <v>0</v>
          </cell>
          <cell r="Q25">
            <v>0</v>
          </cell>
        </row>
        <row r="26">
          <cell r="B26" t="str">
            <v>MCP-DentalDEC</v>
          </cell>
          <cell r="C26" t="str">
            <v>MCP-DentalMTD</v>
          </cell>
          <cell r="D26">
            <v>257176</v>
          </cell>
          <cell r="E26">
            <v>14371</v>
          </cell>
          <cell r="F26">
            <v>55.88001990854512</v>
          </cell>
          <cell r="G26">
            <v>0</v>
          </cell>
          <cell r="H26">
            <v>0</v>
          </cell>
          <cell r="I26">
            <v>0</v>
          </cell>
          <cell r="J26">
            <v>0</v>
          </cell>
          <cell r="K26">
            <v>16667</v>
          </cell>
          <cell r="L26">
            <v>3965</v>
          </cell>
          <cell r="M26">
            <v>0.2378952420951581</v>
          </cell>
          <cell r="N26">
            <v>0</v>
          </cell>
          <cell r="O26">
            <v>0</v>
          </cell>
          <cell r="P26">
            <v>0</v>
          </cell>
          <cell r="Q26">
            <v>0</v>
          </cell>
        </row>
        <row r="27">
          <cell r="B27" t="str">
            <v>MCP-DentalYTD</v>
          </cell>
          <cell r="C27" t="str">
            <v>MCP-DentalYTD</v>
          </cell>
          <cell r="D27">
            <v>2854265</v>
          </cell>
          <cell r="E27">
            <v>179635</v>
          </cell>
          <cell r="F27">
            <v>62.93564192532929</v>
          </cell>
          <cell r="G27">
            <v>0</v>
          </cell>
          <cell r="H27">
            <v>0</v>
          </cell>
          <cell r="I27">
            <v>0</v>
          </cell>
          <cell r="J27">
            <v>0</v>
          </cell>
          <cell r="K27">
            <v>187743</v>
          </cell>
          <cell r="L27">
            <v>60397</v>
          </cell>
          <cell r="M27">
            <v>0.3217004096024885</v>
          </cell>
          <cell r="N27">
            <v>0</v>
          </cell>
          <cell r="O27">
            <v>0</v>
          </cell>
          <cell r="P27">
            <v>0</v>
          </cell>
          <cell r="Q27">
            <v>0</v>
          </cell>
        </row>
        <row r="28">
          <cell r="B28" t="str">
            <v>MPCJAN</v>
          </cell>
          <cell r="C28" t="str">
            <v>MPC</v>
          </cell>
          <cell r="D28">
            <v>91155</v>
          </cell>
          <cell r="E28">
            <v>99564</v>
          </cell>
          <cell r="F28">
            <v>1092.249465196643</v>
          </cell>
          <cell r="G28">
            <v>970</v>
          </cell>
          <cell r="H28">
            <v>29979</v>
          </cell>
          <cell r="I28">
            <v>0.3011028082439436</v>
          </cell>
          <cell r="J28">
            <v>0.3</v>
          </cell>
          <cell r="K28">
            <v>101362</v>
          </cell>
          <cell r="L28">
            <v>81978</v>
          </cell>
          <cell r="M28">
            <v>0.8087646257966496</v>
          </cell>
          <cell r="N28">
            <v>0.8</v>
          </cell>
          <cell r="O28">
            <v>4536</v>
          </cell>
          <cell r="P28">
            <v>11.70856362949985</v>
          </cell>
          <cell r="Q28">
            <v>11.3</v>
          </cell>
        </row>
        <row r="29">
          <cell r="B29" t="str">
            <v>MPCFEB</v>
          </cell>
          <cell r="C29" t="str">
            <v>MPC</v>
          </cell>
          <cell r="D29">
            <v>91388</v>
          </cell>
          <cell r="E29">
            <v>82898</v>
          </cell>
          <cell r="F29">
            <v>907.0994003589092</v>
          </cell>
          <cell r="G29">
            <v>970</v>
          </cell>
          <cell r="H29">
            <v>26844</v>
          </cell>
          <cell r="I29">
            <v>0.32381963376679773</v>
          </cell>
          <cell r="J29">
            <v>0.3</v>
          </cell>
          <cell r="K29">
            <v>72871</v>
          </cell>
          <cell r="L29">
            <v>57477</v>
          </cell>
          <cell r="M29">
            <v>0.7887499828463999</v>
          </cell>
          <cell r="N29">
            <v>0.8</v>
          </cell>
          <cell r="O29">
            <v>4285</v>
          </cell>
          <cell r="P29">
            <v>11.032469187613767</v>
          </cell>
          <cell r="Q29">
            <v>11.3</v>
          </cell>
        </row>
        <row r="30">
          <cell r="B30" t="str">
            <v>MPCMAR</v>
          </cell>
          <cell r="C30" t="str">
            <v>MPC</v>
          </cell>
          <cell r="D30">
            <v>90420</v>
          </cell>
          <cell r="E30">
            <v>89916</v>
          </cell>
          <cell r="F30">
            <v>994.4260119442602</v>
          </cell>
          <cell r="G30">
            <v>970</v>
          </cell>
          <cell r="H30">
            <v>29775</v>
          </cell>
          <cell r="I30">
            <v>0.33114239957293473</v>
          </cell>
          <cell r="J30">
            <v>0.3</v>
          </cell>
          <cell r="K30">
            <v>77145</v>
          </cell>
          <cell r="L30">
            <v>58886</v>
          </cell>
          <cell r="M30">
            <v>0.7633158338194309</v>
          </cell>
          <cell r="N30">
            <v>0.8</v>
          </cell>
          <cell r="O30">
            <v>4686</v>
          </cell>
          <cell r="P30">
            <v>12.194074710176041</v>
          </cell>
          <cell r="Q30">
            <v>11.3</v>
          </cell>
        </row>
        <row r="31">
          <cell r="B31" t="str">
            <v>MPCAPR</v>
          </cell>
          <cell r="C31" t="str">
            <v>MPC</v>
          </cell>
          <cell r="D31">
            <v>90081</v>
          </cell>
          <cell r="E31">
            <v>108295</v>
          </cell>
          <cell r="F31">
            <v>1202.195801556377</v>
          </cell>
          <cell r="G31">
            <v>970</v>
          </cell>
          <cell r="H31">
            <v>38520</v>
          </cell>
          <cell r="I31">
            <v>0.35569509210951566</v>
          </cell>
          <cell r="J31">
            <v>0.35</v>
          </cell>
          <cell r="K31">
            <v>115036</v>
          </cell>
          <cell r="L31">
            <v>90855</v>
          </cell>
          <cell r="M31">
            <v>0.7897962376995028</v>
          </cell>
          <cell r="N31">
            <v>0.8</v>
          </cell>
          <cell r="O31">
            <v>5087</v>
          </cell>
          <cell r="P31">
            <v>13.287387756248135</v>
          </cell>
          <cell r="Q31">
            <v>11.3</v>
          </cell>
        </row>
        <row r="32">
          <cell r="B32" t="str">
            <v>MPCMAY</v>
          </cell>
          <cell r="C32" t="str">
            <v>MPC</v>
          </cell>
          <cell r="D32">
            <v>90205</v>
          </cell>
          <cell r="E32">
            <v>87002</v>
          </cell>
          <cell r="F32">
            <v>964.4919904661605</v>
          </cell>
          <cell r="G32">
            <v>970</v>
          </cell>
          <cell r="H32">
            <v>32126</v>
          </cell>
          <cell r="I32">
            <v>0.36925587917519137</v>
          </cell>
          <cell r="J32">
            <v>0.35</v>
          </cell>
          <cell r="K32">
            <v>93842</v>
          </cell>
          <cell r="L32">
            <v>70795</v>
          </cell>
          <cell r="M32">
            <v>0.754406342575819</v>
          </cell>
          <cell r="N32">
            <v>0.8</v>
          </cell>
          <cell r="O32">
            <v>4540</v>
          </cell>
          <cell r="P32">
            <v>11.84230690225206</v>
          </cell>
          <cell r="Q32">
            <v>11.3</v>
          </cell>
        </row>
        <row r="33">
          <cell r="B33" t="str">
            <v>MPCJUN</v>
          </cell>
          <cell r="C33" t="str">
            <v>MPC</v>
          </cell>
          <cell r="D33">
            <v>90595</v>
          </cell>
          <cell r="E33">
            <v>103278</v>
          </cell>
          <cell r="F33">
            <v>1139.9966885589713</v>
          </cell>
          <cell r="G33">
            <v>970</v>
          </cell>
          <cell r="H33">
            <v>39582</v>
          </cell>
          <cell r="I33">
            <v>0.3832568407598908</v>
          </cell>
          <cell r="J33">
            <v>0.35</v>
          </cell>
          <cell r="K33">
            <v>113007</v>
          </cell>
          <cell r="L33">
            <v>83401</v>
          </cell>
          <cell r="M33">
            <v>0.7380162290831541</v>
          </cell>
          <cell r="N33">
            <v>0.8</v>
          </cell>
          <cell r="O33">
            <v>4622</v>
          </cell>
          <cell r="P33">
            <v>12.004298380315756</v>
          </cell>
          <cell r="Q33">
            <v>11.3</v>
          </cell>
        </row>
        <row r="34">
          <cell r="B34" t="str">
            <v>MPCJUL</v>
          </cell>
          <cell r="C34" t="str">
            <v>MPC</v>
          </cell>
          <cell r="D34">
            <v>90505</v>
          </cell>
          <cell r="E34">
            <v>77526</v>
          </cell>
          <cell r="F34">
            <v>856.5935583669411</v>
          </cell>
          <cell r="G34">
            <v>970</v>
          </cell>
          <cell r="H34">
            <v>28550</v>
          </cell>
          <cell r="I34">
            <v>0.368263550292805</v>
          </cell>
          <cell r="J34">
            <v>0.5</v>
          </cell>
          <cell r="K34">
            <v>76822</v>
          </cell>
          <cell r="L34">
            <v>51410</v>
          </cell>
          <cell r="M34">
            <v>0.6692093410741715</v>
          </cell>
          <cell r="N34">
            <v>0.8</v>
          </cell>
          <cell r="O34">
            <v>3797</v>
          </cell>
          <cell r="P34">
            <v>9.871407819522483</v>
          </cell>
          <cell r="Q34">
            <v>11.3</v>
          </cell>
        </row>
        <row r="35">
          <cell r="B35" t="str">
            <v>MPCAUG</v>
          </cell>
          <cell r="C35" t="str">
            <v>MPC</v>
          </cell>
          <cell r="D35">
            <v>90525</v>
          </cell>
          <cell r="E35">
            <v>84358</v>
          </cell>
          <cell r="F35">
            <v>931.875172604253</v>
          </cell>
          <cell r="G35">
            <v>970</v>
          </cell>
          <cell r="H35">
            <v>36401</v>
          </cell>
          <cell r="I35">
            <v>0.4315061997676569</v>
          </cell>
          <cell r="J35">
            <v>0.5</v>
          </cell>
          <cell r="K35">
            <v>89304</v>
          </cell>
          <cell r="L35">
            <v>52482</v>
          </cell>
          <cell r="M35">
            <v>0.5876780435366837</v>
          </cell>
          <cell r="N35">
            <v>0.8</v>
          </cell>
          <cell r="O35">
            <v>3861</v>
          </cell>
          <cell r="P35">
            <v>10.035576782494273</v>
          </cell>
          <cell r="Q35">
            <v>11.3</v>
          </cell>
        </row>
        <row r="36">
          <cell r="B36" t="str">
            <v>MPCSEP</v>
          </cell>
          <cell r="C36" t="str">
            <v>MPC</v>
          </cell>
          <cell r="D36">
            <v>90573</v>
          </cell>
          <cell r="E36">
            <v>102060</v>
          </cell>
          <cell r="F36">
            <v>1126.8258752608394</v>
          </cell>
          <cell r="G36">
            <v>970</v>
          </cell>
          <cell r="H36">
            <v>48704</v>
          </cell>
          <cell r="I36">
            <v>0.477209484616892</v>
          </cell>
          <cell r="J36">
            <v>0.5</v>
          </cell>
          <cell r="K36">
            <v>90243</v>
          </cell>
          <cell r="L36">
            <v>55265</v>
          </cell>
          <cell r="M36">
            <v>0.6124020699666456</v>
          </cell>
          <cell r="N36">
            <v>0.8</v>
          </cell>
          <cell r="O36">
            <v>4758</v>
          </cell>
          <cell r="P36">
            <v>12.360520373231603</v>
          </cell>
          <cell r="Q36">
            <v>11.3</v>
          </cell>
        </row>
        <row r="37">
          <cell r="B37" t="str">
            <v>MPCOCT</v>
          </cell>
          <cell r="C37" t="str">
            <v>MPC</v>
          </cell>
          <cell r="D37">
            <v>90378</v>
          </cell>
          <cell r="E37">
            <v>92228</v>
          </cell>
          <cell r="F37">
            <v>1020.4695833056717</v>
          </cell>
          <cell r="G37">
            <v>970</v>
          </cell>
          <cell r="H37">
            <v>50275</v>
          </cell>
          <cell r="I37">
            <v>0.5451164505356291</v>
          </cell>
          <cell r="J37">
            <v>0.55</v>
          </cell>
          <cell r="K37">
            <v>109025</v>
          </cell>
          <cell r="L37">
            <v>69168</v>
          </cell>
          <cell r="M37">
            <v>0.6344232974088512</v>
          </cell>
          <cell r="N37">
            <v>0.8</v>
          </cell>
          <cell r="O37">
            <v>4480</v>
          </cell>
          <cell r="P37">
            <v>11.663431886729331</v>
          </cell>
          <cell r="Q37">
            <v>11.3</v>
          </cell>
        </row>
        <row r="38">
          <cell r="B38" t="str">
            <v>MPCNOV</v>
          </cell>
          <cell r="C38" t="str">
            <v>MPC</v>
          </cell>
          <cell r="D38">
            <v>90838</v>
          </cell>
          <cell r="E38">
            <v>85459</v>
          </cell>
          <cell r="F38">
            <v>940.784693630419</v>
          </cell>
          <cell r="G38">
            <v>970</v>
          </cell>
          <cell r="H38">
            <v>46628</v>
          </cell>
          <cell r="I38">
            <v>0.5456183667021612</v>
          </cell>
          <cell r="J38">
            <v>0.55</v>
          </cell>
          <cell r="K38">
            <v>86701</v>
          </cell>
          <cell r="L38">
            <v>62011</v>
          </cell>
          <cell r="M38">
            <v>0.7152281980599993</v>
          </cell>
          <cell r="N38">
            <v>0.8</v>
          </cell>
          <cell r="O38">
            <v>3794</v>
          </cell>
          <cell r="P38">
            <v>9.827449771603748</v>
          </cell>
          <cell r="Q38">
            <v>11.3</v>
          </cell>
        </row>
        <row r="39">
          <cell r="B39" t="str">
            <v>MPCDEC</v>
          </cell>
          <cell r="C39" t="str">
            <v>MPCMTD</v>
          </cell>
          <cell r="D39">
            <v>90970</v>
          </cell>
          <cell r="E39">
            <v>101429</v>
          </cell>
          <cell r="F39">
            <v>1114.9719687809168</v>
          </cell>
          <cell r="G39">
            <v>970</v>
          </cell>
          <cell r="H39">
            <v>57891</v>
          </cell>
          <cell r="I39">
            <v>0.5707539263918603</v>
          </cell>
          <cell r="J39">
            <v>0.55</v>
          </cell>
          <cell r="K39">
            <v>98901</v>
          </cell>
          <cell r="L39">
            <v>72278</v>
          </cell>
          <cell r="M39">
            <v>0.7308116197005086</v>
          </cell>
          <cell r="N39">
            <v>0.8</v>
          </cell>
          <cell r="O39">
            <v>4369</v>
          </cell>
          <cell r="P39">
            <v>11.300428712762448</v>
          </cell>
          <cell r="Q39">
            <v>11.3</v>
          </cell>
        </row>
        <row r="40">
          <cell r="B40" t="str">
            <v>MPCYTD</v>
          </cell>
          <cell r="C40" t="str">
            <v>MPCYTD</v>
          </cell>
          <cell r="D40">
            <v>1087633</v>
          </cell>
          <cell r="E40">
            <v>1114013</v>
          </cell>
          <cell r="F40">
            <v>1024.2545049662892</v>
          </cell>
          <cell r="G40">
            <v>970</v>
          </cell>
          <cell r="H40">
            <v>465275</v>
          </cell>
          <cell r="I40">
            <v>0.4176567059809895</v>
          </cell>
          <cell r="J40">
            <v>0.35000000000000003</v>
          </cell>
          <cell r="K40">
            <v>1124259</v>
          </cell>
          <cell r="L40">
            <v>806006</v>
          </cell>
          <cell r="M40">
            <v>0.7169219903954516</v>
          </cell>
          <cell r="N40">
            <v>0.7999999999999999</v>
          </cell>
          <cell r="O40">
            <v>52815</v>
          </cell>
          <cell r="P40">
            <v>11.425783167235098</v>
          </cell>
          <cell r="Q40">
            <v>11.3</v>
          </cell>
        </row>
        <row r="41">
          <cell r="B41" t="str">
            <v>MHIPJAN</v>
          </cell>
          <cell r="C41" t="str">
            <v>MHIP</v>
          </cell>
          <cell r="D41">
            <v>5952</v>
          </cell>
          <cell r="E41">
            <v>6682</v>
          </cell>
          <cell r="F41">
            <v>1122.6478494623657</v>
          </cell>
          <cell r="G41">
            <v>750</v>
          </cell>
          <cell r="H41">
            <v>0</v>
          </cell>
          <cell r="I41">
            <v>0</v>
          </cell>
          <cell r="J41">
            <v>0.05</v>
          </cell>
          <cell r="K41">
            <v>9045</v>
          </cell>
          <cell r="L41">
            <v>2141</v>
          </cell>
          <cell r="M41">
            <v>0.2367053620784964</v>
          </cell>
          <cell r="N41">
            <v>0.4</v>
          </cell>
          <cell r="O41">
            <v>1227</v>
          </cell>
          <cell r="P41">
            <v>48.505692599620495</v>
          </cell>
          <cell r="Q41">
            <v>14.2</v>
          </cell>
        </row>
        <row r="42">
          <cell r="B42" t="str">
            <v>MHIPFEB</v>
          </cell>
          <cell r="C42" t="str">
            <v>MHIP</v>
          </cell>
          <cell r="D42">
            <v>5750</v>
          </cell>
          <cell r="E42">
            <v>8175</v>
          </cell>
          <cell r="F42">
            <v>1421.7391304347825</v>
          </cell>
          <cell r="G42">
            <v>750</v>
          </cell>
          <cell r="H42">
            <v>0</v>
          </cell>
          <cell r="I42">
            <v>0</v>
          </cell>
          <cell r="J42">
            <v>0.05</v>
          </cell>
          <cell r="K42">
            <v>6439</v>
          </cell>
          <cell r="L42">
            <v>1754</v>
          </cell>
          <cell r="M42">
            <v>0.27240254697934463</v>
          </cell>
          <cell r="N42">
            <v>0.4</v>
          </cell>
          <cell r="O42">
            <v>1349</v>
          </cell>
          <cell r="P42">
            <v>55.20204603580562</v>
          </cell>
          <cell r="Q42">
            <v>14.2</v>
          </cell>
        </row>
        <row r="43">
          <cell r="B43" t="str">
            <v>MHIPMAR</v>
          </cell>
          <cell r="C43" t="str">
            <v>MHIP</v>
          </cell>
          <cell r="D43">
            <v>5661</v>
          </cell>
          <cell r="E43">
            <v>8268</v>
          </cell>
          <cell r="F43">
            <v>1460.5193428722841</v>
          </cell>
          <cell r="G43">
            <v>750</v>
          </cell>
          <cell r="H43">
            <v>0</v>
          </cell>
          <cell r="I43">
            <v>0</v>
          </cell>
          <cell r="J43">
            <v>0.1</v>
          </cell>
          <cell r="K43">
            <v>9596</v>
          </cell>
          <cell r="L43">
            <v>5541</v>
          </cell>
          <cell r="M43">
            <v>0.5774280950395998</v>
          </cell>
          <cell r="N43">
            <v>0.4</v>
          </cell>
          <cell r="O43">
            <v>1364</v>
          </cell>
          <cell r="P43">
            <v>56.69337157226431</v>
          </cell>
          <cell r="Q43">
            <v>14.2</v>
          </cell>
        </row>
        <row r="44">
          <cell r="B44" t="str">
            <v>MHIPAPR</v>
          </cell>
          <cell r="C44" t="str">
            <v>MHIP</v>
          </cell>
          <cell r="D44">
            <v>5584</v>
          </cell>
          <cell r="E44">
            <v>9557</v>
          </cell>
          <cell r="F44">
            <v>1711.4971346704872</v>
          </cell>
          <cell r="G44">
            <v>750</v>
          </cell>
          <cell r="H44">
            <v>0</v>
          </cell>
          <cell r="I44">
            <v>0</v>
          </cell>
          <cell r="J44">
            <v>0.1</v>
          </cell>
          <cell r="K44">
            <v>11011</v>
          </cell>
          <cell r="L44">
            <v>7887</v>
          </cell>
          <cell r="M44">
            <v>0.7162837162837162</v>
          </cell>
          <cell r="N44">
            <v>0.8</v>
          </cell>
          <cell r="O44">
            <v>1539</v>
          </cell>
          <cell r="P44">
            <v>64.84914882858588</v>
          </cell>
          <cell r="Q44">
            <v>14.2</v>
          </cell>
        </row>
        <row r="45">
          <cell r="B45" t="str">
            <v>MHIPMAY</v>
          </cell>
          <cell r="C45" t="str">
            <v>MHIP</v>
          </cell>
          <cell r="D45">
            <v>5431</v>
          </cell>
          <cell r="E45">
            <v>7305</v>
          </cell>
          <cell r="F45">
            <v>1345.0561590867244</v>
          </cell>
          <cell r="G45">
            <v>750</v>
          </cell>
          <cell r="H45">
            <v>0</v>
          </cell>
          <cell r="I45">
            <v>0</v>
          </cell>
          <cell r="J45">
            <v>0.15</v>
          </cell>
          <cell r="K45">
            <v>8732</v>
          </cell>
          <cell r="L45">
            <v>5268</v>
          </cell>
          <cell r="M45">
            <v>0.603298213467705</v>
          </cell>
          <cell r="N45">
            <v>0.8</v>
          </cell>
          <cell r="O45">
            <v>1232</v>
          </cell>
          <cell r="P45">
            <v>53.37550229077085</v>
          </cell>
          <cell r="Q45">
            <v>14.2</v>
          </cell>
        </row>
        <row r="46">
          <cell r="B46" t="str">
            <v>MHIPJUN</v>
          </cell>
          <cell r="C46" t="str">
            <v>MHIP</v>
          </cell>
          <cell r="D46">
            <v>5506</v>
          </cell>
          <cell r="E46">
            <v>9782</v>
          </cell>
          <cell r="F46">
            <v>1776.6073374500545</v>
          </cell>
          <cell r="G46">
            <v>750</v>
          </cell>
          <cell r="H46">
            <v>862</v>
          </cell>
          <cell r="I46">
            <v>0.08812103864240442</v>
          </cell>
          <cell r="J46">
            <v>0.15</v>
          </cell>
          <cell r="K46">
            <v>10866</v>
          </cell>
          <cell r="L46">
            <v>7047</v>
          </cell>
          <cell r="M46">
            <v>0.6485367200441745</v>
          </cell>
          <cell r="N46">
            <v>0.8</v>
          </cell>
          <cell r="O46">
            <v>1569</v>
          </cell>
          <cell r="P46">
            <v>67.04984936219311</v>
          </cell>
          <cell r="Q46">
            <v>14.2</v>
          </cell>
        </row>
        <row r="47">
          <cell r="B47" t="str">
            <v>MHIPJUL</v>
          </cell>
          <cell r="C47" t="str">
            <v>MHIP</v>
          </cell>
          <cell r="D47">
            <v>5357</v>
          </cell>
          <cell r="E47">
            <v>6966</v>
          </cell>
          <cell r="F47">
            <v>1300.3546761246967</v>
          </cell>
          <cell r="G47">
            <v>750</v>
          </cell>
          <cell r="H47">
            <v>0</v>
          </cell>
          <cell r="I47">
            <v>0</v>
          </cell>
          <cell r="J47">
            <v>0.5</v>
          </cell>
          <cell r="K47">
            <v>5924</v>
          </cell>
          <cell r="L47">
            <v>3187</v>
          </cell>
          <cell r="M47">
            <v>0.5379810938555031</v>
          </cell>
          <cell r="N47">
            <v>0.8</v>
          </cell>
          <cell r="O47">
            <v>1317</v>
          </cell>
          <cell r="P47">
            <v>57.846248448978244</v>
          </cell>
          <cell r="Q47">
            <v>14.2</v>
          </cell>
        </row>
        <row r="48">
          <cell r="B48" t="str">
            <v>MHIPAUG</v>
          </cell>
          <cell r="C48" t="str">
            <v>MHIP</v>
          </cell>
          <cell r="D48">
            <v>5171</v>
          </cell>
          <cell r="E48">
            <v>6170</v>
          </cell>
          <cell r="F48">
            <v>1193.192806033649</v>
          </cell>
          <cell r="G48">
            <v>750</v>
          </cell>
          <cell r="H48">
            <v>0</v>
          </cell>
          <cell r="I48">
            <v>0</v>
          </cell>
          <cell r="J48">
            <v>0.5</v>
          </cell>
          <cell r="K48">
            <v>4403</v>
          </cell>
          <cell r="L48">
            <v>2494</v>
          </cell>
          <cell r="M48">
            <v>0.5664319781966841</v>
          </cell>
          <cell r="N48">
            <v>0.8</v>
          </cell>
          <cell r="O48">
            <v>1187</v>
          </cell>
          <cell r="P48">
            <v>54.011625922850286</v>
          </cell>
          <cell r="Q48">
            <v>14.2</v>
          </cell>
        </row>
        <row r="49">
          <cell r="B49" t="str">
            <v>MHIPSEP</v>
          </cell>
          <cell r="C49" t="str">
            <v>MHIP</v>
          </cell>
          <cell r="D49">
            <v>4305</v>
          </cell>
          <cell r="E49">
            <v>8396</v>
          </cell>
          <cell r="F49">
            <v>1950.2903600464576</v>
          </cell>
          <cell r="G49">
            <v>750</v>
          </cell>
          <cell r="H49">
            <v>10</v>
          </cell>
          <cell r="I49">
            <v>0.0011910433539780848</v>
          </cell>
          <cell r="J49">
            <v>0.5</v>
          </cell>
          <cell r="K49">
            <v>11342</v>
          </cell>
          <cell r="L49">
            <v>5632</v>
          </cell>
          <cell r="M49">
            <v>0.49656145300652443</v>
          </cell>
          <cell r="N49">
            <v>0.8</v>
          </cell>
          <cell r="O49">
            <v>1636</v>
          </cell>
          <cell r="P49">
            <v>89.41723030675685</v>
          </cell>
          <cell r="Q49">
            <v>14.2</v>
          </cell>
        </row>
        <row r="50">
          <cell r="B50" t="str">
            <v>MHIPOCT</v>
          </cell>
          <cell r="C50" t="str">
            <v>MHIP</v>
          </cell>
          <cell r="D50">
            <v>4305</v>
          </cell>
          <cell r="E50">
            <v>7363</v>
          </cell>
          <cell r="F50">
            <v>1710.3368176538909</v>
          </cell>
          <cell r="G50">
            <v>750</v>
          </cell>
          <cell r="H50">
            <v>19</v>
          </cell>
          <cell r="I50">
            <v>0.0025804699171533343</v>
          </cell>
          <cell r="J50">
            <v>0.55</v>
          </cell>
          <cell r="K50">
            <v>10450</v>
          </cell>
          <cell r="L50">
            <v>4195</v>
          </cell>
          <cell r="M50">
            <v>0.4014354066985646</v>
          </cell>
          <cell r="N50">
            <v>0.8</v>
          </cell>
          <cell r="O50">
            <v>1485</v>
          </cell>
          <cell r="P50">
            <v>81.16417298626769</v>
          </cell>
          <cell r="Q50">
            <v>14.2</v>
          </cell>
        </row>
        <row r="51">
          <cell r="B51" t="str">
            <v>MHIPNOV</v>
          </cell>
          <cell r="C51" t="str">
            <v>MHIP</v>
          </cell>
          <cell r="D51">
            <v>4334</v>
          </cell>
          <cell r="E51">
            <v>7610</v>
          </cell>
          <cell r="F51">
            <v>1755.8837101984311</v>
          </cell>
          <cell r="G51">
            <v>750</v>
          </cell>
          <cell r="H51">
            <v>139</v>
          </cell>
          <cell r="I51">
            <v>0.018265440210249673</v>
          </cell>
          <cell r="J51">
            <v>0.55</v>
          </cell>
          <cell r="K51">
            <v>7655</v>
          </cell>
          <cell r="L51">
            <v>4057</v>
          </cell>
          <cell r="M51">
            <v>0.5299804049640757</v>
          </cell>
          <cell r="N51">
            <v>0.8</v>
          </cell>
          <cell r="O51">
            <v>1189</v>
          </cell>
          <cell r="P51">
            <v>64.55115502592362</v>
          </cell>
          <cell r="Q51">
            <v>14.2</v>
          </cell>
        </row>
        <row r="52">
          <cell r="B52" t="str">
            <v>MHIPDEC</v>
          </cell>
          <cell r="C52" t="str">
            <v>MHIPMTD</v>
          </cell>
          <cell r="D52">
            <v>4367</v>
          </cell>
          <cell r="E52">
            <v>7756</v>
          </cell>
          <cell r="F52">
            <v>1776.047629951912</v>
          </cell>
          <cell r="G52">
            <v>750</v>
          </cell>
          <cell r="H52">
            <v>76</v>
          </cell>
          <cell r="I52">
            <v>0.009798865394533264</v>
          </cell>
          <cell r="J52">
            <v>0.55</v>
          </cell>
          <cell r="K52">
            <v>8774</v>
          </cell>
          <cell r="L52">
            <v>2454</v>
          </cell>
          <cell r="M52">
            <v>0.27968999316161386</v>
          </cell>
          <cell r="N52">
            <v>0.8</v>
          </cell>
          <cell r="O52">
            <v>1681</v>
          </cell>
          <cell r="P52">
            <v>90.57234068346827</v>
          </cell>
          <cell r="Q52">
            <v>14.2</v>
          </cell>
        </row>
        <row r="53">
          <cell r="B53" t="str">
            <v>MHIPYTD</v>
          </cell>
          <cell r="C53" t="str">
            <v>MHIPYTD</v>
          </cell>
          <cell r="D53">
            <v>61723</v>
          </cell>
          <cell r="E53">
            <v>94030</v>
          </cell>
          <cell r="F53">
            <v>1523.4191468334332</v>
          </cell>
          <cell r="G53">
            <v>750</v>
          </cell>
          <cell r="H53">
            <v>1106</v>
          </cell>
          <cell r="I53">
            <v>0.011762203552057853</v>
          </cell>
          <cell r="J53">
            <v>0.15714285714285717</v>
          </cell>
          <cell r="K53">
            <v>104237</v>
          </cell>
          <cell r="L53">
            <v>51657</v>
          </cell>
          <cell r="M53">
            <v>0.4955725893876455</v>
          </cell>
          <cell r="N53">
            <v>0.6285714285714284</v>
          </cell>
          <cell r="O53">
            <v>16775</v>
          </cell>
          <cell r="P53">
            <v>63.947941991306514</v>
          </cell>
          <cell r="Q53">
            <v>14.2</v>
          </cell>
        </row>
        <row r="54">
          <cell r="B54" t="str">
            <v>MCJAN</v>
          </cell>
          <cell r="C54" t="str">
            <v>MC</v>
          </cell>
          <cell r="D54">
            <v>33118</v>
          </cell>
          <cell r="E54">
            <v>41940</v>
          </cell>
          <cell r="F54">
            <v>1266.380820097832</v>
          </cell>
          <cell r="G54">
            <v>1035</v>
          </cell>
          <cell r="H54">
            <v>18115</v>
          </cell>
          <cell r="I54">
            <v>0.4319265617548879</v>
          </cell>
          <cell r="J54">
            <v>0.55</v>
          </cell>
          <cell r="K54">
            <v>46351</v>
          </cell>
          <cell r="L54">
            <v>29912</v>
          </cell>
          <cell r="M54">
            <v>0.6453366701905029</v>
          </cell>
          <cell r="N54">
            <v>0.75</v>
          </cell>
          <cell r="O54">
            <v>1054</v>
          </cell>
          <cell r="P54">
            <v>7.488374901866054</v>
          </cell>
          <cell r="Q54">
            <v>6.9</v>
          </cell>
        </row>
        <row r="55">
          <cell r="B55" t="str">
            <v>MCFEB</v>
          </cell>
          <cell r="C55" t="str">
            <v>MC</v>
          </cell>
          <cell r="D55">
            <v>33403</v>
          </cell>
          <cell r="E55">
            <v>29351</v>
          </cell>
          <cell r="F55">
            <v>878.6935305212107</v>
          </cell>
          <cell r="G55">
            <v>1035</v>
          </cell>
          <cell r="H55">
            <v>15106</v>
          </cell>
          <cell r="I55">
            <v>0.5146673026472692</v>
          </cell>
          <cell r="J55">
            <v>0.55</v>
          </cell>
          <cell r="K55">
            <v>34054</v>
          </cell>
          <cell r="L55">
            <v>23836</v>
          </cell>
          <cell r="M55">
            <v>0.6999471427732425</v>
          </cell>
          <cell r="N55">
            <v>0.75</v>
          </cell>
          <cell r="O55">
            <v>931</v>
          </cell>
          <cell r="P55">
            <v>6.558058363901798</v>
          </cell>
          <cell r="Q55">
            <v>6.9</v>
          </cell>
        </row>
        <row r="56">
          <cell r="B56" t="str">
            <v>MCMAR</v>
          </cell>
          <cell r="C56" t="str">
            <v>MC</v>
          </cell>
          <cell r="D56">
            <v>33667</v>
          </cell>
          <cell r="E56">
            <v>35502</v>
          </cell>
          <cell r="F56">
            <v>1054.5044108474174</v>
          </cell>
          <cell r="G56">
            <v>1035</v>
          </cell>
          <cell r="H56">
            <v>18851</v>
          </cell>
          <cell r="I56">
            <v>0.5309841699059208</v>
          </cell>
          <cell r="J56">
            <v>0.55</v>
          </cell>
          <cell r="K56">
            <v>33697</v>
          </cell>
          <cell r="L56">
            <v>24131</v>
          </cell>
          <cell r="M56">
            <v>0.7161171617651423</v>
          </cell>
          <cell r="N56">
            <v>0.75</v>
          </cell>
          <cell r="O56">
            <v>1017</v>
          </cell>
          <cell r="P56">
            <v>7.107675695697829</v>
          </cell>
          <cell r="Q56">
            <v>6.9</v>
          </cell>
        </row>
        <row r="57">
          <cell r="B57" t="str">
            <v>MCAPR</v>
          </cell>
          <cell r="C57" t="str">
            <v>MC</v>
          </cell>
          <cell r="D57">
            <v>33844</v>
          </cell>
          <cell r="E57">
            <v>43619</v>
          </cell>
          <cell r="F57">
            <v>1288.8251979671434</v>
          </cell>
          <cell r="G57">
            <v>1035</v>
          </cell>
          <cell r="H57">
            <v>22502</v>
          </cell>
          <cell r="I57">
            <v>0.5158761090350535</v>
          </cell>
          <cell r="J57">
            <v>0.55</v>
          </cell>
          <cell r="K57">
            <v>48177</v>
          </cell>
          <cell r="L57">
            <v>36603</v>
          </cell>
          <cell r="M57">
            <v>0.7597608817485522</v>
          </cell>
          <cell r="N57">
            <v>0.8</v>
          </cell>
          <cell r="O57">
            <v>1290</v>
          </cell>
          <cell r="P57">
            <v>8.968485160285601</v>
          </cell>
          <cell r="Q57">
            <v>6.9</v>
          </cell>
        </row>
        <row r="58">
          <cell r="B58" t="str">
            <v>MCMAY</v>
          </cell>
          <cell r="C58" t="str">
            <v>MC</v>
          </cell>
          <cell r="D58">
            <v>33816</v>
          </cell>
          <cell r="E58">
            <v>32002</v>
          </cell>
          <cell r="F58">
            <v>946.3567541991956</v>
          </cell>
          <cell r="G58">
            <v>1035</v>
          </cell>
          <cell r="H58">
            <v>15400</v>
          </cell>
          <cell r="I58">
            <v>0.4812199237547653</v>
          </cell>
          <cell r="J58">
            <v>0.55</v>
          </cell>
          <cell r="K58">
            <v>33425</v>
          </cell>
          <cell r="L58">
            <v>21852</v>
          </cell>
          <cell r="M58">
            <v>0.6537621540762902</v>
          </cell>
          <cell r="N58">
            <v>0.8</v>
          </cell>
          <cell r="O58">
            <v>1014</v>
          </cell>
          <cell r="P58">
            <v>7.055483655492004</v>
          </cell>
          <cell r="Q58">
            <v>6.9</v>
          </cell>
        </row>
        <row r="59">
          <cell r="B59" t="str">
            <v>MCJUN</v>
          </cell>
          <cell r="C59" t="str">
            <v>MC</v>
          </cell>
          <cell r="D59">
            <v>33644</v>
          </cell>
          <cell r="E59">
            <v>34197</v>
          </cell>
          <cell r="F59">
            <v>1016.436808940673</v>
          </cell>
          <cell r="G59">
            <v>1035</v>
          </cell>
          <cell r="H59">
            <v>16076</v>
          </cell>
          <cell r="I59">
            <v>0.47009971634938735</v>
          </cell>
          <cell r="J59">
            <v>0.55</v>
          </cell>
          <cell r="K59">
            <v>34894</v>
          </cell>
          <cell r="L59">
            <v>26651</v>
          </cell>
          <cell r="M59">
            <v>0.7637702756920961</v>
          </cell>
          <cell r="N59">
            <v>0.8</v>
          </cell>
          <cell r="O59">
            <v>1054</v>
          </cell>
          <cell r="P59">
            <v>7.371299488764713</v>
          </cell>
          <cell r="Q59">
            <v>6.9</v>
          </cell>
        </row>
        <row r="60">
          <cell r="B60" t="str">
            <v>MCJUL</v>
          </cell>
          <cell r="C60" t="str">
            <v>MC</v>
          </cell>
          <cell r="D60">
            <v>33508</v>
          </cell>
          <cell r="E60">
            <v>24351</v>
          </cell>
          <cell r="F60">
            <v>726.7219768413513</v>
          </cell>
          <cell r="G60">
            <v>1035</v>
          </cell>
          <cell r="H60">
            <v>12323</v>
          </cell>
          <cell r="I60">
            <v>0.5060572461089894</v>
          </cell>
          <cell r="J60">
            <v>0.55</v>
          </cell>
          <cell r="K60">
            <v>24508</v>
          </cell>
          <cell r="L60">
            <v>18060</v>
          </cell>
          <cell r="M60">
            <v>0.7369022360045699</v>
          </cell>
          <cell r="N60">
            <v>0.8</v>
          </cell>
          <cell r="O60">
            <v>966</v>
          </cell>
          <cell r="P60">
            <v>6.783279146683145</v>
          </cell>
          <cell r="Q60">
            <v>6.9</v>
          </cell>
        </row>
        <row r="61">
          <cell r="B61" t="str">
            <v>MCAUG</v>
          </cell>
          <cell r="C61" t="str">
            <v>MC</v>
          </cell>
          <cell r="D61">
            <v>33507</v>
          </cell>
          <cell r="E61">
            <v>27472</v>
          </cell>
          <cell r="F61">
            <v>819.8883815322172</v>
          </cell>
          <cell r="G61">
            <v>1035</v>
          </cell>
          <cell r="H61">
            <v>14801</v>
          </cell>
          <cell r="I61">
            <v>0.538766744321491</v>
          </cell>
          <cell r="J61">
            <v>0.55</v>
          </cell>
          <cell r="K61">
            <v>25925</v>
          </cell>
          <cell r="L61">
            <v>18707</v>
          </cell>
          <cell r="M61">
            <v>0.7215814850530377</v>
          </cell>
          <cell r="N61">
            <v>0.8</v>
          </cell>
          <cell r="O61">
            <v>832</v>
          </cell>
          <cell r="P61">
            <v>5.842501742392722</v>
          </cell>
          <cell r="Q61">
            <v>6.9</v>
          </cell>
        </row>
        <row r="62">
          <cell r="B62" t="str">
            <v>MCSEP</v>
          </cell>
          <cell r="C62" t="str">
            <v>MC</v>
          </cell>
          <cell r="D62">
            <v>33518</v>
          </cell>
          <cell r="E62">
            <v>41290</v>
          </cell>
          <cell r="F62">
            <v>1231.8754102273406</v>
          </cell>
          <cell r="G62">
            <v>1035</v>
          </cell>
          <cell r="H62">
            <v>22284</v>
          </cell>
          <cell r="I62">
            <v>0.5396948413659481</v>
          </cell>
          <cell r="J62">
            <v>0.55</v>
          </cell>
          <cell r="K62">
            <v>42353</v>
          </cell>
          <cell r="L62">
            <v>32672</v>
          </cell>
          <cell r="M62">
            <v>0.7714211508039572</v>
          </cell>
          <cell r="N62">
            <v>0.8</v>
          </cell>
          <cell r="O62">
            <v>1395</v>
          </cell>
          <cell r="P62">
            <v>9.792806674552391</v>
          </cell>
          <cell r="Q62">
            <v>6.9</v>
          </cell>
        </row>
        <row r="63">
          <cell r="B63" t="str">
            <v>MCOCT</v>
          </cell>
          <cell r="C63" t="str">
            <v>MC</v>
          </cell>
          <cell r="D63">
            <v>33889</v>
          </cell>
          <cell r="E63">
            <v>30590</v>
          </cell>
          <cell r="F63">
            <v>902.6527781876124</v>
          </cell>
          <cell r="G63">
            <v>1035</v>
          </cell>
          <cell r="H63">
            <v>16625</v>
          </cell>
          <cell r="I63">
            <v>0.5434782608695652</v>
          </cell>
          <cell r="J63">
            <v>0.55</v>
          </cell>
          <cell r="K63">
            <v>35614</v>
          </cell>
          <cell r="L63">
            <v>27901</v>
          </cell>
          <cell r="M63">
            <v>0.7834278654461728</v>
          </cell>
          <cell r="N63">
            <v>0.8</v>
          </cell>
          <cell r="O63">
            <v>1058</v>
          </cell>
          <cell r="P63">
            <v>7.345781122800561</v>
          </cell>
          <cell r="Q63">
            <v>6.9</v>
          </cell>
        </row>
        <row r="64">
          <cell r="B64" t="str">
            <v>MCNOV</v>
          </cell>
          <cell r="C64" t="str">
            <v>MC</v>
          </cell>
          <cell r="D64">
            <v>34399</v>
          </cell>
          <cell r="E64">
            <v>32044</v>
          </cell>
          <cell r="F64">
            <v>931.5387075205674</v>
          </cell>
          <cell r="G64">
            <v>1035</v>
          </cell>
          <cell r="H64">
            <v>16614</v>
          </cell>
          <cell r="I64">
            <v>0.5184745974285357</v>
          </cell>
          <cell r="J64">
            <v>0.55</v>
          </cell>
          <cell r="K64">
            <v>34305</v>
          </cell>
          <cell r="L64">
            <v>26366</v>
          </cell>
          <cell r="M64">
            <v>0.7685760093280862</v>
          </cell>
          <cell r="N64">
            <v>0.8</v>
          </cell>
          <cell r="O64">
            <v>1054</v>
          </cell>
          <cell r="P64">
            <v>7.209511904415827</v>
          </cell>
          <cell r="Q64">
            <v>6.9</v>
          </cell>
        </row>
        <row r="65">
          <cell r="B65" t="str">
            <v>MCDEC</v>
          </cell>
          <cell r="C65" t="str">
            <v>MCMTD</v>
          </cell>
          <cell r="D65">
            <v>34901</v>
          </cell>
          <cell r="E65">
            <v>38153</v>
          </cell>
          <cell r="F65">
            <v>1093.177845906994</v>
          </cell>
          <cell r="G65">
            <v>1035</v>
          </cell>
          <cell r="H65">
            <v>20548</v>
          </cell>
          <cell r="I65">
            <v>0.5385683956700653</v>
          </cell>
          <cell r="J65">
            <v>0.55</v>
          </cell>
          <cell r="K65">
            <v>41852</v>
          </cell>
          <cell r="L65">
            <v>32503</v>
          </cell>
          <cell r="M65">
            <v>0.776617604893434</v>
          </cell>
          <cell r="N65">
            <v>0.8</v>
          </cell>
          <cell r="O65">
            <v>1074</v>
          </cell>
          <cell r="P65">
            <v>7.2406487594321405</v>
          </cell>
          <cell r="Q65">
            <v>6.9</v>
          </cell>
        </row>
        <row r="66">
          <cell r="B66" t="str">
            <v>MCYTD</v>
          </cell>
          <cell r="C66" t="str">
            <v>MCYTD</v>
          </cell>
          <cell r="D66">
            <v>405214</v>
          </cell>
          <cell r="E66">
            <v>410511</v>
          </cell>
          <cell r="F66">
            <v>1013.0721051098925</v>
          </cell>
          <cell r="G66">
            <v>1035</v>
          </cell>
          <cell r="H66">
            <v>209245</v>
          </cell>
          <cell r="I66">
            <v>0.5097183753906717</v>
          </cell>
          <cell r="J66">
            <v>0.5499999999999999</v>
          </cell>
          <cell r="K66">
            <v>435155</v>
          </cell>
          <cell r="L66">
            <v>319194</v>
          </cell>
          <cell r="M66">
            <v>0.7335179418827774</v>
          </cell>
          <cell r="N66">
            <v>0.7785714285714285</v>
          </cell>
          <cell r="O66">
            <v>12739</v>
          </cell>
          <cell r="P66">
            <v>7.39710810758237</v>
          </cell>
          <cell r="Q66">
            <v>6.9</v>
          </cell>
        </row>
        <row r="67">
          <cell r="B67" t="str">
            <v>DelawareJAN</v>
          </cell>
          <cell r="C67" t="str">
            <v>Delaware</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B68" t="str">
            <v>DelawareFEB</v>
          </cell>
          <cell r="C68" t="str">
            <v>Delaware</v>
          </cell>
          <cell r="D68">
            <v>0</v>
          </cell>
          <cell r="E68">
            <v>0</v>
          </cell>
          <cell r="F68">
            <v>0</v>
          </cell>
          <cell r="G68">
            <v>0</v>
          </cell>
          <cell r="H68">
            <v>0</v>
          </cell>
          <cell r="I68">
            <v>0</v>
          </cell>
          <cell r="J68">
            <v>0</v>
          </cell>
          <cell r="K68">
            <v>0</v>
          </cell>
          <cell r="L68">
            <v>0</v>
          </cell>
          <cell r="M68">
            <v>0</v>
          </cell>
          <cell r="N68">
            <v>0</v>
          </cell>
          <cell r="O68">
            <v>0</v>
          </cell>
          <cell r="P68">
            <v>0</v>
          </cell>
          <cell r="Q68">
            <v>0</v>
          </cell>
        </row>
        <row r="69">
          <cell r="B69" t="str">
            <v>DelawareMAR</v>
          </cell>
          <cell r="C69" t="str">
            <v>Delaware</v>
          </cell>
          <cell r="D69">
            <v>0</v>
          </cell>
          <cell r="E69">
            <v>0</v>
          </cell>
          <cell r="F69">
            <v>0</v>
          </cell>
          <cell r="G69">
            <v>0</v>
          </cell>
          <cell r="H69">
            <v>0</v>
          </cell>
          <cell r="I69">
            <v>0</v>
          </cell>
          <cell r="J69">
            <v>0</v>
          </cell>
          <cell r="K69">
            <v>0</v>
          </cell>
          <cell r="L69">
            <v>0</v>
          </cell>
          <cell r="M69">
            <v>0</v>
          </cell>
          <cell r="N69">
            <v>0</v>
          </cell>
          <cell r="O69">
            <v>0</v>
          </cell>
          <cell r="P69">
            <v>0</v>
          </cell>
          <cell r="Q69">
            <v>0</v>
          </cell>
        </row>
        <row r="70">
          <cell r="B70" t="str">
            <v>DelawareAPR</v>
          </cell>
          <cell r="C70" t="str">
            <v>Delaware</v>
          </cell>
          <cell r="D70">
            <v>0</v>
          </cell>
          <cell r="E70">
            <v>0</v>
          </cell>
          <cell r="F70">
            <v>0</v>
          </cell>
          <cell r="G70">
            <v>0</v>
          </cell>
          <cell r="H70">
            <v>0</v>
          </cell>
          <cell r="I70">
            <v>0</v>
          </cell>
          <cell r="J70">
            <v>0</v>
          </cell>
          <cell r="K70">
            <v>0</v>
          </cell>
          <cell r="L70">
            <v>0</v>
          </cell>
          <cell r="M70">
            <v>0</v>
          </cell>
          <cell r="N70">
            <v>0</v>
          </cell>
          <cell r="O70">
            <v>0</v>
          </cell>
          <cell r="P70">
            <v>0</v>
          </cell>
          <cell r="Q70">
            <v>0</v>
          </cell>
        </row>
        <row r="71">
          <cell r="B71" t="str">
            <v>DelawareMAY</v>
          </cell>
          <cell r="C71" t="str">
            <v>Delaware</v>
          </cell>
          <cell r="D71">
            <v>0</v>
          </cell>
          <cell r="E71">
            <v>0</v>
          </cell>
          <cell r="F71">
            <v>0</v>
          </cell>
          <cell r="G71">
            <v>0</v>
          </cell>
          <cell r="H71">
            <v>0</v>
          </cell>
          <cell r="I71">
            <v>0</v>
          </cell>
          <cell r="J71">
            <v>0</v>
          </cell>
          <cell r="K71">
            <v>0</v>
          </cell>
          <cell r="L71">
            <v>0</v>
          </cell>
          <cell r="M71">
            <v>0</v>
          </cell>
          <cell r="N71">
            <v>0</v>
          </cell>
          <cell r="O71">
            <v>0</v>
          </cell>
          <cell r="P71">
            <v>0</v>
          </cell>
          <cell r="Q71">
            <v>0</v>
          </cell>
        </row>
        <row r="72">
          <cell r="B72" t="str">
            <v>DelawareJUN</v>
          </cell>
          <cell r="C72" t="str">
            <v>Delaware</v>
          </cell>
          <cell r="D72">
            <v>0</v>
          </cell>
          <cell r="E72">
            <v>0</v>
          </cell>
          <cell r="F72">
            <v>0</v>
          </cell>
          <cell r="G72">
            <v>0</v>
          </cell>
          <cell r="H72">
            <v>0</v>
          </cell>
          <cell r="I72">
            <v>0</v>
          </cell>
          <cell r="J72">
            <v>0</v>
          </cell>
          <cell r="K72">
            <v>0</v>
          </cell>
          <cell r="L72">
            <v>0</v>
          </cell>
          <cell r="M72">
            <v>0</v>
          </cell>
          <cell r="N72">
            <v>0</v>
          </cell>
          <cell r="O72">
            <v>0</v>
          </cell>
          <cell r="P72">
            <v>0</v>
          </cell>
          <cell r="Q72">
            <v>0</v>
          </cell>
        </row>
        <row r="73">
          <cell r="B73" t="str">
            <v>DelawareJUL</v>
          </cell>
          <cell r="C73" t="str">
            <v>Delaware</v>
          </cell>
          <cell r="D73">
            <v>91977</v>
          </cell>
          <cell r="E73">
            <v>24901</v>
          </cell>
          <cell r="F73">
            <v>270.7307261598008</v>
          </cell>
          <cell r="G73">
            <v>645</v>
          </cell>
          <cell r="H73">
            <v>0</v>
          </cell>
          <cell r="I73">
            <v>0</v>
          </cell>
          <cell r="J73">
            <v>0.05</v>
          </cell>
          <cell r="K73">
            <v>6152</v>
          </cell>
          <cell r="L73">
            <v>0</v>
          </cell>
          <cell r="M73">
            <v>0</v>
          </cell>
          <cell r="N73">
            <v>0.2</v>
          </cell>
          <cell r="O73">
            <v>196</v>
          </cell>
          <cell r="P73">
            <v>0.5014041234093689</v>
          </cell>
          <cell r="Q73">
            <v>5.2</v>
          </cell>
        </row>
        <row r="74">
          <cell r="B74" t="str">
            <v>DelawareAUG</v>
          </cell>
          <cell r="C74" t="str">
            <v>Delaware</v>
          </cell>
          <cell r="D74">
            <v>92575</v>
          </cell>
          <cell r="E74">
            <v>67271</v>
          </cell>
          <cell r="F74">
            <v>726.6648663246017</v>
          </cell>
          <cell r="G74">
            <v>1289</v>
          </cell>
          <cell r="H74">
            <v>1096</v>
          </cell>
          <cell r="I74">
            <v>0.0162923102079648</v>
          </cell>
          <cell r="J74">
            <v>0.1</v>
          </cell>
          <cell r="K74">
            <v>46555</v>
          </cell>
          <cell r="L74">
            <v>27800</v>
          </cell>
          <cell r="M74">
            <v>0.5971431639995703</v>
          </cell>
          <cell r="N74">
            <v>0.2</v>
          </cell>
          <cell r="O74">
            <v>789</v>
          </cell>
          <cell r="P74">
            <v>2.005369255452653</v>
          </cell>
          <cell r="Q74">
            <v>11.3</v>
          </cell>
        </row>
        <row r="75">
          <cell r="B75" t="str">
            <v>DelawareSEP</v>
          </cell>
          <cell r="C75" t="str">
            <v>Delaware</v>
          </cell>
          <cell r="D75">
            <v>93449</v>
          </cell>
          <cell r="E75">
            <v>93978</v>
          </cell>
          <cell r="F75">
            <v>1005.6608417425548</v>
          </cell>
          <cell r="G75">
            <v>1289</v>
          </cell>
          <cell r="H75">
            <v>21859</v>
          </cell>
          <cell r="I75">
            <v>0.23259699078507737</v>
          </cell>
          <cell r="J75">
            <v>0.15</v>
          </cell>
          <cell r="K75">
            <v>128645</v>
          </cell>
          <cell r="L75">
            <v>78461</v>
          </cell>
          <cell r="M75">
            <v>0.609903222045163</v>
          </cell>
          <cell r="N75">
            <v>0.2</v>
          </cell>
          <cell r="O75">
            <v>1537</v>
          </cell>
          <cell r="P75">
            <v>3.8699938878268294</v>
          </cell>
          <cell r="Q75">
            <v>11.3</v>
          </cell>
        </row>
        <row r="76">
          <cell r="B76" t="str">
            <v>DelawareOCT</v>
          </cell>
          <cell r="C76" t="str">
            <v>Delaware</v>
          </cell>
          <cell r="D76">
            <v>93698</v>
          </cell>
          <cell r="E76">
            <v>92225</v>
          </cell>
          <cell r="F76">
            <v>984.2792802407736</v>
          </cell>
          <cell r="G76">
            <v>1289</v>
          </cell>
          <cell r="H76">
            <v>31811</v>
          </cell>
          <cell r="I76">
            <v>0.3449281648143128</v>
          </cell>
          <cell r="J76">
            <v>0.2</v>
          </cell>
          <cell r="K76">
            <v>94674</v>
          </cell>
          <cell r="L76">
            <v>60456</v>
          </cell>
          <cell r="M76">
            <v>0.6385702516002282</v>
          </cell>
          <cell r="N76">
            <v>0.4</v>
          </cell>
          <cell r="O76">
            <v>2073</v>
          </cell>
          <cell r="P76">
            <v>5.205710963759664</v>
          </cell>
          <cell r="Q76">
            <v>11.3</v>
          </cell>
        </row>
        <row r="77">
          <cell r="B77" t="str">
            <v>DelawareNOV</v>
          </cell>
          <cell r="C77" t="str">
            <v>Delaware</v>
          </cell>
          <cell r="D77">
            <v>95201</v>
          </cell>
          <cell r="E77">
            <v>99060</v>
          </cell>
          <cell r="F77">
            <v>1040.5352884948688</v>
          </cell>
          <cell r="G77">
            <v>1289</v>
          </cell>
          <cell r="H77">
            <v>34211</v>
          </cell>
          <cell r="I77">
            <v>0.34535634968705836</v>
          </cell>
          <cell r="J77">
            <v>0.25</v>
          </cell>
          <cell r="K77">
            <v>72406</v>
          </cell>
          <cell r="L77">
            <v>48293</v>
          </cell>
          <cell r="M77">
            <v>0.6669751125597326</v>
          </cell>
          <cell r="N77">
            <v>0.6</v>
          </cell>
          <cell r="O77">
            <v>1987</v>
          </cell>
          <cell r="P77">
            <v>4.910971646985913</v>
          </cell>
          <cell r="Q77">
            <v>11.3</v>
          </cell>
        </row>
        <row r="78">
          <cell r="B78" t="str">
            <v>DelawareDEC</v>
          </cell>
          <cell r="C78" t="str">
            <v>DelawareMTD</v>
          </cell>
          <cell r="D78">
            <v>96010</v>
          </cell>
          <cell r="E78">
            <v>124139</v>
          </cell>
          <cell r="F78">
            <v>1292.9798979272991</v>
          </cell>
          <cell r="G78">
            <v>1289</v>
          </cell>
          <cell r="H78">
            <v>52006</v>
          </cell>
          <cell r="I78">
            <v>0.41893361473831753</v>
          </cell>
          <cell r="J78">
            <v>0.3</v>
          </cell>
          <cell r="K78">
            <v>136169</v>
          </cell>
          <cell r="L78">
            <v>95043</v>
          </cell>
          <cell r="M78">
            <v>0.6979782476187678</v>
          </cell>
          <cell r="N78">
            <v>0.75</v>
          </cell>
          <cell r="O78">
            <v>2626</v>
          </cell>
          <cell r="P78">
            <v>6.435604134373257</v>
          </cell>
          <cell r="Q78">
            <v>11.3</v>
          </cell>
        </row>
        <row r="79">
          <cell r="B79" t="str">
            <v>DelawareYTD</v>
          </cell>
          <cell r="C79" t="str">
            <v>DelawareYTD</v>
          </cell>
          <cell r="D79">
            <v>562910</v>
          </cell>
          <cell r="E79">
            <v>501574</v>
          </cell>
          <cell r="F79">
            <v>891.0376436730561</v>
          </cell>
          <cell r="G79">
            <v>1289</v>
          </cell>
          <cell r="H79">
            <v>140983</v>
          </cell>
          <cell r="I79">
            <v>0.28108115651927734</v>
          </cell>
          <cell r="J79">
            <v>0.0071428571428571435</v>
          </cell>
          <cell r="K79">
            <v>484601</v>
          </cell>
          <cell r="L79">
            <v>310053</v>
          </cell>
          <cell r="M79">
            <v>0.6398108959742138</v>
          </cell>
          <cell r="N79">
            <v>0.028571428571428574</v>
          </cell>
          <cell r="O79">
            <v>9208</v>
          </cell>
          <cell r="P79">
            <v>3.8489069927592645</v>
          </cell>
          <cell r="Q79">
            <v>0</v>
          </cell>
        </row>
        <row r="80">
          <cell r="B80" t="str">
            <v>CHOCJAN</v>
          </cell>
          <cell r="C80" t="str">
            <v>CHOC</v>
          </cell>
          <cell r="D80">
            <v>74284</v>
          </cell>
          <cell r="E80">
            <v>47142</v>
          </cell>
          <cell r="F80">
            <v>634.6184911959506</v>
          </cell>
          <cell r="G80">
            <v>525</v>
          </cell>
          <cell r="H80">
            <v>18842</v>
          </cell>
          <cell r="I80">
            <v>0.3996860548979678</v>
          </cell>
          <cell r="J80">
            <v>0.45</v>
          </cell>
          <cell r="K80">
            <v>46279</v>
          </cell>
          <cell r="L80">
            <v>32430</v>
          </cell>
          <cell r="M80">
            <v>0.7007498001253268</v>
          </cell>
          <cell r="N80">
            <v>0.6</v>
          </cell>
          <cell r="O80">
            <v>1792</v>
          </cell>
          <cell r="P80">
            <v>5.676149087603378</v>
          </cell>
          <cell r="Q80">
            <v>3.9</v>
          </cell>
        </row>
        <row r="81">
          <cell r="B81" t="str">
            <v>CHOCFEB</v>
          </cell>
          <cell r="C81" t="str">
            <v>CHOC</v>
          </cell>
          <cell r="D81">
            <v>74539</v>
          </cell>
          <cell r="E81">
            <v>40414</v>
          </cell>
          <cell r="F81">
            <v>542.1859697607963</v>
          </cell>
          <cell r="G81">
            <v>525</v>
          </cell>
          <cell r="H81">
            <v>15346</v>
          </cell>
          <cell r="I81">
            <v>0.37971989904488546</v>
          </cell>
          <cell r="J81">
            <v>0.45</v>
          </cell>
          <cell r="K81">
            <v>38907</v>
          </cell>
          <cell r="L81">
            <v>25523</v>
          </cell>
          <cell r="M81">
            <v>0.6560002056185262</v>
          </cell>
          <cell r="N81">
            <v>0.6</v>
          </cell>
          <cell r="O81">
            <v>1552</v>
          </cell>
          <cell r="P81">
            <v>4.899132945011809</v>
          </cell>
          <cell r="Q81">
            <v>3.9</v>
          </cell>
        </row>
        <row r="82">
          <cell r="B82" t="str">
            <v>CHOCMAR</v>
          </cell>
          <cell r="C82" t="str">
            <v>CHOC</v>
          </cell>
          <cell r="D82">
            <v>74220</v>
          </cell>
          <cell r="E82">
            <v>47347</v>
          </cell>
          <cell r="F82">
            <v>637.9277822689302</v>
          </cell>
          <cell r="G82">
            <v>525</v>
          </cell>
          <cell r="H82">
            <v>16762</v>
          </cell>
          <cell r="I82">
            <v>0.3540245422096437</v>
          </cell>
          <cell r="J82">
            <v>0.45</v>
          </cell>
          <cell r="K82">
            <v>39895</v>
          </cell>
          <cell r="L82">
            <v>23590</v>
          </cell>
          <cell r="M82">
            <v>0.5913021681915027</v>
          </cell>
          <cell r="N82">
            <v>0.6</v>
          </cell>
          <cell r="O82">
            <v>1610</v>
          </cell>
          <cell r="P82">
            <v>5.104062643650831</v>
          </cell>
          <cell r="Q82">
            <v>3.9</v>
          </cell>
        </row>
        <row r="83">
          <cell r="B83" t="str">
            <v>CHOCAPR</v>
          </cell>
          <cell r="C83" t="str">
            <v>CHOC</v>
          </cell>
          <cell r="D83">
            <v>74878</v>
          </cell>
          <cell r="E83">
            <v>50577</v>
          </cell>
          <cell r="F83">
            <v>675.4587462271962</v>
          </cell>
          <cell r="G83">
            <v>525</v>
          </cell>
          <cell r="H83">
            <v>24081</v>
          </cell>
          <cell r="I83">
            <v>0.4761255115961801</v>
          </cell>
          <cell r="J83">
            <v>0.45</v>
          </cell>
          <cell r="K83">
            <v>52220</v>
          </cell>
          <cell r="L83">
            <v>29497</v>
          </cell>
          <cell r="M83">
            <v>0.5648602068173114</v>
          </cell>
          <cell r="N83">
            <v>0.8</v>
          </cell>
          <cell r="O83">
            <v>1854</v>
          </cell>
          <cell r="P83">
            <v>5.825947462774741</v>
          </cell>
          <cell r="Q83">
            <v>3.9</v>
          </cell>
        </row>
        <row r="84">
          <cell r="B84" t="str">
            <v>CHOCMAY</v>
          </cell>
          <cell r="C84" t="str">
            <v>CHOC</v>
          </cell>
          <cell r="D84">
            <v>74016</v>
          </cell>
          <cell r="E84">
            <v>51856</v>
          </cell>
          <cell r="F84">
            <v>700.6052745352356</v>
          </cell>
          <cell r="G84">
            <v>525</v>
          </cell>
          <cell r="H84">
            <v>27532</v>
          </cell>
          <cell r="I84">
            <v>0.5309318111693921</v>
          </cell>
          <cell r="J84">
            <v>0.45</v>
          </cell>
          <cell r="K84">
            <v>55494</v>
          </cell>
          <cell r="L84">
            <v>36786</v>
          </cell>
          <cell r="M84">
            <v>0.6628824737809493</v>
          </cell>
          <cell r="N84">
            <v>0.8</v>
          </cell>
          <cell r="O84">
            <v>1516</v>
          </cell>
          <cell r="P84">
            <v>4.819307749039953</v>
          </cell>
          <cell r="Q84">
            <v>3.9</v>
          </cell>
        </row>
        <row r="85">
          <cell r="B85" t="str">
            <v>CHOCJUN</v>
          </cell>
          <cell r="C85" t="str">
            <v>CHOC</v>
          </cell>
          <cell r="D85">
            <v>76747</v>
          </cell>
          <cell r="E85">
            <v>54584</v>
          </cell>
          <cell r="F85">
            <v>711.2199825400342</v>
          </cell>
          <cell r="G85">
            <v>525</v>
          </cell>
          <cell r="H85">
            <v>26044</v>
          </cell>
          <cell r="I85">
            <v>0.4771361571156383</v>
          </cell>
          <cell r="J85">
            <v>0.45</v>
          </cell>
          <cell r="K85">
            <v>47429</v>
          </cell>
          <cell r="L85">
            <v>32654</v>
          </cell>
          <cell r="M85">
            <v>0.6884817305867718</v>
          </cell>
          <cell r="N85">
            <v>0.8</v>
          </cell>
          <cell r="O85">
            <v>1857</v>
          </cell>
          <cell r="P85">
            <v>5.693267182698845</v>
          </cell>
          <cell r="Q85">
            <v>3.9</v>
          </cell>
        </row>
        <row r="86">
          <cell r="B86" t="str">
            <v>CHOCJUL</v>
          </cell>
          <cell r="C86" t="str">
            <v>CHOC</v>
          </cell>
          <cell r="D86">
            <v>78037</v>
          </cell>
          <cell r="E86">
            <v>38411</v>
          </cell>
          <cell r="F86">
            <v>492.2152312364647</v>
          </cell>
          <cell r="G86">
            <v>525</v>
          </cell>
          <cell r="H86">
            <v>18578</v>
          </cell>
          <cell r="I86">
            <v>0.48366353388352296</v>
          </cell>
          <cell r="J86">
            <v>0.5</v>
          </cell>
          <cell r="K86">
            <v>36889</v>
          </cell>
          <cell r="L86">
            <v>22556</v>
          </cell>
          <cell r="M86">
            <v>0.6114559895903928</v>
          </cell>
          <cell r="N86">
            <v>0.8</v>
          </cell>
          <cell r="O86">
            <v>1717</v>
          </cell>
          <cell r="P86">
            <v>5.177031408178172</v>
          </cell>
          <cell r="Q86">
            <v>3.9</v>
          </cell>
        </row>
        <row r="87">
          <cell r="B87" t="str">
            <v>CHOCAUG</v>
          </cell>
          <cell r="C87" t="str">
            <v>CHOC</v>
          </cell>
          <cell r="D87">
            <v>80248</v>
          </cell>
          <cell r="E87">
            <v>30540</v>
          </cell>
          <cell r="F87">
            <v>380.5702322799322</v>
          </cell>
          <cell r="G87">
            <v>525</v>
          </cell>
          <cell r="H87">
            <v>13804</v>
          </cell>
          <cell r="I87">
            <v>0.45199738048461036</v>
          </cell>
          <cell r="J87">
            <v>0.5</v>
          </cell>
          <cell r="K87">
            <v>38540</v>
          </cell>
          <cell r="L87">
            <v>22763</v>
          </cell>
          <cell r="M87">
            <v>0.5906331084587442</v>
          </cell>
          <cell r="N87">
            <v>0.8</v>
          </cell>
          <cell r="O87">
            <v>1770</v>
          </cell>
          <cell r="P87">
            <v>5.189793991567318</v>
          </cell>
          <cell r="Q87">
            <v>3.9</v>
          </cell>
        </row>
        <row r="88">
          <cell r="B88" t="str">
            <v>CHOCSEP</v>
          </cell>
          <cell r="C88" t="str">
            <v>CHOC</v>
          </cell>
          <cell r="D88">
            <v>79478</v>
          </cell>
          <cell r="E88">
            <v>43290</v>
          </cell>
          <cell r="F88">
            <v>544.6790306751554</v>
          </cell>
          <cell r="G88">
            <v>525</v>
          </cell>
          <cell r="H88">
            <v>16463</v>
          </cell>
          <cell r="I88">
            <v>0.3802956802956803</v>
          </cell>
          <cell r="J88">
            <v>0.5</v>
          </cell>
          <cell r="K88">
            <v>49800</v>
          </cell>
          <cell r="L88">
            <v>29529</v>
          </cell>
          <cell r="M88">
            <v>0.5929518072289157</v>
          </cell>
          <cell r="N88">
            <v>0.8</v>
          </cell>
          <cell r="O88">
            <v>2082</v>
          </cell>
          <cell r="P88">
            <v>6.163747866594234</v>
          </cell>
          <cell r="Q88">
            <v>3.9</v>
          </cell>
        </row>
        <row r="89">
          <cell r="B89" t="str">
            <v>CHOCOCT</v>
          </cell>
          <cell r="C89" t="str">
            <v>CHOC</v>
          </cell>
          <cell r="D89">
            <v>79788</v>
          </cell>
          <cell r="E89">
            <v>38063</v>
          </cell>
          <cell r="F89">
            <v>477.0516869704718</v>
          </cell>
          <cell r="G89">
            <v>525</v>
          </cell>
          <cell r="H89">
            <v>13915</v>
          </cell>
          <cell r="I89">
            <v>0.36557812048446</v>
          </cell>
          <cell r="J89">
            <v>0.55</v>
          </cell>
          <cell r="K89">
            <v>42014</v>
          </cell>
          <cell r="L89">
            <v>27522</v>
          </cell>
          <cell r="M89">
            <v>0.6550673584995478</v>
          </cell>
          <cell r="N89">
            <v>0.8</v>
          </cell>
          <cell r="O89">
            <v>1673</v>
          </cell>
          <cell r="P89">
            <v>4.933662440762138</v>
          </cell>
          <cell r="Q89">
            <v>3.9</v>
          </cell>
        </row>
        <row r="90">
          <cell r="B90" t="str">
            <v>CHOCNOV</v>
          </cell>
          <cell r="C90" t="str">
            <v>CHOC</v>
          </cell>
          <cell r="D90">
            <v>80100</v>
          </cell>
          <cell r="E90">
            <v>38360</v>
          </cell>
          <cell r="F90">
            <v>478.9013732833958</v>
          </cell>
          <cell r="G90">
            <v>525</v>
          </cell>
          <cell r="H90">
            <v>14151</v>
          </cell>
          <cell r="I90">
            <v>0.36889989572471327</v>
          </cell>
          <cell r="J90">
            <v>0.55</v>
          </cell>
          <cell r="K90">
            <v>38064</v>
          </cell>
          <cell r="L90">
            <v>23490</v>
          </cell>
          <cell r="M90">
            <v>0.6171185372005045</v>
          </cell>
          <cell r="N90">
            <v>0.8</v>
          </cell>
          <cell r="O90">
            <v>1586</v>
          </cell>
          <cell r="P90">
            <v>4.658882279503563</v>
          </cell>
          <cell r="Q90">
            <v>3.9</v>
          </cell>
        </row>
        <row r="91">
          <cell r="B91" t="str">
            <v>CHOCDEC</v>
          </cell>
          <cell r="C91" t="str">
            <v>CHOCMTD</v>
          </cell>
          <cell r="D91">
            <v>80005</v>
          </cell>
          <cell r="E91">
            <v>49931</v>
          </cell>
          <cell r="F91">
            <v>624.0984938441347</v>
          </cell>
          <cell r="G91">
            <v>525</v>
          </cell>
          <cell r="H91">
            <v>22160</v>
          </cell>
          <cell r="I91">
            <v>0.4438124611964511</v>
          </cell>
          <cell r="J91">
            <v>0.55</v>
          </cell>
          <cell r="K91">
            <v>53069</v>
          </cell>
          <cell r="L91">
            <v>36746</v>
          </cell>
          <cell r="M91">
            <v>0.6924193031713429</v>
          </cell>
          <cell r="N91">
            <v>0.8</v>
          </cell>
          <cell r="O91">
            <v>2011</v>
          </cell>
          <cell r="P91">
            <v>5.91433623633817</v>
          </cell>
          <cell r="Q91">
            <v>3.9</v>
          </cell>
        </row>
        <row r="92">
          <cell r="B92" t="str">
            <v>CHOCYTD</v>
          </cell>
          <cell r="C92" t="str">
            <v>CHOCYTD</v>
          </cell>
          <cell r="D92">
            <v>926340</v>
          </cell>
          <cell r="E92">
            <v>530515</v>
          </cell>
          <cell r="F92">
            <v>572.7000885204136</v>
          </cell>
          <cell r="G92">
            <v>525</v>
          </cell>
          <cell r="H92">
            <v>227678</v>
          </cell>
          <cell r="I92">
            <v>0.42916411411552924</v>
          </cell>
          <cell r="J92">
            <v>0.4571428571428572</v>
          </cell>
          <cell r="K92">
            <v>538600</v>
          </cell>
          <cell r="L92">
            <v>343086</v>
          </cell>
          <cell r="M92">
            <v>0.6369959153360565</v>
          </cell>
          <cell r="N92">
            <v>0.7142857142857142</v>
          </cell>
          <cell r="O92">
            <v>21020</v>
          </cell>
          <cell r="P92">
            <v>5.339165266469305</v>
          </cell>
          <cell r="Q92">
            <v>3.9</v>
          </cell>
        </row>
        <row r="93">
          <cell r="B93" t="str">
            <v>USMNJAN</v>
          </cell>
          <cell r="C93" t="str">
            <v>USMN</v>
          </cell>
          <cell r="D93">
            <v>24441</v>
          </cell>
          <cell r="E93">
            <v>20325</v>
          </cell>
          <cell r="F93">
            <v>831.5944519455014</v>
          </cell>
          <cell r="G93">
            <v>708</v>
          </cell>
          <cell r="H93">
            <v>7143</v>
          </cell>
          <cell r="I93">
            <v>0.3514391143911439</v>
          </cell>
          <cell r="J93">
            <v>0.35</v>
          </cell>
          <cell r="K93">
            <v>22913</v>
          </cell>
          <cell r="L93">
            <v>18034</v>
          </cell>
          <cell r="M93">
            <v>0.787064112076114</v>
          </cell>
          <cell r="N93">
            <v>0.6</v>
          </cell>
          <cell r="O93">
            <v>802</v>
          </cell>
          <cell r="P93">
            <v>7.720874037598346</v>
          </cell>
          <cell r="Q93">
            <v>4.9</v>
          </cell>
        </row>
        <row r="94">
          <cell r="B94" t="str">
            <v>USMNFEB</v>
          </cell>
          <cell r="C94" t="str">
            <v>USMN</v>
          </cell>
          <cell r="D94">
            <v>24563</v>
          </cell>
          <cell r="E94">
            <v>16516</v>
          </cell>
          <cell r="F94">
            <v>672.3934372837194</v>
          </cell>
          <cell r="G94">
            <v>708</v>
          </cell>
          <cell r="H94">
            <v>4340</v>
          </cell>
          <cell r="I94">
            <v>0.262775490433519</v>
          </cell>
          <cell r="J94">
            <v>0.35</v>
          </cell>
          <cell r="K94">
            <v>14457</v>
          </cell>
          <cell r="L94">
            <v>10712</v>
          </cell>
          <cell r="M94">
            <v>0.7409559382997856</v>
          </cell>
          <cell r="N94">
            <v>0.6</v>
          </cell>
          <cell r="O94">
            <v>698</v>
          </cell>
          <cell r="P94">
            <v>6.6862880803504074</v>
          </cell>
          <cell r="Q94">
            <v>4.9</v>
          </cell>
        </row>
        <row r="95">
          <cell r="B95" t="str">
            <v>USMNMAR</v>
          </cell>
          <cell r="C95" t="str">
            <v>USMN</v>
          </cell>
          <cell r="D95">
            <v>24499</v>
          </cell>
          <cell r="E95">
            <v>18505</v>
          </cell>
          <cell r="F95">
            <v>755.3369525286747</v>
          </cell>
          <cell r="G95">
            <v>708</v>
          </cell>
          <cell r="H95">
            <v>3900</v>
          </cell>
          <cell r="I95">
            <v>0.21075385031072683</v>
          </cell>
          <cell r="J95">
            <v>0.35</v>
          </cell>
          <cell r="K95">
            <v>16451</v>
          </cell>
          <cell r="L95">
            <v>11787</v>
          </cell>
          <cell r="M95">
            <v>0.7164913986991672</v>
          </cell>
          <cell r="N95">
            <v>0.6</v>
          </cell>
          <cell r="O95">
            <v>667</v>
          </cell>
          <cell r="P95">
            <v>6.406023775280143</v>
          </cell>
          <cell r="Q95">
            <v>4.9</v>
          </cell>
        </row>
        <row r="96">
          <cell r="B96" t="str">
            <v>USMNAPR</v>
          </cell>
          <cell r="C96" t="str">
            <v>USMN</v>
          </cell>
          <cell r="D96">
            <v>24668</v>
          </cell>
          <cell r="E96">
            <v>21734</v>
          </cell>
          <cell r="F96">
            <v>881.0604832171234</v>
          </cell>
          <cell r="G96">
            <v>708</v>
          </cell>
          <cell r="H96">
            <v>7100</v>
          </cell>
          <cell r="I96">
            <v>0.3266770957946075</v>
          </cell>
          <cell r="J96">
            <v>0.4</v>
          </cell>
          <cell r="K96">
            <v>19680</v>
          </cell>
          <cell r="L96">
            <v>14096</v>
          </cell>
          <cell r="M96">
            <v>0.7162601626016261</v>
          </cell>
          <cell r="N96">
            <v>0.8</v>
          </cell>
          <cell r="O96">
            <v>861</v>
          </cell>
          <cell r="P96">
            <v>8.212592642051145</v>
          </cell>
          <cell r="Q96">
            <v>4.9</v>
          </cell>
        </row>
        <row r="97">
          <cell r="B97" t="str">
            <v>USMNMAY</v>
          </cell>
          <cell r="C97" t="str">
            <v>USMN</v>
          </cell>
          <cell r="D97">
            <v>24570</v>
          </cell>
          <cell r="E97">
            <v>26422</v>
          </cell>
          <cell r="F97">
            <v>1075.3764753764754</v>
          </cell>
          <cell r="G97">
            <v>708</v>
          </cell>
          <cell r="H97">
            <v>13670</v>
          </cell>
          <cell r="I97">
            <v>0.5173718870638104</v>
          </cell>
          <cell r="J97">
            <v>0.4</v>
          </cell>
          <cell r="K97">
            <v>30108</v>
          </cell>
          <cell r="L97">
            <v>22964</v>
          </cell>
          <cell r="M97">
            <v>0.7627208715291617</v>
          </cell>
          <cell r="N97">
            <v>0.8</v>
          </cell>
          <cell r="O97">
            <v>659</v>
          </cell>
          <cell r="P97">
            <v>6.3109004285474875</v>
          </cell>
          <cell r="Q97">
            <v>4.9</v>
          </cell>
        </row>
        <row r="98">
          <cell r="B98" t="str">
            <v>USMNJUN</v>
          </cell>
          <cell r="C98" t="str">
            <v>USMN</v>
          </cell>
          <cell r="D98">
            <v>24899</v>
          </cell>
          <cell r="E98">
            <v>24041</v>
          </cell>
          <cell r="F98">
            <v>965.5407847704727</v>
          </cell>
          <cell r="G98">
            <v>708</v>
          </cell>
          <cell r="H98">
            <v>7406</v>
          </cell>
          <cell r="I98">
            <v>0.3080570691734953</v>
          </cell>
          <cell r="J98">
            <v>0.4</v>
          </cell>
          <cell r="K98">
            <v>27032</v>
          </cell>
          <cell r="L98">
            <v>21514</v>
          </cell>
          <cell r="M98">
            <v>0.7958715596330275</v>
          </cell>
          <cell r="N98">
            <v>0.8</v>
          </cell>
          <cell r="O98">
            <v>972</v>
          </cell>
          <cell r="P98">
            <v>9.185344084217887</v>
          </cell>
          <cell r="Q98">
            <v>4.9</v>
          </cell>
        </row>
        <row r="99">
          <cell r="B99" t="str">
            <v>USMNJUL</v>
          </cell>
          <cell r="C99" t="str">
            <v>USMN</v>
          </cell>
          <cell r="D99">
            <v>24807</v>
          </cell>
          <cell r="E99">
            <v>16047</v>
          </cell>
          <cell r="F99">
            <v>646.8738662474302</v>
          </cell>
          <cell r="G99">
            <v>708</v>
          </cell>
          <cell r="H99">
            <v>5299</v>
          </cell>
          <cell r="I99">
            <v>0.33021748613448</v>
          </cell>
          <cell r="J99">
            <v>0.5</v>
          </cell>
          <cell r="K99">
            <v>23118</v>
          </cell>
          <cell r="L99">
            <v>12476</v>
          </cell>
          <cell r="M99">
            <v>0.5396660610779479</v>
          </cell>
          <cell r="N99">
            <v>0.8</v>
          </cell>
          <cell r="O99">
            <v>797</v>
          </cell>
          <cell r="P99">
            <v>7.559536089196835</v>
          </cell>
          <cell r="Q99">
            <v>4.9</v>
          </cell>
        </row>
        <row r="100">
          <cell r="B100" t="str">
            <v>USMNAUG</v>
          </cell>
          <cell r="C100" t="str">
            <v>USMN</v>
          </cell>
          <cell r="D100">
            <v>22530</v>
          </cell>
          <cell r="E100">
            <v>13211</v>
          </cell>
          <cell r="F100">
            <v>586.3737239236573</v>
          </cell>
          <cell r="G100">
            <v>708</v>
          </cell>
          <cell r="H100">
            <v>3346</v>
          </cell>
          <cell r="I100">
            <v>0.2532737869956854</v>
          </cell>
          <cell r="J100">
            <v>0.5</v>
          </cell>
          <cell r="K100">
            <v>14558</v>
          </cell>
          <cell r="L100">
            <v>10062</v>
          </cell>
          <cell r="M100">
            <v>0.6911663690067317</v>
          </cell>
          <cell r="N100">
            <v>0.8</v>
          </cell>
          <cell r="O100">
            <v>875</v>
          </cell>
          <cell r="P100">
            <v>9.13814260724263</v>
          </cell>
          <cell r="Q100">
            <v>4.9</v>
          </cell>
        </row>
        <row r="101">
          <cell r="B101" t="str">
            <v>USMNSEP</v>
          </cell>
          <cell r="C101" t="str">
            <v>USMN</v>
          </cell>
          <cell r="D101">
            <v>22330</v>
          </cell>
          <cell r="E101">
            <v>15047</v>
          </cell>
          <cell r="F101">
            <v>673.8468428123601</v>
          </cell>
          <cell r="G101">
            <v>708</v>
          </cell>
          <cell r="H101">
            <v>2341</v>
          </cell>
          <cell r="I101">
            <v>0.15557918521964512</v>
          </cell>
          <cell r="J101">
            <v>0.5</v>
          </cell>
          <cell r="K101">
            <v>16396</v>
          </cell>
          <cell r="L101">
            <v>9770</v>
          </cell>
          <cell r="M101">
            <v>0.5958770431812638</v>
          </cell>
          <cell r="N101">
            <v>0.8</v>
          </cell>
          <cell r="O101">
            <v>961</v>
          </cell>
          <cell r="P101">
            <v>10.126182134295725</v>
          </cell>
          <cell r="Q101">
            <v>4.9</v>
          </cell>
        </row>
        <row r="102">
          <cell r="B102" t="str">
            <v>USMNOCT</v>
          </cell>
          <cell r="C102" t="str">
            <v>USMN</v>
          </cell>
          <cell r="D102">
            <v>22320</v>
          </cell>
          <cell r="E102">
            <v>13180</v>
          </cell>
          <cell r="F102">
            <v>590.5017921146954</v>
          </cell>
          <cell r="G102">
            <v>708</v>
          </cell>
          <cell r="H102">
            <v>2871</v>
          </cell>
          <cell r="I102">
            <v>0.21783004552352048</v>
          </cell>
          <cell r="J102">
            <v>0.55</v>
          </cell>
          <cell r="K102">
            <v>14611</v>
          </cell>
          <cell r="L102">
            <v>9405</v>
          </cell>
          <cell r="M102">
            <v>0.6436931079323797</v>
          </cell>
          <cell r="N102">
            <v>0.8</v>
          </cell>
          <cell r="O102">
            <v>808</v>
          </cell>
          <cell r="P102">
            <v>8.517815728441914</v>
          </cell>
          <cell r="Q102">
            <v>4.9</v>
          </cell>
        </row>
        <row r="103">
          <cell r="B103" t="str">
            <v>USMNNOV</v>
          </cell>
          <cell r="C103" t="str">
            <v>USMN</v>
          </cell>
          <cell r="D103">
            <v>22485</v>
          </cell>
          <cell r="E103">
            <v>17188</v>
          </cell>
          <cell r="F103">
            <v>764.4207249277296</v>
          </cell>
          <cell r="G103">
            <v>708</v>
          </cell>
          <cell r="H103">
            <v>6334</v>
          </cell>
          <cell r="I103">
            <v>0.36851291598789854</v>
          </cell>
          <cell r="J103">
            <v>0.55</v>
          </cell>
          <cell r="K103">
            <v>15823</v>
          </cell>
          <cell r="L103">
            <v>9063</v>
          </cell>
          <cell r="M103">
            <v>0.5727738102761802</v>
          </cell>
          <cell r="N103">
            <v>0.8</v>
          </cell>
          <cell r="O103">
            <v>752</v>
          </cell>
          <cell r="P103">
            <v>7.869298486572749</v>
          </cell>
          <cell r="Q103">
            <v>4.9</v>
          </cell>
        </row>
        <row r="104">
          <cell r="B104" t="str">
            <v>USMNDEC</v>
          </cell>
          <cell r="C104" t="str">
            <v>USMNMTD</v>
          </cell>
          <cell r="D104">
            <v>22198</v>
          </cell>
          <cell r="E104">
            <v>12240</v>
          </cell>
          <cell r="F104">
            <v>551.4010271195604</v>
          </cell>
          <cell r="G104">
            <v>708</v>
          </cell>
          <cell r="H104">
            <v>3770</v>
          </cell>
          <cell r="I104">
            <v>0.30800653594771243</v>
          </cell>
          <cell r="J104">
            <v>0.55</v>
          </cell>
          <cell r="K104">
            <v>15507</v>
          </cell>
          <cell r="L104">
            <v>9217</v>
          </cell>
          <cell r="M104">
            <v>0.5943767330882828</v>
          </cell>
          <cell r="N104">
            <v>0.8</v>
          </cell>
          <cell r="O104">
            <v>870</v>
          </cell>
          <cell r="P104">
            <v>9.221816485851932</v>
          </cell>
          <cell r="Q104">
            <v>4.9</v>
          </cell>
        </row>
        <row r="105">
          <cell r="B105" t="str">
            <v>USMNYTD</v>
          </cell>
          <cell r="C105" t="str">
            <v>USMNYTD</v>
          </cell>
          <cell r="D105">
            <v>284310</v>
          </cell>
          <cell r="E105">
            <v>214456</v>
          </cell>
          <cell r="F105">
            <v>754.3034012169815</v>
          </cell>
          <cell r="G105">
            <v>708</v>
          </cell>
          <cell r="H105">
            <v>67520</v>
          </cell>
          <cell r="I105">
            <v>0.31484313798634683</v>
          </cell>
          <cell r="J105">
            <v>0.3928571428571428</v>
          </cell>
          <cell r="K105">
            <v>230654</v>
          </cell>
          <cell r="L105">
            <v>159100</v>
          </cell>
          <cell r="M105">
            <v>0.6897777623626731</v>
          </cell>
          <cell r="N105">
            <v>0.7142857142857142</v>
          </cell>
          <cell r="O105">
            <v>9722</v>
          </cell>
          <cell r="P105">
            <v>8.045898532463529</v>
          </cell>
          <cell r="Q105">
            <v>4.9</v>
          </cell>
        </row>
        <row r="106">
          <cell r="B106" t="str">
            <v>HHP (Runout)JAN</v>
          </cell>
          <cell r="C106" t="str">
            <v>HHP (Runout)</v>
          </cell>
          <cell r="D106">
            <v>105330</v>
          </cell>
          <cell r="E106">
            <v>64603</v>
          </cell>
          <cell r="F106">
            <v>613.3390297161303</v>
          </cell>
          <cell r="G106">
            <v>875</v>
          </cell>
          <cell r="H106">
            <v>21882</v>
          </cell>
          <cell r="I106">
            <v>0.3387149203597356</v>
          </cell>
          <cell r="J106">
            <v>0.45</v>
          </cell>
          <cell r="K106">
            <v>88022</v>
          </cell>
          <cell r="L106">
            <v>61830</v>
          </cell>
          <cell r="M106">
            <v>0.7024380268569221</v>
          </cell>
          <cell r="N106">
            <v>0.8</v>
          </cell>
          <cell r="O106">
            <v>7201</v>
          </cell>
          <cell r="P106">
            <v>16.086138243391915</v>
          </cell>
          <cell r="Q106">
            <v>11.8</v>
          </cell>
        </row>
        <row r="107">
          <cell r="B107" t="str">
            <v>HHP (Runout)FEB</v>
          </cell>
          <cell r="C107" t="str">
            <v>HHP (Runout)</v>
          </cell>
          <cell r="D107">
            <v>105330</v>
          </cell>
          <cell r="E107">
            <v>17552</v>
          </cell>
          <cell r="F107">
            <v>166.63818475268204</v>
          </cell>
          <cell r="G107">
            <v>376</v>
          </cell>
          <cell r="H107">
            <v>3557</v>
          </cell>
          <cell r="I107">
            <v>0.20265496809480402</v>
          </cell>
          <cell r="J107">
            <v>0.45</v>
          </cell>
          <cell r="K107">
            <v>25051</v>
          </cell>
          <cell r="L107">
            <v>20362</v>
          </cell>
          <cell r="M107">
            <v>0.8128218434393837</v>
          </cell>
          <cell r="N107">
            <v>0.8</v>
          </cell>
          <cell r="O107">
            <v>4380</v>
          </cell>
          <cell r="P107">
            <v>9.784375157069379</v>
          </cell>
          <cell r="Q107">
            <v>5.1</v>
          </cell>
        </row>
        <row r="108">
          <cell r="B108" t="str">
            <v>HHP (Runout)MAR</v>
          </cell>
          <cell r="C108" t="str">
            <v>HHP (Runout)</v>
          </cell>
          <cell r="D108">
            <v>105330</v>
          </cell>
          <cell r="E108">
            <v>6718</v>
          </cell>
          <cell r="F108">
            <v>63.78049938289186</v>
          </cell>
          <cell r="G108">
            <v>271</v>
          </cell>
          <cell r="H108">
            <v>963</v>
          </cell>
          <cell r="I108">
            <v>0.14334623399821375</v>
          </cell>
          <cell r="J108">
            <v>0.45</v>
          </cell>
          <cell r="K108">
            <v>9253</v>
          </cell>
          <cell r="L108">
            <v>6049</v>
          </cell>
          <cell r="M108">
            <v>0.6537339241327137</v>
          </cell>
          <cell r="N108">
            <v>0.8</v>
          </cell>
          <cell r="O108">
            <v>3372</v>
          </cell>
          <cell r="P108">
            <v>7.532628545579439</v>
          </cell>
          <cell r="Q108">
            <v>3.7</v>
          </cell>
        </row>
        <row r="109">
          <cell r="B109" t="str">
            <v>HHP (Runout)APR</v>
          </cell>
          <cell r="C109" t="str">
            <v>HHP (Runout)</v>
          </cell>
          <cell r="D109">
            <v>105330</v>
          </cell>
          <cell r="E109">
            <v>4041</v>
          </cell>
          <cell r="F109">
            <v>38.36513813728283</v>
          </cell>
          <cell r="G109">
            <v>131</v>
          </cell>
          <cell r="H109">
            <v>279</v>
          </cell>
          <cell r="I109">
            <v>0.06904231625835189</v>
          </cell>
          <cell r="J109">
            <v>0.45</v>
          </cell>
          <cell r="K109">
            <v>4564</v>
          </cell>
          <cell r="L109">
            <v>3088</v>
          </cell>
          <cell r="M109">
            <v>0.6765994741454864</v>
          </cell>
          <cell r="N109">
            <v>0.8</v>
          </cell>
          <cell r="O109">
            <v>3184</v>
          </cell>
          <cell r="P109">
            <v>7.112659931531713</v>
          </cell>
          <cell r="Q109">
            <v>1.8</v>
          </cell>
        </row>
        <row r="110">
          <cell r="B110" t="str">
            <v>HHP (Runout)MAY</v>
          </cell>
          <cell r="C110" t="str">
            <v>HHP (Runout)</v>
          </cell>
          <cell r="D110">
            <v>105330</v>
          </cell>
          <cell r="E110">
            <v>1602</v>
          </cell>
          <cell r="F110">
            <v>15.209342067786956</v>
          </cell>
          <cell r="G110">
            <v>131</v>
          </cell>
          <cell r="H110">
            <v>86</v>
          </cell>
          <cell r="I110">
            <v>0.05368289637952559</v>
          </cell>
          <cell r="J110">
            <v>0.45</v>
          </cell>
          <cell r="K110">
            <v>3085</v>
          </cell>
          <cell r="L110">
            <v>1103</v>
          </cell>
          <cell r="M110">
            <v>0.35753646677471634</v>
          </cell>
          <cell r="N110">
            <v>0.8</v>
          </cell>
          <cell r="O110">
            <v>1736</v>
          </cell>
          <cell r="P110">
            <v>3.8780080531215617</v>
          </cell>
          <cell r="Q110">
            <v>1.8</v>
          </cell>
        </row>
        <row r="111">
          <cell r="B111" t="str">
            <v>HHP (Runout)JUN</v>
          </cell>
          <cell r="C111" t="str">
            <v>HHP (Runout)</v>
          </cell>
          <cell r="D111">
            <v>105330</v>
          </cell>
          <cell r="E111">
            <v>1313</v>
          </cell>
          <cell r="F111">
            <v>12.46558435393525</v>
          </cell>
          <cell r="G111">
            <v>79</v>
          </cell>
          <cell r="H111">
            <v>109</v>
          </cell>
          <cell r="I111">
            <v>0.08301599390708302</v>
          </cell>
          <cell r="J111">
            <v>0.45</v>
          </cell>
          <cell r="K111">
            <v>1438</v>
          </cell>
          <cell r="L111">
            <v>638</v>
          </cell>
          <cell r="M111">
            <v>0.44367176634214184</v>
          </cell>
          <cell r="N111">
            <v>0.8</v>
          </cell>
          <cell r="O111">
            <v>1007</v>
          </cell>
          <cell r="P111">
            <v>2.2495127358833025</v>
          </cell>
          <cell r="Q111">
            <v>1.1</v>
          </cell>
        </row>
        <row r="112">
          <cell r="B112" t="str">
            <v>HHP (Runout)JUL</v>
          </cell>
          <cell r="C112" t="str">
            <v>HHP (Runout)</v>
          </cell>
          <cell r="D112">
            <v>105330</v>
          </cell>
          <cell r="E112">
            <v>1400</v>
          </cell>
          <cell r="F112">
            <v>13.291559859489224</v>
          </cell>
          <cell r="G112">
            <v>0</v>
          </cell>
          <cell r="H112">
            <v>45</v>
          </cell>
          <cell r="I112">
            <v>0.03214285714285714</v>
          </cell>
          <cell r="J112">
            <v>0</v>
          </cell>
          <cell r="K112">
            <v>1769</v>
          </cell>
          <cell r="L112">
            <v>1078</v>
          </cell>
          <cell r="M112">
            <v>0.609383832673827</v>
          </cell>
          <cell r="N112">
            <v>0</v>
          </cell>
          <cell r="O112">
            <v>1159</v>
          </cell>
          <cell r="P112">
            <v>2.5890618280921025</v>
          </cell>
          <cell r="Q112">
            <v>0</v>
          </cell>
        </row>
        <row r="113">
          <cell r="B113" t="str">
            <v>HHP (Runout)AUG</v>
          </cell>
          <cell r="C113" t="str">
            <v>HHP (Runout)</v>
          </cell>
          <cell r="D113">
            <v>105330</v>
          </cell>
          <cell r="E113">
            <v>555</v>
          </cell>
          <cell r="F113">
            <v>5.269154087154657</v>
          </cell>
          <cell r="G113">
            <v>0</v>
          </cell>
          <cell r="H113">
            <v>15</v>
          </cell>
          <cell r="I113">
            <v>0.02702702702702703</v>
          </cell>
          <cell r="J113">
            <v>0</v>
          </cell>
          <cell r="K113">
            <v>735</v>
          </cell>
          <cell r="L113">
            <v>311</v>
          </cell>
          <cell r="M113">
            <v>0.4231292517006803</v>
          </cell>
          <cell r="N113">
            <v>0</v>
          </cell>
          <cell r="O113">
            <v>1101</v>
          </cell>
          <cell r="P113">
            <v>2.4594970429071656</v>
          </cell>
          <cell r="Q113">
            <v>0</v>
          </cell>
        </row>
        <row r="114">
          <cell r="B114" t="str">
            <v>HHP (Runout)SEP</v>
          </cell>
          <cell r="C114" t="str">
            <v>HHP (Runout)</v>
          </cell>
          <cell r="D114">
            <v>105330</v>
          </cell>
          <cell r="E114">
            <v>618</v>
          </cell>
          <cell r="F114">
            <v>5.867274280831672</v>
          </cell>
          <cell r="G114">
            <v>0</v>
          </cell>
          <cell r="H114">
            <v>27</v>
          </cell>
          <cell r="I114">
            <v>0.043689320388349516</v>
          </cell>
          <cell r="J114">
            <v>0</v>
          </cell>
          <cell r="K114">
            <v>750</v>
          </cell>
          <cell r="L114">
            <v>495</v>
          </cell>
          <cell r="M114">
            <v>0.66</v>
          </cell>
          <cell r="N114">
            <v>0</v>
          </cell>
          <cell r="O114">
            <v>1212</v>
          </cell>
          <cell r="P114">
            <v>2.7074572352438553</v>
          </cell>
          <cell r="Q114">
            <v>0</v>
          </cell>
        </row>
        <row r="115">
          <cell r="B115" t="str">
            <v>HHP (Runout)OCT</v>
          </cell>
          <cell r="C115" t="str">
            <v>HHP (Runout)</v>
          </cell>
          <cell r="D115">
            <v>105330</v>
          </cell>
          <cell r="E115">
            <v>196</v>
          </cell>
          <cell r="F115">
            <v>1.8608183803284915</v>
          </cell>
          <cell r="G115">
            <v>0</v>
          </cell>
          <cell r="H115">
            <v>2</v>
          </cell>
          <cell r="I115">
            <v>0.01020408163265306</v>
          </cell>
          <cell r="J115">
            <v>0</v>
          </cell>
          <cell r="K115">
            <v>271</v>
          </cell>
          <cell r="L115">
            <v>182</v>
          </cell>
          <cell r="M115">
            <v>0.6715867158671587</v>
          </cell>
          <cell r="N115">
            <v>0</v>
          </cell>
          <cell r="O115">
            <v>583</v>
          </cell>
          <cell r="P115">
            <v>1.3023494786692802</v>
          </cell>
          <cell r="Q115">
            <v>0</v>
          </cell>
        </row>
        <row r="116">
          <cell r="B116" t="str">
            <v>HHP (Runout)NOV</v>
          </cell>
          <cell r="C116" t="str">
            <v>HHP (Runout)</v>
          </cell>
          <cell r="D116">
            <v>105330</v>
          </cell>
          <cell r="E116">
            <v>122</v>
          </cell>
          <cell r="F116">
            <v>1.158264502041204</v>
          </cell>
          <cell r="G116">
            <v>0</v>
          </cell>
          <cell r="H116">
            <v>1</v>
          </cell>
          <cell r="I116">
            <v>0.00819672131147541</v>
          </cell>
          <cell r="J116">
            <v>0</v>
          </cell>
          <cell r="K116">
            <v>173</v>
          </cell>
          <cell r="L116">
            <v>75</v>
          </cell>
          <cell r="M116">
            <v>0.43352601156069365</v>
          </cell>
          <cell r="N116">
            <v>0</v>
          </cell>
          <cell r="O116">
            <v>493</v>
          </cell>
          <cell r="P116">
            <v>1.1013006740719642</v>
          </cell>
          <cell r="Q116">
            <v>0</v>
          </cell>
        </row>
        <row r="117">
          <cell r="B117" t="str">
            <v>HHP (Runout)DEC</v>
          </cell>
          <cell r="C117" t="str">
            <v>HHP (Runout)MTD</v>
          </cell>
          <cell r="D117">
            <v>105330</v>
          </cell>
          <cell r="E117">
            <v>126</v>
          </cell>
          <cell r="F117">
            <v>1.1962403873540302</v>
          </cell>
          <cell r="G117">
            <v>0</v>
          </cell>
          <cell r="H117">
            <v>1</v>
          </cell>
          <cell r="I117">
            <v>0.007936507936507936</v>
          </cell>
          <cell r="J117">
            <v>0</v>
          </cell>
          <cell r="K117">
            <v>163</v>
          </cell>
          <cell r="L117">
            <v>108</v>
          </cell>
          <cell r="M117">
            <v>0.6625766871165644</v>
          </cell>
          <cell r="N117">
            <v>0</v>
          </cell>
          <cell r="O117">
            <v>502</v>
          </cell>
          <cell r="P117">
            <v>1.121405554531696</v>
          </cell>
          <cell r="Q117">
            <v>0</v>
          </cell>
        </row>
        <row r="118">
          <cell r="B118" t="str">
            <v>HHP (Runout)YTD</v>
          </cell>
          <cell r="C118" t="str">
            <v>HHP (Runout)YTD</v>
          </cell>
          <cell r="D118">
            <v>1263960</v>
          </cell>
          <cell r="E118">
            <v>98846</v>
          </cell>
          <cell r="F118">
            <v>78.20342415899238</v>
          </cell>
          <cell r="G118">
            <v>266.14285714285717</v>
          </cell>
          <cell r="H118">
            <v>26967</v>
          </cell>
          <cell r="I118">
            <v>0.2728183234526435</v>
          </cell>
          <cell r="J118">
            <v>0.38571428571428573</v>
          </cell>
          <cell r="K118">
            <v>135274</v>
          </cell>
          <cell r="L118">
            <v>95319</v>
          </cell>
          <cell r="M118">
            <v>0.7046365155166551</v>
          </cell>
          <cell r="N118">
            <v>0.6857142857142857</v>
          </cell>
          <cell r="O118">
            <v>25930</v>
          </cell>
          <cell r="P118">
            <v>4.827032873341115</v>
          </cell>
          <cell r="Q118">
            <v>0</v>
          </cell>
        </row>
        <row r="119">
          <cell r="B119" t="str">
            <v>Prime (Runout)JAN</v>
          </cell>
          <cell r="C119" t="str">
            <v>Prime (Runout)</v>
          </cell>
          <cell r="D119">
            <v>0</v>
          </cell>
          <cell r="E119">
            <v>0</v>
          </cell>
          <cell r="F119">
            <v>0</v>
          </cell>
          <cell r="G119">
            <v>1037</v>
          </cell>
          <cell r="H119">
            <v>0</v>
          </cell>
          <cell r="I119">
            <v>0</v>
          </cell>
          <cell r="J119">
            <v>0.12</v>
          </cell>
          <cell r="K119">
            <v>0</v>
          </cell>
          <cell r="L119">
            <v>0</v>
          </cell>
          <cell r="M119">
            <v>0</v>
          </cell>
          <cell r="N119">
            <v>0.75</v>
          </cell>
          <cell r="O119">
            <v>0</v>
          </cell>
          <cell r="P119">
            <v>0</v>
          </cell>
          <cell r="Q119">
            <v>0</v>
          </cell>
        </row>
        <row r="120">
          <cell r="B120" t="str">
            <v>Prime (Runout)FEB</v>
          </cell>
          <cell r="C120" t="str">
            <v>Prime (Runout)</v>
          </cell>
          <cell r="D120">
            <v>0</v>
          </cell>
          <cell r="E120">
            <v>0</v>
          </cell>
          <cell r="F120">
            <v>0</v>
          </cell>
          <cell r="G120">
            <v>446</v>
          </cell>
          <cell r="H120">
            <v>0</v>
          </cell>
          <cell r="I120">
            <v>0</v>
          </cell>
          <cell r="J120">
            <v>0.12</v>
          </cell>
          <cell r="K120">
            <v>0</v>
          </cell>
          <cell r="L120">
            <v>0</v>
          </cell>
          <cell r="M120">
            <v>0</v>
          </cell>
          <cell r="N120">
            <v>0.75</v>
          </cell>
          <cell r="O120">
            <v>0</v>
          </cell>
          <cell r="P120">
            <v>0</v>
          </cell>
          <cell r="Q120">
            <v>0</v>
          </cell>
        </row>
        <row r="121">
          <cell r="B121" t="str">
            <v>Prime (Runout)MAR</v>
          </cell>
          <cell r="C121" t="str">
            <v>Prime (Runout)</v>
          </cell>
          <cell r="D121">
            <v>0</v>
          </cell>
          <cell r="E121">
            <v>0</v>
          </cell>
          <cell r="F121">
            <v>0</v>
          </cell>
          <cell r="G121">
            <v>321</v>
          </cell>
          <cell r="H121">
            <v>0</v>
          </cell>
          <cell r="I121">
            <v>0</v>
          </cell>
          <cell r="J121">
            <v>0.12</v>
          </cell>
          <cell r="K121">
            <v>0</v>
          </cell>
          <cell r="L121">
            <v>0</v>
          </cell>
          <cell r="M121">
            <v>0</v>
          </cell>
          <cell r="N121">
            <v>0.75</v>
          </cell>
          <cell r="O121">
            <v>0</v>
          </cell>
          <cell r="P121">
            <v>0</v>
          </cell>
          <cell r="Q121">
            <v>0</v>
          </cell>
        </row>
        <row r="122">
          <cell r="B122" t="str">
            <v>Prime (Runout)APR</v>
          </cell>
          <cell r="C122" t="str">
            <v>Prime (Runout)</v>
          </cell>
          <cell r="D122">
            <v>0</v>
          </cell>
          <cell r="E122">
            <v>0</v>
          </cell>
          <cell r="F122">
            <v>0</v>
          </cell>
          <cell r="G122">
            <v>155</v>
          </cell>
          <cell r="H122">
            <v>0</v>
          </cell>
          <cell r="I122">
            <v>0</v>
          </cell>
          <cell r="J122">
            <v>0.2</v>
          </cell>
          <cell r="K122">
            <v>0</v>
          </cell>
          <cell r="L122">
            <v>0</v>
          </cell>
          <cell r="M122">
            <v>0</v>
          </cell>
          <cell r="N122">
            <v>0.8</v>
          </cell>
          <cell r="O122">
            <v>0</v>
          </cell>
          <cell r="P122">
            <v>0</v>
          </cell>
          <cell r="Q122">
            <v>0</v>
          </cell>
        </row>
        <row r="123">
          <cell r="B123" t="str">
            <v>Prime (Runout)MAY</v>
          </cell>
          <cell r="C123" t="str">
            <v>Prime (Runout)</v>
          </cell>
          <cell r="D123">
            <v>0</v>
          </cell>
          <cell r="E123">
            <v>0</v>
          </cell>
          <cell r="F123">
            <v>0</v>
          </cell>
          <cell r="G123">
            <v>155</v>
          </cell>
          <cell r="H123">
            <v>0</v>
          </cell>
          <cell r="I123">
            <v>0</v>
          </cell>
          <cell r="J123">
            <v>0.3</v>
          </cell>
          <cell r="K123">
            <v>0</v>
          </cell>
          <cell r="L123">
            <v>0</v>
          </cell>
          <cell r="M123">
            <v>0</v>
          </cell>
          <cell r="N123">
            <v>0.8</v>
          </cell>
          <cell r="O123">
            <v>0</v>
          </cell>
          <cell r="P123">
            <v>0</v>
          </cell>
          <cell r="Q123">
            <v>0</v>
          </cell>
        </row>
        <row r="124">
          <cell r="B124" t="str">
            <v>Prime (Runout)JUN</v>
          </cell>
          <cell r="C124" t="str">
            <v>Prime (Runout)</v>
          </cell>
          <cell r="D124">
            <v>0</v>
          </cell>
          <cell r="E124">
            <v>0</v>
          </cell>
          <cell r="F124">
            <v>0</v>
          </cell>
          <cell r="G124">
            <v>93</v>
          </cell>
          <cell r="H124">
            <v>0</v>
          </cell>
          <cell r="I124">
            <v>0</v>
          </cell>
          <cell r="J124">
            <v>0.5</v>
          </cell>
          <cell r="K124">
            <v>0</v>
          </cell>
          <cell r="L124">
            <v>0</v>
          </cell>
          <cell r="M124">
            <v>0</v>
          </cell>
          <cell r="N124">
            <v>0.8</v>
          </cell>
          <cell r="O124">
            <v>0</v>
          </cell>
          <cell r="P124">
            <v>0</v>
          </cell>
          <cell r="Q124">
            <v>0</v>
          </cell>
        </row>
        <row r="125">
          <cell r="B125" t="str">
            <v>Prime (Runout)JUL</v>
          </cell>
          <cell r="C125" t="str">
            <v>Prime (Runout)</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B126" t="str">
            <v>Prime (Runout)AUG</v>
          </cell>
          <cell r="C126" t="str">
            <v>Prime (Runout)</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B127" t="str">
            <v>Prime (Runout)SEP</v>
          </cell>
          <cell r="C127" t="str">
            <v>Prime (Runout)</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row>
        <row r="128">
          <cell r="B128" t="str">
            <v>Prime (Runout)OCT</v>
          </cell>
          <cell r="C128" t="str">
            <v>Prime (Runout)</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row>
        <row r="129">
          <cell r="B129" t="str">
            <v>Prime (Runout)NOV</v>
          </cell>
          <cell r="C129" t="str">
            <v>Prime (Runout)</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B130" t="str">
            <v>Prime (Runout)DEC</v>
          </cell>
          <cell r="C130" t="str">
            <v>Prime (Runout)MTD</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B131" t="str">
            <v>Prime (Runout)YTD</v>
          </cell>
          <cell r="C131" t="str">
            <v>Prime (Runout)YTD</v>
          </cell>
          <cell r="D131">
            <v>0</v>
          </cell>
          <cell r="E131">
            <v>0</v>
          </cell>
          <cell r="F131">
            <v>0</v>
          </cell>
          <cell r="G131">
            <v>315.2857142857143</v>
          </cell>
          <cell r="H131">
            <v>0</v>
          </cell>
          <cell r="I131">
            <v>0</v>
          </cell>
          <cell r="J131">
            <v>0.1942857142857143</v>
          </cell>
          <cell r="K131">
            <v>0</v>
          </cell>
          <cell r="L131">
            <v>0</v>
          </cell>
          <cell r="M131">
            <v>0</v>
          </cell>
          <cell r="N131">
            <v>0.6642857142857143</v>
          </cell>
          <cell r="O131">
            <v>0</v>
          </cell>
          <cell r="P131">
            <v>0</v>
          </cell>
          <cell r="Q131">
            <v>0</v>
          </cell>
        </row>
        <row r="132">
          <cell r="B132" t="str">
            <v>CHWJAN</v>
          </cell>
          <cell r="C132" t="str">
            <v>CHW</v>
          </cell>
          <cell r="D132">
            <v>8757</v>
          </cell>
          <cell r="E132">
            <v>6480</v>
          </cell>
          <cell r="F132">
            <v>739.9794450154162</v>
          </cell>
          <cell r="G132">
            <v>849</v>
          </cell>
          <cell r="H132">
            <v>4642</v>
          </cell>
          <cell r="I132">
            <v>0.716358024691358</v>
          </cell>
          <cell r="J132">
            <v>0.73</v>
          </cell>
          <cell r="K132">
            <v>6734</v>
          </cell>
          <cell r="L132">
            <v>4945</v>
          </cell>
          <cell r="M132">
            <v>0.7343332343332344</v>
          </cell>
          <cell r="N132">
            <v>0.8</v>
          </cell>
          <cell r="O132">
            <v>881</v>
          </cell>
          <cell r="P132">
            <v>23.671818847443056</v>
          </cell>
          <cell r="Q132">
            <v>31.9</v>
          </cell>
        </row>
        <row r="133">
          <cell r="B133" t="str">
            <v>CHWFEB</v>
          </cell>
          <cell r="C133" t="str">
            <v>CHW</v>
          </cell>
          <cell r="D133">
            <v>9051</v>
          </cell>
          <cell r="E133">
            <v>5942</v>
          </cell>
          <cell r="F133">
            <v>656.5020439730416</v>
          </cell>
          <cell r="G133">
            <v>849</v>
          </cell>
          <cell r="H133">
            <v>4337</v>
          </cell>
          <cell r="I133">
            <v>0.7298889262874453</v>
          </cell>
          <cell r="J133">
            <v>0.73</v>
          </cell>
          <cell r="K133">
            <v>5940</v>
          </cell>
          <cell r="L133">
            <v>4536</v>
          </cell>
          <cell r="M133">
            <v>0.7636363636363637</v>
          </cell>
          <cell r="N133">
            <v>0.8</v>
          </cell>
          <cell r="O133">
            <v>646</v>
          </cell>
          <cell r="P133">
            <v>16.793724450336978</v>
          </cell>
          <cell r="Q133">
            <v>31.9</v>
          </cell>
        </row>
        <row r="134">
          <cell r="B134" t="str">
            <v>CHWMAR</v>
          </cell>
          <cell r="C134" t="str">
            <v>CHW</v>
          </cell>
          <cell r="D134">
            <v>9021</v>
          </cell>
          <cell r="E134">
            <v>8211</v>
          </cell>
          <cell r="F134">
            <v>910.2095111406717</v>
          </cell>
          <cell r="G134">
            <v>849</v>
          </cell>
          <cell r="H134">
            <v>5951</v>
          </cell>
          <cell r="I134">
            <v>0.7247594690049933</v>
          </cell>
          <cell r="J134">
            <v>0.73</v>
          </cell>
          <cell r="K134">
            <v>7746</v>
          </cell>
          <cell r="L134">
            <v>6623</v>
          </cell>
          <cell r="M134">
            <v>0.8550219468112574</v>
          </cell>
          <cell r="N134">
            <v>0.8</v>
          </cell>
          <cell r="O134">
            <v>674</v>
          </cell>
          <cell r="P134">
            <v>17.579895277033327</v>
          </cell>
          <cell r="Q134">
            <v>31.9</v>
          </cell>
        </row>
        <row r="135">
          <cell r="B135" t="str">
            <v>CHWAPR</v>
          </cell>
          <cell r="C135" t="str">
            <v>CHW</v>
          </cell>
          <cell r="D135">
            <v>9166</v>
          </cell>
          <cell r="E135">
            <v>8747</v>
          </cell>
          <cell r="F135">
            <v>954.2875845516037</v>
          </cell>
          <cell r="G135">
            <v>849</v>
          </cell>
          <cell r="H135">
            <v>6530</v>
          </cell>
          <cell r="I135">
            <v>0.7465416714302047</v>
          </cell>
          <cell r="J135">
            <v>0.73</v>
          </cell>
          <cell r="K135">
            <v>8566</v>
          </cell>
          <cell r="L135">
            <v>6715</v>
          </cell>
          <cell r="M135">
            <v>0.7839131449918282</v>
          </cell>
          <cell r="N135">
            <v>0.8</v>
          </cell>
          <cell r="O135">
            <v>902</v>
          </cell>
          <cell r="P135">
            <v>23.154625149208712</v>
          </cell>
          <cell r="Q135">
            <v>31.9</v>
          </cell>
        </row>
        <row r="136">
          <cell r="B136" t="str">
            <v>CHWMAY</v>
          </cell>
          <cell r="C136" t="str">
            <v>CHW</v>
          </cell>
          <cell r="D136">
            <v>9300</v>
          </cell>
          <cell r="E136">
            <v>7088</v>
          </cell>
          <cell r="F136">
            <v>762.1505376344086</v>
          </cell>
          <cell r="G136">
            <v>849</v>
          </cell>
          <cell r="H136">
            <v>5358</v>
          </cell>
          <cell r="I136">
            <v>0.7559255079006773</v>
          </cell>
          <cell r="J136">
            <v>0.73</v>
          </cell>
          <cell r="K136">
            <v>8265</v>
          </cell>
          <cell r="L136">
            <v>6049</v>
          </cell>
          <cell r="M136">
            <v>0.731881427707199</v>
          </cell>
          <cell r="N136">
            <v>0.8</v>
          </cell>
          <cell r="O136">
            <v>681</v>
          </cell>
          <cell r="P136">
            <v>17.229601518026563</v>
          </cell>
          <cell r="Q136">
            <v>31.9</v>
          </cell>
        </row>
        <row r="137">
          <cell r="B137" t="str">
            <v>CHWJUN</v>
          </cell>
          <cell r="C137" t="str">
            <v>CHW</v>
          </cell>
          <cell r="D137">
            <v>9384</v>
          </cell>
          <cell r="E137">
            <v>8450</v>
          </cell>
          <cell r="F137">
            <v>900.4688832054561</v>
          </cell>
          <cell r="G137">
            <v>849</v>
          </cell>
          <cell r="H137">
            <v>6566</v>
          </cell>
          <cell r="I137">
            <v>0.7770414201183432</v>
          </cell>
          <cell r="J137">
            <v>0.73</v>
          </cell>
          <cell r="K137">
            <v>8688</v>
          </cell>
          <cell r="L137">
            <v>6584</v>
          </cell>
          <cell r="M137">
            <v>0.7578268876611418</v>
          </cell>
          <cell r="N137">
            <v>0.8</v>
          </cell>
          <cell r="O137">
            <v>813</v>
          </cell>
          <cell r="P137">
            <v>20.38513615164736</v>
          </cell>
          <cell r="Q137">
            <v>31.9</v>
          </cell>
        </row>
        <row r="138">
          <cell r="B138" t="str">
            <v>CHWJUL</v>
          </cell>
          <cell r="C138" t="str">
            <v>CHW</v>
          </cell>
          <cell r="D138">
            <v>9445</v>
          </cell>
          <cell r="E138">
            <v>6381</v>
          </cell>
          <cell r="F138">
            <v>675.5955532027527</v>
          </cell>
          <cell r="G138">
            <v>849</v>
          </cell>
          <cell r="H138">
            <v>4618</v>
          </cell>
          <cell r="I138">
            <v>0.7237110170819621</v>
          </cell>
          <cell r="J138">
            <v>0.73</v>
          </cell>
          <cell r="K138">
            <v>6448</v>
          </cell>
          <cell r="L138">
            <v>4010</v>
          </cell>
          <cell r="M138">
            <v>0.6218982630272953</v>
          </cell>
          <cell r="N138">
            <v>0.8</v>
          </cell>
          <cell r="O138">
            <v>638</v>
          </cell>
          <cell r="P138">
            <v>15.893874754772211</v>
          </cell>
          <cell r="Q138">
            <v>31.9</v>
          </cell>
        </row>
        <row r="139">
          <cell r="B139" t="str">
            <v>CHWAUG</v>
          </cell>
          <cell r="C139" t="str">
            <v>CHW</v>
          </cell>
          <cell r="D139">
            <v>9555</v>
          </cell>
          <cell r="E139">
            <v>6688</v>
          </cell>
          <cell r="F139">
            <v>699.9476713762429</v>
          </cell>
          <cell r="G139">
            <v>849</v>
          </cell>
          <cell r="H139">
            <v>4847</v>
          </cell>
          <cell r="I139">
            <v>0.7247308612440191</v>
          </cell>
          <cell r="J139">
            <v>0.73</v>
          </cell>
          <cell r="K139">
            <v>7709</v>
          </cell>
          <cell r="L139">
            <v>4698</v>
          </cell>
          <cell r="M139">
            <v>0.6094175638863666</v>
          </cell>
          <cell r="N139">
            <v>0.8</v>
          </cell>
          <cell r="O139">
            <v>730</v>
          </cell>
          <cell r="P139">
            <v>17.976421337765874</v>
          </cell>
          <cell r="Q139">
            <v>31.9</v>
          </cell>
        </row>
        <row r="140">
          <cell r="B140" t="str">
            <v>CHWSEP</v>
          </cell>
          <cell r="C140" t="str">
            <v>CHW</v>
          </cell>
          <cell r="D140">
            <v>9646</v>
          </cell>
          <cell r="E140">
            <v>7718</v>
          </cell>
          <cell r="F140">
            <v>800.1244038979887</v>
          </cell>
          <cell r="G140">
            <v>849</v>
          </cell>
          <cell r="H140">
            <v>5509</v>
          </cell>
          <cell r="I140">
            <v>0.7137859549105986</v>
          </cell>
          <cell r="J140">
            <v>0.73</v>
          </cell>
          <cell r="K140">
            <v>7407</v>
          </cell>
          <cell r="L140">
            <v>5466</v>
          </cell>
          <cell r="M140">
            <v>0.7379505872823006</v>
          </cell>
          <cell r="N140">
            <v>0.8</v>
          </cell>
          <cell r="O140">
            <v>914</v>
          </cell>
          <cell r="P140">
            <v>22.295129953287557</v>
          </cell>
          <cell r="Q140">
            <v>31.9</v>
          </cell>
        </row>
        <row r="141">
          <cell r="B141" t="str">
            <v>CHWOCT</v>
          </cell>
          <cell r="C141" t="str">
            <v>CHW</v>
          </cell>
          <cell r="D141">
            <v>9733</v>
          </cell>
          <cell r="E141">
            <v>7081</v>
          </cell>
          <cell r="F141">
            <v>727.5249152368232</v>
          </cell>
          <cell r="G141">
            <v>849</v>
          </cell>
          <cell r="H141">
            <v>4700</v>
          </cell>
          <cell r="I141">
            <v>0.6637480581838723</v>
          </cell>
          <cell r="J141">
            <v>0.73</v>
          </cell>
          <cell r="K141">
            <v>8813</v>
          </cell>
          <cell r="L141">
            <v>5013</v>
          </cell>
          <cell r="M141">
            <v>0.5688187904232384</v>
          </cell>
          <cell r="N141">
            <v>0.8</v>
          </cell>
          <cell r="O141">
            <v>1053</v>
          </cell>
          <cell r="P141">
            <v>25.45614978756323</v>
          </cell>
          <cell r="Q141">
            <v>31.9</v>
          </cell>
        </row>
        <row r="142">
          <cell r="B142" t="str">
            <v>CHWNOV</v>
          </cell>
          <cell r="C142" t="str">
            <v>CHW</v>
          </cell>
          <cell r="D142">
            <v>9870</v>
          </cell>
          <cell r="E142">
            <v>6331</v>
          </cell>
          <cell r="F142">
            <v>641.4387031408309</v>
          </cell>
          <cell r="G142">
            <v>849</v>
          </cell>
          <cell r="H142">
            <v>4739</v>
          </cell>
          <cell r="I142">
            <v>0.7485389353972516</v>
          </cell>
          <cell r="J142">
            <v>0.73</v>
          </cell>
          <cell r="K142">
            <v>6533</v>
          </cell>
          <cell r="L142">
            <v>1362</v>
          </cell>
          <cell r="M142">
            <v>0.20848002449104547</v>
          </cell>
          <cell r="N142">
            <v>0.8</v>
          </cell>
          <cell r="O142">
            <v>781</v>
          </cell>
          <cell r="P142">
            <v>18.61851123428095</v>
          </cell>
          <cell r="Q142">
            <v>31.9</v>
          </cell>
        </row>
        <row r="143">
          <cell r="B143" t="str">
            <v>CHWDEC</v>
          </cell>
          <cell r="C143" t="str">
            <v>CHWMTD</v>
          </cell>
          <cell r="D143">
            <v>9886</v>
          </cell>
          <cell r="E143">
            <v>8904</v>
          </cell>
          <cell r="F143">
            <v>900.6676107626948</v>
          </cell>
          <cell r="G143">
            <v>849</v>
          </cell>
          <cell r="H143">
            <v>6139</v>
          </cell>
          <cell r="I143">
            <v>0.6894654088050315</v>
          </cell>
          <cell r="J143">
            <v>0.73</v>
          </cell>
          <cell r="K143">
            <v>10775</v>
          </cell>
          <cell r="L143">
            <v>3739</v>
          </cell>
          <cell r="M143">
            <v>0.34700696055684455</v>
          </cell>
          <cell r="N143">
            <v>0.8</v>
          </cell>
          <cell r="O143">
            <v>933</v>
          </cell>
          <cell r="P143">
            <v>22.206090609417952</v>
          </cell>
          <cell r="Q143">
            <v>31.9</v>
          </cell>
        </row>
        <row r="144">
          <cell r="B144" t="str">
            <v>CHWYTD</v>
          </cell>
          <cell r="C144" t="str">
            <v>CHWYTD</v>
          </cell>
          <cell r="D144">
            <v>112814</v>
          </cell>
          <cell r="E144">
            <v>88021</v>
          </cell>
          <cell r="F144">
            <v>780.2311769815803</v>
          </cell>
          <cell r="G144">
            <v>849</v>
          </cell>
          <cell r="H144">
            <v>63936</v>
          </cell>
          <cell r="I144">
            <v>0.7263721157451063</v>
          </cell>
          <cell r="J144">
            <v>0.7299999999999999</v>
          </cell>
          <cell r="K144">
            <v>93624</v>
          </cell>
          <cell r="L144">
            <v>59740</v>
          </cell>
          <cell r="M144">
            <v>0.6380842519012219</v>
          </cell>
          <cell r="N144">
            <v>0.7999999999999999</v>
          </cell>
          <cell r="O144">
            <v>9646</v>
          </cell>
          <cell r="P144">
            <v>20.118487588628447</v>
          </cell>
          <cell r="Q144">
            <v>31.9</v>
          </cell>
        </row>
        <row r="145">
          <cell r="B145" t="str">
            <v>ScrippsJAN</v>
          </cell>
          <cell r="C145" t="str">
            <v>Scripps</v>
          </cell>
          <cell r="D145">
            <v>15588</v>
          </cell>
          <cell r="E145">
            <v>13847</v>
          </cell>
          <cell r="F145">
            <v>888.3115216833462</v>
          </cell>
          <cell r="G145">
            <v>949</v>
          </cell>
          <cell r="H145">
            <v>7147</v>
          </cell>
          <cell r="I145">
            <v>0.51614068029176</v>
          </cell>
          <cell r="J145">
            <v>0.44</v>
          </cell>
          <cell r="K145">
            <v>16424</v>
          </cell>
          <cell r="L145">
            <v>13249</v>
          </cell>
          <cell r="M145">
            <v>0.8066853385289819</v>
          </cell>
          <cell r="N145">
            <v>0.85</v>
          </cell>
          <cell r="O145">
            <v>861</v>
          </cell>
          <cell r="P145">
            <v>12.996422587510756</v>
          </cell>
          <cell r="Q145">
            <v>9.4</v>
          </cell>
        </row>
        <row r="146">
          <cell r="B146" t="str">
            <v>ScrippsFEB</v>
          </cell>
          <cell r="C146" t="str">
            <v>Scripps</v>
          </cell>
          <cell r="D146">
            <v>15819</v>
          </cell>
          <cell r="E146">
            <v>11698</v>
          </cell>
          <cell r="F146">
            <v>739.4904861242809</v>
          </cell>
          <cell r="G146">
            <v>949</v>
          </cell>
          <cell r="H146">
            <v>5815</v>
          </cell>
          <cell r="I146">
            <v>0.49709352025987347</v>
          </cell>
          <cell r="J146">
            <v>0.44</v>
          </cell>
          <cell r="K146">
            <v>10164</v>
          </cell>
          <cell r="L146">
            <v>8748</v>
          </cell>
          <cell r="M146">
            <v>0.8606847697756789</v>
          </cell>
          <cell r="N146">
            <v>0.85</v>
          </cell>
          <cell r="O146">
            <v>569</v>
          </cell>
          <cell r="P146">
            <v>8.46338914856669</v>
          </cell>
          <cell r="Q146">
            <v>9.4</v>
          </cell>
        </row>
        <row r="147">
          <cell r="B147" t="str">
            <v>ScrippsMAR</v>
          </cell>
          <cell r="C147" t="str">
            <v>Scripps</v>
          </cell>
          <cell r="D147">
            <v>15893</v>
          </cell>
          <cell r="E147">
            <v>13306</v>
          </cell>
          <cell r="F147">
            <v>837.2239350657521</v>
          </cell>
          <cell r="G147">
            <v>949</v>
          </cell>
          <cell r="H147">
            <v>7184</v>
          </cell>
          <cell r="I147">
            <v>0.5399068089583646</v>
          </cell>
          <cell r="J147">
            <v>0.44</v>
          </cell>
          <cell r="K147">
            <v>11545</v>
          </cell>
          <cell r="L147">
            <v>9808</v>
          </cell>
          <cell r="M147">
            <v>0.8495452576873105</v>
          </cell>
          <cell r="N147">
            <v>0.85</v>
          </cell>
          <cell r="O147">
            <v>754</v>
          </cell>
          <cell r="P147">
            <v>11.16288710160966</v>
          </cell>
          <cell r="Q147">
            <v>9.4</v>
          </cell>
        </row>
        <row r="148">
          <cell r="B148" t="str">
            <v>ScrippsAPR</v>
          </cell>
          <cell r="C148" t="str">
            <v>Scripps</v>
          </cell>
          <cell r="D148">
            <v>15900</v>
          </cell>
          <cell r="E148">
            <v>16683</v>
          </cell>
          <cell r="F148">
            <v>1049.245283018868</v>
          </cell>
          <cell r="G148">
            <v>949</v>
          </cell>
          <cell r="H148">
            <v>9163</v>
          </cell>
          <cell r="I148">
            <v>0.5492417430917701</v>
          </cell>
          <cell r="J148">
            <v>0.44</v>
          </cell>
          <cell r="K148">
            <v>19066</v>
          </cell>
          <cell r="L148">
            <v>16008</v>
          </cell>
          <cell r="M148">
            <v>0.8396097765656142</v>
          </cell>
          <cell r="N148">
            <v>0.85</v>
          </cell>
          <cell r="O148">
            <v>881</v>
          </cell>
          <cell r="P148">
            <v>13.037365889752127</v>
          </cell>
          <cell r="Q148">
            <v>9.4</v>
          </cell>
        </row>
        <row r="149">
          <cell r="B149" t="str">
            <v>ScrippsMAY</v>
          </cell>
          <cell r="C149" t="str">
            <v>Scripps</v>
          </cell>
          <cell r="D149">
            <v>15713</v>
          </cell>
          <cell r="E149">
            <v>15512</v>
          </cell>
          <cell r="F149">
            <v>987.2080442945332</v>
          </cell>
          <cell r="G149">
            <v>949</v>
          </cell>
          <cell r="H149">
            <v>9392</v>
          </cell>
          <cell r="I149">
            <v>0.6054667354306343</v>
          </cell>
          <cell r="J149">
            <v>0.44</v>
          </cell>
          <cell r="K149">
            <v>15270</v>
          </cell>
          <cell r="L149">
            <v>11976</v>
          </cell>
          <cell r="M149">
            <v>0.7842829076620825</v>
          </cell>
          <cell r="N149">
            <v>0.85</v>
          </cell>
          <cell r="O149">
            <v>773</v>
          </cell>
          <cell r="P149">
            <v>11.575278619052789</v>
          </cell>
          <cell r="Q149">
            <v>9.4</v>
          </cell>
        </row>
        <row r="150">
          <cell r="B150" t="str">
            <v>ScrippsJUN</v>
          </cell>
          <cell r="C150" t="str">
            <v>Scripps</v>
          </cell>
          <cell r="D150">
            <v>15748</v>
          </cell>
          <cell r="E150">
            <v>15096</v>
          </cell>
          <cell r="F150">
            <v>958.5979171958344</v>
          </cell>
          <cell r="G150">
            <v>949</v>
          </cell>
          <cell r="H150">
            <v>7926</v>
          </cell>
          <cell r="I150">
            <v>0.525039745627981</v>
          </cell>
          <cell r="J150">
            <v>0.44</v>
          </cell>
          <cell r="K150">
            <v>14584</v>
          </cell>
          <cell r="L150">
            <v>11834</v>
          </cell>
          <cell r="M150">
            <v>0.8114371914426769</v>
          </cell>
          <cell r="N150">
            <v>0.85</v>
          </cell>
          <cell r="O150">
            <v>648</v>
          </cell>
          <cell r="P150">
            <v>9.68190171674461</v>
          </cell>
          <cell r="Q150">
            <v>9.4</v>
          </cell>
        </row>
        <row r="151">
          <cell r="B151" t="str">
            <v>ScrippsJUL</v>
          </cell>
          <cell r="C151" t="str">
            <v>Scripps</v>
          </cell>
          <cell r="D151">
            <v>15757</v>
          </cell>
          <cell r="E151">
            <v>11932</v>
          </cell>
          <cell r="F151">
            <v>757.2507457003237</v>
          </cell>
          <cell r="G151">
            <v>949</v>
          </cell>
          <cell r="H151">
            <v>6254</v>
          </cell>
          <cell r="I151">
            <v>0.5241367750586657</v>
          </cell>
          <cell r="J151">
            <v>0.44</v>
          </cell>
          <cell r="K151">
            <v>10913</v>
          </cell>
          <cell r="L151">
            <v>8083</v>
          </cell>
          <cell r="M151">
            <v>0.7406762576743333</v>
          </cell>
          <cell r="N151">
            <v>0.85</v>
          </cell>
          <cell r="O151">
            <v>652</v>
          </cell>
          <cell r="P151">
            <v>9.736102348536038</v>
          </cell>
          <cell r="Q151">
            <v>9.4</v>
          </cell>
        </row>
        <row r="152">
          <cell r="B152" t="str">
            <v>ScrippsAUG</v>
          </cell>
          <cell r="C152" t="str">
            <v>Scripps</v>
          </cell>
          <cell r="D152">
            <v>15695</v>
          </cell>
          <cell r="E152">
            <v>12576</v>
          </cell>
          <cell r="F152">
            <v>801.2742911755336</v>
          </cell>
          <cell r="G152">
            <v>949</v>
          </cell>
          <cell r="H152">
            <v>6842</v>
          </cell>
          <cell r="I152">
            <v>0.5440521628498728</v>
          </cell>
          <cell r="J152">
            <v>0.44</v>
          </cell>
          <cell r="K152">
            <v>13383</v>
          </cell>
          <cell r="L152">
            <v>9714</v>
          </cell>
          <cell r="M152">
            <v>0.7258462228199956</v>
          </cell>
          <cell r="N152">
            <v>0.85</v>
          </cell>
          <cell r="O152">
            <v>694</v>
          </cell>
          <cell r="P152">
            <v>10.404212656709705</v>
          </cell>
          <cell r="Q152">
            <v>9.4</v>
          </cell>
        </row>
        <row r="153">
          <cell r="B153" t="str">
            <v>ScrippsSEP</v>
          </cell>
          <cell r="C153" t="str">
            <v>Scripps</v>
          </cell>
          <cell r="D153">
            <v>15768</v>
          </cell>
          <cell r="E153">
            <v>14957</v>
          </cell>
          <cell r="F153">
            <v>948.5667174023338</v>
          </cell>
          <cell r="G153">
            <v>949</v>
          </cell>
          <cell r="H153">
            <v>7765</v>
          </cell>
          <cell r="I153">
            <v>0.5191549107441332</v>
          </cell>
          <cell r="J153">
            <v>0.44</v>
          </cell>
          <cell r="K153">
            <v>15036</v>
          </cell>
          <cell r="L153">
            <v>11557</v>
          </cell>
          <cell r="M153">
            <v>0.7686219739292365</v>
          </cell>
          <cell r="N153">
            <v>0.85</v>
          </cell>
          <cell r="O153">
            <v>898</v>
          </cell>
          <cell r="P153">
            <v>13.400185035962634</v>
          </cell>
          <cell r="Q153">
            <v>9.4</v>
          </cell>
        </row>
        <row r="154">
          <cell r="B154" t="str">
            <v>ScrippsOCT</v>
          </cell>
          <cell r="C154" t="str">
            <v>Scripps</v>
          </cell>
          <cell r="D154">
            <v>15733</v>
          </cell>
          <cell r="E154">
            <v>11724</v>
          </cell>
          <cell r="F154">
            <v>745.1852793491387</v>
          </cell>
          <cell r="G154">
            <v>949</v>
          </cell>
          <cell r="H154">
            <v>6063</v>
          </cell>
          <cell r="I154">
            <v>0.5171443193449334</v>
          </cell>
          <cell r="J154">
            <v>0.55</v>
          </cell>
          <cell r="K154">
            <v>14195</v>
          </cell>
          <cell r="L154">
            <v>10891</v>
          </cell>
          <cell r="M154">
            <v>0.7672419866150053</v>
          </cell>
          <cell r="N154">
            <v>0.85</v>
          </cell>
          <cell r="O154">
            <v>790</v>
          </cell>
          <cell r="P154">
            <v>11.814806644707078</v>
          </cell>
          <cell r="Q154">
            <v>9.4</v>
          </cell>
        </row>
        <row r="155">
          <cell r="B155" t="str">
            <v>ScrippsNOV</v>
          </cell>
          <cell r="C155" t="str">
            <v>Scripps</v>
          </cell>
          <cell r="D155">
            <v>15759</v>
          </cell>
          <cell r="E155">
            <v>12040</v>
          </cell>
          <cell r="F155">
            <v>764.007868519576</v>
          </cell>
          <cell r="G155">
            <v>949</v>
          </cell>
          <cell r="H155">
            <v>6444</v>
          </cell>
          <cell r="I155">
            <v>0.5352159468438539</v>
          </cell>
          <cell r="J155">
            <v>0.55</v>
          </cell>
          <cell r="K155">
            <v>9434</v>
          </cell>
          <cell r="L155">
            <v>6991</v>
          </cell>
          <cell r="M155">
            <v>0.7410430358278567</v>
          </cell>
          <cell r="N155">
            <v>0.85</v>
          </cell>
          <cell r="O155">
            <v>718</v>
          </cell>
          <cell r="P155">
            <v>10.720298018312597</v>
          </cell>
          <cell r="Q155">
            <v>9.4</v>
          </cell>
        </row>
        <row r="156">
          <cell r="B156" t="str">
            <v>ScrippsDEC</v>
          </cell>
          <cell r="C156" t="str">
            <v>ScrippsMTD</v>
          </cell>
          <cell r="D156">
            <v>15891</v>
          </cell>
          <cell r="E156">
            <v>14323</v>
          </cell>
          <cell r="F156">
            <v>901.3277956075766</v>
          </cell>
          <cell r="G156">
            <v>949</v>
          </cell>
          <cell r="H156">
            <v>8030</v>
          </cell>
          <cell r="I156">
            <v>0.5606367381135237</v>
          </cell>
          <cell r="J156">
            <v>0.55</v>
          </cell>
          <cell r="K156">
            <v>17020</v>
          </cell>
          <cell r="L156">
            <v>13949</v>
          </cell>
          <cell r="M156">
            <v>0.8195652173913044</v>
          </cell>
          <cell r="N156">
            <v>0.85</v>
          </cell>
          <cell r="O156">
            <v>845</v>
          </cell>
          <cell r="P156">
            <v>12.511706589375414</v>
          </cell>
          <cell r="Q156">
            <v>9.4</v>
          </cell>
        </row>
        <row r="157">
          <cell r="B157" t="str">
            <v>ScrippsYTD</v>
          </cell>
          <cell r="C157" t="str">
            <v>ScrippsYTD</v>
          </cell>
          <cell r="D157">
            <v>189264</v>
          </cell>
          <cell r="E157">
            <v>163694</v>
          </cell>
          <cell r="F157">
            <v>864.8977090202045</v>
          </cell>
          <cell r="G157">
            <v>949</v>
          </cell>
          <cell r="H157">
            <v>88025</v>
          </cell>
          <cell r="I157">
            <v>0.5377411511723094</v>
          </cell>
          <cell r="J157">
            <v>0.44</v>
          </cell>
          <cell r="K157">
            <v>167034</v>
          </cell>
          <cell r="L157">
            <v>132808</v>
          </cell>
          <cell r="M157">
            <v>0.7950956092771532</v>
          </cell>
          <cell r="N157">
            <v>0.8499999999999999</v>
          </cell>
          <cell r="O157">
            <v>9083</v>
          </cell>
          <cell r="P157">
            <v>11.292039006827686</v>
          </cell>
          <cell r="Q157">
            <v>9.4</v>
          </cell>
        </row>
        <row r="158">
          <cell r="B158" t="str">
            <v>KernJAN</v>
          </cell>
          <cell r="C158" t="str">
            <v>Kern</v>
          </cell>
          <cell r="D158">
            <v>20535</v>
          </cell>
          <cell r="E158">
            <v>5963</v>
          </cell>
          <cell r="F158">
            <v>290.3822741660579</v>
          </cell>
          <cell r="G158">
            <v>733</v>
          </cell>
          <cell r="H158">
            <v>0</v>
          </cell>
          <cell r="I158">
            <v>0</v>
          </cell>
          <cell r="J158">
            <v>0</v>
          </cell>
          <cell r="K158">
            <v>903</v>
          </cell>
          <cell r="L158">
            <v>23</v>
          </cell>
          <cell r="M158">
            <v>0.02547065337763012</v>
          </cell>
          <cell r="N158">
            <v>0</v>
          </cell>
          <cell r="O158">
            <v>51</v>
          </cell>
          <cell r="P158">
            <v>0.5843681519357196</v>
          </cell>
          <cell r="Q158">
            <v>15</v>
          </cell>
        </row>
        <row r="159">
          <cell r="B159" t="str">
            <v>KernFEB</v>
          </cell>
          <cell r="C159" t="str">
            <v>Kern</v>
          </cell>
          <cell r="D159">
            <v>20535</v>
          </cell>
          <cell r="E159">
            <v>17232</v>
          </cell>
          <cell r="F159">
            <v>839.1526661796933</v>
          </cell>
          <cell r="G159">
            <v>733</v>
          </cell>
          <cell r="H159">
            <v>0</v>
          </cell>
          <cell r="I159">
            <v>0</v>
          </cell>
          <cell r="J159">
            <v>0</v>
          </cell>
          <cell r="K159">
            <v>12399</v>
          </cell>
          <cell r="L159">
            <v>8905</v>
          </cell>
          <cell r="M159">
            <v>0.7182030808936205</v>
          </cell>
          <cell r="N159">
            <v>0</v>
          </cell>
          <cell r="O159">
            <v>273</v>
          </cell>
          <cell r="P159">
            <v>3.128088342714734</v>
          </cell>
          <cell r="Q159">
            <v>15</v>
          </cell>
        </row>
        <row r="160">
          <cell r="B160" t="str">
            <v>KernMAR</v>
          </cell>
          <cell r="C160" t="str">
            <v>Kern</v>
          </cell>
          <cell r="D160">
            <v>20483</v>
          </cell>
          <cell r="E160">
            <v>21182</v>
          </cell>
          <cell r="F160">
            <v>1034.1258604696577</v>
          </cell>
          <cell r="G160">
            <v>733</v>
          </cell>
          <cell r="H160">
            <v>0</v>
          </cell>
          <cell r="I160">
            <v>0</v>
          </cell>
          <cell r="J160">
            <v>0.15</v>
          </cell>
          <cell r="K160">
            <v>23025</v>
          </cell>
          <cell r="L160">
            <v>17282</v>
          </cell>
          <cell r="M160">
            <v>0.7505754614549403</v>
          </cell>
          <cell r="N160">
            <v>0.4</v>
          </cell>
          <cell r="O160">
            <v>819</v>
          </cell>
          <cell r="P160">
            <v>9.408088773760737</v>
          </cell>
          <cell r="Q160">
            <v>15</v>
          </cell>
        </row>
        <row r="161">
          <cell r="B161" t="str">
            <v>KernAPR</v>
          </cell>
          <cell r="C161" t="str">
            <v>Kern</v>
          </cell>
          <cell r="D161">
            <v>20391</v>
          </cell>
          <cell r="E161">
            <v>26039</v>
          </cell>
          <cell r="F161">
            <v>1276.9849443381886</v>
          </cell>
          <cell r="G161">
            <v>733</v>
          </cell>
          <cell r="H161">
            <v>0</v>
          </cell>
          <cell r="I161">
            <v>0</v>
          </cell>
          <cell r="J161">
            <v>0.15</v>
          </cell>
          <cell r="K161">
            <v>24003</v>
          </cell>
          <cell r="L161">
            <v>14411</v>
          </cell>
          <cell r="M161">
            <v>0.6003832854226555</v>
          </cell>
          <cell r="N161">
            <v>0.6</v>
          </cell>
          <cell r="O161">
            <v>1346</v>
          </cell>
          <cell r="P161">
            <v>15.531650353241195</v>
          </cell>
          <cell r="Q161">
            <v>15</v>
          </cell>
        </row>
        <row r="162">
          <cell r="B162" t="str">
            <v>KernMAY</v>
          </cell>
          <cell r="C162" t="str">
            <v>Kern</v>
          </cell>
          <cell r="D162">
            <v>20273</v>
          </cell>
          <cell r="E162">
            <v>21806</v>
          </cell>
          <cell r="F162">
            <v>1075.6178168006709</v>
          </cell>
          <cell r="G162">
            <v>733</v>
          </cell>
          <cell r="H162">
            <v>0</v>
          </cell>
          <cell r="I162">
            <v>0</v>
          </cell>
          <cell r="J162">
            <v>0.2</v>
          </cell>
          <cell r="K162">
            <v>21260</v>
          </cell>
          <cell r="L162">
            <v>11046</v>
          </cell>
          <cell r="M162">
            <v>0.5195672624647225</v>
          </cell>
          <cell r="N162">
            <v>0.65</v>
          </cell>
          <cell r="O162">
            <v>1376</v>
          </cell>
          <cell r="P162">
            <v>15.970241497674392</v>
          </cell>
          <cell r="Q162">
            <v>15</v>
          </cell>
        </row>
        <row r="163">
          <cell r="B163" t="str">
            <v>KernJUN</v>
          </cell>
          <cell r="C163" t="str">
            <v>Kern</v>
          </cell>
          <cell r="D163">
            <v>20266</v>
          </cell>
          <cell r="E163">
            <v>27153</v>
          </cell>
          <cell r="F163">
            <v>1339.8302575742625</v>
          </cell>
          <cell r="G163">
            <v>733</v>
          </cell>
          <cell r="H163">
            <v>0</v>
          </cell>
          <cell r="I163">
            <v>0</v>
          </cell>
          <cell r="J163">
            <v>0.25</v>
          </cell>
          <cell r="K163">
            <v>26054</v>
          </cell>
          <cell r="L163">
            <v>15000</v>
          </cell>
          <cell r="M163">
            <v>0.5757273355338911</v>
          </cell>
          <cell r="N163">
            <v>0.7</v>
          </cell>
          <cell r="O163">
            <v>1712</v>
          </cell>
          <cell r="P163">
            <v>19.87681483330528</v>
          </cell>
          <cell r="Q163">
            <v>15</v>
          </cell>
        </row>
        <row r="164">
          <cell r="B164" t="str">
            <v>KernJUL</v>
          </cell>
          <cell r="C164" t="str">
            <v>Kern</v>
          </cell>
          <cell r="D164">
            <v>20252</v>
          </cell>
          <cell r="E164">
            <v>20516</v>
          </cell>
          <cell r="F164">
            <v>1013.0357495555995</v>
          </cell>
          <cell r="G164">
            <v>733</v>
          </cell>
          <cell r="H164">
            <v>275</v>
          </cell>
          <cell r="I164">
            <v>0.01340417235328524</v>
          </cell>
          <cell r="J164">
            <v>0.25</v>
          </cell>
          <cell r="K164">
            <v>27192</v>
          </cell>
          <cell r="L164">
            <v>14484</v>
          </cell>
          <cell r="M164">
            <v>0.5326566637246248</v>
          </cell>
          <cell r="N164">
            <v>0.7</v>
          </cell>
          <cell r="O164">
            <v>1249</v>
          </cell>
          <cell r="P164">
            <v>14.51127557481614</v>
          </cell>
          <cell r="Q164">
            <v>15</v>
          </cell>
        </row>
        <row r="165">
          <cell r="B165" t="str">
            <v>KernAUG</v>
          </cell>
          <cell r="C165" t="str">
            <v>Kern</v>
          </cell>
          <cell r="D165">
            <v>20178</v>
          </cell>
          <cell r="E165">
            <v>22034</v>
          </cell>
          <cell r="F165">
            <v>1091.9813658439884</v>
          </cell>
          <cell r="G165">
            <v>733</v>
          </cell>
          <cell r="H165">
            <v>1</v>
          </cell>
          <cell r="I165">
            <v>4.538440591812653E-05</v>
          </cell>
          <cell r="J165">
            <v>0.25</v>
          </cell>
          <cell r="K165">
            <v>22104</v>
          </cell>
          <cell r="L165">
            <v>13276</v>
          </cell>
          <cell r="M165">
            <v>0.6006152732537098</v>
          </cell>
          <cell r="N165">
            <v>0.7</v>
          </cell>
          <cell r="O165">
            <v>1544</v>
          </cell>
          <cell r="P165">
            <v>18.004466133762456</v>
          </cell>
          <cell r="Q165">
            <v>15</v>
          </cell>
        </row>
        <row r="166">
          <cell r="B166" t="str">
            <v>KernSEP</v>
          </cell>
          <cell r="C166" t="str">
            <v>Kern</v>
          </cell>
          <cell r="D166">
            <v>20171</v>
          </cell>
          <cell r="E166">
            <v>28663</v>
          </cell>
          <cell r="F166">
            <v>1421.0004461851172</v>
          </cell>
          <cell r="G166">
            <v>733</v>
          </cell>
          <cell r="H166">
            <v>0</v>
          </cell>
          <cell r="I166">
            <v>0</v>
          </cell>
          <cell r="J166">
            <v>0.25</v>
          </cell>
          <cell r="K166">
            <v>35529</v>
          </cell>
          <cell r="L166">
            <v>22021</v>
          </cell>
          <cell r="M166">
            <v>0.6198035407695123</v>
          </cell>
          <cell r="N166">
            <v>0.7</v>
          </cell>
          <cell r="O166">
            <v>1959</v>
          </cell>
          <cell r="P166">
            <v>22.851676985305055</v>
          </cell>
          <cell r="Q166">
            <v>15</v>
          </cell>
        </row>
        <row r="167">
          <cell r="B167" t="str">
            <v>KernOCT</v>
          </cell>
          <cell r="C167" t="str">
            <v>Kern</v>
          </cell>
          <cell r="D167">
            <v>20229</v>
          </cell>
          <cell r="E167">
            <v>21000</v>
          </cell>
          <cell r="F167">
            <v>1038.1135992881507</v>
          </cell>
          <cell r="G167">
            <v>733</v>
          </cell>
          <cell r="H167">
            <v>0</v>
          </cell>
          <cell r="I167">
            <v>0</v>
          </cell>
          <cell r="J167">
            <v>0.25</v>
          </cell>
          <cell r="K167">
            <v>17216</v>
          </cell>
          <cell r="L167">
            <v>6388</v>
          </cell>
          <cell r="M167">
            <v>0.37105018587360594</v>
          </cell>
          <cell r="N167">
            <v>0.7</v>
          </cell>
          <cell r="O167">
            <v>1717</v>
          </cell>
          <cell r="P167">
            <v>19.97132829106728</v>
          </cell>
          <cell r="Q167">
            <v>15</v>
          </cell>
        </row>
        <row r="168">
          <cell r="B168" t="str">
            <v>KernNOV</v>
          </cell>
          <cell r="C168" t="str">
            <v>Kern</v>
          </cell>
          <cell r="D168">
            <v>20229</v>
          </cell>
          <cell r="E168">
            <v>20783</v>
          </cell>
          <cell r="F168">
            <v>1027.3864254288399</v>
          </cell>
          <cell r="G168">
            <v>733</v>
          </cell>
          <cell r="H168">
            <v>0</v>
          </cell>
          <cell r="I168">
            <v>0</v>
          </cell>
          <cell r="J168">
            <v>0.25</v>
          </cell>
          <cell r="K168">
            <v>14024</v>
          </cell>
          <cell r="L168">
            <v>7162</v>
          </cell>
          <cell r="M168">
            <v>0.5106959498003423</v>
          </cell>
          <cell r="N168">
            <v>0.7</v>
          </cell>
          <cell r="O168">
            <v>1988</v>
          </cell>
          <cell r="P168">
            <v>23.12347154492822</v>
          </cell>
          <cell r="Q168">
            <v>15</v>
          </cell>
        </row>
        <row r="169">
          <cell r="B169" t="str">
            <v>KernDEC</v>
          </cell>
          <cell r="C169" t="str">
            <v>KernMTD</v>
          </cell>
          <cell r="D169">
            <v>20284</v>
          </cell>
          <cell r="E169">
            <v>22097</v>
          </cell>
          <cell r="F169">
            <v>1089.3807927430487</v>
          </cell>
          <cell r="G169">
            <v>733</v>
          </cell>
          <cell r="H169">
            <v>0</v>
          </cell>
          <cell r="I169">
            <v>0</v>
          </cell>
          <cell r="J169">
            <v>0.25</v>
          </cell>
          <cell r="K169">
            <v>39886</v>
          </cell>
          <cell r="L169">
            <v>16705</v>
          </cell>
          <cell r="M169">
            <v>0.4188186331043474</v>
          </cell>
          <cell r="N169">
            <v>0.7</v>
          </cell>
          <cell r="O169">
            <v>2118</v>
          </cell>
          <cell r="P169">
            <v>24.56877051747538</v>
          </cell>
          <cell r="Q169">
            <v>15</v>
          </cell>
        </row>
        <row r="170">
          <cell r="B170" t="str">
            <v>KernYTD</v>
          </cell>
          <cell r="C170" t="str">
            <v>KernYTD</v>
          </cell>
          <cell r="D170">
            <v>243826</v>
          </cell>
          <cell r="E170">
            <v>254468</v>
          </cell>
          <cell r="F170">
            <v>1043.6458786183591</v>
          </cell>
          <cell r="G170">
            <v>733</v>
          </cell>
          <cell r="H170">
            <v>276</v>
          </cell>
          <cell r="I170">
            <v>0.0010846157473631262</v>
          </cell>
          <cell r="J170">
            <v>0.14285714285714285</v>
          </cell>
          <cell r="K170">
            <v>263595</v>
          </cell>
          <cell r="L170">
            <v>146703</v>
          </cell>
          <cell r="M170">
            <v>0.5565469754737381</v>
          </cell>
          <cell r="N170">
            <v>0.43571428571428567</v>
          </cell>
          <cell r="O170">
            <v>16152</v>
          </cell>
          <cell r="P170">
            <v>15.5868143193724</v>
          </cell>
          <cell r="Q170">
            <v>15</v>
          </cell>
        </row>
        <row r="171">
          <cell r="B171" t="str">
            <v>State of AZJAN</v>
          </cell>
          <cell r="C171" t="str">
            <v>State of AZ</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B172" t="str">
            <v>State of AZFEB</v>
          </cell>
          <cell r="C172" t="str">
            <v>State of AZ</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row>
        <row r="173">
          <cell r="B173" t="str">
            <v>State of AZMAR</v>
          </cell>
          <cell r="C173" t="str">
            <v>State of AZ</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row>
        <row r="174">
          <cell r="B174" t="str">
            <v>State of AZAPR</v>
          </cell>
          <cell r="C174" t="str">
            <v>State of AZ</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row>
        <row r="175">
          <cell r="B175" t="str">
            <v>State of AZMAY</v>
          </cell>
          <cell r="C175" t="str">
            <v>State of AZ</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B176" t="str">
            <v>State of AZJUN</v>
          </cell>
          <cell r="C176" t="str">
            <v>State of AZ</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B177" t="str">
            <v>State of AZJUL</v>
          </cell>
          <cell r="C177" t="str">
            <v>State of AZ</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B178" t="str">
            <v>State of AZAUG</v>
          </cell>
          <cell r="C178" t="str">
            <v>State of AZ</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B179" t="str">
            <v>State of AZSEP</v>
          </cell>
          <cell r="C179" t="str">
            <v>State of AZ</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B180" t="str">
            <v>State of AZOCT</v>
          </cell>
          <cell r="C180" t="str">
            <v>State of AZ</v>
          </cell>
          <cell r="D180">
            <v>14563</v>
          </cell>
          <cell r="E180">
            <v>3201</v>
          </cell>
          <cell r="F180">
            <v>219.80361189315389</v>
          </cell>
          <cell r="G180">
            <v>500</v>
          </cell>
          <cell r="H180">
            <v>3201</v>
          </cell>
          <cell r="I180">
            <v>1</v>
          </cell>
          <cell r="J180">
            <v>1</v>
          </cell>
          <cell r="K180">
            <v>1914</v>
          </cell>
          <cell r="L180">
            <v>1751</v>
          </cell>
          <cell r="M180">
            <v>0.9148380355276907</v>
          </cell>
          <cell r="N180">
            <v>0.2</v>
          </cell>
          <cell r="O180">
            <v>0</v>
          </cell>
          <cell r="P180">
            <v>0</v>
          </cell>
          <cell r="Q180">
            <v>0</v>
          </cell>
        </row>
        <row r="181">
          <cell r="B181" t="str">
            <v>State of AZNOV</v>
          </cell>
          <cell r="C181" t="str">
            <v>State of AZ</v>
          </cell>
          <cell r="D181">
            <v>29449</v>
          </cell>
          <cell r="E181">
            <v>8878</v>
          </cell>
          <cell r="F181">
            <v>301.4703385513939</v>
          </cell>
          <cell r="G181">
            <v>1000</v>
          </cell>
          <cell r="H181">
            <v>8878</v>
          </cell>
          <cell r="I181">
            <v>1</v>
          </cell>
          <cell r="J181">
            <v>1</v>
          </cell>
          <cell r="K181">
            <v>8140</v>
          </cell>
          <cell r="L181">
            <v>7137</v>
          </cell>
          <cell r="M181">
            <v>0.8767813267813268</v>
          </cell>
          <cell r="N181">
            <v>0.3</v>
          </cell>
          <cell r="O181">
            <v>0</v>
          </cell>
          <cell r="P181">
            <v>0</v>
          </cell>
          <cell r="Q181">
            <v>0</v>
          </cell>
        </row>
        <row r="182">
          <cell r="B182" t="str">
            <v>State of AZDEC</v>
          </cell>
          <cell r="C182" t="str">
            <v>State of AZMTD</v>
          </cell>
          <cell r="D182">
            <v>29573</v>
          </cell>
          <cell r="E182">
            <v>25574</v>
          </cell>
          <cell r="F182">
            <v>864.7753017955567</v>
          </cell>
          <cell r="G182">
            <v>1000</v>
          </cell>
          <cell r="H182">
            <v>25574</v>
          </cell>
          <cell r="I182">
            <v>1</v>
          </cell>
          <cell r="J182">
            <v>1</v>
          </cell>
          <cell r="K182">
            <v>25896</v>
          </cell>
          <cell r="L182">
            <v>19133</v>
          </cell>
          <cell r="M182">
            <v>0.7388399752857584</v>
          </cell>
          <cell r="N182">
            <v>0.4</v>
          </cell>
          <cell r="O182">
            <v>0</v>
          </cell>
          <cell r="P182">
            <v>0</v>
          </cell>
          <cell r="Q182">
            <v>0</v>
          </cell>
        </row>
        <row r="183">
          <cell r="B183" t="str">
            <v>State of AZYTD</v>
          </cell>
          <cell r="C183" t="str">
            <v>State of AZYTD</v>
          </cell>
          <cell r="D183">
            <v>73585</v>
          </cell>
          <cell r="E183">
            <v>37653</v>
          </cell>
          <cell r="F183">
            <v>511.6939593667188</v>
          </cell>
          <cell r="G183">
            <v>833.3333333333334</v>
          </cell>
          <cell r="H183">
            <v>37653</v>
          </cell>
          <cell r="I183">
            <v>1</v>
          </cell>
          <cell r="J183">
            <v>1</v>
          </cell>
          <cell r="K183">
            <v>35950</v>
          </cell>
          <cell r="L183">
            <v>28021</v>
          </cell>
          <cell r="M183">
            <v>0.7794436717663421</v>
          </cell>
          <cell r="N183">
            <v>0.3</v>
          </cell>
          <cell r="O183">
            <v>0</v>
          </cell>
          <cell r="P183">
            <v>0</v>
          </cell>
          <cell r="Q183">
            <v>0</v>
          </cell>
        </row>
        <row r="184">
          <cell r="B184" t="str">
            <v>UHC (Runout)JAN</v>
          </cell>
          <cell r="C184" t="str">
            <v>UHC (Runout)</v>
          </cell>
          <cell r="D184">
            <v>12800</v>
          </cell>
          <cell r="E184">
            <v>55</v>
          </cell>
          <cell r="F184">
            <v>4.296875</v>
          </cell>
          <cell r="G184">
            <v>0</v>
          </cell>
          <cell r="H184">
            <v>3</v>
          </cell>
          <cell r="I184">
            <v>0.05454545454545454</v>
          </cell>
          <cell r="J184">
            <v>0</v>
          </cell>
          <cell r="K184">
            <v>133</v>
          </cell>
          <cell r="L184">
            <v>0</v>
          </cell>
          <cell r="M184">
            <v>0</v>
          </cell>
          <cell r="N184">
            <v>0</v>
          </cell>
          <cell r="O184">
            <v>243</v>
          </cell>
          <cell r="P184">
            <v>4.466911764705882</v>
          </cell>
          <cell r="Q184">
            <v>0</v>
          </cell>
        </row>
        <row r="185">
          <cell r="B185" t="str">
            <v>UHC (Runout)FEB</v>
          </cell>
          <cell r="C185" t="str">
            <v>UHC (Runout)</v>
          </cell>
          <cell r="D185">
            <v>12800</v>
          </cell>
          <cell r="E185">
            <v>0</v>
          </cell>
          <cell r="F185">
            <v>0</v>
          </cell>
          <cell r="G185">
            <v>0</v>
          </cell>
          <cell r="H185">
            <v>0</v>
          </cell>
          <cell r="I185">
            <v>0</v>
          </cell>
          <cell r="J185">
            <v>0</v>
          </cell>
          <cell r="K185">
            <v>0</v>
          </cell>
          <cell r="L185">
            <v>0</v>
          </cell>
          <cell r="M185">
            <v>0</v>
          </cell>
          <cell r="N185">
            <v>0</v>
          </cell>
          <cell r="O185">
            <v>137</v>
          </cell>
          <cell r="P185">
            <v>2.5183823529411766</v>
          </cell>
          <cell r="Q185">
            <v>0</v>
          </cell>
        </row>
        <row r="186">
          <cell r="B186" t="str">
            <v>UHC (Runout)MAR</v>
          </cell>
          <cell r="C186" t="str">
            <v>UHC (Runout)</v>
          </cell>
          <cell r="D186">
            <v>12800</v>
          </cell>
          <cell r="E186">
            <v>308</v>
          </cell>
          <cell r="F186">
            <v>24.0625</v>
          </cell>
          <cell r="G186">
            <v>0</v>
          </cell>
          <cell r="H186">
            <v>0</v>
          </cell>
          <cell r="I186">
            <v>0</v>
          </cell>
          <cell r="J186">
            <v>0</v>
          </cell>
          <cell r="K186">
            <v>221</v>
          </cell>
          <cell r="L186">
            <v>65</v>
          </cell>
          <cell r="M186">
            <v>0.29411764705882354</v>
          </cell>
          <cell r="N186">
            <v>0</v>
          </cell>
          <cell r="O186">
            <v>115</v>
          </cell>
          <cell r="P186">
            <v>2.113970588235294</v>
          </cell>
          <cell r="Q186">
            <v>0</v>
          </cell>
        </row>
        <row r="187">
          <cell r="B187" t="str">
            <v>UHC (Runout)APR</v>
          </cell>
          <cell r="C187" t="str">
            <v>UHC (Runout)</v>
          </cell>
          <cell r="D187">
            <v>12800</v>
          </cell>
          <cell r="E187">
            <v>387</v>
          </cell>
          <cell r="F187">
            <v>30.234375</v>
          </cell>
          <cell r="G187">
            <v>0</v>
          </cell>
          <cell r="H187">
            <v>0</v>
          </cell>
          <cell r="I187">
            <v>0</v>
          </cell>
          <cell r="J187">
            <v>0</v>
          </cell>
          <cell r="K187">
            <v>372</v>
          </cell>
          <cell r="L187">
            <v>86</v>
          </cell>
          <cell r="M187">
            <v>0.23118279569892472</v>
          </cell>
          <cell r="N187">
            <v>0</v>
          </cell>
          <cell r="O187">
            <v>132</v>
          </cell>
          <cell r="P187">
            <v>2.426470588235294</v>
          </cell>
          <cell r="Q187">
            <v>0</v>
          </cell>
        </row>
        <row r="188">
          <cell r="B188" t="str">
            <v>UHC (Runout)MAY</v>
          </cell>
          <cell r="C188" t="str">
            <v>UHC (Runout)</v>
          </cell>
          <cell r="D188">
            <v>12800</v>
          </cell>
          <cell r="E188">
            <v>170</v>
          </cell>
          <cell r="F188">
            <v>13.28125</v>
          </cell>
          <cell r="G188">
            <v>0</v>
          </cell>
          <cell r="H188">
            <v>0</v>
          </cell>
          <cell r="I188">
            <v>0</v>
          </cell>
          <cell r="J188">
            <v>0</v>
          </cell>
          <cell r="K188">
            <v>224</v>
          </cell>
          <cell r="L188">
            <v>81</v>
          </cell>
          <cell r="M188">
            <v>0.36160714285714285</v>
          </cell>
          <cell r="N188">
            <v>0</v>
          </cell>
          <cell r="O188">
            <v>81</v>
          </cell>
          <cell r="P188">
            <v>1.4889705882352942</v>
          </cell>
          <cell r="Q188">
            <v>0</v>
          </cell>
        </row>
        <row r="189">
          <cell r="B189" t="str">
            <v>UHC (Runout)JUN</v>
          </cell>
          <cell r="C189" t="str">
            <v>UHC (Runout)</v>
          </cell>
          <cell r="D189">
            <v>12800</v>
          </cell>
          <cell r="E189">
            <v>229</v>
          </cell>
          <cell r="F189">
            <v>17.890625</v>
          </cell>
          <cell r="G189">
            <v>0</v>
          </cell>
          <cell r="H189">
            <v>1</v>
          </cell>
          <cell r="I189">
            <v>0.004366812227074236</v>
          </cell>
          <cell r="J189">
            <v>0</v>
          </cell>
          <cell r="K189">
            <v>177</v>
          </cell>
          <cell r="L189">
            <v>117</v>
          </cell>
          <cell r="M189">
            <v>0.6610169491525424</v>
          </cell>
          <cell r="N189">
            <v>0</v>
          </cell>
          <cell r="O189">
            <v>125</v>
          </cell>
          <cell r="P189">
            <v>2.297794117647059</v>
          </cell>
          <cell r="Q189">
            <v>0</v>
          </cell>
        </row>
        <row r="190">
          <cell r="B190" t="str">
            <v>UHC (Runout)JUL</v>
          </cell>
          <cell r="C190" t="str">
            <v>UHC (Runout)</v>
          </cell>
          <cell r="D190">
            <v>12800</v>
          </cell>
          <cell r="E190">
            <v>138</v>
          </cell>
          <cell r="F190">
            <v>10.78125</v>
          </cell>
          <cell r="G190">
            <v>0</v>
          </cell>
          <cell r="H190">
            <v>0</v>
          </cell>
          <cell r="I190">
            <v>0</v>
          </cell>
          <cell r="J190">
            <v>0</v>
          </cell>
          <cell r="K190">
            <v>109</v>
          </cell>
          <cell r="L190">
            <v>83</v>
          </cell>
          <cell r="M190">
            <v>0.7614678899082569</v>
          </cell>
          <cell r="N190">
            <v>0</v>
          </cell>
          <cell r="O190">
            <v>90</v>
          </cell>
          <cell r="P190">
            <v>1.6544117647058822</v>
          </cell>
          <cell r="Q190">
            <v>0</v>
          </cell>
        </row>
        <row r="191">
          <cell r="B191" t="str">
            <v>UHC (Runout)AUG</v>
          </cell>
          <cell r="C191" t="str">
            <v>UHC (Runout)</v>
          </cell>
          <cell r="D191">
            <v>12800</v>
          </cell>
          <cell r="E191">
            <v>84</v>
          </cell>
          <cell r="F191">
            <v>6.5625</v>
          </cell>
          <cell r="G191">
            <v>0</v>
          </cell>
          <cell r="H191">
            <v>0</v>
          </cell>
          <cell r="I191">
            <v>0</v>
          </cell>
          <cell r="J191">
            <v>0</v>
          </cell>
          <cell r="K191">
            <v>141</v>
          </cell>
          <cell r="L191">
            <v>110</v>
          </cell>
          <cell r="M191">
            <v>0.7801418439716312</v>
          </cell>
          <cell r="N191">
            <v>0</v>
          </cell>
          <cell r="O191">
            <v>103</v>
          </cell>
          <cell r="P191">
            <v>1.8933823529411764</v>
          </cell>
          <cell r="Q191">
            <v>0</v>
          </cell>
        </row>
        <row r="192">
          <cell r="B192" t="str">
            <v>UHC (Runout)SEP</v>
          </cell>
          <cell r="C192" t="str">
            <v>UHC (Runout)</v>
          </cell>
          <cell r="D192">
            <v>12800</v>
          </cell>
          <cell r="E192">
            <v>113</v>
          </cell>
          <cell r="F192">
            <v>8.828125</v>
          </cell>
          <cell r="G192">
            <v>0</v>
          </cell>
          <cell r="H192">
            <v>0</v>
          </cell>
          <cell r="I192">
            <v>0</v>
          </cell>
          <cell r="J192">
            <v>0</v>
          </cell>
          <cell r="K192">
            <v>89</v>
          </cell>
          <cell r="L192">
            <v>69</v>
          </cell>
          <cell r="M192">
            <v>0.7752808988764045</v>
          </cell>
          <cell r="N192">
            <v>0</v>
          </cell>
          <cell r="O192">
            <v>107</v>
          </cell>
          <cell r="P192">
            <v>1.9669117647058822</v>
          </cell>
          <cell r="Q192">
            <v>0</v>
          </cell>
        </row>
        <row r="193">
          <cell r="B193" t="str">
            <v>UHC (Runout)OCT</v>
          </cell>
          <cell r="C193" t="str">
            <v>UHC (Runout)</v>
          </cell>
          <cell r="D193">
            <v>12800</v>
          </cell>
          <cell r="E193">
            <v>39</v>
          </cell>
          <cell r="F193">
            <v>3.046875</v>
          </cell>
          <cell r="G193">
            <v>0</v>
          </cell>
          <cell r="H193">
            <v>0</v>
          </cell>
          <cell r="I193">
            <v>0</v>
          </cell>
          <cell r="J193">
            <v>0</v>
          </cell>
          <cell r="K193">
            <v>87</v>
          </cell>
          <cell r="L193">
            <v>48</v>
          </cell>
          <cell r="M193">
            <v>0.5517241379310345</v>
          </cell>
          <cell r="N193">
            <v>0</v>
          </cell>
          <cell r="O193">
            <v>91</v>
          </cell>
          <cell r="P193">
            <v>1.6727941176470589</v>
          </cell>
          <cell r="Q193">
            <v>0</v>
          </cell>
        </row>
        <row r="194">
          <cell r="B194" t="str">
            <v>UHC (Runout)NOV</v>
          </cell>
          <cell r="C194" t="str">
            <v>UHC (Runout)</v>
          </cell>
          <cell r="D194">
            <v>12800</v>
          </cell>
          <cell r="E194">
            <v>44</v>
          </cell>
          <cell r="F194">
            <v>3.4375</v>
          </cell>
          <cell r="G194">
            <v>0</v>
          </cell>
          <cell r="H194">
            <v>0</v>
          </cell>
          <cell r="I194">
            <v>0</v>
          </cell>
          <cell r="J194">
            <v>0</v>
          </cell>
          <cell r="K194">
            <v>50</v>
          </cell>
          <cell r="L194">
            <v>39</v>
          </cell>
          <cell r="M194">
            <v>0.78</v>
          </cell>
          <cell r="N194">
            <v>0</v>
          </cell>
          <cell r="O194">
            <v>58</v>
          </cell>
          <cell r="P194">
            <v>1.0661764705882353</v>
          </cell>
          <cell r="Q194">
            <v>0</v>
          </cell>
        </row>
        <row r="195">
          <cell r="B195" t="str">
            <v>UHC (Runout)DEC</v>
          </cell>
          <cell r="C195" t="str">
            <v>UHC (Runout)MTD</v>
          </cell>
          <cell r="D195">
            <v>12800</v>
          </cell>
          <cell r="E195">
            <v>66</v>
          </cell>
          <cell r="F195">
            <v>5.15625</v>
          </cell>
          <cell r="G195">
            <v>0</v>
          </cell>
          <cell r="H195">
            <v>0</v>
          </cell>
          <cell r="I195">
            <v>0</v>
          </cell>
          <cell r="J195">
            <v>0</v>
          </cell>
          <cell r="K195">
            <v>65</v>
          </cell>
          <cell r="L195">
            <v>47</v>
          </cell>
          <cell r="M195">
            <v>0.7230769230769231</v>
          </cell>
          <cell r="N195">
            <v>0</v>
          </cell>
          <cell r="O195">
            <v>48</v>
          </cell>
          <cell r="P195">
            <v>0.8823529411764706</v>
          </cell>
          <cell r="Q195">
            <v>0</v>
          </cell>
        </row>
        <row r="196">
          <cell r="B196" t="str">
            <v>UHC (Runout)YTD</v>
          </cell>
          <cell r="C196" t="str">
            <v>UHC (Runout)YTD</v>
          </cell>
          <cell r="D196">
            <v>153600</v>
          </cell>
          <cell r="E196">
            <v>1633</v>
          </cell>
          <cell r="F196">
            <v>10.631510416666668</v>
          </cell>
          <cell r="G196">
            <v>0</v>
          </cell>
          <cell r="H196">
            <v>4</v>
          </cell>
          <cell r="I196">
            <v>0.002449479485609308</v>
          </cell>
          <cell r="J196">
            <v>0</v>
          </cell>
          <cell r="K196">
            <v>1668</v>
          </cell>
          <cell r="L196">
            <v>745</v>
          </cell>
          <cell r="M196">
            <v>0.44664268585131894</v>
          </cell>
          <cell r="N196">
            <v>0</v>
          </cell>
          <cell r="O196">
            <v>1330</v>
          </cell>
          <cell r="P196">
            <v>2.0373774509803924</v>
          </cell>
          <cell r="Q196">
            <v>0</v>
          </cell>
        </row>
        <row r="197">
          <cell r="B197" t="str">
            <v>ContactJAN</v>
          </cell>
          <cell r="C197" t="str">
            <v>Contact</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t="str">
            <v>ContactFEB</v>
          </cell>
          <cell r="C198" t="str">
            <v>Contact</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B199" t="str">
            <v>ContactMAR</v>
          </cell>
          <cell r="C199" t="str">
            <v>Contact</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B200" t="str">
            <v>ContactAPR</v>
          </cell>
          <cell r="C200" t="str">
            <v>Contact</v>
          </cell>
          <cell r="D200">
            <v>0</v>
          </cell>
          <cell r="E200">
            <v>142</v>
          </cell>
          <cell r="F200" t="e">
            <v>#DIV/0!</v>
          </cell>
          <cell r="G200">
            <v>15</v>
          </cell>
          <cell r="H200">
            <v>0</v>
          </cell>
          <cell r="I200">
            <v>0</v>
          </cell>
          <cell r="J200">
            <v>0</v>
          </cell>
          <cell r="K200">
            <v>0</v>
          </cell>
          <cell r="L200">
            <v>0</v>
          </cell>
          <cell r="M200">
            <v>0</v>
          </cell>
          <cell r="N200">
            <v>0.6</v>
          </cell>
          <cell r="O200">
            <v>0</v>
          </cell>
          <cell r="P200">
            <v>0</v>
          </cell>
          <cell r="Q200">
            <v>0.3</v>
          </cell>
        </row>
        <row r="201">
          <cell r="B201" t="str">
            <v>ContactMAY</v>
          </cell>
          <cell r="C201" t="str">
            <v>Contact</v>
          </cell>
          <cell r="D201">
            <v>1075257</v>
          </cell>
          <cell r="E201">
            <v>2538</v>
          </cell>
          <cell r="F201">
            <v>2.3603659404216852</v>
          </cell>
          <cell r="G201">
            <v>15</v>
          </cell>
          <cell r="H201">
            <v>0</v>
          </cell>
          <cell r="I201">
            <v>0</v>
          </cell>
          <cell r="J201">
            <v>0</v>
          </cell>
          <cell r="K201">
            <v>1568</v>
          </cell>
          <cell r="L201">
            <v>1394</v>
          </cell>
          <cell r="M201">
            <v>0.889030612244898</v>
          </cell>
          <cell r="N201">
            <v>0.6</v>
          </cell>
          <cell r="O201">
            <v>222</v>
          </cell>
          <cell r="P201">
            <v>0.04857935741654977</v>
          </cell>
          <cell r="Q201">
            <v>0.3</v>
          </cell>
        </row>
        <row r="202">
          <cell r="B202" t="str">
            <v>ContactJUN</v>
          </cell>
          <cell r="C202" t="str">
            <v>Contact</v>
          </cell>
          <cell r="D202">
            <v>1069737</v>
          </cell>
          <cell r="E202">
            <v>8347</v>
          </cell>
          <cell r="F202">
            <v>7.802852476823742</v>
          </cell>
          <cell r="G202">
            <v>15</v>
          </cell>
          <cell r="H202">
            <v>0</v>
          </cell>
          <cell r="I202">
            <v>0</v>
          </cell>
          <cell r="J202">
            <v>0</v>
          </cell>
          <cell r="K202">
            <v>7804</v>
          </cell>
          <cell r="L202">
            <v>6579</v>
          </cell>
          <cell r="M202">
            <v>0.843029215786776</v>
          </cell>
          <cell r="N202">
            <v>0.6</v>
          </cell>
          <cell r="O202">
            <v>1138</v>
          </cell>
          <cell r="P202">
            <v>0.25030891320235993</v>
          </cell>
          <cell r="Q202">
            <v>0.3</v>
          </cell>
        </row>
        <row r="203">
          <cell r="B203" t="str">
            <v>ContactJUL</v>
          </cell>
          <cell r="C203" t="str">
            <v>Contact</v>
          </cell>
          <cell r="D203">
            <v>1035879</v>
          </cell>
          <cell r="E203">
            <v>6717</v>
          </cell>
          <cell r="F203">
            <v>6.48434807540263</v>
          </cell>
          <cell r="G203">
            <v>15</v>
          </cell>
          <cell r="H203">
            <v>0</v>
          </cell>
          <cell r="I203">
            <v>0</v>
          </cell>
          <cell r="J203">
            <v>0</v>
          </cell>
          <cell r="K203">
            <v>7211</v>
          </cell>
          <cell r="L203">
            <v>5913</v>
          </cell>
          <cell r="M203">
            <v>0.8199972264595756</v>
          </cell>
          <cell r="N203">
            <v>0.6</v>
          </cell>
          <cell r="O203">
            <v>876</v>
          </cell>
          <cell r="P203">
            <v>0.19897849754539243</v>
          </cell>
          <cell r="Q203">
            <v>0.3</v>
          </cell>
        </row>
        <row r="204">
          <cell r="B204" t="str">
            <v>ContactAUG</v>
          </cell>
          <cell r="C204" t="str">
            <v>Contact</v>
          </cell>
          <cell r="D204">
            <v>1021045</v>
          </cell>
          <cell r="E204">
            <v>7536</v>
          </cell>
          <cell r="F204">
            <v>7.3806737215303935</v>
          </cell>
          <cell r="G204">
            <v>15</v>
          </cell>
          <cell r="H204">
            <v>0</v>
          </cell>
          <cell r="I204">
            <v>0</v>
          </cell>
          <cell r="J204">
            <v>0</v>
          </cell>
          <cell r="K204">
            <v>7931</v>
          </cell>
          <cell r="L204">
            <v>6480</v>
          </cell>
          <cell r="M204">
            <v>0.8170470306392636</v>
          </cell>
          <cell r="N204">
            <v>0.6</v>
          </cell>
          <cell r="O204">
            <v>1177</v>
          </cell>
          <cell r="P204">
            <v>0.2712330763782088</v>
          </cell>
          <cell r="Q204">
            <v>0.3</v>
          </cell>
        </row>
        <row r="205">
          <cell r="B205" t="str">
            <v>ContactSEP</v>
          </cell>
          <cell r="C205" t="str">
            <v>Contact</v>
          </cell>
          <cell r="D205">
            <v>1044659</v>
          </cell>
          <cell r="E205">
            <v>9286</v>
          </cell>
          <cell r="F205">
            <v>8.88902503113456</v>
          </cell>
          <cell r="G205">
            <v>15</v>
          </cell>
          <cell r="H205">
            <v>0</v>
          </cell>
          <cell r="I205">
            <v>0</v>
          </cell>
          <cell r="J205">
            <v>0</v>
          </cell>
          <cell r="K205">
            <v>11711</v>
          </cell>
          <cell r="L205">
            <v>9135</v>
          </cell>
          <cell r="M205">
            <v>0.780035863717872</v>
          </cell>
          <cell r="N205">
            <v>0.6</v>
          </cell>
          <cell r="O205">
            <v>1229</v>
          </cell>
          <cell r="P205">
            <v>0.2768142241518383</v>
          </cell>
          <cell r="Q205">
            <v>0.3</v>
          </cell>
        </row>
        <row r="206">
          <cell r="B206" t="str">
            <v>ContactOCT</v>
          </cell>
          <cell r="C206" t="str">
            <v>Contact</v>
          </cell>
          <cell r="D206">
            <v>1029229</v>
          </cell>
          <cell r="E206">
            <v>10960</v>
          </cell>
          <cell r="F206">
            <v>10.648747751958018</v>
          </cell>
          <cell r="G206">
            <v>15</v>
          </cell>
          <cell r="H206">
            <v>0</v>
          </cell>
          <cell r="I206">
            <v>0</v>
          </cell>
          <cell r="J206">
            <v>0</v>
          </cell>
          <cell r="K206">
            <v>13661</v>
          </cell>
          <cell r="L206">
            <v>11153</v>
          </cell>
          <cell r="M206">
            <v>0.8164116828929068</v>
          </cell>
          <cell r="N206">
            <v>0.6</v>
          </cell>
          <cell r="O206">
            <v>1315</v>
          </cell>
          <cell r="P206">
            <v>0.3006248023577672</v>
          </cell>
          <cell r="Q206">
            <v>0.3</v>
          </cell>
        </row>
        <row r="207">
          <cell r="B207" t="str">
            <v>ContactNOV</v>
          </cell>
          <cell r="C207" t="str">
            <v>Contact</v>
          </cell>
          <cell r="D207">
            <v>1052249</v>
          </cell>
          <cell r="E207">
            <v>9268</v>
          </cell>
          <cell r="F207">
            <v>8.807801195344448</v>
          </cell>
          <cell r="G207">
            <v>15</v>
          </cell>
          <cell r="H207">
            <v>0</v>
          </cell>
          <cell r="I207">
            <v>0</v>
          </cell>
          <cell r="J207">
            <v>0</v>
          </cell>
          <cell r="K207">
            <v>13264</v>
          </cell>
          <cell r="L207">
            <v>6735</v>
          </cell>
          <cell r="M207">
            <v>0.5077653799758746</v>
          </cell>
          <cell r="N207">
            <v>0.6</v>
          </cell>
          <cell r="O207">
            <v>1215</v>
          </cell>
          <cell r="P207">
            <v>0.2716869799269721</v>
          </cell>
          <cell r="Q207">
            <v>0.3</v>
          </cell>
        </row>
        <row r="208">
          <cell r="B208" t="str">
            <v>ContactDEC</v>
          </cell>
          <cell r="C208" t="str">
            <v>ContactMTD</v>
          </cell>
          <cell r="D208">
            <v>1052249</v>
          </cell>
          <cell r="E208">
            <v>13285</v>
          </cell>
          <cell r="F208">
            <v>12.625338679343008</v>
          </cell>
          <cell r="G208">
            <v>15</v>
          </cell>
          <cell r="H208">
            <v>0</v>
          </cell>
          <cell r="I208">
            <v>0</v>
          </cell>
          <cell r="J208">
            <v>0</v>
          </cell>
          <cell r="K208">
            <v>15663</v>
          </cell>
          <cell r="L208">
            <v>8090</v>
          </cell>
          <cell r="M208">
            <v>0.5165038626061419</v>
          </cell>
          <cell r="N208">
            <v>0.6</v>
          </cell>
          <cell r="O208">
            <v>1488</v>
          </cell>
          <cell r="P208">
            <v>0.3327326964043905</v>
          </cell>
          <cell r="Q208">
            <v>0.3</v>
          </cell>
        </row>
        <row r="209">
          <cell r="B209" t="str">
            <v>ContactYTD</v>
          </cell>
          <cell r="C209" t="str">
            <v>ContactYTD</v>
          </cell>
          <cell r="D209">
            <v>8380304</v>
          </cell>
          <cell r="E209">
            <v>68079</v>
          </cell>
          <cell r="F209">
            <v>8.123690978274773</v>
          </cell>
          <cell r="G209">
            <v>8.571428571428571</v>
          </cell>
          <cell r="H209">
            <v>0</v>
          </cell>
          <cell r="I209">
            <v>0</v>
          </cell>
          <cell r="J209">
            <v>0</v>
          </cell>
          <cell r="K209">
            <v>78813</v>
          </cell>
          <cell r="L209">
            <v>55479</v>
          </cell>
          <cell r="M209">
            <v>0.7039320924213011</v>
          </cell>
          <cell r="N209">
            <v>0.34285714285714286</v>
          </cell>
          <cell r="O209">
            <v>8660</v>
          </cell>
          <cell r="P209">
            <v>0.2431471529939164</v>
          </cell>
          <cell r="Q209">
            <v>0.3</v>
          </cell>
        </row>
        <row r="210">
          <cell r="B210" t="str">
            <v>Medicaid TotalJAN</v>
          </cell>
          <cell r="C210" t="str">
            <v>Medicaid Total</v>
          </cell>
          <cell r="D210">
            <v>461723</v>
          </cell>
          <cell r="E210">
            <v>615465</v>
          </cell>
          <cell r="F210">
            <v>1332.9745323494822</v>
          </cell>
          <cell r="G210">
            <v>0</v>
          </cell>
          <cell r="H210">
            <v>242753</v>
          </cell>
          <cell r="I210">
            <v>0.39442210361271557</v>
          </cell>
          <cell r="J210">
            <v>0</v>
          </cell>
          <cell r="K210">
            <v>626615</v>
          </cell>
          <cell r="L210">
            <v>454638</v>
          </cell>
          <cell r="M210">
            <v>0.7255459891640003</v>
          </cell>
          <cell r="N210">
            <v>0</v>
          </cell>
          <cell r="O210">
            <v>31422</v>
          </cell>
          <cell r="P210">
            <v>16.012656429733592</v>
          </cell>
          <cell r="Q210">
            <v>0</v>
          </cell>
        </row>
        <row r="211">
          <cell r="B211" t="str">
            <v>Medicaid TotalFEB</v>
          </cell>
          <cell r="C211" t="str">
            <v>Medicaid Total</v>
          </cell>
          <cell r="D211">
            <v>462679</v>
          </cell>
          <cell r="E211">
            <v>444155</v>
          </cell>
          <cell r="F211">
            <v>959.9636032757053</v>
          </cell>
          <cell r="G211">
            <v>0</v>
          </cell>
          <cell r="H211">
            <v>156434</v>
          </cell>
          <cell r="I211">
            <v>0.35220587407549164</v>
          </cell>
          <cell r="J211">
            <v>0</v>
          </cell>
          <cell r="K211">
            <v>434855</v>
          </cell>
          <cell r="L211">
            <v>315354</v>
          </cell>
          <cell r="M211">
            <v>0.7251934552896943</v>
          </cell>
          <cell r="N211">
            <v>0</v>
          </cell>
          <cell r="O211">
            <v>26720</v>
          </cell>
          <cell r="P211">
            <v>13.588381628579235</v>
          </cell>
          <cell r="Q211">
            <v>0</v>
          </cell>
        </row>
        <row r="212">
          <cell r="B212" t="str">
            <v>Medicaid TotalMAR</v>
          </cell>
          <cell r="C212" t="str">
            <v>Medicaid Total</v>
          </cell>
          <cell r="D212">
            <v>461017</v>
          </cell>
          <cell r="E212">
            <v>477746</v>
          </cell>
          <cell r="F212">
            <v>1036.2871651153862</v>
          </cell>
          <cell r="G212">
            <v>0</v>
          </cell>
          <cell r="H212">
            <v>167120</v>
          </cell>
          <cell r="I212">
            <v>0.3498093128984858</v>
          </cell>
          <cell r="J212">
            <v>0</v>
          </cell>
          <cell r="K212">
            <v>502799</v>
          </cell>
          <cell r="L212">
            <v>314135</v>
          </cell>
          <cell r="M212">
            <v>0.6247725234139289</v>
          </cell>
          <cell r="N212">
            <v>0</v>
          </cell>
          <cell r="O212">
            <v>24290</v>
          </cell>
          <cell r="P212">
            <v>12.39714396138767</v>
          </cell>
          <cell r="Q212">
            <v>0</v>
          </cell>
        </row>
        <row r="213">
          <cell r="B213" t="str">
            <v>Medicaid TotalAPR</v>
          </cell>
          <cell r="C213" t="str">
            <v>Medicaid Total</v>
          </cell>
          <cell r="D213">
            <v>462088</v>
          </cell>
          <cell r="E213">
            <v>546198</v>
          </cell>
          <cell r="F213">
            <v>1182.0216062741295</v>
          </cell>
          <cell r="G213">
            <v>0</v>
          </cell>
          <cell r="H213">
            <v>198921</v>
          </cell>
          <cell r="I213">
            <v>0.36419210615930486</v>
          </cell>
          <cell r="J213">
            <v>0</v>
          </cell>
          <cell r="K213">
            <v>538914</v>
          </cell>
          <cell r="L213">
            <v>372085</v>
          </cell>
          <cell r="M213">
            <v>0.6904348374694292</v>
          </cell>
          <cell r="N213">
            <v>0</v>
          </cell>
          <cell r="O213">
            <v>26687</v>
          </cell>
          <cell r="P213">
            <v>13.588957336366793</v>
          </cell>
          <cell r="Q213">
            <v>0</v>
          </cell>
        </row>
        <row r="214">
          <cell r="B214" t="str">
            <v>Medicaid TotalMAY</v>
          </cell>
          <cell r="C214" t="str">
            <v>Medicaid Total</v>
          </cell>
          <cell r="D214">
            <v>461492</v>
          </cell>
          <cell r="E214">
            <v>495270</v>
          </cell>
          <cell r="F214">
            <v>1073.1930347654998</v>
          </cell>
          <cell r="G214">
            <v>0</v>
          </cell>
          <cell r="H214">
            <v>212593</v>
          </cell>
          <cell r="I214">
            <v>0.429246673531609</v>
          </cell>
          <cell r="J214">
            <v>0</v>
          </cell>
          <cell r="K214">
            <v>527557</v>
          </cell>
          <cell r="L214">
            <v>381828</v>
          </cell>
          <cell r="M214">
            <v>0.723766341836048</v>
          </cell>
          <cell r="N214">
            <v>0</v>
          </cell>
          <cell r="O214">
            <v>22017</v>
          </cell>
          <cell r="P214">
            <v>11.225482973129099</v>
          </cell>
          <cell r="Q214">
            <v>0</v>
          </cell>
        </row>
        <row r="215">
          <cell r="B215" t="str">
            <v>Medicaid TotalJUN</v>
          </cell>
          <cell r="C215" t="str">
            <v>Medicaid Total</v>
          </cell>
          <cell r="D215">
            <v>459628</v>
          </cell>
          <cell r="E215">
            <v>544655</v>
          </cell>
          <cell r="F215">
            <v>1184.9909056889485</v>
          </cell>
          <cell r="G215">
            <v>0</v>
          </cell>
          <cell r="H215">
            <v>220592</v>
          </cell>
          <cell r="I215">
            <v>0.4050123472657003</v>
          </cell>
          <cell r="J215">
            <v>0</v>
          </cell>
          <cell r="K215">
            <v>533035</v>
          </cell>
          <cell r="L215">
            <v>379052</v>
          </cell>
          <cell r="M215">
            <v>0.7111202829082518</v>
          </cell>
          <cell r="N215">
            <v>0</v>
          </cell>
          <cell r="O215">
            <v>23554</v>
          </cell>
          <cell r="P215">
            <v>12.057832958520422</v>
          </cell>
          <cell r="Q215">
            <v>0</v>
          </cell>
        </row>
        <row r="216">
          <cell r="B216" t="str">
            <v>Medicaid TotalJUL</v>
          </cell>
          <cell r="C216" t="str">
            <v>Medicaid Total</v>
          </cell>
          <cell r="D216">
            <v>553460</v>
          </cell>
          <cell r="E216">
            <v>458014</v>
          </cell>
          <cell r="F216">
            <v>827.5467061756947</v>
          </cell>
          <cell r="G216">
            <v>0</v>
          </cell>
          <cell r="H216">
            <v>182257</v>
          </cell>
          <cell r="I216">
            <v>0.39792888426991313</v>
          </cell>
          <cell r="J216">
            <v>0</v>
          </cell>
          <cell r="K216">
            <v>421692</v>
          </cell>
          <cell r="L216">
            <v>283573</v>
          </cell>
          <cell r="M216">
            <v>0.6724647372964154</v>
          </cell>
          <cell r="N216">
            <v>0</v>
          </cell>
          <cell r="O216">
            <v>19292</v>
          </cell>
          <cell r="P216">
            <v>8.201666096279874</v>
          </cell>
          <cell r="Q216">
            <v>0</v>
          </cell>
        </row>
        <row r="217">
          <cell r="B217" t="str">
            <v>Medicaid TotalAUG</v>
          </cell>
          <cell r="C217" t="str">
            <v>Medicaid Total</v>
          </cell>
          <cell r="D217">
            <v>558876</v>
          </cell>
          <cell r="E217">
            <v>486803</v>
          </cell>
          <cell r="F217">
            <v>871.0393718821349</v>
          </cell>
          <cell r="G217">
            <v>0</v>
          </cell>
          <cell r="H217">
            <v>178337</v>
          </cell>
          <cell r="I217">
            <v>0.3663432641129985</v>
          </cell>
          <cell r="J217">
            <v>0</v>
          </cell>
          <cell r="K217">
            <v>498462</v>
          </cell>
          <cell r="L217">
            <v>297955</v>
          </cell>
          <cell r="M217">
            <v>0.5977486749240665</v>
          </cell>
          <cell r="N217">
            <v>0</v>
          </cell>
          <cell r="O217">
            <v>19939</v>
          </cell>
          <cell r="P217">
            <v>8.394580214152525</v>
          </cell>
          <cell r="Q217">
            <v>0</v>
          </cell>
        </row>
        <row r="218">
          <cell r="B218" t="str">
            <v>Medicaid TotalSEP</v>
          </cell>
          <cell r="C218" t="str">
            <v>Medicaid Total</v>
          </cell>
          <cell r="D218">
            <v>562745</v>
          </cell>
          <cell r="E218">
            <v>644416</v>
          </cell>
          <cell r="F218">
            <v>1145.12967685186</v>
          </cell>
          <cell r="G218">
            <v>0</v>
          </cell>
          <cell r="H218">
            <v>278609</v>
          </cell>
          <cell r="I218">
            <v>0.4323433930876949</v>
          </cell>
          <cell r="J218">
            <v>0</v>
          </cell>
          <cell r="K218">
            <v>693774</v>
          </cell>
          <cell r="L218">
            <v>453495</v>
          </cell>
          <cell r="M218">
            <v>0.6536638732497903</v>
          </cell>
          <cell r="N218">
            <v>0</v>
          </cell>
          <cell r="O218">
            <v>23314</v>
          </cell>
          <cell r="P218">
            <v>9.748015635542794</v>
          </cell>
          <cell r="Q218">
            <v>0</v>
          </cell>
        </row>
        <row r="219">
          <cell r="B219" t="str">
            <v>Medicaid TotalOCT</v>
          </cell>
          <cell r="C219" t="str">
            <v>Medicaid Total</v>
          </cell>
          <cell r="D219">
            <v>569783</v>
          </cell>
          <cell r="E219">
            <v>568730</v>
          </cell>
          <cell r="F219">
            <v>998.1519280147003</v>
          </cell>
          <cell r="G219">
            <v>0</v>
          </cell>
          <cell r="H219">
            <v>258552</v>
          </cell>
          <cell r="I219">
            <v>0.4546129094649482</v>
          </cell>
          <cell r="J219">
            <v>0</v>
          </cell>
          <cell r="K219">
            <v>604926</v>
          </cell>
          <cell r="L219">
            <v>404886</v>
          </cell>
          <cell r="M219">
            <v>0.6693149244701004</v>
          </cell>
          <cell r="N219">
            <v>0</v>
          </cell>
          <cell r="O219">
            <v>21947</v>
          </cell>
          <cell r="P219">
            <v>9.06309946067187</v>
          </cell>
          <cell r="Q219">
            <v>0</v>
          </cell>
        </row>
        <row r="220">
          <cell r="B220" t="str">
            <v>Medicaid TotalNOV</v>
          </cell>
          <cell r="C220" t="str">
            <v>Medicaid Total</v>
          </cell>
          <cell r="D220">
            <v>583277</v>
          </cell>
          <cell r="E220">
            <v>549103</v>
          </cell>
          <cell r="F220">
            <v>941.410341913019</v>
          </cell>
          <cell r="G220">
            <v>0</v>
          </cell>
          <cell r="H220">
            <v>253284</v>
          </cell>
          <cell r="I220">
            <v>0.46126865087242286</v>
          </cell>
          <cell r="J220">
            <v>0</v>
          </cell>
          <cell r="K220">
            <v>519016</v>
          </cell>
          <cell r="L220">
            <v>345410</v>
          </cell>
          <cell r="M220">
            <v>0.6655093484593924</v>
          </cell>
          <cell r="N220">
            <v>0</v>
          </cell>
          <cell r="O220">
            <v>20713</v>
          </cell>
          <cell r="P220">
            <v>8.355630444580411</v>
          </cell>
          <cell r="Q220">
            <v>0</v>
          </cell>
        </row>
        <row r="221">
          <cell r="B221" t="str">
            <v>Medicaid TotalDEC</v>
          </cell>
          <cell r="C221" t="str">
            <v>Medicaid TotalMTD</v>
          </cell>
          <cell r="D221">
            <v>585627</v>
          </cell>
          <cell r="E221">
            <v>663672</v>
          </cell>
          <cell r="F221">
            <v>1133.2674210717744</v>
          </cell>
          <cell r="G221">
            <v>0</v>
          </cell>
          <cell r="H221">
            <v>319391</v>
          </cell>
          <cell r="I221">
            <v>0.4812482672163358</v>
          </cell>
          <cell r="J221">
            <v>0</v>
          </cell>
          <cell r="K221">
            <v>719170</v>
          </cell>
          <cell r="L221">
            <v>464903</v>
          </cell>
          <cell r="M221">
            <v>0.6464438171781359</v>
          </cell>
          <cell r="N221">
            <v>0</v>
          </cell>
          <cell r="O221">
            <v>24830</v>
          </cell>
          <cell r="P221">
            <v>9.97623562639098</v>
          </cell>
          <cell r="Q221">
            <v>0</v>
          </cell>
        </row>
        <row r="222">
          <cell r="B222" t="str">
            <v>Medicaid TotalYTD</v>
          </cell>
          <cell r="C222" t="str">
            <v>Medicaid TotalYTD</v>
          </cell>
          <cell r="D222">
            <v>6182395</v>
          </cell>
          <cell r="E222">
            <v>6494227</v>
          </cell>
          <cell r="F222">
            <v>1050.4387053884457</v>
          </cell>
          <cell r="G222">
            <v>0</v>
          </cell>
          <cell r="H222">
            <v>2668843</v>
          </cell>
          <cell r="I222">
            <v>0.4109562231193951</v>
          </cell>
          <cell r="J222">
            <v>0</v>
          </cell>
          <cell r="K222">
            <v>6620815</v>
          </cell>
          <cell r="L222">
            <v>4467314</v>
          </cell>
          <cell r="M222">
            <v>0.6747377777509265</v>
          </cell>
          <cell r="N222">
            <v>0</v>
          </cell>
          <cell r="O222">
            <v>284725</v>
          </cell>
          <cell r="P222">
            <v>10.836272617174869</v>
          </cell>
          <cell r="Q222">
            <v>0</v>
          </cell>
        </row>
        <row r="223">
          <cell r="B223" t="str">
            <v>Commercial TotalJAN</v>
          </cell>
          <cell r="C223" t="str">
            <v>Commercial Total</v>
          </cell>
          <cell r="D223">
            <v>44880</v>
          </cell>
          <cell r="E223">
            <v>26345</v>
          </cell>
          <cell r="F223">
            <v>587.0098039215686</v>
          </cell>
          <cell r="G223">
            <v>0</v>
          </cell>
          <cell r="H223">
            <v>11792</v>
          </cell>
          <cell r="I223">
            <v>0.4475991649269311</v>
          </cell>
          <cell r="J223">
            <v>0</v>
          </cell>
          <cell r="K223">
            <v>24194</v>
          </cell>
          <cell r="L223">
            <v>18217</v>
          </cell>
          <cell r="M223">
            <v>0.7529552781681409</v>
          </cell>
          <cell r="N223">
            <v>0</v>
          </cell>
          <cell r="O223">
            <v>2036</v>
          </cell>
          <cell r="P223">
            <v>10.674216210548389</v>
          </cell>
          <cell r="Q223">
            <v>0</v>
          </cell>
        </row>
        <row r="224">
          <cell r="B224" t="str">
            <v>Commercial TotalFEB</v>
          </cell>
          <cell r="C224" t="str">
            <v>Commercial Total</v>
          </cell>
          <cell r="D224">
            <v>45405</v>
          </cell>
          <cell r="E224">
            <v>34872</v>
          </cell>
          <cell r="F224">
            <v>768.02114304592</v>
          </cell>
          <cell r="G224">
            <v>0</v>
          </cell>
          <cell r="H224">
            <v>10152</v>
          </cell>
          <cell r="I224">
            <v>0.29112181693048866</v>
          </cell>
          <cell r="J224">
            <v>0</v>
          </cell>
          <cell r="K224">
            <v>28503</v>
          </cell>
          <cell r="L224">
            <v>22189</v>
          </cell>
          <cell r="M224">
            <v>0.7784794583026348</v>
          </cell>
          <cell r="N224">
            <v>0</v>
          </cell>
          <cell r="O224">
            <v>1625</v>
          </cell>
          <cell r="P224">
            <v>8.420943534334777</v>
          </cell>
          <cell r="Q224">
            <v>0</v>
          </cell>
        </row>
        <row r="225">
          <cell r="B225" t="str">
            <v>Commercial TotalMAR</v>
          </cell>
          <cell r="C225" t="str">
            <v>Commercial Total</v>
          </cell>
          <cell r="D225">
            <v>45397</v>
          </cell>
          <cell r="E225">
            <v>43007</v>
          </cell>
          <cell r="F225">
            <v>947.3533493402648</v>
          </cell>
          <cell r="G225">
            <v>0</v>
          </cell>
          <cell r="H225">
            <v>13135</v>
          </cell>
          <cell r="I225">
            <v>0.30541539749343133</v>
          </cell>
          <cell r="J225">
            <v>0</v>
          </cell>
          <cell r="K225">
            <v>42537</v>
          </cell>
          <cell r="L225">
            <v>33778</v>
          </cell>
          <cell r="M225">
            <v>0.7940851493993465</v>
          </cell>
          <cell r="N225">
            <v>0</v>
          </cell>
          <cell r="O225">
            <v>2362</v>
          </cell>
          <cell r="P225">
            <v>12.242322309455535</v>
          </cell>
          <cell r="Q225">
            <v>0</v>
          </cell>
        </row>
        <row r="226">
          <cell r="B226" t="str">
            <v>Commercial TotalAPR</v>
          </cell>
          <cell r="C226" t="str">
            <v>Commercial Total</v>
          </cell>
          <cell r="D226">
            <v>45457</v>
          </cell>
          <cell r="E226">
            <v>51856</v>
          </cell>
          <cell r="F226">
            <v>1140.7703983984863</v>
          </cell>
          <cell r="G226">
            <v>0</v>
          </cell>
          <cell r="H226">
            <v>15693</v>
          </cell>
          <cell r="I226">
            <v>0.30262650416538106</v>
          </cell>
          <cell r="J226">
            <v>0</v>
          </cell>
          <cell r="K226">
            <v>52007</v>
          </cell>
          <cell r="L226">
            <v>37220</v>
          </cell>
          <cell r="M226">
            <v>0.7156728901878593</v>
          </cell>
          <cell r="N226">
            <v>0</v>
          </cell>
          <cell r="O226">
            <v>3261</v>
          </cell>
          <cell r="P226">
            <v>16.879559092044325</v>
          </cell>
          <cell r="Q226">
            <v>0</v>
          </cell>
        </row>
        <row r="227">
          <cell r="B227" t="str">
            <v>Commercial TotalMAY</v>
          </cell>
          <cell r="C227" t="str">
            <v>Commercial Total</v>
          </cell>
          <cell r="D227">
            <v>45286</v>
          </cell>
          <cell r="E227">
            <v>44576</v>
          </cell>
          <cell r="F227">
            <v>984.3218654771894</v>
          </cell>
          <cell r="G227">
            <v>0</v>
          </cell>
          <cell r="H227">
            <v>14750</v>
          </cell>
          <cell r="I227">
            <v>0.33089554917444364</v>
          </cell>
          <cell r="J227">
            <v>0</v>
          </cell>
          <cell r="K227">
            <v>45019</v>
          </cell>
          <cell r="L227">
            <v>29152</v>
          </cell>
          <cell r="M227">
            <v>0.6475488127235167</v>
          </cell>
          <cell r="N227">
            <v>0</v>
          </cell>
          <cell r="O227">
            <v>2911</v>
          </cell>
          <cell r="P227">
            <v>15.124788598476089</v>
          </cell>
          <cell r="Q227">
            <v>0</v>
          </cell>
        </row>
        <row r="228">
          <cell r="B228" t="str">
            <v>Commercial TotalJUN</v>
          </cell>
          <cell r="C228" t="str">
            <v>Commercial Total</v>
          </cell>
          <cell r="D228">
            <v>45398</v>
          </cell>
          <cell r="E228">
            <v>50928</v>
          </cell>
          <cell r="F228">
            <v>1121.8115335477332</v>
          </cell>
          <cell r="G228">
            <v>0</v>
          </cell>
          <cell r="H228">
            <v>14493</v>
          </cell>
          <cell r="I228">
            <v>0.2845782280867106</v>
          </cell>
          <cell r="J228">
            <v>0</v>
          </cell>
          <cell r="K228">
            <v>49503</v>
          </cell>
          <cell r="L228">
            <v>33535</v>
          </cell>
          <cell r="M228">
            <v>0.677433690887421</v>
          </cell>
          <cell r="N228">
            <v>0</v>
          </cell>
          <cell r="O228">
            <v>3298</v>
          </cell>
          <cell r="P228">
            <v>17.093264020441428</v>
          </cell>
          <cell r="Q228">
            <v>0</v>
          </cell>
        </row>
        <row r="229">
          <cell r="B229" t="str">
            <v>Commercial TotalJUL</v>
          </cell>
          <cell r="C229" t="str">
            <v>Commercial Total</v>
          </cell>
          <cell r="D229">
            <v>45454</v>
          </cell>
          <cell r="E229">
            <v>38967</v>
          </cell>
          <cell r="F229">
            <v>857.2842874114489</v>
          </cell>
          <cell r="G229">
            <v>0</v>
          </cell>
          <cell r="H229">
            <v>11147</v>
          </cell>
          <cell r="I229">
            <v>0.28606256576077194</v>
          </cell>
          <cell r="J229">
            <v>0</v>
          </cell>
          <cell r="K229">
            <v>44662</v>
          </cell>
          <cell r="L229">
            <v>26660</v>
          </cell>
          <cell r="M229">
            <v>0.5969280372576239</v>
          </cell>
          <cell r="N229">
            <v>0</v>
          </cell>
          <cell r="O229">
            <v>2629</v>
          </cell>
          <cell r="P229">
            <v>13.609104485724416</v>
          </cell>
          <cell r="Q229">
            <v>0</v>
          </cell>
        </row>
        <row r="230">
          <cell r="B230" t="str">
            <v>Commercial TotalAUG</v>
          </cell>
          <cell r="C230" t="str">
            <v>Commercial Total</v>
          </cell>
          <cell r="D230">
            <v>45428</v>
          </cell>
          <cell r="E230">
            <v>41382</v>
          </cell>
          <cell r="F230">
            <v>910.9359866161839</v>
          </cell>
          <cell r="G230">
            <v>0</v>
          </cell>
          <cell r="H230">
            <v>11690</v>
          </cell>
          <cell r="I230">
            <v>0.2824899714851868</v>
          </cell>
          <cell r="J230">
            <v>0</v>
          </cell>
          <cell r="K230">
            <v>43337</v>
          </cell>
          <cell r="L230">
            <v>27798</v>
          </cell>
          <cell r="M230">
            <v>0.641438032166509</v>
          </cell>
          <cell r="N230">
            <v>0</v>
          </cell>
          <cell r="O230">
            <v>3071</v>
          </cell>
          <cell r="P230">
            <v>15.906230415032967</v>
          </cell>
          <cell r="Q230">
            <v>0</v>
          </cell>
        </row>
        <row r="231">
          <cell r="B231" t="str">
            <v>Commercial TotalSEP</v>
          </cell>
          <cell r="C231" t="str">
            <v>Commercial Total</v>
          </cell>
          <cell r="D231">
            <v>45585</v>
          </cell>
          <cell r="E231">
            <v>51451</v>
          </cell>
          <cell r="F231">
            <v>1128.6826807063726</v>
          </cell>
          <cell r="G231">
            <v>0</v>
          </cell>
          <cell r="H231">
            <v>13274</v>
          </cell>
          <cell r="I231">
            <v>0.2579930419233834</v>
          </cell>
          <cell r="J231">
            <v>0</v>
          </cell>
          <cell r="K231">
            <v>58061</v>
          </cell>
          <cell r="L231">
            <v>39113</v>
          </cell>
          <cell r="M231">
            <v>0.6736535712440365</v>
          </cell>
          <cell r="N231">
            <v>0</v>
          </cell>
          <cell r="O231">
            <v>3878</v>
          </cell>
          <cell r="P231">
            <v>20.016904425475357</v>
          </cell>
          <cell r="Q231">
            <v>0</v>
          </cell>
        </row>
        <row r="232">
          <cell r="B232" t="str">
            <v>Commercial TotalOCT</v>
          </cell>
          <cell r="C232" t="str">
            <v>Commercial Total</v>
          </cell>
          <cell r="D232">
            <v>60258</v>
          </cell>
          <cell r="E232">
            <v>43045</v>
          </cell>
          <cell r="F232">
            <v>714.34498323874</v>
          </cell>
          <cell r="G232">
            <v>0</v>
          </cell>
          <cell r="H232">
            <v>13964</v>
          </cell>
          <cell r="I232">
            <v>0.3244046927633871</v>
          </cell>
          <cell r="J232">
            <v>0</v>
          </cell>
          <cell r="K232">
            <v>42225</v>
          </cell>
          <cell r="L232">
            <v>24091</v>
          </cell>
          <cell r="M232">
            <v>0.5705387803433984</v>
          </cell>
          <cell r="N232">
            <v>0</v>
          </cell>
          <cell r="O232">
            <v>3651</v>
          </cell>
          <cell r="P232">
            <v>14.256344776285502</v>
          </cell>
          <cell r="Q232">
            <v>0</v>
          </cell>
        </row>
        <row r="233">
          <cell r="B233" t="str">
            <v>Commercial TotalNOV</v>
          </cell>
          <cell r="C233" t="str">
            <v>Commercial Total</v>
          </cell>
          <cell r="D233">
            <v>75307</v>
          </cell>
          <cell r="E233">
            <v>48076</v>
          </cell>
          <cell r="F233">
            <v>638.4001487245541</v>
          </cell>
          <cell r="G233">
            <v>0</v>
          </cell>
          <cell r="H233">
            <v>20061</v>
          </cell>
          <cell r="I233">
            <v>0.4172768117147849</v>
          </cell>
          <cell r="J233">
            <v>0</v>
          </cell>
          <cell r="K233">
            <v>38181</v>
          </cell>
          <cell r="L233">
            <v>22691</v>
          </cell>
          <cell r="M233">
            <v>0.5943008302558864</v>
          </cell>
          <cell r="N233">
            <v>0</v>
          </cell>
          <cell r="O233">
            <v>3545</v>
          </cell>
          <cell r="P233">
            <v>11.076229926286048</v>
          </cell>
          <cell r="Q233">
            <v>0</v>
          </cell>
        </row>
        <row r="234">
          <cell r="B234" t="str">
            <v>Commercial TotalDEC</v>
          </cell>
          <cell r="C234" t="str">
            <v>Commercial TotalMTD</v>
          </cell>
          <cell r="D234">
            <v>75634</v>
          </cell>
          <cell r="E234">
            <v>70964</v>
          </cell>
          <cell r="F234">
            <v>938.2552820160246</v>
          </cell>
          <cell r="G234">
            <v>0</v>
          </cell>
          <cell r="H234">
            <v>39743</v>
          </cell>
          <cell r="I234">
            <v>0.5600445296206528</v>
          </cell>
          <cell r="J234">
            <v>0</v>
          </cell>
          <cell r="K234">
            <v>93642</v>
          </cell>
          <cell r="L234">
            <v>53573</v>
          </cell>
          <cell r="M234">
            <v>0.5721043975993678</v>
          </cell>
          <cell r="N234">
            <v>0</v>
          </cell>
          <cell r="O234">
            <v>3944</v>
          </cell>
          <cell r="P234">
            <v>12.269614194674354</v>
          </cell>
          <cell r="Q234">
            <v>0</v>
          </cell>
        </row>
        <row r="235">
          <cell r="B235" t="str">
            <v>Commercial TotalYTD</v>
          </cell>
          <cell r="C235" t="str">
            <v>Commercial TotalYTD</v>
          </cell>
          <cell r="D235">
            <v>619489</v>
          </cell>
          <cell r="E235">
            <v>545469</v>
          </cell>
          <cell r="F235">
            <v>880.5144239849295</v>
          </cell>
          <cell r="G235">
            <v>0</v>
          </cell>
          <cell r="H235">
            <v>189894</v>
          </cell>
          <cell r="I235">
            <v>0.34812977456097416</v>
          </cell>
          <cell r="J235">
            <v>0</v>
          </cell>
          <cell r="K235">
            <v>561871</v>
          </cell>
          <cell r="L235">
            <v>368017</v>
          </cell>
          <cell r="M235">
            <v>0.6549848630735525</v>
          </cell>
          <cell r="N235">
            <v>0</v>
          </cell>
          <cell r="O235">
            <v>36211</v>
          </cell>
          <cell r="P235">
            <v>13.753650660653614</v>
          </cell>
          <cell r="Q235">
            <v>0</v>
          </cell>
        </row>
        <row r="236">
          <cell r="B236" t="str">
            <v>SABHI TotalJAN</v>
          </cell>
          <cell r="C236" t="str">
            <v>SABHI Total</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B237" t="str">
            <v>SABHI TotalFEB</v>
          </cell>
          <cell r="C237" t="str">
            <v>SABHI Total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SABHI TotalMAR</v>
          </cell>
          <cell r="C238" t="str">
            <v>SABHI Total</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B239" t="str">
            <v>SABHI TotalAPR</v>
          </cell>
          <cell r="C239" t="str">
            <v>SABHI Total</v>
          </cell>
          <cell r="D239">
            <v>0</v>
          </cell>
          <cell r="E239">
            <v>142</v>
          </cell>
          <cell r="F239" t="e">
            <v>#DIV/0!</v>
          </cell>
          <cell r="G239">
            <v>0</v>
          </cell>
          <cell r="H239">
            <v>0</v>
          </cell>
          <cell r="I239">
            <v>0</v>
          </cell>
          <cell r="J239">
            <v>0</v>
          </cell>
          <cell r="K239">
            <v>0</v>
          </cell>
          <cell r="L239">
            <v>0</v>
          </cell>
          <cell r="M239">
            <v>0</v>
          </cell>
          <cell r="N239">
            <v>0</v>
          </cell>
          <cell r="O239">
            <v>0</v>
          </cell>
          <cell r="P239">
            <v>0</v>
          </cell>
          <cell r="Q239">
            <v>0</v>
          </cell>
        </row>
        <row r="240">
          <cell r="B240" t="str">
            <v>SABHI TotalMAY</v>
          </cell>
          <cell r="C240" t="str">
            <v>SABHI Total</v>
          </cell>
          <cell r="D240">
            <v>1075257</v>
          </cell>
          <cell r="E240">
            <v>2538</v>
          </cell>
          <cell r="F240">
            <v>2.3603659404216852</v>
          </cell>
          <cell r="G240">
            <v>0</v>
          </cell>
          <cell r="H240">
            <v>0</v>
          </cell>
          <cell r="I240">
            <v>0</v>
          </cell>
          <cell r="J240">
            <v>0</v>
          </cell>
          <cell r="K240">
            <v>1568</v>
          </cell>
          <cell r="L240">
            <v>1394</v>
          </cell>
          <cell r="M240">
            <v>0.889030612244898</v>
          </cell>
          <cell r="N240">
            <v>0</v>
          </cell>
          <cell r="O240">
            <v>222</v>
          </cell>
          <cell r="P240">
            <v>0.04857935741654977</v>
          </cell>
          <cell r="Q240">
            <v>0</v>
          </cell>
        </row>
        <row r="241">
          <cell r="B241" t="str">
            <v>SABHI TotalJUN</v>
          </cell>
          <cell r="C241" t="str">
            <v>SABHI Total</v>
          </cell>
          <cell r="D241">
            <v>1069737</v>
          </cell>
          <cell r="E241">
            <v>8347</v>
          </cell>
          <cell r="F241">
            <v>7.802852476823742</v>
          </cell>
          <cell r="G241">
            <v>0</v>
          </cell>
          <cell r="H241">
            <v>0</v>
          </cell>
          <cell r="I241">
            <v>0</v>
          </cell>
          <cell r="J241">
            <v>0</v>
          </cell>
          <cell r="K241">
            <v>7804</v>
          </cell>
          <cell r="L241">
            <v>6579</v>
          </cell>
          <cell r="M241">
            <v>0.843029215786776</v>
          </cell>
          <cell r="N241">
            <v>0</v>
          </cell>
          <cell r="O241">
            <v>0</v>
          </cell>
          <cell r="P241">
            <v>0</v>
          </cell>
          <cell r="Q241">
            <v>0</v>
          </cell>
        </row>
        <row r="242">
          <cell r="B242" t="str">
            <v>SABHI TotalJUL</v>
          </cell>
          <cell r="C242" t="str">
            <v>SABHI Total</v>
          </cell>
          <cell r="D242">
            <v>1035879</v>
          </cell>
          <cell r="E242">
            <v>6717</v>
          </cell>
          <cell r="F242">
            <v>6.48434807540263</v>
          </cell>
          <cell r="G242">
            <v>0</v>
          </cell>
          <cell r="H242">
            <v>0</v>
          </cell>
          <cell r="I242">
            <v>0</v>
          </cell>
          <cell r="J242">
            <v>0</v>
          </cell>
          <cell r="K242">
            <v>7211</v>
          </cell>
          <cell r="L242">
            <v>5913</v>
          </cell>
          <cell r="M242">
            <v>0.8199972264595756</v>
          </cell>
          <cell r="N242">
            <v>0</v>
          </cell>
          <cell r="O242">
            <v>0</v>
          </cell>
          <cell r="P242">
            <v>0</v>
          </cell>
          <cell r="Q242">
            <v>0</v>
          </cell>
        </row>
        <row r="243">
          <cell r="B243" t="str">
            <v>SABHI TotalAUG</v>
          </cell>
          <cell r="C243" t="str">
            <v>SABHI Total</v>
          </cell>
          <cell r="D243">
            <v>1021045</v>
          </cell>
          <cell r="E243">
            <v>7536</v>
          </cell>
          <cell r="F243">
            <v>7.3806737215303935</v>
          </cell>
          <cell r="G243">
            <v>0</v>
          </cell>
          <cell r="H243">
            <v>0</v>
          </cell>
          <cell r="I243">
            <v>0</v>
          </cell>
          <cell r="J243">
            <v>0</v>
          </cell>
          <cell r="K243">
            <v>7931</v>
          </cell>
          <cell r="L243">
            <v>6480</v>
          </cell>
          <cell r="M243">
            <v>0.8170470306392636</v>
          </cell>
          <cell r="N243">
            <v>0</v>
          </cell>
          <cell r="O243">
            <v>0</v>
          </cell>
          <cell r="P243">
            <v>0</v>
          </cell>
          <cell r="Q243">
            <v>0</v>
          </cell>
        </row>
        <row r="244">
          <cell r="B244" t="str">
            <v>SABHI TotalSEP</v>
          </cell>
          <cell r="C244" t="str">
            <v>SABHI Total</v>
          </cell>
          <cell r="D244">
            <v>1044659</v>
          </cell>
          <cell r="E244">
            <v>9286</v>
          </cell>
          <cell r="F244">
            <v>8.88902503113456</v>
          </cell>
          <cell r="G244">
            <v>0</v>
          </cell>
          <cell r="H244">
            <v>0</v>
          </cell>
          <cell r="I244">
            <v>0</v>
          </cell>
          <cell r="J244">
            <v>0</v>
          </cell>
          <cell r="K244">
            <v>11711</v>
          </cell>
          <cell r="L244">
            <v>9135</v>
          </cell>
          <cell r="M244">
            <v>0.780035863717872</v>
          </cell>
          <cell r="N244">
            <v>0</v>
          </cell>
          <cell r="O244">
            <v>0</v>
          </cell>
          <cell r="P244">
            <v>0</v>
          </cell>
          <cell r="Q244">
            <v>0</v>
          </cell>
        </row>
        <row r="245">
          <cell r="B245" t="str">
            <v>SABHI TotalOCT</v>
          </cell>
          <cell r="C245" t="str">
            <v>SABHI Total</v>
          </cell>
          <cell r="D245">
            <v>1029229</v>
          </cell>
          <cell r="E245">
            <v>10960</v>
          </cell>
          <cell r="F245">
            <v>10.648747751958018</v>
          </cell>
          <cell r="G245">
            <v>0</v>
          </cell>
          <cell r="H245">
            <v>0</v>
          </cell>
          <cell r="I245">
            <v>0</v>
          </cell>
          <cell r="J245">
            <v>0</v>
          </cell>
          <cell r="K245">
            <v>13661</v>
          </cell>
          <cell r="L245">
            <v>11153</v>
          </cell>
          <cell r="M245">
            <v>0.8164116828929068</v>
          </cell>
          <cell r="N245">
            <v>0</v>
          </cell>
          <cell r="O245">
            <v>0</v>
          </cell>
          <cell r="P245">
            <v>0</v>
          </cell>
          <cell r="Q245">
            <v>0</v>
          </cell>
        </row>
        <row r="246">
          <cell r="B246" t="str">
            <v>SABHI TotalNOV</v>
          </cell>
          <cell r="C246" t="str">
            <v>SABHI Total</v>
          </cell>
          <cell r="D246">
            <v>1052249</v>
          </cell>
          <cell r="E246">
            <v>9268</v>
          </cell>
          <cell r="F246">
            <v>8.807801195344448</v>
          </cell>
          <cell r="G246">
            <v>0</v>
          </cell>
          <cell r="H246">
            <v>0</v>
          </cell>
          <cell r="I246">
            <v>0</v>
          </cell>
          <cell r="J246">
            <v>0</v>
          </cell>
          <cell r="K246">
            <v>13264</v>
          </cell>
          <cell r="L246">
            <v>6735</v>
          </cell>
          <cell r="M246">
            <v>0.5077653799758746</v>
          </cell>
          <cell r="N246">
            <v>0</v>
          </cell>
          <cell r="O246">
            <v>0</v>
          </cell>
          <cell r="P246">
            <v>0</v>
          </cell>
          <cell r="Q246">
            <v>0</v>
          </cell>
        </row>
        <row r="247">
          <cell r="B247" t="str">
            <v>SABHI TotalDEC</v>
          </cell>
          <cell r="C247" t="str">
            <v>SABHI TotalMTD</v>
          </cell>
          <cell r="D247">
            <v>1052249</v>
          </cell>
          <cell r="E247">
            <v>13285</v>
          </cell>
          <cell r="F247">
            <v>12.625338679343008</v>
          </cell>
          <cell r="G247">
            <v>0</v>
          </cell>
          <cell r="H247">
            <v>0</v>
          </cell>
          <cell r="I247">
            <v>0</v>
          </cell>
          <cell r="J247">
            <v>0</v>
          </cell>
          <cell r="K247">
            <v>15663</v>
          </cell>
          <cell r="L247">
            <v>8090</v>
          </cell>
          <cell r="M247">
            <v>0.5165038626061419</v>
          </cell>
          <cell r="N247">
            <v>0</v>
          </cell>
          <cell r="O247">
            <v>0</v>
          </cell>
          <cell r="P247">
            <v>0</v>
          </cell>
          <cell r="Q247">
            <v>0</v>
          </cell>
        </row>
        <row r="248">
          <cell r="B248" t="str">
            <v>SABHI TotalYTD</v>
          </cell>
          <cell r="C248" t="str">
            <v>SABHI TotalYTD</v>
          </cell>
          <cell r="D248">
            <v>8380304</v>
          </cell>
          <cell r="E248">
            <v>68079</v>
          </cell>
          <cell r="F248">
            <v>8.123690978274773</v>
          </cell>
          <cell r="G248">
            <v>0</v>
          </cell>
          <cell r="H248">
            <v>0</v>
          </cell>
          <cell r="I248">
            <v>0</v>
          </cell>
          <cell r="J248">
            <v>0</v>
          </cell>
          <cell r="K248">
            <v>78813</v>
          </cell>
          <cell r="L248">
            <v>55479</v>
          </cell>
          <cell r="M248">
            <v>0.7039320924213011</v>
          </cell>
          <cell r="N248">
            <v>0</v>
          </cell>
          <cell r="O248">
            <v>222</v>
          </cell>
          <cell r="P248">
            <v>0.006233102536333654</v>
          </cell>
          <cell r="Q248">
            <v>0</v>
          </cell>
        </row>
        <row r="249">
          <cell r="B249" t="str">
            <v>Schaller Anderson TotalJAN</v>
          </cell>
          <cell r="C249" t="str">
            <v>Schaller Anderson Total</v>
          </cell>
          <cell r="D249">
            <v>506603</v>
          </cell>
          <cell r="E249">
            <v>641810</v>
          </cell>
          <cell r="F249">
            <v>1266.8894578200286</v>
          </cell>
          <cell r="G249">
            <v>0</v>
          </cell>
          <cell r="H249">
            <v>254545</v>
          </cell>
          <cell r="I249">
            <v>0.3966049142269519</v>
          </cell>
          <cell r="J249">
            <v>0</v>
          </cell>
          <cell r="K249">
            <v>650809</v>
          </cell>
          <cell r="L249">
            <v>472855</v>
          </cell>
          <cell r="M249">
            <v>0.7265649368708792</v>
          </cell>
          <cell r="N249">
            <v>0</v>
          </cell>
          <cell r="O249">
            <v>33458</v>
          </cell>
          <cell r="P249">
            <v>15.539723586783525</v>
          </cell>
          <cell r="Q249">
            <v>0</v>
          </cell>
        </row>
        <row r="250">
          <cell r="B250" t="str">
            <v>Schaller Anderson TotalFEB</v>
          </cell>
          <cell r="C250" t="str">
            <v>Schaller Anderson Total</v>
          </cell>
          <cell r="D250">
            <v>508084</v>
          </cell>
          <cell r="E250">
            <v>479027</v>
          </cell>
          <cell r="F250">
            <v>942.8106376111036</v>
          </cell>
          <cell r="G250">
            <v>0</v>
          </cell>
          <cell r="H250">
            <v>166586</v>
          </cell>
          <cell r="I250">
            <v>0.34775910334908056</v>
          </cell>
          <cell r="J250">
            <v>0</v>
          </cell>
          <cell r="K250">
            <v>463358</v>
          </cell>
          <cell r="L250">
            <v>337543</v>
          </cell>
          <cell r="M250">
            <v>0.7284712900176538</v>
          </cell>
          <cell r="N250">
            <v>0</v>
          </cell>
          <cell r="O250">
            <v>28345</v>
          </cell>
          <cell r="P250">
            <v>13.126592777386971</v>
          </cell>
          <cell r="Q250">
            <v>0</v>
          </cell>
        </row>
        <row r="251">
          <cell r="B251" t="str">
            <v>Schaller Anderson TotalMAR</v>
          </cell>
          <cell r="C251" t="str">
            <v>Schaller Anderson Total</v>
          </cell>
          <cell r="D251">
            <v>506414</v>
          </cell>
          <cell r="E251">
            <v>520753</v>
          </cell>
          <cell r="F251">
            <v>1028.3147780274637</v>
          </cell>
          <cell r="G251">
            <v>0</v>
          </cell>
          <cell r="H251">
            <v>180255</v>
          </cell>
          <cell r="I251">
            <v>0.346142989094638</v>
          </cell>
          <cell r="J251">
            <v>0</v>
          </cell>
          <cell r="K251">
            <v>545336</v>
          </cell>
          <cell r="L251">
            <v>347913</v>
          </cell>
          <cell r="M251">
            <v>0.6379791541361656</v>
          </cell>
          <cell r="N251">
            <v>0</v>
          </cell>
          <cell r="O251">
            <v>26652</v>
          </cell>
          <cell r="P251">
            <v>12.383265122072872</v>
          </cell>
          <cell r="Q251">
            <v>0</v>
          </cell>
        </row>
        <row r="252">
          <cell r="B252" t="str">
            <v>Schaller Anderson TotalAPR</v>
          </cell>
          <cell r="C252" t="str">
            <v>Schaller Anderson Total</v>
          </cell>
          <cell r="D252">
            <v>507545</v>
          </cell>
          <cell r="E252">
            <v>598054</v>
          </cell>
          <cell r="F252">
            <v>1178.3270448925712</v>
          </cell>
          <cell r="G252">
            <v>0</v>
          </cell>
          <cell r="H252">
            <v>214614</v>
          </cell>
          <cell r="I252">
            <v>0.3588538827597508</v>
          </cell>
          <cell r="J252">
            <v>0</v>
          </cell>
          <cell r="K252">
            <v>590921</v>
          </cell>
          <cell r="L252">
            <v>409305</v>
          </cell>
          <cell r="M252">
            <v>0.6926560403167259</v>
          </cell>
          <cell r="N252">
            <v>0</v>
          </cell>
          <cell r="O252">
            <v>29948</v>
          </cell>
          <cell r="P252">
            <v>13.883671862187821</v>
          </cell>
          <cell r="Q252">
            <v>0</v>
          </cell>
        </row>
        <row r="253">
          <cell r="B253" t="str">
            <v>Schaller Anderson TotalMAY</v>
          </cell>
          <cell r="C253" t="str">
            <v>Schaller Anderson Total</v>
          </cell>
          <cell r="D253">
            <v>506778</v>
          </cell>
          <cell r="E253">
            <v>539846</v>
          </cell>
          <cell r="F253">
            <v>1065.251451325827</v>
          </cell>
          <cell r="G253">
            <v>0</v>
          </cell>
          <cell r="H253">
            <v>227343</v>
          </cell>
          <cell r="I253">
            <v>0.42112565435327853</v>
          </cell>
          <cell r="J253">
            <v>0</v>
          </cell>
          <cell r="K253">
            <v>572576</v>
          </cell>
          <cell r="L253">
            <v>410980</v>
          </cell>
          <cell r="M253">
            <v>0.7177737103895379</v>
          </cell>
          <cell r="N253">
            <v>0</v>
          </cell>
          <cell r="O253">
            <v>24928</v>
          </cell>
          <cell r="P253">
            <v>11.573927369984258</v>
          </cell>
          <cell r="Q253">
            <v>0</v>
          </cell>
        </row>
        <row r="254">
          <cell r="B254" t="str">
            <v>Schaller Anderson TotalJUN</v>
          </cell>
          <cell r="C254" t="str">
            <v>Schaller Anderson Total</v>
          </cell>
          <cell r="D254">
            <v>505026</v>
          </cell>
          <cell r="E254">
            <v>595583</v>
          </cell>
          <cell r="F254">
            <v>1179.3115601969007</v>
          </cell>
          <cell r="G254">
            <v>0</v>
          </cell>
          <cell r="H254">
            <v>235085</v>
          </cell>
          <cell r="I254">
            <v>0.3947140868695043</v>
          </cell>
          <cell r="J254">
            <v>0</v>
          </cell>
          <cell r="K254">
            <v>582538</v>
          </cell>
          <cell r="L254">
            <v>412587</v>
          </cell>
          <cell r="M254">
            <v>0.7082576587278426</v>
          </cell>
          <cell r="N254">
            <v>0</v>
          </cell>
          <cell r="O254">
            <v>26852</v>
          </cell>
          <cell r="P254">
            <v>12.510479949663628</v>
          </cell>
          <cell r="Q254">
            <v>0</v>
          </cell>
        </row>
        <row r="255">
          <cell r="B255" t="str">
            <v>Schaller Anderson TotalJUL</v>
          </cell>
          <cell r="C255" t="str">
            <v>Schaller Anderson Total</v>
          </cell>
          <cell r="D255">
            <v>598914</v>
          </cell>
          <cell r="E255">
            <v>496981</v>
          </cell>
          <cell r="F255">
            <v>829.803611202944</v>
          </cell>
          <cell r="G255">
            <v>0</v>
          </cell>
          <cell r="H255">
            <v>193404</v>
          </cell>
          <cell r="I255">
            <v>0.38915773440030904</v>
          </cell>
          <cell r="J255">
            <v>0</v>
          </cell>
          <cell r="K255">
            <v>466354</v>
          </cell>
          <cell r="L255">
            <v>310233</v>
          </cell>
          <cell r="M255">
            <v>0.6652307045720632</v>
          </cell>
          <cell r="N255">
            <v>0</v>
          </cell>
          <cell r="O255">
            <v>21921</v>
          </cell>
          <cell r="P255">
            <v>8.61205841396457</v>
          </cell>
          <cell r="Q255">
            <v>0</v>
          </cell>
        </row>
        <row r="256">
          <cell r="B256" t="str">
            <v>Schaller Anderson TotalAUG</v>
          </cell>
          <cell r="C256" t="str">
            <v>Schaller Anderson Total</v>
          </cell>
          <cell r="D256">
            <v>604304</v>
          </cell>
          <cell r="E256">
            <v>528185</v>
          </cell>
          <cell r="F256">
            <v>874.0385633720776</v>
          </cell>
          <cell r="G256">
            <v>0</v>
          </cell>
          <cell r="H256">
            <v>190027</v>
          </cell>
          <cell r="I256">
            <v>0.35977356418679063</v>
          </cell>
          <cell r="J256">
            <v>0</v>
          </cell>
          <cell r="K256">
            <v>541799</v>
          </cell>
          <cell r="L256">
            <v>325753</v>
          </cell>
          <cell r="M256">
            <v>0.6012432654914461</v>
          </cell>
          <cell r="N256">
            <v>0</v>
          </cell>
          <cell r="O256">
            <v>23010</v>
          </cell>
          <cell r="P256">
            <v>8.95926164158904</v>
          </cell>
          <cell r="Q256">
            <v>0</v>
          </cell>
        </row>
        <row r="257">
          <cell r="B257" t="str">
            <v>Schaller Anderson TotalSEP</v>
          </cell>
          <cell r="C257" t="str">
            <v>Schaller Anderson Total</v>
          </cell>
          <cell r="D257">
            <v>608330</v>
          </cell>
          <cell r="E257">
            <v>695867</v>
          </cell>
          <cell r="F257">
            <v>1143.8972268341195</v>
          </cell>
          <cell r="G257">
            <v>0</v>
          </cell>
          <cell r="H257">
            <v>291883</v>
          </cell>
          <cell r="I257">
            <v>0.41945228039266125</v>
          </cell>
          <cell r="J257">
            <v>0</v>
          </cell>
          <cell r="K257">
            <v>751835</v>
          </cell>
          <cell r="L257">
            <v>492608</v>
          </cell>
          <cell r="M257">
            <v>0.6552075920913498</v>
          </cell>
          <cell r="N257">
            <v>0</v>
          </cell>
          <cell r="O257">
            <v>27192</v>
          </cell>
          <cell r="P257">
            <v>10.51751129659695</v>
          </cell>
          <cell r="Q257">
            <v>0</v>
          </cell>
        </row>
        <row r="258">
          <cell r="B258" t="str">
            <v>Schaller Anderson TotalOCT</v>
          </cell>
          <cell r="C258" t="str">
            <v>Schaller Anderson Total</v>
          </cell>
          <cell r="D258">
            <v>630041</v>
          </cell>
          <cell r="E258">
            <v>611775</v>
          </cell>
          <cell r="F258">
            <v>971.0082359719446</v>
          </cell>
          <cell r="G258">
            <v>0</v>
          </cell>
          <cell r="H258">
            <v>272516</v>
          </cell>
          <cell r="I258">
            <v>0.4454513505782355</v>
          </cell>
          <cell r="J258">
            <v>0</v>
          </cell>
          <cell r="K258">
            <v>647151</v>
          </cell>
          <cell r="L258">
            <v>428977</v>
          </cell>
          <cell r="M258">
            <v>0.6628700256972484</v>
          </cell>
          <cell r="N258">
            <v>0</v>
          </cell>
          <cell r="O258">
            <v>25598</v>
          </cell>
          <cell r="P258">
            <v>9.559788686021086</v>
          </cell>
          <cell r="Q258">
            <v>0</v>
          </cell>
        </row>
        <row r="259">
          <cell r="B259" t="str">
            <v>Schaller Anderson TotalNOV</v>
          </cell>
          <cell r="C259" t="str">
            <v>Schaller Anderson Total</v>
          </cell>
          <cell r="D259">
            <v>658584</v>
          </cell>
          <cell r="E259">
            <v>597179</v>
          </cell>
          <cell r="F259">
            <v>906.7620835003585</v>
          </cell>
          <cell r="G259">
            <v>0</v>
          </cell>
          <cell r="H259">
            <v>273345</v>
          </cell>
          <cell r="I259">
            <v>0.45772708015519636</v>
          </cell>
          <cell r="J259">
            <v>0</v>
          </cell>
          <cell r="K259">
            <v>557197</v>
          </cell>
          <cell r="L259">
            <v>368101</v>
          </cell>
          <cell r="M259">
            <v>0.6606299028889244</v>
          </cell>
          <cell r="N259">
            <v>0</v>
          </cell>
          <cell r="O259">
            <v>24258</v>
          </cell>
          <cell r="P259">
            <v>8.666722401215871</v>
          </cell>
          <cell r="Q259">
            <v>0</v>
          </cell>
        </row>
        <row r="260">
          <cell r="B260" t="str">
            <v>Schaller Anderson TotalDEC</v>
          </cell>
          <cell r="C260" t="str">
            <v>Schaller Anderson TotalMTD</v>
          </cell>
          <cell r="D260">
            <v>661261</v>
          </cell>
          <cell r="E260">
            <v>734636</v>
          </cell>
          <cell r="F260">
            <v>1110.9622373011564</v>
          </cell>
          <cell r="G260">
            <v>0</v>
          </cell>
          <cell r="H260">
            <v>359134</v>
          </cell>
          <cell r="I260">
            <v>0.4888597890656053</v>
          </cell>
          <cell r="J260">
            <v>0</v>
          </cell>
          <cell r="K260">
            <v>812812</v>
          </cell>
          <cell r="L260">
            <v>518476</v>
          </cell>
          <cell r="M260">
            <v>0.637879362017293</v>
          </cell>
          <cell r="N260">
            <v>0</v>
          </cell>
          <cell r="O260">
            <v>28774</v>
          </cell>
          <cell r="P260">
            <v>10.238548683767032</v>
          </cell>
          <cell r="Q260">
            <v>0</v>
          </cell>
        </row>
        <row r="261">
          <cell r="B261" t="str">
            <v>Schaller Anderson TotalYTD</v>
          </cell>
          <cell r="C261" t="str">
            <v>Schaller Anderson TotalYTD</v>
          </cell>
          <cell r="D261">
            <v>6801884</v>
          </cell>
          <cell r="E261">
            <v>7039696</v>
          </cell>
          <cell r="F261">
            <v>1034.9626662260043</v>
          </cell>
          <cell r="G261">
            <v>0</v>
          </cell>
          <cell r="H261">
            <v>2858737</v>
          </cell>
          <cell r="I261">
            <v>0.40608813221480017</v>
          </cell>
          <cell r="J261">
            <v>0</v>
          </cell>
          <cell r="K261">
            <v>7182686</v>
          </cell>
          <cell r="L261">
            <v>4835331</v>
          </cell>
          <cell r="M261">
            <v>0.6731925911838552</v>
          </cell>
          <cell r="N261">
            <v>0</v>
          </cell>
          <cell r="O261">
            <v>320936</v>
          </cell>
          <cell r="P261">
            <v>11.101976002704026</v>
          </cell>
          <cell r="Q261">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ssues"/>
      <sheetName val="Impact Analysis"/>
      <sheetName val="Dept Chg"/>
      <sheetName val="Rollup"/>
      <sheetName val="Rollup-061121"/>
      <sheetName val="Incremental"/>
      <sheetName val="FTE Summary by Plan"/>
      <sheetName val="Volume-FTE Analysis"/>
      <sheetName val="111"/>
      <sheetName val="112"/>
      <sheetName val="157"/>
      <sheetName val="151"/>
      <sheetName val="DPCI"/>
      <sheetName val="MPC"/>
      <sheetName val="DPCI-SNP"/>
      <sheetName val="MPC-SNP"/>
      <sheetName val="PAC"/>
      <sheetName val="154"/>
      <sheetName val="MHIP"/>
      <sheetName val="SunHealth"/>
      <sheetName val="SUNDT"/>
      <sheetName val="CHOC"/>
      <sheetName val="MC"/>
      <sheetName val="CHW"/>
      <sheetName val="Scripps"/>
      <sheetName val="StofAZ"/>
      <sheetName val="Contact"/>
      <sheetName val="153"/>
      <sheetName val="Mercy-Acute"/>
      <sheetName val="Mercy-Dental"/>
      <sheetName val="156"/>
      <sheetName val="155"/>
      <sheetName val="Mercy-SNP"/>
      <sheetName val="Mercy-ALTCS"/>
      <sheetName val="Workdrivers"/>
      <sheetName val="member months"/>
      <sheetName val="Volumes"/>
      <sheetName val="2006 Receipts"/>
      <sheetName val="Historical Data"/>
      <sheetName val="Claims per Hour"/>
      <sheetName val="WD Summary"/>
      <sheetName val="CICR Stats"/>
      <sheetName val="ECA Production Numbers"/>
      <sheetName val="2006 FTE's"/>
      <sheetName val="Original"/>
      <sheetName val="Rollup-061013"/>
      <sheetName val="Incremental-061013"/>
    </sheetNames>
    <sheetDataSet>
      <sheetData sheetId="38">
        <row r="2">
          <cell r="A2">
            <v>37990</v>
          </cell>
          <cell r="B2" t="str">
            <v>MCP-MedicalJAN04</v>
          </cell>
          <cell r="C2" t="str">
            <v>MCP-Medical</v>
          </cell>
          <cell r="D2">
            <v>232773</v>
          </cell>
          <cell r="E2">
            <v>320662</v>
          </cell>
          <cell r="F2">
            <v>1377.5738595111977</v>
          </cell>
          <cell r="G2">
            <v>1377.5738595111977</v>
          </cell>
          <cell r="M2">
            <v>1190</v>
          </cell>
          <cell r="N2">
            <v>146792</v>
          </cell>
          <cell r="O2">
            <v>0.4577779718207957</v>
          </cell>
          <cell r="P2">
            <v>0.3</v>
          </cell>
          <cell r="Q2">
            <v>297875</v>
          </cell>
          <cell r="R2">
            <v>221526</v>
          </cell>
          <cell r="S2">
            <v>0.7436877885018883</v>
          </cell>
          <cell r="T2">
            <v>0.75</v>
          </cell>
          <cell r="U2">
            <v>14810</v>
          </cell>
          <cell r="V2">
            <v>15.906054396343219</v>
          </cell>
          <cell r="W2">
            <v>10.4</v>
          </cell>
        </row>
        <row r="3">
          <cell r="A3">
            <v>38021</v>
          </cell>
          <cell r="B3" t="str">
            <v>MCP-MedicalFEB04</v>
          </cell>
          <cell r="C3" t="str">
            <v>MCP-Medical</v>
          </cell>
          <cell r="D3">
            <v>233036</v>
          </cell>
          <cell r="E3">
            <v>234875</v>
          </cell>
          <cell r="F3">
            <v>1007.8914845774901</v>
          </cell>
          <cell r="G3">
            <v>1192.7326720443439</v>
          </cell>
          <cell r="M3">
            <v>1192</v>
          </cell>
          <cell r="N3">
            <v>91241</v>
          </cell>
          <cell r="O3">
            <v>0.38846620542841936</v>
          </cell>
          <cell r="P3">
            <v>0.35</v>
          </cell>
          <cell r="Q3">
            <v>227659</v>
          </cell>
          <cell r="R3">
            <v>170627</v>
          </cell>
          <cell r="S3">
            <v>0.7494849753359191</v>
          </cell>
          <cell r="T3">
            <v>0.75</v>
          </cell>
          <cell r="U3">
            <v>13525</v>
          </cell>
          <cell r="V3">
            <v>14.509560754561527</v>
          </cell>
          <cell r="W3">
            <v>10.4</v>
          </cell>
        </row>
        <row r="4">
          <cell r="A4">
            <v>38050</v>
          </cell>
          <cell r="B4" t="str">
            <v>MCP-MedicalMAR04</v>
          </cell>
          <cell r="C4" t="str">
            <v>MCP-Medical</v>
          </cell>
          <cell r="D4">
            <v>232550</v>
          </cell>
          <cell r="E4">
            <v>257367</v>
          </cell>
          <cell r="F4">
            <v>1106.716835089228</v>
          </cell>
          <cell r="G4">
            <v>1164.0607263926386</v>
          </cell>
          <cell r="M4">
            <v>1196</v>
          </cell>
          <cell r="N4">
            <v>96869</v>
          </cell>
          <cell r="O4">
            <v>0.37638469578461886</v>
          </cell>
          <cell r="P4">
            <v>0.4</v>
          </cell>
          <cell r="Q4">
            <v>298713</v>
          </cell>
          <cell r="R4">
            <v>175427</v>
          </cell>
          <cell r="S4">
            <v>0.58727608105439</v>
          </cell>
          <cell r="T4">
            <v>0.75</v>
          </cell>
          <cell r="U4">
            <v>11574</v>
          </cell>
          <cell r="V4">
            <v>12.442485486992044</v>
          </cell>
          <cell r="W4">
            <v>10.4</v>
          </cell>
        </row>
        <row r="5">
          <cell r="A5">
            <v>38081</v>
          </cell>
          <cell r="B5" t="str">
            <v>MCP-MedicalAPR04</v>
          </cell>
          <cell r="C5" t="str">
            <v>MCP-Medical</v>
          </cell>
          <cell r="D5">
            <v>233033</v>
          </cell>
          <cell r="E5">
            <v>290432</v>
          </cell>
          <cell r="F5">
            <v>1246.3127539876327</v>
          </cell>
          <cell r="G5">
            <v>1120.3070245514502</v>
          </cell>
          <cell r="M5">
            <v>1200</v>
          </cell>
          <cell r="N5">
            <v>106439</v>
          </cell>
          <cell r="O5">
            <v>0.36648509806081975</v>
          </cell>
          <cell r="P5">
            <v>0.45</v>
          </cell>
          <cell r="Q5">
            <v>271875</v>
          </cell>
          <cell r="R5">
            <v>185948</v>
          </cell>
          <cell r="S5">
            <v>0.6839466666666667</v>
          </cell>
          <cell r="T5">
            <v>0.8</v>
          </cell>
          <cell r="U5">
            <v>12872</v>
          </cell>
          <cell r="V5">
            <v>11.04736239073436</v>
          </cell>
          <cell r="W5">
            <v>10.4</v>
          </cell>
        </row>
        <row r="6">
          <cell r="A6">
            <v>38111</v>
          </cell>
          <cell r="B6" t="str">
            <v>MCP-MedicalMAY04</v>
          </cell>
          <cell r="C6" t="str">
            <v>MCP-Medical</v>
          </cell>
          <cell r="D6">
            <v>233454</v>
          </cell>
          <cell r="E6">
            <v>275519</v>
          </cell>
          <cell r="F6">
            <v>1180.1853898412535</v>
          </cell>
          <cell r="G6">
            <v>1177.738326306038</v>
          </cell>
          <cell r="M6">
            <v>1200</v>
          </cell>
          <cell r="N6">
            <v>123779</v>
          </cell>
          <cell r="O6">
            <v>0.4492575829616106</v>
          </cell>
          <cell r="P6">
            <v>0.45</v>
          </cell>
          <cell r="Q6">
            <v>286923</v>
          </cell>
          <cell r="R6">
            <v>215990</v>
          </cell>
          <cell r="S6">
            <v>0.7527803626757005</v>
          </cell>
          <cell r="T6">
            <v>0.8</v>
          </cell>
          <cell r="U6">
            <v>11320</v>
          </cell>
          <cell r="V6">
            <v>12.122302466438784</v>
          </cell>
          <cell r="W6">
            <v>10.4</v>
          </cell>
        </row>
        <row r="7">
          <cell r="A7">
            <v>38142</v>
          </cell>
          <cell r="B7" t="str">
            <v>MCP-MedicalJUN04</v>
          </cell>
          <cell r="C7" t="str">
            <v>MCP-Medical</v>
          </cell>
          <cell r="D7">
            <v>228237</v>
          </cell>
          <cell r="E7">
            <v>300316</v>
          </cell>
          <cell r="F7">
            <v>1315.8076911280818</v>
          </cell>
          <cell r="G7">
            <v>1247.4352783189893</v>
          </cell>
          <cell r="M7">
            <v>1200</v>
          </cell>
          <cell r="N7">
            <v>130513</v>
          </cell>
          <cell r="O7">
            <v>0.4345855698664074</v>
          </cell>
          <cell r="P7">
            <v>0.5</v>
          </cell>
          <cell r="Q7">
            <v>282176</v>
          </cell>
          <cell r="R7">
            <v>202785</v>
          </cell>
          <cell r="S7">
            <v>0.7186472272624178</v>
          </cell>
          <cell r="T7">
            <v>0.8</v>
          </cell>
          <cell r="U7">
            <v>12473</v>
          </cell>
          <cell r="V7">
            <v>10.929866761305135</v>
          </cell>
          <cell r="W7">
            <v>10.4</v>
          </cell>
        </row>
        <row r="8">
          <cell r="A8">
            <v>38172</v>
          </cell>
          <cell r="B8" t="str">
            <v>MCP-MedicalJUL04</v>
          </cell>
          <cell r="C8" t="str">
            <v>MCP-Medical</v>
          </cell>
          <cell r="D8">
            <v>229269</v>
          </cell>
          <cell r="E8">
            <v>254504</v>
          </cell>
          <cell r="F8">
            <v>1110.067213622426</v>
          </cell>
          <cell r="G8">
            <v>1202.0200981972537</v>
          </cell>
          <cell r="M8">
            <v>1200</v>
          </cell>
          <cell r="N8">
            <v>117462</v>
          </cell>
          <cell r="O8">
            <v>0.4615330210920064</v>
          </cell>
          <cell r="P8">
            <v>0.5</v>
          </cell>
          <cell r="Q8">
            <v>231605</v>
          </cell>
          <cell r="R8">
            <v>171930</v>
          </cell>
          <cell r="S8">
            <v>0.7423414865827594</v>
          </cell>
          <cell r="T8">
            <v>0.8</v>
          </cell>
          <cell r="U8">
            <v>9343</v>
          </cell>
          <cell r="V8">
            <v>10.18781431418988</v>
          </cell>
          <cell r="W8">
            <v>10.4</v>
          </cell>
        </row>
        <row r="9">
          <cell r="A9">
            <v>38203</v>
          </cell>
          <cell r="B9" t="str">
            <v>MCP-MedicalAUG04</v>
          </cell>
          <cell r="C9" t="str">
            <v>MCP-Medical</v>
          </cell>
          <cell r="D9">
            <v>234320</v>
          </cell>
          <cell r="E9">
            <v>241713</v>
          </cell>
          <cell r="F9">
            <v>1031.5508706043017</v>
          </cell>
          <cell r="G9">
            <v>1152.4752584516034</v>
          </cell>
          <cell r="I9">
            <v>-0.032954487481563</v>
          </cell>
          <cell r="M9">
            <v>1200</v>
          </cell>
          <cell r="N9">
            <v>108874</v>
          </cell>
          <cell r="O9">
            <v>0.45042674576874225</v>
          </cell>
          <cell r="P9">
            <v>0.5</v>
          </cell>
          <cell r="Q9">
            <v>265858</v>
          </cell>
          <cell r="R9">
            <v>160447</v>
          </cell>
          <cell r="S9">
            <v>0.6035063831067713</v>
          </cell>
          <cell r="T9">
            <v>0.8</v>
          </cell>
          <cell r="U9">
            <v>9524</v>
          </cell>
          <cell r="V9">
            <v>10.161317855923524</v>
          </cell>
          <cell r="W9">
            <v>10.4</v>
          </cell>
        </row>
        <row r="10">
          <cell r="A10">
            <v>38234</v>
          </cell>
          <cell r="B10" t="str">
            <v>MCP-MedicalSEP04</v>
          </cell>
          <cell r="C10" t="str">
            <v>MCP-Medical</v>
          </cell>
          <cell r="D10">
            <v>239092</v>
          </cell>
          <cell r="E10">
            <v>322243</v>
          </cell>
          <cell r="F10">
            <v>1347.778261087782</v>
          </cell>
          <cell r="G10">
            <v>1163.1321151048367</v>
          </cell>
          <cell r="I10">
            <v>-0.024012286485502098</v>
          </cell>
          <cell r="M10">
            <v>1200</v>
          </cell>
          <cell r="N10">
            <v>166921</v>
          </cell>
          <cell r="O10">
            <v>0.5179972877610995</v>
          </cell>
          <cell r="P10">
            <v>0.55</v>
          </cell>
          <cell r="Q10">
            <v>333981</v>
          </cell>
          <cell r="R10">
            <v>235317</v>
          </cell>
          <cell r="S10">
            <v>0.7045819971794802</v>
          </cell>
          <cell r="T10">
            <v>0.8</v>
          </cell>
          <cell r="U10">
            <v>9733</v>
          </cell>
          <cell r="V10">
            <v>8.14163585565389</v>
          </cell>
          <cell r="W10">
            <v>10.4</v>
          </cell>
        </row>
        <row r="11">
          <cell r="A11">
            <v>38264</v>
          </cell>
          <cell r="B11" t="str">
            <v>MCP-MedicalOCT04</v>
          </cell>
          <cell r="C11" t="str">
            <v>MCP-Medical</v>
          </cell>
          <cell r="D11">
            <v>245405</v>
          </cell>
          <cell r="E11">
            <v>280448</v>
          </cell>
          <cell r="F11">
            <v>1142.796601536236</v>
          </cell>
          <cell r="G11">
            <v>1174.0419110761068</v>
          </cell>
          <cell r="I11">
            <v>-0.014857843334433333</v>
          </cell>
          <cell r="M11">
            <v>1200</v>
          </cell>
          <cell r="N11">
            <v>143034</v>
          </cell>
          <cell r="O11">
            <v>0.510019682793245</v>
          </cell>
          <cell r="P11">
            <v>0.55</v>
          </cell>
          <cell r="Q11">
            <v>283581</v>
          </cell>
          <cell r="R11">
            <v>199976</v>
          </cell>
          <cell r="S11">
            <v>0.7051812356963266</v>
          </cell>
          <cell r="T11">
            <v>0.8</v>
          </cell>
          <cell r="U11">
            <v>9787</v>
          </cell>
          <cell r="V11">
            <v>9.970253254823659</v>
          </cell>
          <cell r="W11">
            <v>10.4</v>
          </cell>
        </row>
        <row r="12">
          <cell r="A12">
            <v>38295</v>
          </cell>
          <cell r="B12" t="str">
            <v>MCP-MedicalNOV04</v>
          </cell>
          <cell r="C12" t="str">
            <v>MCP-Medical</v>
          </cell>
          <cell r="D12">
            <v>255920</v>
          </cell>
          <cell r="E12">
            <v>257041</v>
          </cell>
          <cell r="F12">
            <v>1004.3802750859644</v>
          </cell>
          <cell r="G12">
            <v>1164.9850459033275</v>
          </cell>
          <cell r="I12">
            <v>-0.02245748658802294</v>
          </cell>
          <cell r="M12">
            <v>1200</v>
          </cell>
          <cell r="N12">
            <v>135206</v>
          </cell>
          <cell r="O12">
            <v>0.5260094693064531</v>
          </cell>
          <cell r="P12">
            <v>0.55</v>
          </cell>
          <cell r="Q12">
            <v>251978</v>
          </cell>
          <cell r="R12">
            <v>169940</v>
          </cell>
          <cell r="S12">
            <v>0.6744239576470962</v>
          </cell>
          <cell r="T12">
            <v>0.8</v>
          </cell>
          <cell r="U12">
            <v>9858</v>
          </cell>
          <cell r="V12">
            <v>9.629962488277588</v>
          </cell>
          <cell r="W12">
            <v>10.4</v>
          </cell>
        </row>
        <row r="13">
          <cell r="A13">
            <v>38325</v>
          </cell>
          <cell r="B13" t="str">
            <v>MCP-MedicalDEC04</v>
          </cell>
          <cell r="C13" t="str">
            <v>MCP-Medical</v>
          </cell>
          <cell r="D13">
            <v>257176</v>
          </cell>
          <cell r="E13">
            <v>315527</v>
          </cell>
          <cell r="F13">
            <v>1226.8913117864809</v>
          </cell>
          <cell r="G13">
            <v>1124.689396136227</v>
          </cell>
          <cell r="I13">
            <v>-0.05626968949261616</v>
          </cell>
          <cell r="M13">
            <v>1200</v>
          </cell>
          <cell r="N13">
            <v>162939</v>
          </cell>
          <cell r="O13">
            <v>0.5164027167247177</v>
          </cell>
          <cell r="P13">
            <v>0.55</v>
          </cell>
          <cell r="Q13">
            <v>348068</v>
          </cell>
          <cell r="R13">
            <v>212589</v>
          </cell>
          <cell r="S13">
            <v>0.6107685854488204</v>
          </cell>
          <cell r="T13">
            <v>0.8</v>
          </cell>
          <cell r="U13">
            <v>11697</v>
          </cell>
          <cell r="V13">
            <v>9.096494229632626</v>
          </cell>
          <cell r="W13">
            <v>10.4</v>
          </cell>
        </row>
        <row r="14">
          <cell r="A14">
            <v>38356</v>
          </cell>
          <cell r="B14" t="str">
            <v>MCP-MedicalJAN05</v>
          </cell>
          <cell r="C14" t="str">
            <v>MCP-Medical</v>
          </cell>
          <cell r="D14">
            <v>258895</v>
          </cell>
          <cell r="E14">
            <v>300267</v>
          </cell>
          <cell r="F14">
            <v>1159.8022364278957</v>
          </cell>
          <cell r="G14">
            <v>1130.3579411001137</v>
          </cell>
          <cell r="I14">
            <v>-0.051513196084505566</v>
          </cell>
          <cell r="M14">
            <v>1171.1</v>
          </cell>
          <cell r="N14">
            <v>173133</v>
          </cell>
          <cell r="O14">
            <v>0.5765968288223481</v>
          </cell>
          <cell r="P14">
            <v>0.55</v>
          </cell>
          <cell r="Q14">
            <v>287320</v>
          </cell>
          <cell r="R14">
            <v>202484</v>
          </cell>
          <cell r="S14">
            <v>0.7047333983015454</v>
          </cell>
          <cell r="T14">
            <v>0.747</v>
          </cell>
          <cell r="U14">
            <v>11092</v>
          </cell>
          <cell r="V14">
            <v>10.710905965739007</v>
          </cell>
          <cell r="W14">
            <v>10</v>
          </cell>
        </row>
        <row r="15">
          <cell r="A15">
            <v>38387</v>
          </cell>
          <cell r="B15" t="str">
            <v>MCP-MedicalFEB05</v>
          </cell>
          <cell r="C15" t="str">
            <v>MCP-Medical</v>
          </cell>
          <cell r="D15">
            <v>260377</v>
          </cell>
          <cell r="E15">
            <v>283810</v>
          </cell>
          <cell r="F15">
            <v>1089.996428255952</v>
          </cell>
          <cell r="G15">
            <v>1158.8966588234427</v>
          </cell>
          <cell r="I15">
            <v>-0.027566270799137586</v>
          </cell>
          <cell r="M15">
            <v>1171.1</v>
          </cell>
          <cell r="N15">
            <v>136798</v>
          </cell>
          <cell r="O15">
            <v>0.4820055671047532</v>
          </cell>
          <cell r="P15">
            <v>0.55</v>
          </cell>
          <cell r="Q15">
            <v>298967</v>
          </cell>
          <cell r="R15">
            <v>198940</v>
          </cell>
          <cell r="S15">
            <v>0.665424612080932</v>
          </cell>
          <cell r="T15">
            <v>0.747</v>
          </cell>
          <cell r="U15">
            <v>11059</v>
          </cell>
          <cell r="V15">
            <v>10.618257372963049</v>
          </cell>
          <cell r="W15">
            <v>9</v>
          </cell>
        </row>
        <row r="16">
          <cell r="A16">
            <v>38415</v>
          </cell>
          <cell r="B16" t="str">
            <v>MCP-MedicalMAR05</v>
          </cell>
          <cell r="C16" t="str">
            <v>MCP-Medical</v>
          </cell>
          <cell r="D16">
            <v>260739</v>
          </cell>
          <cell r="E16">
            <v>369954</v>
          </cell>
          <cell r="F16">
            <v>1418.8671430050742</v>
          </cell>
          <cell r="G16">
            <v>1222.8886025629738</v>
          </cell>
          <cell r="I16">
            <v>0.026129564818008974</v>
          </cell>
          <cell r="M16">
            <v>1171.1</v>
          </cell>
          <cell r="N16">
            <v>199197</v>
          </cell>
          <cell r="O16">
            <v>0.5384372111127329</v>
          </cell>
          <cell r="P16">
            <v>0.55</v>
          </cell>
          <cell r="Q16">
            <v>415860</v>
          </cell>
          <cell r="R16">
            <v>293831</v>
          </cell>
          <cell r="S16">
            <v>0.7065623046217477</v>
          </cell>
          <cell r="T16">
            <v>0.7655</v>
          </cell>
          <cell r="U16">
            <v>14819</v>
          </cell>
          <cell r="V16">
            <v>11.36692247803359</v>
          </cell>
          <cell r="W16">
            <v>9</v>
          </cell>
        </row>
        <row r="17">
          <cell r="A17">
            <v>38446</v>
          </cell>
          <cell r="B17" t="str">
            <v>MCP-MedicalAPR05</v>
          </cell>
          <cell r="C17" t="str">
            <v>MCP-Medical</v>
          </cell>
          <cell r="D17">
            <v>266162</v>
          </cell>
          <cell r="E17">
            <v>331940</v>
          </cell>
          <cell r="F17">
            <v>1247.1352033723824</v>
          </cell>
          <cell r="G17">
            <v>1251.9995915444695</v>
          </cell>
          <cell r="I17">
            <v>0.05055668466555513</v>
          </cell>
          <cell r="M17">
            <v>1147.2</v>
          </cell>
          <cell r="N17">
            <v>195482</v>
          </cell>
          <cell r="O17">
            <v>0.5889076339097428</v>
          </cell>
          <cell r="P17">
            <v>0.6</v>
          </cell>
          <cell r="Q17">
            <v>347400</v>
          </cell>
          <cell r="R17">
            <v>253488</v>
          </cell>
          <cell r="S17">
            <v>0.7296718480138169</v>
          </cell>
          <cell r="T17">
            <v>0.76982</v>
          </cell>
          <cell r="U17">
            <v>11639</v>
          </cell>
          <cell r="V17">
            <v>10.932251786505963</v>
          </cell>
          <cell r="W17">
            <v>8</v>
          </cell>
        </row>
        <row r="18">
          <cell r="A18">
            <v>38476</v>
          </cell>
          <cell r="B18" t="str">
            <v>MCP-MedicalMAY05</v>
          </cell>
          <cell r="C18" t="str">
            <v>MCP-Medical</v>
          </cell>
          <cell r="D18">
            <v>268081</v>
          </cell>
          <cell r="E18">
            <v>314551</v>
          </cell>
          <cell r="F18">
            <v>1173.3431313670121</v>
          </cell>
          <cell r="G18">
            <v>1279.781825914823</v>
          </cell>
          <cell r="I18">
            <v>0.07386884245684892</v>
          </cell>
          <cell r="M18">
            <v>1147.2</v>
          </cell>
          <cell r="N18">
            <v>174338</v>
          </cell>
          <cell r="O18">
            <v>0.5542439858719254</v>
          </cell>
          <cell r="P18">
            <v>0.6</v>
          </cell>
          <cell r="Q18">
            <v>331369</v>
          </cell>
          <cell r="R18">
            <v>236565</v>
          </cell>
          <cell r="S18">
            <v>0.7139020246311514</v>
          </cell>
          <cell r="T18">
            <v>0.76982</v>
          </cell>
          <cell r="U18">
            <v>11616</v>
          </cell>
          <cell r="V18">
            <v>10.832546879487916</v>
          </cell>
          <cell r="W18">
            <v>8</v>
          </cell>
        </row>
        <row r="19">
          <cell r="A19">
            <v>38507</v>
          </cell>
          <cell r="B19" t="str">
            <v>MCP-MedicalJUN05</v>
          </cell>
          <cell r="C19" t="str">
            <v>MCP-Medical</v>
          </cell>
          <cell r="D19">
            <v>270449</v>
          </cell>
          <cell r="E19">
            <v>376817</v>
          </cell>
          <cell r="F19">
            <v>1393.3015097116277</v>
          </cell>
          <cell r="G19">
            <v>1271.2599481503407</v>
          </cell>
          <cell r="I19">
            <v>0.06671810877303397</v>
          </cell>
          <cell r="M19">
            <v>1147.2</v>
          </cell>
          <cell r="N19">
            <v>217596</v>
          </cell>
          <cell r="O19">
            <v>0.5774580233906644</v>
          </cell>
          <cell r="P19">
            <v>0.6</v>
          </cell>
          <cell r="Q19">
            <v>407157</v>
          </cell>
          <cell r="R19">
            <v>296431</v>
          </cell>
          <cell r="S19">
            <v>0.7280508501634505</v>
          </cell>
          <cell r="T19">
            <v>0.76982</v>
          </cell>
          <cell r="U19">
            <v>13552</v>
          </cell>
          <cell r="V19">
            <v>12.527315686136758</v>
          </cell>
          <cell r="W19">
            <v>8</v>
          </cell>
        </row>
        <row r="20">
          <cell r="A20">
            <v>38537</v>
          </cell>
          <cell r="B20" t="str">
            <v>MCP-MedicalJUL05</v>
          </cell>
          <cell r="C20" t="str">
            <v>MCP-Medical</v>
          </cell>
          <cell r="D20">
            <v>270609</v>
          </cell>
          <cell r="E20">
            <v>284893</v>
          </cell>
          <cell r="F20">
            <v>1052.784645004416</v>
          </cell>
          <cell r="G20">
            <v>1206.4764286943519</v>
          </cell>
          <cell r="H20">
            <v>1191.7487269552178</v>
          </cell>
          <cell r="I20">
            <v>0.01235805955233675</v>
          </cell>
          <cell r="M20">
            <v>1099.4</v>
          </cell>
          <cell r="N20">
            <v>162800</v>
          </cell>
          <cell r="O20">
            <v>0.5714426117875834</v>
          </cell>
          <cell r="P20">
            <v>0.65</v>
          </cell>
          <cell r="Q20">
            <v>286752</v>
          </cell>
          <cell r="R20">
            <v>204332</v>
          </cell>
          <cell r="S20">
            <v>0.7125739314808615</v>
          </cell>
          <cell r="T20">
            <v>0.7638199999999999</v>
          </cell>
          <cell r="U20">
            <v>10877</v>
          </cell>
          <cell r="V20">
            <v>10.048631050704154</v>
          </cell>
          <cell r="W20">
            <v>7.8</v>
          </cell>
        </row>
        <row r="21">
          <cell r="A21">
            <v>38568</v>
          </cell>
          <cell r="B21" t="str">
            <v>MCP-MedicalAUG05</v>
          </cell>
          <cell r="C21" t="str">
            <v>MCP-Medical</v>
          </cell>
          <cell r="D21">
            <v>273108</v>
          </cell>
          <cell r="E21">
            <v>369661</v>
          </cell>
          <cell r="F21">
            <v>1353.534133016975</v>
          </cell>
          <cell r="G21">
            <v>1266.5400959110063</v>
          </cell>
          <cell r="I21">
            <v>0.016786216149966775</v>
          </cell>
          <cell r="J21" t="str">
            <v>MCP-MedicalAug</v>
          </cell>
          <cell r="K21" t="str">
            <v>Aug</v>
          </cell>
          <cell r="L21">
            <v>-0.008084135665798114</v>
          </cell>
          <cell r="M21">
            <v>1099.4</v>
          </cell>
          <cell r="N21">
            <v>206533</v>
          </cell>
          <cell r="O21">
            <v>0.5587091957225674</v>
          </cell>
          <cell r="P21">
            <v>0.65</v>
          </cell>
          <cell r="Q21">
            <v>400999</v>
          </cell>
          <cell r="R21">
            <v>266412</v>
          </cell>
          <cell r="S21">
            <v>0.6643707340916062</v>
          </cell>
          <cell r="T21">
            <v>0.7638199999999999</v>
          </cell>
          <cell r="U21">
            <v>14647</v>
          </cell>
          <cell r="V21">
            <v>13.407699518139344</v>
          </cell>
          <cell r="W21">
            <v>7</v>
          </cell>
        </row>
        <row r="22">
          <cell r="A22">
            <v>38599</v>
          </cell>
          <cell r="B22" t="str">
            <v>MCP-MedicalSEP05</v>
          </cell>
          <cell r="C22" t="str">
            <v>MCP-Medical</v>
          </cell>
          <cell r="D22">
            <v>274361</v>
          </cell>
          <cell r="E22">
            <v>312970</v>
          </cell>
          <cell r="F22">
            <v>1140.723353537857</v>
          </cell>
          <cell r="G22">
            <v>1182.3473771864162</v>
          </cell>
          <cell r="I22">
            <v>-0.050804218748802955</v>
          </cell>
          <cell r="J22" t="str">
            <v>MCP-MedicalSep</v>
          </cell>
          <cell r="K22" t="str">
            <v>Sep</v>
          </cell>
          <cell r="L22">
            <v>-0.037408252617152526</v>
          </cell>
          <cell r="M22">
            <v>1099.4</v>
          </cell>
          <cell r="N22">
            <v>176306</v>
          </cell>
          <cell r="O22">
            <v>0.5633319487490814</v>
          </cell>
          <cell r="P22">
            <v>0.65</v>
          </cell>
          <cell r="Q22">
            <v>320143</v>
          </cell>
          <cell r="R22">
            <v>237260</v>
          </cell>
          <cell r="S22">
            <v>0.7411063181140928</v>
          </cell>
          <cell r="T22">
            <v>0.7638199999999999</v>
          </cell>
          <cell r="U22">
            <v>10691</v>
          </cell>
          <cell r="V22">
            <v>9.741727140519243</v>
          </cell>
          <cell r="W22">
            <v>7</v>
          </cell>
        </row>
        <row r="23">
          <cell r="A23">
            <v>38629</v>
          </cell>
          <cell r="B23" t="str">
            <v>MCP-MedicalOCT05</v>
          </cell>
          <cell r="C23" t="str">
            <v>MCP-Medical</v>
          </cell>
          <cell r="D23">
            <v>277826</v>
          </cell>
          <cell r="E23">
            <v>297655</v>
          </cell>
          <cell r="F23">
            <v>1071.3720098190954</v>
          </cell>
          <cell r="G23">
            <v>1188.5431654579759</v>
          </cell>
          <cell r="I23">
            <v>-0.04583020163474222</v>
          </cell>
          <cell r="J23" t="str">
            <v>MCP-MedicalOct</v>
          </cell>
          <cell r="K23" t="str">
            <v>Oct</v>
          </cell>
          <cell r="L23">
            <v>-0.030344022484587774</v>
          </cell>
          <cell r="M23">
            <v>1051.6</v>
          </cell>
          <cell r="N23">
            <v>175593</v>
          </cell>
          <cell r="O23">
            <v>0.589921217516924</v>
          </cell>
          <cell r="P23">
            <v>0.65</v>
          </cell>
          <cell r="Q23">
            <v>322135</v>
          </cell>
          <cell r="R23">
            <v>234061</v>
          </cell>
          <cell r="S23">
            <v>0.7265928880748754</v>
          </cell>
          <cell r="T23">
            <v>0.7578199999999999</v>
          </cell>
          <cell r="U23">
            <v>11740</v>
          </cell>
          <cell r="V23">
            <v>10.56416606077185</v>
          </cell>
          <cell r="W23">
            <v>6.6</v>
          </cell>
        </row>
        <row r="24">
          <cell r="A24">
            <v>38660</v>
          </cell>
          <cell r="B24" t="str">
            <v>MCP-MedicalNOV05</v>
          </cell>
          <cell r="C24" t="str">
            <v>MCP-Medical</v>
          </cell>
          <cell r="D24">
            <v>281796</v>
          </cell>
          <cell r="E24">
            <v>380041</v>
          </cell>
          <cell r="F24">
            <v>1348.638731564678</v>
          </cell>
          <cell r="G24">
            <v>1186.9113649738767</v>
          </cell>
          <cell r="I24">
            <v>-0.04714022114782001</v>
          </cell>
          <cell r="J24" t="str">
            <v>MCP-MedicalNov</v>
          </cell>
          <cell r="K24" t="str">
            <v>Nov</v>
          </cell>
          <cell r="L24">
            <v>-0.034798853867921475</v>
          </cell>
          <cell r="M24">
            <v>1051.6</v>
          </cell>
          <cell r="N24">
            <v>231361</v>
          </cell>
          <cell r="O24">
            <v>0.6087790527864099</v>
          </cell>
          <cell r="P24">
            <v>0.65</v>
          </cell>
          <cell r="Q24">
            <v>371134</v>
          </cell>
          <cell r="R24">
            <v>285334</v>
          </cell>
          <cell r="S24">
            <v>0.7688166538231475</v>
          </cell>
          <cell r="T24">
            <v>0.7578199999999999</v>
          </cell>
          <cell r="U24">
            <v>13496</v>
          </cell>
          <cell r="V24">
            <v>11.9732004712629</v>
          </cell>
          <cell r="W24">
            <v>5.8</v>
          </cell>
        </row>
        <row r="25">
          <cell r="A25">
            <v>38690</v>
          </cell>
          <cell r="B25" t="str">
            <v>MCP-MedicalDEC05</v>
          </cell>
          <cell r="C25" t="str">
            <v>MCP-Medical</v>
          </cell>
          <cell r="D25">
            <v>282427</v>
          </cell>
          <cell r="E25">
            <v>320932</v>
          </cell>
          <cell r="F25">
            <v>1136.3361151731242</v>
          </cell>
          <cell r="G25">
            <v>1185.4489521856324</v>
          </cell>
          <cell r="I25">
            <v>-0.048314255171858354</v>
          </cell>
          <cell r="J25" t="str">
            <v>MCP-MedicalDec</v>
          </cell>
          <cell r="K25" t="str">
            <v>Dec</v>
          </cell>
          <cell r="L25">
            <v>-0.05229197233223726</v>
          </cell>
          <cell r="M25">
            <v>1051.6</v>
          </cell>
          <cell r="N25">
            <v>201899</v>
          </cell>
          <cell r="O25">
            <v>0.629102115089801</v>
          </cell>
          <cell r="P25">
            <v>0.65</v>
          </cell>
          <cell r="Q25">
            <v>314717</v>
          </cell>
          <cell r="R25">
            <v>247209</v>
          </cell>
          <cell r="S25">
            <v>0.7854961759294858</v>
          </cell>
          <cell r="T25">
            <v>0.7578199999999999</v>
          </cell>
          <cell r="U25">
            <v>10096</v>
          </cell>
          <cell r="V25">
            <v>8.93682261256891</v>
          </cell>
          <cell r="W25">
            <v>5.8</v>
          </cell>
        </row>
        <row r="26">
          <cell r="A26">
            <v>38721</v>
          </cell>
          <cell r="B26" t="str">
            <v>MCP-MedicalJAN06</v>
          </cell>
          <cell r="C26" t="str">
            <v>MCP-Medical</v>
          </cell>
          <cell r="D26">
            <v>282367</v>
          </cell>
          <cell r="E26">
            <v>317766</v>
          </cell>
          <cell r="F26">
            <v>1125.3652161902771</v>
          </cell>
          <cell r="G26">
            <v>1203.4466876426932</v>
          </cell>
          <cell r="I26">
            <v>-0.03386556192185106</v>
          </cell>
          <cell r="J26" t="str">
            <v>MCP-MedicalJan</v>
          </cell>
          <cell r="K26" t="str">
            <v>Jan</v>
          </cell>
          <cell r="L26">
            <v>-0.04268937900317832</v>
          </cell>
          <cell r="M26">
            <v>1110</v>
          </cell>
          <cell r="N26">
            <v>196900</v>
          </cell>
          <cell r="O26">
            <v>0.6196383502325611</v>
          </cell>
          <cell r="P26">
            <v>0.57</v>
          </cell>
          <cell r="Q26">
            <v>337802</v>
          </cell>
          <cell r="R26">
            <v>241510</v>
          </cell>
          <cell r="S26">
            <v>0.714945441412425</v>
          </cell>
          <cell r="T26">
            <v>0.795</v>
          </cell>
          <cell r="U26">
            <v>11697</v>
          </cell>
          <cell r="V26">
            <v>10.356203097387441</v>
          </cell>
          <cell r="W26">
            <v>11</v>
          </cell>
        </row>
        <row r="27">
          <cell r="A27">
            <v>38752</v>
          </cell>
          <cell r="B27" t="str">
            <v>MCP-MedicalFEB06</v>
          </cell>
          <cell r="C27" t="str">
            <v>MCP-Medical</v>
          </cell>
          <cell r="D27">
            <v>281771</v>
          </cell>
          <cell r="E27">
            <v>345116</v>
          </cell>
          <cell r="F27">
            <v>1224.8102182268578</v>
          </cell>
          <cell r="G27">
            <v>1162.1705165300864</v>
          </cell>
          <cell r="I27">
            <v>-0.06700232717566501</v>
          </cell>
          <cell r="J27" t="str">
            <v>MCP-MedicalFeb</v>
          </cell>
          <cell r="K27" t="str">
            <v>Feb</v>
          </cell>
          <cell r="L27">
            <v>-0.0472842989874013</v>
          </cell>
          <cell r="M27">
            <v>1110</v>
          </cell>
          <cell r="N27">
            <v>217713</v>
          </cell>
          <cell r="O27">
            <v>0.6308400653693251</v>
          </cell>
          <cell r="P27">
            <v>0.57</v>
          </cell>
          <cell r="Q27">
            <v>360302</v>
          </cell>
          <cell r="R27">
            <v>265922</v>
          </cell>
          <cell r="S27">
            <v>0.7380530776959329</v>
          </cell>
          <cell r="T27">
            <v>0.795</v>
          </cell>
          <cell r="U27">
            <v>12411</v>
          </cell>
          <cell r="V27">
            <v>11.011601619755048</v>
          </cell>
          <cell r="W27">
            <v>11</v>
          </cell>
        </row>
        <row r="28">
          <cell r="A28">
            <v>38780</v>
          </cell>
          <cell r="B28" t="str">
            <v>MCP-MedicalMAR06</v>
          </cell>
          <cell r="C28" t="str">
            <v>MCP-Medical</v>
          </cell>
          <cell r="D28">
            <v>281881</v>
          </cell>
          <cell r="E28">
            <v>426329</v>
          </cell>
          <cell r="F28">
            <v>1512.4431941138284</v>
          </cell>
          <cell r="G28">
            <v>1287.5395428436543</v>
          </cell>
          <cell r="I28">
            <v>0.03364470192299788</v>
          </cell>
          <cell r="J28" t="str">
            <v>MCP-MedicalMar</v>
          </cell>
          <cell r="K28" t="str">
            <v>Mar</v>
          </cell>
          <cell r="L28">
            <v>0.029887133370503426</v>
          </cell>
          <cell r="M28">
            <v>1110</v>
          </cell>
          <cell r="N28">
            <v>269950</v>
          </cell>
          <cell r="O28">
            <v>0.6331964281106844</v>
          </cell>
          <cell r="P28">
            <v>0.57</v>
          </cell>
          <cell r="Q28">
            <v>436825</v>
          </cell>
          <cell r="R28">
            <v>312434</v>
          </cell>
          <cell r="S28">
            <v>0.7152383677674126</v>
          </cell>
          <cell r="T28">
            <v>0.795</v>
          </cell>
          <cell r="U28">
            <v>15517</v>
          </cell>
          <cell r="V28">
            <v>13.76201304805929</v>
          </cell>
          <cell r="W28">
            <v>11</v>
          </cell>
        </row>
        <row r="29">
          <cell r="A29">
            <v>38811</v>
          </cell>
          <cell r="B29" t="str">
            <v>MCP-MedicalAPR06</v>
          </cell>
          <cell r="C29" t="str">
            <v>MCP-Medical</v>
          </cell>
          <cell r="D29">
            <v>283050</v>
          </cell>
          <cell r="E29">
            <v>318737</v>
          </cell>
          <cell r="F29">
            <v>1126.0801978449038</v>
          </cell>
          <cell r="G29">
            <v>1287.7778700618635</v>
          </cell>
          <cell r="I29">
            <v>0.03383603248662615</v>
          </cell>
          <cell r="J29" t="str">
            <v>MCP-MedicalApr</v>
          </cell>
          <cell r="K29" t="str">
            <v>Apr</v>
          </cell>
          <cell r="L29">
            <v>0.04219635857609064</v>
          </cell>
          <cell r="M29">
            <v>1110</v>
          </cell>
          <cell r="N29">
            <v>240421</v>
          </cell>
          <cell r="O29">
            <v>0.754292724095414</v>
          </cell>
          <cell r="P29">
            <v>0.57</v>
          </cell>
          <cell r="Q29">
            <v>383549</v>
          </cell>
          <cell r="R29">
            <v>283112</v>
          </cell>
          <cell r="S29">
            <v>0.7381377607554707</v>
          </cell>
          <cell r="T29">
            <v>0.795</v>
          </cell>
          <cell r="U29">
            <v>12187</v>
          </cell>
          <cell r="V29">
            <v>10.763999293411057</v>
          </cell>
          <cell r="W29">
            <v>11</v>
          </cell>
        </row>
        <row r="30">
          <cell r="A30">
            <v>38841</v>
          </cell>
          <cell r="B30" t="str">
            <v>MCP-MedicalMAY06</v>
          </cell>
          <cell r="C30" t="str">
            <v>MCP-Medical</v>
          </cell>
          <cell r="D30">
            <v>283577</v>
          </cell>
          <cell r="E30">
            <v>426132</v>
          </cell>
          <cell r="F30">
            <v>1502.702969563822</v>
          </cell>
          <cell r="G30">
            <v>1380.408787174185</v>
          </cell>
          <cell r="I30">
            <v>0.10820070519869833</v>
          </cell>
          <cell r="J30" t="str">
            <v>MCP-MedicalMay</v>
          </cell>
          <cell r="K30" t="str">
            <v>May</v>
          </cell>
          <cell r="L30">
            <v>0.09103477382777363</v>
          </cell>
          <cell r="M30">
            <v>1110</v>
          </cell>
          <cell r="N30">
            <v>279914</v>
          </cell>
          <cell r="O30">
            <v>0.6568715796983094</v>
          </cell>
          <cell r="P30">
            <v>0.57</v>
          </cell>
          <cell r="Q30">
            <v>421592</v>
          </cell>
          <cell r="R30">
            <v>328260</v>
          </cell>
          <cell r="S30">
            <v>0.7786200876676976</v>
          </cell>
          <cell r="T30">
            <v>0.795</v>
          </cell>
          <cell r="U30">
            <v>14665</v>
          </cell>
          <cell r="V30">
            <v>12.928587297277282</v>
          </cell>
          <cell r="W30">
            <v>11</v>
          </cell>
        </row>
        <row r="31">
          <cell r="A31">
            <v>38872</v>
          </cell>
          <cell r="B31" t="str">
            <v>MCP-MedicalJUN06</v>
          </cell>
          <cell r="C31" t="str">
            <v>MCP-Medical</v>
          </cell>
          <cell r="D31">
            <v>284757</v>
          </cell>
          <cell r="E31">
            <v>359026</v>
          </cell>
          <cell r="F31">
            <v>1260.8153618699453</v>
          </cell>
          <cell r="G31">
            <v>1296.5328430928903</v>
          </cell>
          <cell r="I31">
            <v>0.04086457894121723</v>
          </cell>
          <cell r="J31" t="str">
            <v>MCP-MedicalJun</v>
          </cell>
          <cell r="K31" t="str">
            <v>Jun</v>
          </cell>
          <cell r="L31">
            <v>0.0537913438571256</v>
          </cell>
          <cell r="M31">
            <v>1110</v>
          </cell>
          <cell r="N31">
            <v>236376</v>
          </cell>
          <cell r="O31">
            <v>0.6583812871491201</v>
          </cell>
          <cell r="P31">
            <v>0.57</v>
          </cell>
          <cell r="Q31">
            <v>388371</v>
          </cell>
          <cell r="R31">
            <v>301747</v>
          </cell>
          <cell r="S31">
            <v>0.7769555399347531</v>
          </cell>
          <cell r="T31">
            <v>0.795</v>
          </cell>
          <cell r="U31">
            <v>12194</v>
          </cell>
          <cell r="V31">
            <v>10.705619177052714</v>
          </cell>
          <cell r="W31">
            <v>11</v>
          </cell>
        </row>
        <row r="32">
          <cell r="A32">
            <v>38902</v>
          </cell>
          <cell r="B32" t="str">
            <v>MCP-MedicalJUL06</v>
          </cell>
          <cell r="C32" t="str">
            <v>MCP-Medical</v>
          </cell>
          <cell r="D32">
            <v>285339</v>
          </cell>
          <cell r="E32">
            <v>341318</v>
          </cell>
          <cell r="F32">
            <v>1196.1841879308472</v>
          </cell>
          <cell r="G32">
            <v>1319.9008397882048</v>
          </cell>
          <cell r="H32">
            <v>1245.6306702373738</v>
          </cell>
          <cell r="I32">
            <v>0.05962455110123271</v>
          </cell>
          <cell r="J32" t="str">
            <v>MCP-MedicalJul</v>
          </cell>
          <cell r="K32" t="str">
            <v>Jul</v>
          </cell>
          <cell r="L32">
            <v>0.035991305326784725</v>
          </cell>
          <cell r="M32">
            <v>1110</v>
          </cell>
          <cell r="N32">
            <v>223360</v>
          </cell>
          <cell r="O32">
            <v>0.6544043970725247</v>
          </cell>
          <cell r="P32">
            <v>0.57</v>
          </cell>
          <cell r="Q32">
            <v>361335</v>
          </cell>
          <cell r="R32">
            <v>267984</v>
          </cell>
          <cell r="S32">
            <v>0.741649715637843</v>
          </cell>
          <cell r="T32">
            <v>0.795</v>
          </cell>
          <cell r="U32">
            <v>11531</v>
          </cell>
          <cell r="V32">
            <v>10.10289515278318</v>
          </cell>
          <cell r="W32">
            <v>11</v>
          </cell>
        </row>
        <row r="33">
          <cell r="A33">
            <v>38933</v>
          </cell>
          <cell r="B33" t="str">
            <v>MCP-MedicalAUG06</v>
          </cell>
          <cell r="C33" t="str">
            <v>MCP-Medical</v>
          </cell>
          <cell r="F33">
            <v>0</v>
          </cell>
          <cell r="M33">
            <v>1110</v>
          </cell>
          <cell r="O33">
            <v>0</v>
          </cell>
          <cell r="P33">
            <v>0.57</v>
          </cell>
          <cell r="S33">
            <v>0</v>
          </cell>
          <cell r="T33">
            <v>0.795</v>
          </cell>
          <cell r="V33">
            <v>0</v>
          </cell>
          <cell r="W33">
            <v>11</v>
          </cell>
        </row>
        <row r="34">
          <cell r="A34">
            <v>38964</v>
          </cell>
          <cell r="B34" t="str">
            <v>MCP-MedicalSEP06</v>
          </cell>
          <cell r="C34" t="str">
            <v>MCP-Medical</v>
          </cell>
          <cell r="F34">
            <v>0</v>
          </cell>
          <cell r="G34">
            <v>0</v>
          </cell>
          <cell r="M34">
            <v>1110</v>
          </cell>
          <cell r="O34">
            <v>0</v>
          </cell>
          <cell r="P34">
            <v>0.57</v>
          </cell>
          <cell r="S34">
            <v>0</v>
          </cell>
          <cell r="T34">
            <v>0.795</v>
          </cell>
          <cell r="V34">
            <v>0</v>
          </cell>
          <cell r="W34">
            <v>11</v>
          </cell>
        </row>
        <row r="35">
          <cell r="A35">
            <v>38994</v>
          </cell>
          <cell r="B35" t="str">
            <v>MCP-MedicalOCT06</v>
          </cell>
          <cell r="C35" t="str">
            <v>MCP-Medical</v>
          </cell>
          <cell r="F35">
            <v>0</v>
          </cell>
          <cell r="G35">
            <v>0</v>
          </cell>
          <cell r="M35">
            <v>1110</v>
          </cell>
          <cell r="O35">
            <v>0</v>
          </cell>
          <cell r="P35">
            <v>0.57</v>
          </cell>
          <cell r="S35">
            <v>0</v>
          </cell>
          <cell r="T35">
            <v>0.795</v>
          </cell>
          <cell r="V35">
            <v>0</v>
          </cell>
          <cell r="W35">
            <v>11</v>
          </cell>
        </row>
        <row r="36">
          <cell r="A36">
            <v>39025</v>
          </cell>
          <cell r="B36" t="str">
            <v>MCP-MedicalNOV06</v>
          </cell>
          <cell r="C36" t="str">
            <v>MCP-Medical</v>
          </cell>
          <cell r="F36">
            <v>0</v>
          </cell>
          <cell r="G36">
            <v>0</v>
          </cell>
          <cell r="M36">
            <v>1110</v>
          </cell>
          <cell r="O36">
            <v>0</v>
          </cell>
          <cell r="P36">
            <v>0.57</v>
          </cell>
          <cell r="S36">
            <v>0</v>
          </cell>
          <cell r="T36">
            <v>0.795</v>
          </cell>
          <cell r="V36">
            <v>0</v>
          </cell>
          <cell r="W36">
            <v>11</v>
          </cell>
        </row>
        <row r="37">
          <cell r="A37">
            <v>39055</v>
          </cell>
          <cell r="B37" t="str">
            <v>MCP-MedicalDEC06</v>
          </cell>
          <cell r="C37" t="str">
            <v>MCP-Medical</v>
          </cell>
          <cell r="F37">
            <v>0</v>
          </cell>
          <cell r="G37">
            <v>0</v>
          </cell>
          <cell r="M37">
            <v>1110</v>
          </cell>
          <cell r="O37">
            <v>0</v>
          </cell>
          <cell r="P37">
            <v>0.57</v>
          </cell>
          <cell r="S37">
            <v>0</v>
          </cell>
          <cell r="T37">
            <v>0.795</v>
          </cell>
          <cell r="V37">
            <v>0</v>
          </cell>
          <cell r="W37">
            <v>11</v>
          </cell>
        </row>
        <row r="38">
          <cell r="A38" t="str">
            <v>YTD</v>
          </cell>
          <cell r="B38" t="str">
            <v>MCP-MedicalYTD04</v>
          </cell>
          <cell r="C38" t="str">
            <v>MCP-Medical04YTD</v>
          </cell>
          <cell r="D38">
            <v>2854265</v>
          </cell>
          <cell r="E38">
            <v>3350647</v>
          </cell>
          <cell r="F38">
            <v>1173.9088697090144</v>
          </cell>
          <cell r="G38">
            <v>1173.9088697090144</v>
          </cell>
          <cell r="M38">
            <v>1198.1666666666667</v>
          </cell>
          <cell r="N38">
            <v>1530069</v>
          </cell>
          <cell r="O38">
            <v>0.4566488203621569</v>
          </cell>
          <cell r="P38">
            <v>0.47083333333333327</v>
          </cell>
          <cell r="Q38">
            <v>3380292</v>
          </cell>
          <cell r="R38">
            <v>2322502</v>
          </cell>
          <cell r="S38">
            <v>0.6870714127655244</v>
          </cell>
          <cell r="T38">
            <v>0.7875</v>
          </cell>
          <cell r="U38">
            <v>136516</v>
          </cell>
          <cell r="V38">
            <v>11.253829537448654</v>
          </cell>
          <cell r="W38">
            <v>10.4</v>
          </cell>
        </row>
        <row r="39">
          <cell r="A39" t="str">
            <v>YTD</v>
          </cell>
          <cell r="B39" t="str">
            <v>MCP-MedicalYTD05</v>
          </cell>
          <cell r="C39" t="str">
            <v>MCP-Medical05YTD</v>
          </cell>
          <cell r="D39">
            <v>3244830</v>
          </cell>
          <cell r="E39">
            <v>3943491</v>
          </cell>
          <cell r="F39">
            <v>1215.315132071634</v>
          </cell>
          <cell r="G39">
            <v>1215.315132071634</v>
          </cell>
          <cell r="M39">
            <v>1117.325</v>
          </cell>
          <cell r="N39">
            <v>2251036</v>
          </cell>
          <cell r="O39">
            <v>0.5708231615084198</v>
          </cell>
          <cell r="P39">
            <v>0.6125000000000002</v>
          </cell>
          <cell r="Q39">
            <v>4103953</v>
          </cell>
          <cell r="R39">
            <v>2956347</v>
          </cell>
          <cell r="S39">
            <v>0.7203657059425388</v>
          </cell>
          <cell r="T39">
            <v>0.7611566666666668</v>
          </cell>
          <cell r="U39">
            <v>145324</v>
          </cell>
          <cell r="V39">
            <v>10.537958029524251</v>
          </cell>
          <cell r="W39">
            <v>7.666666666666665</v>
          </cell>
        </row>
        <row r="40">
          <cell r="A40" t="str">
            <v>YTD</v>
          </cell>
          <cell r="B40" t="str">
            <v>MCP-MedicalYTD06</v>
          </cell>
          <cell r="C40" t="str">
            <v>MCP-Medical06YTD</v>
          </cell>
          <cell r="D40">
            <v>1982742</v>
          </cell>
          <cell r="E40">
            <v>2534424</v>
          </cell>
          <cell r="F40">
            <v>1278.2419497846922</v>
          </cell>
          <cell r="G40">
            <v>1278.2419497846922</v>
          </cell>
          <cell r="M40">
            <v>1110</v>
          </cell>
          <cell r="N40">
            <v>1664634</v>
          </cell>
          <cell r="O40">
            <v>0.6568095946061117</v>
          </cell>
          <cell r="P40">
            <v>0.57</v>
          </cell>
          <cell r="Q40">
            <v>2689776</v>
          </cell>
          <cell r="R40">
            <v>2000969</v>
          </cell>
          <cell r="S40">
            <v>0.7439165937981452</v>
          </cell>
          <cell r="T40">
            <v>0.795</v>
          </cell>
          <cell r="U40">
            <v>90202</v>
          </cell>
          <cell r="V40">
            <v>10.704367991397772</v>
          </cell>
          <cell r="W40">
            <v>11</v>
          </cell>
        </row>
        <row r="41">
          <cell r="A41">
            <v>37990</v>
          </cell>
          <cell r="B41" t="str">
            <v>MCP-DentalJAN04</v>
          </cell>
          <cell r="C41" t="str">
            <v>MCP-Dental</v>
          </cell>
          <cell r="D41">
            <v>232773</v>
          </cell>
          <cell r="E41">
            <v>14547</v>
          </cell>
          <cell r="F41">
            <v>62.49436145944762</v>
          </cell>
          <cell r="G41">
            <v>62.49436145944762</v>
          </cell>
          <cell r="M41">
            <v>0</v>
          </cell>
          <cell r="N41">
            <v>0</v>
          </cell>
          <cell r="O41">
            <v>0</v>
          </cell>
          <cell r="P41">
            <v>0</v>
          </cell>
          <cell r="Q41">
            <v>14768</v>
          </cell>
          <cell r="R41">
            <v>6787</v>
          </cell>
          <cell r="S41">
            <v>0.4595747562296858</v>
          </cell>
          <cell r="T41">
            <v>0</v>
          </cell>
          <cell r="U41">
            <v>0</v>
          </cell>
          <cell r="V41">
            <v>0</v>
          </cell>
          <cell r="W41">
            <v>0</v>
          </cell>
        </row>
        <row r="42">
          <cell r="A42">
            <v>38021</v>
          </cell>
          <cell r="B42" t="str">
            <v>MCP-DentalFEB04</v>
          </cell>
          <cell r="C42" t="str">
            <v>MCP-Dental</v>
          </cell>
          <cell r="D42">
            <v>233036</v>
          </cell>
          <cell r="E42">
            <v>14374</v>
          </cell>
          <cell r="F42">
            <v>61.68145694227501</v>
          </cell>
          <cell r="G42">
            <v>62.08790920086132</v>
          </cell>
          <cell r="M42">
            <v>0</v>
          </cell>
          <cell r="N42">
            <v>0</v>
          </cell>
          <cell r="O42">
            <v>0</v>
          </cell>
          <cell r="P42">
            <v>0</v>
          </cell>
          <cell r="Q42">
            <v>15417</v>
          </cell>
          <cell r="R42">
            <v>5063</v>
          </cell>
          <cell r="S42">
            <v>0.32840371019004994</v>
          </cell>
          <cell r="T42">
            <v>0</v>
          </cell>
          <cell r="U42">
            <v>0</v>
          </cell>
          <cell r="V42">
            <v>0</v>
          </cell>
          <cell r="W42">
            <v>0</v>
          </cell>
        </row>
        <row r="43">
          <cell r="A43">
            <v>38050</v>
          </cell>
          <cell r="B43" t="str">
            <v>MCP-DentalMAR04</v>
          </cell>
          <cell r="C43" t="str">
            <v>MCP-Dental</v>
          </cell>
          <cell r="D43">
            <v>232550</v>
          </cell>
          <cell r="E43">
            <v>14123</v>
          </cell>
          <cell r="F43">
            <v>60.7310255858955</v>
          </cell>
          <cell r="G43">
            <v>61.63561466253938</v>
          </cell>
          <cell r="M43">
            <v>0</v>
          </cell>
          <cell r="N43">
            <v>0</v>
          </cell>
          <cell r="O43">
            <v>0</v>
          </cell>
          <cell r="P43">
            <v>0</v>
          </cell>
          <cell r="Q43">
            <v>18049</v>
          </cell>
          <cell r="R43">
            <v>8724</v>
          </cell>
          <cell r="S43">
            <v>0.4833508781649953</v>
          </cell>
          <cell r="T43">
            <v>0</v>
          </cell>
          <cell r="U43">
            <v>0</v>
          </cell>
          <cell r="V43">
            <v>0</v>
          </cell>
          <cell r="W43">
            <v>0</v>
          </cell>
        </row>
        <row r="44">
          <cell r="A44">
            <v>38081</v>
          </cell>
          <cell r="B44" t="str">
            <v>MCP-DentalAPR04</v>
          </cell>
          <cell r="C44" t="str">
            <v>MCP-Dental</v>
          </cell>
          <cell r="D44">
            <v>233033</v>
          </cell>
          <cell r="E44">
            <v>17943</v>
          </cell>
          <cell r="F44">
            <v>76.99767844039256</v>
          </cell>
          <cell r="G44">
            <v>66.47005365618769</v>
          </cell>
          <cell r="M44">
            <v>0</v>
          </cell>
          <cell r="N44">
            <v>0</v>
          </cell>
          <cell r="O44">
            <v>0</v>
          </cell>
          <cell r="P44">
            <v>0</v>
          </cell>
          <cell r="Q44">
            <v>16351</v>
          </cell>
          <cell r="R44">
            <v>4111</v>
          </cell>
          <cell r="S44">
            <v>0.2514219313803437</v>
          </cell>
          <cell r="T44">
            <v>0</v>
          </cell>
          <cell r="U44">
            <v>0</v>
          </cell>
          <cell r="V44">
            <v>0</v>
          </cell>
          <cell r="W44">
            <v>0</v>
          </cell>
        </row>
        <row r="45">
          <cell r="A45">
            <v>38111</v>
          </cell>
          <cell r="B45" t="str">
            <v>MCP-DentalMAY04</v>
          </cell>
          <cell r="C45" t="str">
            <v>MCP-Dental</v>
          </cell>
          <cell r="D45">
            <v>233454</v>
          </cell>
          <cell r="E45">
            <v>13562</v>
          </cell>
          <cell r="F45">
            <v>58.09281485860169</v>
          </cell>
          <cell r="G45">
            <v>65.27383962829659</v>
          </cell>
          <cell r="M45">
            <v>0</v>
          </cell>
          <cell r="N45">
            <v>0</v>
          </cell>
          <cell r="O45">
            <v>0</v>
          </cell>
          <cell r="P45">
            <v>0</v>
          </cell>
          <cell r="Q45">
            <v>15948</v>
          </cell>
          <cell r="R45">
            <v>7070</v>
          </cell>
          <cell r="S45">
            <v>0.4433157762728869</v>
          </cell>
          <cell r="T45">
            <v>0</v>
          </cell>
          <cell r="U45">
            <v>0</v>
          </cell>
          <cell r="V45">
            <v>0</v>
          </cell>
          <cell r="W45">
            <v>0</v>
          </cell>
        </row>
        <row r="46">
          <cell r="A46">
            <v>38142</v>
          </cell>
          <cell r="B46" t="str">
            <v>MCP-DentalJUN04</v>
          </cell>
          <cell r="C46" t="str">
            <v>MCP-Dental</v>
          </cell>
          <cell r="D46">
            <v>228237</v>
          </cell>
          <cell r="E46">
            <v>17144</v>
          </cell>
          <cell r="F46">
            <v>75.11490249170818</v>
          </cell>
          <cell r="G46">
            <v>70.06846526356748</v>
          </cell>
          <cell r="M46">
            <v>0</v>
          </cell>
          <cell r="N46">
            <v>0</v>
          </cell>
          <cell r="O46">
            <v>0</v>
          </cell>
          <cell r="P46">
            <v>0</v>
          </cell>
          <cell r="Q46">
            <v>16193</v>
          </cell>
          <cell r="R46">
            <v>4362</v>
          </cell>
          <cell r="S46">
            <v>0.26937565614771813</v>
          </cell>
          <cell r="T46">
            <v>0</v>
          </cell>
          <cell r="U46">
            <v>0</v>
          </cell>
          <cell r="V46">
            <v>0</v>
          </cell>
          <cell r="W46">
            <v>0</v>
          </cell>
        </row>
        <row r="47">
          <cell r="A47">
            <v>38172</v>
          </cell>
          <cell r="B47" t="str">
            <v>MCP-DentalJUL04</v>
          </cell>
          <cell r="C47" t="str">
            <v>MCP-Dental</v>
          </cell>
          <cell r="D47">
            <v>229269</v>
          </cell>
          <cell r="E47">
            <v>13908</v>
          </cell>
          <cell r="F47">
            <v>60.66236604163668</v>
          </cell>
          <cell r="G47">
            <v>64.62336113064886</v>
          </cell>
          <cell r="M47">
            <v>0</v>
          </cell>
          <cell r="N47">
            <v>0</v>
          </cell>
          <cell r="O47">
            <v>0</v>
          </cell>
          <cell r="P47">
            <v>0</v>
          </cell>
          <cell r="Q47">
            <v>14905</v>
          </cell>
          <cell r="R47">
            <v>2876</v>
          </cell>
          <cell r="S47">
            <v>0.19295538409929555</v>
          </cell>
          <cell r="T47">
            <v>0</v>
          </cell>
          <cell r="U47">
            <v>0</v>
          </cell>
          <cell r="V47">
            <v>0</v>
          </cell>
          <cell r="W47">
            <v>0</v>
          </cell>
        </row>
        <row r="48">
          <cell r="A48">
            <v>38203</v>
          </cell>
          <cell r="B48" t="str">
            <v>MCP-DentalAUG04</v>
          </cell>
          <cell r="C48" t="str">
            <v>MCP-Dental</v>
          </cell>
          <cell r="D48">
            <v>234320</v>
          </cell>
          <cell r="E48">
            <v>15513</v>
          </cell>
          <cell r="F48">
            <v>66.20433595083647</v>
          </cell>
          <cell r="G48">
            <v>67.3272014947271</v>
          </cell>
          <cell r="I48">
            <v>0.11033159452089585</v>
          </cell>
          <cell r="M48">
            <v>0</v>
          </cell>
          <cell r="N48">
            <v>0</v>
          </cell>
          <cell r="O48">
            <v>0</v>
          </cell>
          <cell r="P48">
            <v>0</v>
          </cell>
          <cell r="Q48">
            <v>12584</v>
          </cell>
          <cell r="R48">
            <v>2889</v>
          </cell>
          <cell r="S48">
            <v>0.2295772409408773</v>
          </cell>
          <cell r="T48">
            <v>0</v>
          </cell>
          <cell r="U48">
            <v>0</v>
          </cell>
          <cell r="V48">
            <v>0</v>
          </cell>
          <cell r="W48">
            <v>0</v>
          </cell>
        </row>
        <row r="49">
          <cell r="A49">
            <v>38234</v>
          </cell>
          <cell r="B49" t="str">
            <v>MCP-DentalSEP04</v>
          </cell>
          <cell r="C49" t="str">
            <v>MCP-Dental</v>
          </cell>
          <cell r="D49">
            <v>239092</v>
          </cell>
          <cell r="E49">
            <v>17494</v>
          </cell>
          <cell r="F49">
            <v>73.16848744416374</v>
          </cell>
          <cell r="G49">
            <v>66.67839647887895</v>
          </cell>
          <cell r="I49">
            <v>0.0996317779269111</v>
          </cell>
          <cell r="M49">
            <v>0</v>
          </cell>
          <cell r="N49">
            <v>0</v>
          </cell>
          <cell r="O49">
            <v>0</v>
          </cell>
          <cell r="P49">
            <v>0</v>
          </cell>
          <cell r="Q49">
            <v>20264</v>
          </cell>
          <cell r="R49">
            <v>6354</v>
          </cell>
          <cell r="S49">
            <v>0.31356099486774575</v>
          </cell>
          <cell r="T49">
            <v>0</v>
          </cell>
          <cell r="U49">
            <v>0</v>
          </cell>
          <cell r="V49">
            <v>0</v>
          </cell>
          <cell r="W49">
            <v>0</v>
          </cell>
        </row>
        <row r="50">
          <cell r="A50">
            <v>38264</v>
          </cell>
          <cell r="B50" t="str">
            <v>MCP-DentalOCT04</v>
          </cell>
          <cell r="C50" t="str">
            <v>MCP-Dental</v>
          </cell>
          <cell r="D50">
            <v>245405</v>
          </cell>
          <cell r="E50">
            <v>14437</v>
          </cell>
          <cell r="F50">
            <v>58.829282206963995</v>
          </cell>
          <cell r="G50">
            <v>66.06736853398807</v>
          </cell>
          <cell r="I50">
            <v>0.08955496473275733</v>
          </cell>
          <cell r="M50">
            <v>0</v>
          </cell>
          <cell r="N50">
            <v>0</v>
          </cell>
          <cell r="O50">
            <v>0</v>
          </cell>
          <cell r="P50">
            <v>0</v>
          </cell>
          <cell r="Q50">
            <v>14686</v>
          </cell>
          <cell r="R50">
            <v>6081</v>
          </cell>
          <cell r="S50">
            <v>0.4140678196922239</v>
          </cell>
          <cell r="T50">
            <v>0</v>
          </cell>
          <cell r="U50">
            <v>0</v>
          </cell>
          <cell r="V50">
            <v>0</v>
          </cell>
          <cell r="W50">
            <v>0</v>
          </cell>
        </row>
        <row r="51">
          <cell r="A51">
            <v>38295</v>
          </cell>
          <cell r="B51" t="str">
            <v>MCP-DentalNOV04</v>
          </cell>
          <cell r="C51" t="str">
            <v>MCP-Dental</v>
          </cell>
          <cell r="D51">
            <v>255920</v>
          </cell>
          <cell r="E51">
            <v>12219</v>
          </cell>
          <cell r="F51">
            <v>47.74538918412004</v>
          </cell>
          <cell r="G51">
            <v>59.91438627841592</v>
          </cell>
          <cell r="I51">
            <v>-0.011917403748550522</v>
          </cell>
          <cell r="M51">
            <v>0</v>
          </cell>
          <cell r="N51">
            <v>0</v>
          </cell>
          <cell r="O51">
            <v>0</v>
          </cell>
          <cell r="P51">
            <v>0</v>
          </cell>
          <cell r="Q51">
            <v>11911</v>
          </cell>
          <cell r="R51">
            <v>2115</v>
          </cell>
          <cell r="S51">
            <v>0.17756695491562421</v>
          </cell>
          <cell r="T51">
            <v>0</v>
          </cell>
          <cell r="U51">
            <v>0</v>
          </cell>
          <cell r="V51">
            <v>0</v>
          </cell>
          <cell r="W51">
            <v>0</v>
          </cell>
        </row>
        <row r="52">
          <cell r="A52">
            <v>38325</v>
          </cell>
          <cell r="B52" t="str">
            <v>MCP-DentalDEC04</v>
          </cell>
          <cell r="C52" t="str">
            <v>MCP-Dental</v>
          </cell>
          <cell r="D52">
            <v>257176</v>
          </cell>
          <cell r="E52">
            <v>14371</v>
          </cell>
          <cell r="F52">
            <v>55.88001990854512</v>
          </cell>
          <cell r="G52">
            <v>54.151563766543056</v>
          </cell>
          <cell r="I52">
            <v>-0.10695542354579153</v>
          </cell>
          <cell r="M52">
            <v>0</v>
          </cell>
          <cell r="N52">
            <v>0</v>
          </cell>
          <cell r="O52">
            <v>0</v>
          </cell>
          <cell r="P52">
            <v>0</v>
          </cell>
          <cell r="Q52">
            <v>16667</v>
          </cell>
          <cell r="R52">
            <v>3965</v>
          </cell>
          <cell r="S52">
            <v>0.2378952420951581</v>
          </cell>
          <cell r="T52">
            <v>0</v>
          </cell>
          <cell r="U52">
            <v>0</v>
          </cell>
          <cell r="V52">
            <v>0</v>
          </cell>
          <cell r="W52">
            <v>0</v>
          </cell>
        </row>
        <row r="53">
          <cell r="A53">
            <v>38356</v>
          </cell>
          <cell r="B53" t="str">
            <v>MCP-DentalJAN05</v>
          </cell>
          <cell r="C53" t="str">
            <v>MCP-Dental</v>
          </cell>
          <cell r="D53">
            <v>258895</v>
          </cell>
          <cell r="E53">
            <v>13445</v>
          </cell>
          <cell r="F53">
            <v>51.93225052627513</v>
          </cell>
          <cell r="G53">
            <v>51.85255320631344</v>
          </cell>
          <cell r="I53">
            <v>-0.14486972867787173</v>
          </cell>
          <cell r="M53">
            <v>66</v>
          </cell>
          <cell r="N53">
            <v>0</v>
          </cell>
          <cell r="O53">
            <v>0</v>
          </cell>
          <cell r="P53">
            <v>0</v>
          </cell>
          <cell r="Q53">
            <v>12565</v>
          </cell>
          <cell r="R53">
            <v>2412</v>
          </cell>
          <cell r="S53">
            <v>0.19196179864703541</v>
          </cell>
          <cell r="T53">
            <v>0.3</v>
          </cell>
          <cell r="U53">
            <v>0</v>
          </cell>
          <cell r="V53">
            <v>0</v>
          </cell>
          <cell r="W53">
            <v>0</v>
          </cell>
        </row>
        <row r="54">
          <cell r="A54">
            <v>38387</v>
          </cell>
          <cell r="B54" t="str">
            <v>MCP-DentalFEB05</v>
          </cell>
          <cell r="C54" t="str">
            <v>MCP-Dental</v>
          </cell>
          <cell r="D54">
            <v>260377</v>
          </cell>
          <cell r="E54">
            <v>16037</v>
          </cell>
          <cell r="F54">
            <v>61.59146161143265</v>
          </cell>
          <cell r="G54">
            <v>56.4679106820843</v>
          </cell>
          <cell r="I54">
            <v>-0.06875521460946889</v>
          </cell>
          <cell r="M54">
            <v>66</v>
          </cell>
          <cell r="N54">
            <v>0</v>
          </cell>
          <cell r="O54">
            <v>0</v>
          </cell>
          <cell r="P54">
            <v>0</v>
          </cell>
          <cell r="Q54">
            <v>12801</v>
          </cell>
          <cell r="R54">
            <v>1805</v>
          </cell>
          <cell r="S54">
            <v>0.1410046090149207</v>
          </cell>
          <cell r="T54">
            <v>0.3</v>
          </cell>
          <cell r="U54">
            <v>0</v>
          </cell>
          <cell r="V54">
            <v>0</v>
          </cell>
          <cell r="W54">
            <v>0</v>
          </cell>
        </row>
        <row r="55">
          <cell r="A55">
            <v>38415</v>
          </cell>
          <cell r="B55" t="str">
            <v>MCP-DentalMAR05</v>
          </cell>
          <cell r="C55" t="str">
            <v>MCP-Dental</v>
          </cell>
          <cell r="D55">
            <v>260739</v>
          </cell>
          <cell r="E55">
            <v>19188</v>
          </cell>
          <cell r="F55">
            <v>73.59083221152187</v>
          </cell>
          <cell r="G55">
            <v>62.37151478307655</v>
          </cell>
          <cell r="I55">
            <v>0.028604515326553916</v>
          </cell>
          <cell r="M55">
            <v>66</v>
          </cell>
          <cell r="N55">
            <v>0</v>
          </cell>
          <cell r="O55">
            <v>0</v>
          </cell>
          <cell r="P55">
            <v>0</v>
          </cell>
          <cell r="Q55">
            <v>29805</v>
          </cell>
          <cell r="R55">
            <v>6125</v>
          </cell>
          <cell r="S55">
            <v>0.2055024324777722</v>
          </cell>
          <cell r="T55">
            <v>0.30979999999999996</v>
          </cell>
          <cell r="U55">
            <v>0</v>
          </cell>
          <cell r="V55">
            <v>0</v>
          </cell>
          <cell r="W55">
            <v>0</v>
          </cell>
        </row>
        <row r="56">
          <cell r="A56">
            <v>38446</v>
          </cell>
          <cell r="B56" t="str">
            <v>MCP-DentalAPR05</v>
          </cell>
          <cell r="C56" t="str">
            <v>MCP-Dental</v>
          </cell>
          <cell r="D56">
            <v>266162</v>
          </cell>
          <cell r="E56">
            <v>14838</v>
          </cell>
          <cell r="F56">
            <v>55.74800309585892</v>
          </cell>
          <cell r="G56">
            <v>63.643432306271144</v>
          </cell>
          <cell r="I56">
            <v>0.04958043858304524</v>
          </cell>
          <cell r="M56">
            <v>66</v>
          </cell>
          <cell r="N56">
            <v>0</v>
          </cell>
          <cell r="O56">
            <v>0</v>
          </cell>
          <cell r="P56">
            <v>0</v>
          </cell>
          <cell r="Q56">
            <v>15450</v>
          </cell>
          <cell r="R56">
            <v>3234</v>
          </cell>
          <cell r="S56">
            <v>0.20932038834951455</v>
          </cell>
          <cell r="T56">
            <v>0.36580999999999997</v>
          </cell>
          <cell r="U56">
            <v>0</v>
          </cell>
          <cell r="V56">
            <v>0</v>
          </cell>
          <cell r="W56">
            <v>0</v>
          </cell>
        </row>
        <row r="57">
          <cell r="A57">
            <v>38476</v>
          </cell>
          <cell r="B57" t="str">
            <v>MCP-DentalMAY05</v>
          </cell>
          <cell r="C57" t="str">
            <v>MCP-Dental</v>
          </cell>
          <cell r="D57">
            <v>268081</v>
          </cell>
          <cell r="E57">
            <v>14644</v>
          </cell>
          <cell r="F57">
            <v>54.625281165021015</v>
          </cell>
          <cell r="G57">
            <v>61.32137215746727</v>
          </cell>
          <cell r="I57">
            <v>0.011286009431749634</v>
          </cell>
          <cell r="M57">
            <v>66</v>
          </cell>
          <cell r="N57">
            <v>0</v>
          </cell>
          <cell r="O57">
            <v>0</v>
          </cell>
          <cell r="P57">
            <v>0</v>
          </cell>
          <cell r="Q57">
            <v>12716</v>
          </cell>
          <cell r="R57">
            <v>4989</v>
          </cell>
          <cell r="S57">
            <v>0.3923403586033344</v>
          </cell>
          <cell r="T57">
            <v>0.36580999999999997</v>
          </cell>
          <cell r="U57">
            <v>0</v>
          </cell>
          <cell r="V57">
            <v>0</v>
          </cell>
          <cell r="W57">
            <v>0</v>
          </cell>
        </row>
        <row r="58">
          <cell r="A58">
            <v>38507</v>
          </cell>
          <cell r="B58" t="str">
            <v>MCP-DentalJUN05</v>
          </cell>
          <cell r="C58" t="str">
            <v>MCP-Dental</v>
          </cell>
          <cell r="D58">
            <v>270449</v>
          </cell>
          <cell r="E58">
            <v>18214</v>
          </cell>
          <cell r="F58">
            <v>67.34726325480959</v>
          </cell>
          <cell r="G58">
            <v>59.240182505229846</v>
          </cell>
          <cell r="I58">
            <v>-0.023036085854657714</v>
          </cell>
          <cell r="M58">
            <v>66</v>
          </cell>
          <cell r="N58">
            <v>0</v>
          </cell>
          <cell r="O58">
            <v>0</v>
          </cell>
          <cell r="P58">
            <v>0</v>
          </cell>
          <cell r="Q58">
            <v>21965</v>
          </cell>
          <cell r="R58">
            <v>6127</v>
          </cell>
          <cell r="S58">
            <v>0.2789437741862053</v>
          </cell>
          <cell r="T58">
            <v>0.36580999999999997</v>
          </cell>
          <cell r="U58">
            <v>0</v>
          </cell>
          <cell r="V58">
            <v>0</v>
          </cell>
          <cell r="W58">
            <v>0</v>
          </cell>
        </row>
        <row r="59">
          <cell r="A59">
            <v>38537</v>
          </cell>
          <cell r="B59" t="str">
            <v>MCP-DentalJUL05</v>
          </cell>
          <cell r="C59" t="str">
            <v>MCP-Dental</v>
          </cell>
          <cell r="D59">
            <v>270609</v>
          </cell>
          <cell r="E59">
            <v>14573</v>
          </cell>
          <cell r="F59">
            <v>53.85260652823816</v>
          </cell>
          <cell r="G59">
            <v>58.608383649356256</v>
          </cell>
          <cell r="H59">
            <v>60.63702215352933</v>
          </cell>
          <cell r="I59">
            <v>-0.03345544408557336</v>
          </cell>
          <cell r="M59">
            <v>66</v>
          </cell>
          <cell r="N59">
            <v>0</v>
          </cell>
          <cell r="O59">
            <v>0</v>
          </cell>
          <cell r="P59">
            <v>0</v>
          </cell>
          <cell r="Q59">
            <v>16909</v>
          </cell>
          <cell r="R59">
            <v>3948</v>
          </cell>
          <cell r="S59">
            <v>0.2334851262641197</v>
          </cell>
          <cell r="T59">
            <v>0.36580999999999997</v>
          </cell>
          <cell r="U59">
            <v>0</v>
          </cell>
          <cell r="V59">
            <v>0</v>
          </cell>
          <cell r="W59">
            <v>0</v>
          </cell>
        </row>
        <row r="60">
          <cell r="A60">
            <v>38568</v>
          </cell>
          <cell r="B60" t="str">
            <v>MCP-DentalAUG05</v>
          </cell>
          <cell r="C60" t="str">
            <v>MCP-Dental</v>
          </cell>
          <cell r="D60">
            <v>273108</v>
          </cell>
          <cell r="E60">
            <v>21937</v>
          </cell>
          <cell r="F60">
            <v>80.32353501179021</v>
          </cell>
          <cell r="G60">
            <v>67.17446826494599</v>
          </cell>
          <cell r="I60">
            <v>0.14712465731890387</v>
          </cell>
          <cell r="J60" t="str">
            <v>MCP-DentalAug</v>
          </cell>
          <cell r="K60" t="str">
            <v>Aug</v>
          </cell>
          <cell r="L60">
            <v>0.12872812591989985</v>
          </cell>
          <cell r="M60">
            <v>66</v>
          </cell>
          <cell r="N60">
            <v>0</v>
          </cell>
          <cell r="O60">
            <v>0</v>
          </cell>
          <cell r="P60">
            <v>0</v>
          </cell>
          <cell r="Q60">
            <v>20641</v>
          </cell>
          <cell r="R60">
            <v>6201</v>
          </cell>
          <cell r="S60">
            <v>0.3004214912068214</v>
          </cell>
          <cell r="T60">
            <v>0.36580999999999997</v>
          </cell>
          <cell r="U60">
            <v>0</v>
          </cell>
          <cell r="V60">
            <v>0</v>
          </cell>
          <cell r="W60">
            <v>0</v>
          </cell>
        </row>
        <row r="61">
          <cell r="A61">
            <v>38599</v>
          </cell>
          <cell r="B61" t="str">
            <v>MCP-DentalSEP05</v>
          </cell>
          <cell r="C61" t="str">
            <v>MCP-Dental</v>
          </cell>
          <cell r="D61">
            <v>274361</v>
          </cell>
          <cell r="E61">
            <v>14766</v>
          </cell>
          <cell r="F61">
            <v>53.81960264031696</v>
          </cell>
          <cell r="G61">
            <v>62.66524806011511</v>
          </cell>
          <cell r="I61">
            <v>0.07012162602075574</v>
          </cell>
          <cell r="J61" t="str">
            <v>MCP-DentalSep</v>
          </cell>
          <cell r="K61" t="str">
            <v>Sep</v>
          </cell>
          <cell r="L61">
            <v>0.08487670197383342</v>
          </cell>
          <cell r="M61">
            <v>66</v>
          </cell>
          <cell r="N61">
            <v>0</v>
          </cell>
          <cell r="O61">
            <v>0</v>
          </cell>
          <cell r="P61">
            <v>0</v>
          </cell>
          <cell r="Q61">
            <v>16524</v>
          </cell>
          <cell r="R61">
            <v>6065</v>
          </cell>
          <cell r="S61">
            <v>0.367041878479787</v>
          </cell>
          <cell r="T61">
            <v>0.36580999999999997</v>
          </cell>
          <cell r="U61">
            <v>0</v>
          </cell>
          <cell r="V61">
            <v>0</v>
          </cell>
          <cell r="W61">
            <v>0</v>
          </cell>
        </row>
        <row r="62">
          <cell r="A62">
            <v>38629</v>
          </cell>
          <cell r="B62" t="str">
            <v>MCP-DentalOCT05</v>
          </cell>
          <cell r="C62" t="str">
            <v>MCP-Dental</v>
          </cell>
          <cell r="D62">
            <v>277826</v>
          </cell>
          <cell r="E62">
            <v>16820</v>
          </cell>
          <cell r="F62">
            <v>60.541489997336456</v>
          </cell>
          <cell r="G62">
            <v>64.89487588314786</v>
          </cell>
          <cell r="I62">
            <v>0.10819652439371115</v>
          </cell>
          <cell r="J62" t="str">
            <v>MCP-DentalOct</v>
          </cell>
          <cell r="K62" t="str">
            <v>Oct</v>
          </cell>
          <cell r="L62">
            <v>0.09887574456323424</v>
          </cell>
          <cell r="M62">
            <v>66</v>
          </cell>
          <cell r="N62">
            <v>0</v>
          </cell>
          <cell r="O62">
            <v>0</v>
          </cell>
          <cell r="P62">
            <v>0</v>
          </cell>
          <cell r="Q62">
            <v>17250</v>
          </cell>
          <cell r="R62">
            <v>5434</v>
          </cell>
          <cell r="S62">
            <v>0.3150144927536232</v>
          </cell>
          <cell r="T62">
            <v>0.36580999999999997</v>
          </cell>
          <cell r="U62">
            <v>0</v>
          </cell>
          <cell r="V62">
            <v>0</v>
          </cell>
          <cell r="W62">
            <v>0</v>
          </cell>
        </row>
        <row r="63">
          <cell r="A63">
            <v>38660</v>
          </cell>
          <cell r="B63" t="str">
            <v>MCP-DentalNOV05</v>
          </cell>
          <cell r="C63" t="str">
            <v>MCP-Dental</v>
          </cell>
          <cell r="D63">
            <v>281796</v>
          </cell>
          <cell r="E63">
            <v>17716</v>
          </cell>
          <cell r="F63">
            <v>62.86817414015813</v>
          </cell>
          <cell r="G63">
            <v>59.076422259270515</v>
          </cell>
          <cell r="I63">
            <v>0.008835981737964948</v>
          </cell>
          <cell r="J63" t="str">
            <v>MCP-DentalNov</v>
          </cell>
          <cell r="K63" t="str">
            <v>Nov</v>
          </cell>
          <cell r="L63">
            <v>-0.0015407110052927872</v>
          </cell>
          <cell r="M63">
            <v>66</v>
          </cell>
          <cell r="N63">
            <v>0</v>
          </cell>
          <cell r="O63">
            <v>0</v>
          </cell>
          <cell r="P63">
            <v>0</v>
          </cell>
          <cell r="Q63">
            <v>19787</v>
          </cell>
          <cell r="R63">
            <v>7361</v>
          </cell>
          <cell r="S63">
            <v>0.37201192702279273</v>
          </cell>
          <cell r="T63">
            <v>0.36580999999999997</v>
          </cell>
          <cell r="U63">
            <v>0</v>
          </cell>
          <cell r="V63">
            <v>0</v>
          </cell>
          <cell r="W63">
            <v>0</v>
          </cell>
        </row>
        <row r="64">
          <cell r="A64">
            <v>38690</v>
          </cell>
          <cell r="B64" t="str">
            <v>MCP-DentalDEC05</v>
          </cell>
          <cell r="C64" t="str">
            <v>MCP-Dental</v>
          </cell>
          <cell r="D64">
            <v>282427</v>
          </cell>
          <cell r="E64">
            <v>12743</v>
          </cell>
          <cell r="F64">
            <v>45.119623831999064</v>
          </cell>
          <cell r="G64">
            <v>56.17642932316455</v>
          </cell>
          <cell r="I64">
            <v>-0.04068660458064927</v>
          </cell>
          <cell r="J64" t="str">
            <v>MCP-DentalDec</v>
          </cell>
          <cell r="K64" t="str">
            <v>Dec</v>
          </cell>
          <cell r="L64">
            <v>-0.0738210140632204</v>
          </cell>
          <cell r="M64">
            <v>66</v>
          </cell>
          <cell r="N64">
            <v>0</v>
          </cell>
          <cell r="O64">
            <v>0</v>
          </cell>
          <cell r="P64">
            <v>0</v>
          </cell>
          <cell r="Q64">
            <v>12191</v>
          </cell>
          <cell r="R64">
            <v>2870</v>
          </cell>
          <cell r="S64">
            <v>0.23541957181527357</v>
          </cell>
          <cell r="T64">
            <v>0.36580999999999997</v>
          </cell>
          <cell r="U64">
            <v>0</v>
          </cell>
          <cell r="V64">
            <v>0</v>
          </cell>
          <cell r="W64">
            <v>0</v>
          </cell>
        </row>
        <row r="65">
          <cell r="A65">
            <v>38721</v>
          </cell>
          <cell r="B65" t="str">
            <v>MCP-DentalJAN06</v>
          </cell>
          <cell r="C65" t="str">
            <v>MCP-Dental</v>
          </cell>
          <cell r="D65">
            <v>282367</v>
          </cell>
          <cell r="E65">
            <v>13653</v>
          </cell>
          <cell r="F65">
            <v>48.35196747495281</v>
          </cell>
          <cell r="G65">
            <v>52.11325514903667</v>
          </cell>
          <cell r="I65">
            <v>-0.11007259902931278</v>
          </cell>
          <cell r="J65" t="str">
            <v>MCP-DentalJan</v>
          </cell>
          <cell r="K65" t="str">
            <v>Jan</v>
          </cell>
          <cell r="L65">
            <v>-0.12747116385359225</v>
          </cell>
          <cell r="M65">
            <v>63</v>
          </cell>
          <cell r="N65">
            <v>0</v>
          </cell>
          <cell r="O65">
            <v>0</v>
          </cell>
          <cell r="P65">
            <v>0</v>
          </cell>
          <cell r="Q65">
            <v>14581</v>
          </cell>
          <cell r="R65">
            <v>3454</v>
          </cell>
          <cell r="S65">
            <v>0.23688361566422056</v>
          </cell>
          <cell r="T65">
            <v>0.25</v>
          </cell>
          <cell r="U65">
            <v>0</v>
          </cell>
          <cell r="V65">
            <v>0</v>
          </cell>
          <cell r="W65">
            <v>0</v>
          </cell>
        </row>
        <row r="66">
          <cell r="A66">
            <v>38752</v>
          </cell>
          <cell r="B66" t="str">
            <v>MCP-DentalFEB06</v>
          </cell>
          <cell r="C66" t="str">
            <v>MCP-Dental</v>
          </cell>
          <cell r="D66">
            <v>281771</v>
          </cell>
          <cell r="E66">
            <v>15605</v>
          </cell>
          <cell r="F66">
            <v>55.38185263919991</v>
          </cell>
          <cell r="G66">
            <v>49.61781464871726</v>
          </cell>
          <cell r="I66">
            <v>-0.1526867261333514</v>
          </cell>
          <cell r="J66" t="str">
            <v>MCP-DentalFeb</v>
          </cell>
          <cell r="K66" t="str">
            <v>Feb</v>
          </cell>
          <cell r="L66">
            <v>-0.11072097037141015</v>
          </cell>
          <cell r="M66">
            <v>63</v>
          </cell>
          <cell r="N66">
            <v>0</v>
          </cell>
          <cell r="O66">
            <v>0</v>
          </cell>
          <cell r="P66">
            <v>0</v>
          </cell>
          <cell r="Q66">
            <v>13522</v>
          </cell>
          <cell r="R66">
            <v>3432</v>
          </cell>
          <cell r="S66">
            <v>0.25380860819405415</v>
          </cell>
          <cell r="T66">
            <v>0.25</v>
          </cell>
          <cell r="U66">
            <v>0</v>
          </cell>
          <cell r="V66">
            <v>0</v>
          </cell>
          <cell r="W66">
            <v>0</v>
          </cell>
        </row>
        <row r="67">
          <cell r="A67">
            <v>38780</v>
          </cell>
          <cell r="B67" t="str">
            <v>MCP-DentalMAR06</v>
          </cell>
          <cell r="C67" t="str">
            <v>MCP-Dental</v>
          </cell>
          <cell r="D67">
            <v>281881</v>
          </cell>
          <cell r="E67">
            <v>14206</v>
          </cell>
          <cell r="F67">
            <v>50.397153408707936</v>
          </cell>
          <cell r="G67">
            <v>51.37699117428688</v>
          </cell>
          <cell r="I67">
            <v>-0.12264562835944358</v>
          </cell>
          <cell r="J67" t="str">
            <v>MCP-DentalMar</v>
          </cell>
          <cell r="K67" t="str">
            <v>Mar</v>
          </cell>
          <cell r="L67">
            <v>-0.04702055651644483</v>
          </cell>
          <cell r="M67">
            <v>63</v>
          </cell>
          <cell r="N67">
            <v>0</v>
          </cell>
          <cell r="O67">
            <v>0</v>
          </cell>
          <cell r="P67">
            <v>0</v>
          </cell>
          <cell r="Q67">
            <v>17114</v>
          </cell>
          <cell r="R67">
            <v>8695</v>
          </cell>
          <cell r="S67">
            <v>0.5080635736823653</v>
          </cell>
          <cell r="T67">
            <v>0.25</v>
          </cell>
          <cell r="V67">
            <v>0</v>
          </cell>
          <cell r="W67">
            <v>0</v>
          </cell>
        </row>
        <row r="68">
          <cell r="A68">
            <v>38811</v>
          </cell>
          <cell r="B68" t="str">
            <v>MCP-DentalAPR06</v>
          </cell>
          <cell r="C68" t="str">
            <v>MCP-Dental</v>
          </cell>
          <cell r="D68">
            <v>283050</v>
          </cell>
          <cell r="E68">
            <v>16246</v>
          </cell>
          <cell r="F68">
            <v>57.39621974916092</v>
          </cell>
          <cell r="G68">
            <v>54.39174193235626</v>
          </cell>
          <cell r="I68">
            <v>-0.07116334618324201</v>
          </cell>
          <cell r="J68" t="str">
            <v>MCP-DentalApr</v>
          </cell>
          <cell r="K68" t="str">
            <v>Apr</v>
          </cell>
          <cell r="L68">
            <v>-0.010791453800098383</v>
          </cell>
          <cell r="M68">
            <v>63</v>
          </cell>
          <cell r="O68">
            <v>0</v>
          </cell>
          <cell r="P68">
            <v>0</v>
          </cell>
          <cell r="Q68">
            <v>24380</v>
          </cell>
          <cell r="R68">
            <v>15715</v>
          </cell>
          <cell r="S68">
            <v>0.644585726004922</v>
          </cell>
          <cell r="T68">
            <v>0.25</v>
          </cell>
          <cell r="V68">
            <v>0</v>
          </cell>
          <cell r="W68">
            <v>0</v>
          </cell>
        </row>
        <row r="69">
          <cell r="A69">
            <v>38841</v>
          </cell>
          <cell r="B69" t="str">
            <v>MCP-DentalMAY06</v>
          </cell>
          <cell r="C69" t="str">
            <v>MCP-Dental</v>
          </cell>
          <cell r="D69">
            <v>283577</v>
          </cell>
          <cell r="E69">
            <v>20176</v>
          </cell>
          <cell r="F69">
            <v>71.14822429181493</v>
          </cell>
          <cell r="G69">
            <v>59.6471991498946</v>
          </cell>
          <cell r="I69">
            <v>0.01858302197474449</v>
          </cell>
          <cell r="J69" t="str">
            <v>MCP-DentalMay</v>
          </cell>
          <cell r="K69" t="str">
            <v>May</v>
          </cell>
          <cell r="L69">
            <v>0.014934515703247064</v>
          </cell>
          <cell r="M69">
            <v>63</v>
          </cell>
          <cell r="O69">
            <v>0</v>
          </cell>
          <cell r="P69">
            <v>0</v>
          </cell>
          <cell r="Q69">
            <v>20573</v>
          </cell>
          <cell r="R69">
            <v>11971</v>
          </cell>
          <cell r="S69">
            <v>0.5818791620084577</v>
          </cell>
          <cell r="T69">
            <v>0.25</v>
          </cell>
          <cell r="V69">
            <v>0</v>
          </cell>
          <cell r="W69">
            <v>0</v>
          </cell>
        </row>
        <row r="70">
          <cell r="A70">
            <v>38872</v>
          </cell>
          <cell r="B70" t="str">
            <v>MCP-DentalJUN06</v>
          </cell>
          <cell r="C70" t="str">
            <v>MCP-Dental</v>
          </cell>
          <cell r="D70">
            <v>284757</v>
          </cell>
          <cell r="E70">
            <v>17357</v>
          </cell>
          <cell r="F70">
            <v>60.95372545714416</v>
          </cell>
          <cell r="G70">
            <v>63.16605649937335</v>
          </cell>
          <cell r="I70">
            <v>0.07867382932217447</v>
          </cell>
          <cell r="J70" t="str">
            <v>MCP-DentalJun</v>
          </cell>
          <cell r="K70" t="str">
            <v>Jun</v>
          </cell>
          <cell r="L70">
            <v>0.027818871733758375</v>
          </cell>
          <cell r="M70">
            <v>63</v>
          </cell>
          <cell r="O70">
            <v>0</v>
          </cell>
          <cell r="P70">
            <v>0</v>
          </cell>
          <cell r="Q70">
            <v>16173</v>
          </cell>
          <cell r="R70">
            <v>10380</v>
          </cell>
          <cell r="S70">
            <v>0.6418104247820442</v>
          </cell>
          <cell r="T70">
            <v>0.25</v>
          </cell>
          <cell r="V70">
            <v>0</v>
          </cell>
          <cell r="W70">
            <v>0</v>
          </cell>
        </row>
        <row r="71">
          <cell r="A71">
            <v>38902</v>
          </cell>
          <cell r="B71" t="str">
            <v>MCP-DentalJUL06</v>
          </cell>
          <cell r="C71" t="str">
            <v>MCP-Dental</v>
          </cell>
          <cell r="D71">
            <v>285339</v>
          </cell>
          <cell r="E71">
            <v>15728</v>
          </cell>
          <cell r="F71">
            <v>55.12040064624885</v>
          </cell>
          <cell r="G71">
            <v>62.40745013173598</v>
          </cell>
          <cell r="H71">
            <v>58.558996039670426</v>
          </cell>
          <cell r="I71">
            <v>0.0657192635177427</v>
          </cell>
          <cell r="J71" t="str">
            <v>MCP-DentalJul</v>
          </cell>
          <cell r="K71" t="str">
            <v>Jul</v>
          </cell>
          <cell r="L71">
            <v>0.016131909716084667</v>
          </cell>
          <cell r="M71">
            <v>63</v>
          </cell>
          <cell r="O71">
            <v>0</v>
          </cell>
          <cell r="P71">
            <v>0</v>
          </cell>
          <cell r="Q71">
            <v>15008</v>
          </cell>
          <cell r="R71">
            <v>9006</v>
          </cell>
          <cell r="S71">
            <v>0.6000799573560768</v>
          </cell>
          <cell r="T71">
            <v>0.25</v>
          </cell>
          <cell r="V71">
            <v>0</v>
          </cell>
          <cell r="W71">
            <v>0</v>
          </cell>
        </row>
        <row r="72">
          <cell r="A72">
            <v>38933</v>
          </cell>
          <cell r="B72" t="str">
            <v>MCP-DentalAUG06</v>
          </cell>
          <cell r="C72" t="str">
            <v>MCP-Dental</v>
          </cell>
          <cell r="F72">
            <v>0</v>
          </cell>
          <cell r="G72">
            <v>38.69137536779767</v>
          </cell>
          <cell r="M72">
            <v>63</v>
          </cell>
          <cell r="O72">
            <v>0</v>
          </cell>
          <cell r="P72">
            <v>0</v>
          </cell>
          <cell r="S72">
            <v>0</v>
          </cell>
          <cell r="T72">
            <v>0.25</v>
          </cell>
          <cell r="V72">
            <v>0</v>
          </cell>
          <cell r="W72">
            <v>0</v>
          </cell>
        </row>
        <row r="73">
          <cell r="A73">
            <v>38964</v>
          </cell>
          <cell r="B73" t="str">
            <v>MCP-DentalSEP06</v>
          </cell>
          <cell r="C73" t="str">
            <v>MCP-Dental</v>
          </cell>
          <cell r="F73">
            <v>0</v>
          </cell>
          <cell r="G73">
            <v>0</v>
          </cell>
          <cell r="M73">
            <v>63</v>
          </cell>
          <cell r="O73">
            <v>0</v>
          </cell>
          <cell r="P73">
            <v>0</v>
          </cell>
          <cell r="S73">
            <v>0</v>
          </cell>
          <cell r="T73">
            <v>0.25</v>
          </cell>
          <cell r="V73">
            <v>0</v>
          </cell>
          <cell r="W73">
            <v>0</v>
          </cell>
        </row>
        <row r="74">
          <cell r="A74">
            <v>38994</v>
          </cell>
          <cell r="B74" t="str">
            <v>MCP-DentalOCT06</v>
          </cell>
          <cell r="C74" t="str">
            <v>MCP-Dental</v>
          </cell>
          <cell r="F74">
            <v>0</v>
          </cell>
          <cell r="G74">
            <v>0</v>
          </cell>
          <cell r="M74">
            <v>63</v>
          </cell>
          <cell r="O74">
            <v>0</v>
          </cell>
          <cell r="P74">
            <v>0</v>
          </cell>
          <cell r="S74">
            <v>0</v>
          </cell>
          <cell r="T74">
            <v>0.25</v>
          </cell>
          <cell r="V74">
            <v>0</v>
          </cell>
          <cell r="W74">
            <v>0</v>
          </cell>
        </row>
        <row r="75">
          <cell r="A75">
            <v>39025</v>
          </cell>
          <cell r="B75" t="str">
            <v>MCP-DentalNOV06</v>
          </cell>
          <cell r="C75" t="str">
            <v>MCP-Dental</v>
          </cell>
          <cell r="F75">
            <v>0</v>
          </cell>
          <cell r="G75">
            <v>0</v>
          </cell>
          <cell r="M75">
            <v>63</v>
          </cell>
          <cell r="O75">
            <v>0</v>
          </cell>
          <cell r="P75">
            <v>0</v>
          </cell>
          <cell r="S75">
            <v>0</v>
          </cell>
          <cell r="T75">
            <v>0.25</v>
          </cell>
          <cell r="V75">
            <v>0</v>
          </cell>
          <cell r="W75">
            <v>0</v>
          </cell>
        </row>
        <row r="76">
          <cell r="A76">
            <v>39055</v>
          </cell>
          <cell r="B76" t="str">
            <v>MCP-DentalDEC06</v>
          </cell>
          <cell r="C76" t="str">
            <v>MCP-Dental</v>
          </cell>
          <cell r="F76">
            <v>0</v>
          </cell>
          <cell r="G76">
            <v>0</v>
          </cell>
          <cell r="M76">
            <v>63</v>
          </cell>
          <cell r="O76">
            <v>0</v>
          </cell>
          <cell r="P76">
            <v>0</v>
          </cell>
          <cell r="S76">
            <v>0</v>
          </cell>
          <cell r="T76">
            <v>0.25</v>
          </cell>
          <cell r="V76">
            <v>0</v>
          </cell>
          <cell r="W76">
            <v>0</v>
          </cell>
        </row>
        <row r="77">
          <cell r="A77" t="str">
            <v>YTD</v>
          </cell>
          <cell r="B77" t="str">
            <v>MCP-DentalYTD04</v>
          </cell>
          <cell r="C77" t="str">
            <v>MCP-Dental04YTD</v>
          </cell>
          <cell r="D77">
            <v>2854265</v>
          </cell>
          <cell r="E77">
            <v>454442</v>
          </cell>
          <cell r="F77">
            <v>159.21506937863163</v>
          </cell>
          <cell r="G77">
            <v>159.21506937863163</v>
          </cell>
          <cell r="M77">
            <v>0</v>
          </cell>
          <cell r="N77">
            <v>0</v>
          </cell>
          <cell r="O77">
            <v>0</v>
          </cell>
          <cell r="P77">
            <v>0</v>
          </cell>
          <cell r="Q77">
            <v>486517</v>
          </cell>
          <cell r="R77">
            <v>160235</v>
          </cell>
          <cell r="S77">
            <v>0.3293512867998446</v>
          </cell>
          <cell r="T77">
            <v>0</v>
          </cell>
          <cell r="U77">
            <v>0</v>
          </cell>
          <cell r="V77">
            <v>0</v>
          </cell>
          <cell r="W77">
            <v>0</v>
          </cell>
        </row>
        <row r="78">
          <cell r="A78" t="str">
            <v>YTD</v>
          </cell>
          <cell r="B78" t="str">
            <v>MCP-DentalYTD05</v>
          </cell>
          <cell r="C78" t="str">
            <v>MCP-Dental05YTD</v>
          </cell>
          <cell r="D78">
            <v>3244830</v>
          </cell>
          <cell r="E78">
            <v>194921</v>
          </cell>
          <cell r="F78">
            <v>60.07125180672023</v>
          </cell>
          <cell r="G78">
            <v>60.07125180672023</v>
          </cell>
          <cell r="M78">
            <v>66</v>
          </cell>
          <cell r="N78">
            <v>0</v>
          </cell>
          <cell r="O78">
            <v>0</v>
          </cell>
          <cell r="P78">
            <v>0</v>
          </cell>
          <cell r="Q78">
            <v>208604</v>
          </cell>
          <cell r="R78">
            <v>56571</v>
          </cell>
          <cell r="S78">
            <v>0.2711884719372591</v>
          </cell>
          <cell r="T78">
            <v>0.3501741666666665</v>
          </cell>
          <cell r="U78">
            <v>0</v>
          </cell>
          <cell r="V78">
            <v>0</v>
          </cell>
          <cell r="W78">
            <v>0</v>
          </cell>
        </row>
        <row r="79">
          <cell r="A79" t="str">
            <v>YTD</v>
          </cell>
          <cell r="B79" t="str">
            <v>MCP-DentalYTD06</v>
          </cell>
          <cell r="C79" t="str">
            <v>MCP-Dental06YTD</v>
          </cell>
          <cell r="D79">
            <v>1982742</v>
          </cell>
          <cell r="E79">
            <v>112971</v>
          </cell>
          <cell r="F79">
            <v>56.97715587807188</v>
          </cell>
          <cell r="G79">
            <v>56.97715587807188</v>
          </cell>
          <cell r="M79">
            <v>63</v>
          </cell>
          <cell r="N79">
            <v>0</v>
          </cell>
          <cell r="O79">
            <v>0</v>
          </cell>
          <cell r="P79">
            <v>0</v>
          </cell>
          <cell r="Q79">
            <v>121351</v>
          </cell>
          <cell r="R79">
            <v>62653</v>
          </cell>
          <cell r="S79">
            <v>0.5162957041969164</v>
          </cell>
          <cell r="T79">
            <v>0.25</v>
          </cell>
          <cell r="U79">
            <v>0</v>
          </cell>
          <cell r="V79">
            <v>0</v>
          </cell>
          <cell r="W79">
            <v>0</v>
          </cell>
        </row>
        <row r="80">
          <cell r="A80">
            <v>37990</v>
          </cell>
          <cell r="B80" t="str">
            <v>MCP-SNPJAN04</v>
          </cell>
          <cell r="C80" t="str">
            <v>MCP-SNP</v>
          </cell>
          <cell r="F80">
            <v>0</v>
          </cell>
          <cell r="G80">
            <v>0</v>
          </cell>
          <cell r="M80">
            <v>0</v>
          </cell>
          <cell r="N80">
            <v>0</v>
          </cell>
          <cell r="O80">
            <v>0</v>
          </cell>
          <cell r="P80">
            <v>0</v>
          </cell>
          <cell r="S80">
            <v>0</v>
          </cell>
          <cell r="T80">
            <v>0</v>
          </cell>
          <cell r="U80">
            <v>0</v>
          </cell>
          <cell r="V80">
            <v>0</v>
          </cell>
          <cell r="W80">
            <v>0</v>
          </cell>
        </row>
        <row r="81">
          <cell r="A81">
            <v>38021</v>
          </cell>
          <cell r="B81" t="str">
            <v>MCP-SNPFEB04</v>
          </cell>
          <cell r="C81" t="str">
            <v>MCP-SNP</v>
          </cell>
          <cell r="F81">
            <v>0</v>
          </cell>
          <cell r="G81">
            <v>0</v>
          </cell>
          <cell r="M81">
            <v>0</v>
          </cell>
          <cell r="N81">
            <v>0</v>
          </cell>
          <cell r="O81">
            <v>0</v>
          </cell>
          <cell r="P81">
            <v>0</v>
          </cell>
          <cell r="S81">
            <v>0</v>
          </cell>
          <cell r="T81">
            <v>0</v>
          </cell>
          <cell r="U81">
            <v>0</v>
          </cell>
          <cell r="V81">
            <v>0</v>
          </cell>
          <cell r="W81">
            <v>0</v>
          </cell>
        </row>
        <row r="82">
          <cell r="A82">
            <v>38050</v>
          </cell>
          <cell r="B82" t="str">
            <v>MCP-SNPMAR04</v>
          </cell>
          <cell r="C82" t="str">
            <v>MCP-SNP</v>
          </cell>
          <cell r="F82">
            <v>0</v>
          </cell>
          <cell r="G82">
            <v>0</v>
          </cell>
          <cell r="M82">
            <v>0</v>
          </cell>
          <cell r="N82">
            <v>0</v>
          </cell>
          <cell r="O82">
            <v>0</v>
          </cell>
          <cell r="P82">
            <v>0</v>
          </cell>
          <cell r="S82">
            <v>0</v>
          </cell>
          <cell r="T82">
            <v>0</v>
          </cell>
          <cell r="U82">
            <v>0</v>
          </cell>
          <cell r="V82">
            <v>0</v>
          </cell>
          <cell r="W82">
            <v>0</v>
          </cell>
        </row>
        <row r="83">
          <cell r="A83">
            <v>38081</v>
          </cell>
          <cell r="B83" t="str">
            <v>MCP-SNPAPR04</v>
          </cell>
          <cell r="C83" t="str">
            <v>MCP-SNP</v>
          </cell>
          <cell r="F83">
            <v>0</v>
          </cell>
          <cell r="G83">
            <v>0</v>
          </cell>
          <cell r="M83">
            <v>0</v>
          </cell>
          <cell r="N83">
            <v>0</v>
          </cell>
          <cell r="O83">
            <v>0</v>
          </cell>
          <cell r="P83">
            <v>0</v>
          </cell>
          <cell r="S83">
            <v>0</v>
          </cell>
          <cell r="T83">
            <v>0</v>
          </cell>
          <cell r="U83">
            <v>0</v>
          </cell>
          <cell r="V83">
            <v>0</v>
          </cell>
          <cell r="W83">
            <v>0</v>
          </cell>
        </row>
        <row r="84">
          <cell r="A84">
            <v>38111</v>
          </cell>
          <cell r="B84" t="str">
            <v>MCP-SNPMAY04</v>
          </cell>
          <cell r="C84" t="str">
            <v>MCP-SNP</v>
          </cell>
          <cell r="F84">
            <v>0</v>
          </cell>
          <cell r="G84">
            <v>0</v>
          </cell>
          <cell r="M84">
            <v>0</v>
          </cell>
          <cell r="N84">
            <v>0</v>
          </cell>
          <cell r="O84">
            <v>0</v>
          </cell>
          <cell r="P84">
            <v>0</v>
          </cell>
          <cell r="S84">
            <v>0</v>
          </cell>
          <cell r="T84">
            <v>0</v>
          </cell>
          <cell r="U84">
            <v>0</v>
          </cell>
          <cell r="V84">
            <v>0</v>
          </cell>
          <cell r="W84">
            <v>0</v>
          </cell>
        </row>
        <row r="85">
          <cell r="A85">
            <v>38142</v>
          </cell>
          <cell r="B85" t="str">
            <v>MCP-SNPJUN04</v>
          </cell>
          <cell r="C85" t="str">
            <v>MCP-SNP</v>
          </cell>
          <cell r="F85">
            <v>0</v>
          </cell>
          <cell r="G85">
            <v>0</v>
          </cell>
          <cell r="M85">
            <v>0</v>
          </cell>
          <cell r="N85">
            <v>0</v>
          </cell>
          <cell r="O85">
            <v>0</v>
          </cell>
          <cell r="P85">
            <v>0</v>
          </cell>
          <cell r="S85">
            <v>0</v>
          </cell>
          <cell r="T85">
            <v>0</v>
          </cell>
          <cell r="U85">
            <v>0</v>
          </cell>
          <cell r="V85">
            <v>0</v>
          </cell>
          <cell r="W85">
            <v>0</v>
          </cell>
        </row>
        <row r="86">
          <cell r="A86">
            <v>38172</v>
          </cell>
          <cell r="B86" t="str">
            <v>MCP-SNPJUL04</v>
          </cell>
          <cell r="C86" t="str">
            <v>MCP-SNP</v>
          </cell>
          <cell r="F86">
            <v>0</v>
          </cell>
          <cell r="G86">
            <v>0</v>
          </cell>
          <cell r="M86">
            <v>0</v>
          </cell>
          <cell r="N86">
            <v>0</v>
          </cell>
          <cell r="O86">
            <v>0</v>
          </cell>
          <cell r="P86">
            <v>0</v>
          </cell>
          <cell r="S86">
            <v>0</v>
          </cell>
          <cell r="T86">
            <v>0</v>
          </cell>
          <cell r="U86">
            <v>0</v>
          </cell>
          <cell r="V86">
            <v>0</v>
          </cell>
          <cell r="W86">
            <v>0</v>
          </cell>
        </row>
        <row r="87">
          <cell r="A87">
            <v>38203</v>
          </cell>
          <cell r="B87" t="str">
            <v>MCP-SNPAUG04</v>
          </cell>
          <cell r="C87" t="str">
            <v>MCP-SNP</v>
          </cell>
          <cell r="F87">
            <v>0</v>
          </cell>
          <cell r="G87">
            <v>0</v>
          </cell>
          <cell r="M87">
            <v>0</v>
          </cell>
          <cell r="N87">
            <v>0</v>
          </cell>
          <cell r="O87">
            <v>0</v>
          </cell>
          <cell r="P87">
            <v>0</v>
          </cell>
          <cell r="S87">
            <v>0</v>
          </cell>
          <cell r="T87">
            <v>0</v>
          </cell>
          <cell r="U87">
            <v>0</v>
          </cell>
          <cell r="V87">
            <v>0</v>
          </cell>
          <cell r="W87">
            <v>0</v>
          </cell>
        </row>
        <row r="88">
          <cell r="A88">
            <v>38234</v>
          </cell>
          <cell r="B88" t="str">
            <v>MCP-SNPSEP04</v>
          </cell>
          <cell r="C88" t="str">
            <v>MCP-SNP</v>
          </cell>
          <cell r="F88">
            <v>0</v>
          </cell>
          <cell r="G88">
            <v>0</v>
          </cell>
          <cell r="M88">
            <v>0</v>
          </cell>
          <cell r="N88">
            <v>0</v>
          </cell>
          <cell r="O88">
            <v>0</v>
          </cell>
          <cell r="P88">
            <v>0</v>
          </cell>
          <cell r="S88">
            <v>0</v>
          </cell>
          <cell r="T88">
            <v>0</v>
          </cell>
          <cell r="U88">
            <v>0</v>
          </cell>
          <cell r="V88">
            <v>0</v>
          </cell>
          <cell r="W88">
            <v>0</v>
          </cell>
        </row>
        <row r="89">
          <cell r="A89">
            <v>38264</v>
          </cell>
          <cell r="B89" t="str">
            <v>MCP-SNPOCT04</v>
          </cell>
          <cell r="C89" t="str">
            <v>MCP-SNP</v>
          </cell>
          <cell r="F89">
            <v>0</v>
          </cell>
          <cell r="G89">
            <v>0</v>
          </cell>
          <cell r="M89">
            <v>0</v>
          </cell>
          <cell r="N89">
            <v>0</v>
          </cell>
          <cell r="O89">
            <v>0</v>
          </cell>
          <cell r="P89">
            <v>0</v>
          </cell>
          <cell r="S89">
            <v>0</v>
          </cell>
          <cell r="T89">
            <v>0</v>
          </cell>
          <cell r="U89">
            <v>0</v>
          </cell>
          <cell r="V89">
            <v>0</v>
          </cell>
          <cell r="W89">
            <v>0</v>
          </cell>
        </row>
        <row r="90">
          <cell r="A90">
            <v>38295</v>
          </cell>
          <cell r="B90" t="str">
            <v>MCP-SNPNOV04</v>
          </cell>
          <cell r="C90" t="str">
            <v>MCP-SNP</v>
          </cell>
          <cell r="F90">
            <v>0</v>
          </cell>
          <cell r="G90">
            <v>0</v>
          </cell>
          <cell r="M90">
            <v>0</v>
          </cell>
          <cell r="N90">
            <v>0</v>
          </cell>
          <cell r="O90">
            <v>0</v>
          </cell>
          <cell r="P90">
            <v>0</v>
          </cell>
          <cell r="S90">
            <v>0</v>
          </cell>
          <cell r="T90">
            <v>0</v>
          </cell>
          <cell r="U90">
            <v>0</v>
          </cell>
          <cell r="V90">
            <v>0</v>
          </cell>
          <cell r="W90">
            <v>0</v>
          </cell>
        </row>
        <row r="91">
          <cell r="A91">
            <v>38325</v>
          </cell>
          <cell r="B91" t="str">
            <v>MCP-SNPDEC04</v>
          </cell>
          <cell r="C91" t="str">
            <v>MCP-SNP</v>
          </cell>
          <cell r="F91">
            <v>0</v>
          </cell>
          <cell r="G91">
            <v>0</v>
          </cell>
          <cell r="M91">
            <v>0</v>
          </cell>
          <cell r="N91">
            <v>0</v>
          </cell>
          <cell r="O91">
            <v>0</v>
          </cell>
          <cell r="P91">
            <v>0</v>
          </cell>
          <cell r="S91">
            <v>0</v>
          </cell>
          <cell r="T91">
            <v>0</v>
          </cell>
          <cell r="U91">
            <v>0</v>
          </cell>
          <cell r="V91">
            <v>0</v>
          </cell>
          <cell r="W91">
            <v>0</v>
          </cell>
        </row>
        <row r="92">
          <cell r="A92">
            <v>38356</v>
          </cell>
          <cell r="B92" t="str">
            <v>MCP-SNPJAN05</v>
          </cell>
          <cell r="C92" t="str">
            <v>MCP-SNP</v>
          </cell>
          <cell r="F92">
            <v>0</v>
          </cell>
          <cell r="G92">
            <v>0</v>
          </cell>
          <cell r="M92">
            <v>0</v>
          </cell>
          <cell r="N92">
            <v>0</v>
          </cell>
          <cell r="O92">
            <v>0</v>
          </cell>
          <cell r="P92">
            <v>0</v>
          </cell>
          <cell r="S92">
            <v>0</v>
          </cell>
          <cell r="T92">
            <v>0</v>
          </cell>
          <cell r="U92">
            <v>0</v>
          </cell>
          <cell r="V92">
            <v>0</v>
          </cell>
          <cell r="W92">
            <v>0</v>
          </cell>
        </row>
        <row r="93">
          <cell r="A93">
            <v>38387</v>
          </cell>
          <cell r="B93" t="str">
            <v>MCP-SNPFEB05</v>
          </cell>
          <cell r="C93" t="str">
            <v>MCP-SNP</v>
          </cell>
          <cell r="F93">
            <v>0</v>
          </cell>
          <cell r="G93">
            <v>0</v>
          </cell>
          <cell r="M93">
            <v>0</v>
          </cell>
          <cell r="N93">
            <v>0</v>
          </cell>
          <cell r="O93">
            <v>0</v>
          </cell>
          <cell r="P93">
            <v>0</v>
          </cell>
          <cell r="S93">
            <v>0</v>
          </cell>
          <cell r="T93">
            <v>0</v>
          </cell>
          <cell r="U93">
            <v>0</v>
          </cell>
          <cell r="V93">
            <v>0</v>
          </cell>
          <cell r="W93">
            <v>0</v>
          </cell>
        </row>
        <row r="94">
          <cell r="A94">
            <v>38415</v>
          </cell>
          <cell r="B94" t="str">
            <v>MCP-SNPMAR05</v>
          </cell>
          <cell r="C94" t="str">
            <v>MCP-SNP</v>
          </cell>
          <cell r="F94">
            <v>0</v>
          </cell>
          <cell r="G94">
            <v>0</v>
          </cell>
          <cell r="M94">
            <v>0</v>
          </cell>
          <cell r="N94">
            <v>0</v>
          </cell>
          <cell r="O94">
            <v>0</v>
          </cell>
          <cell r="P94">
            <v>0</v>
          </cell>
          <cell r="S94">
            <v>0</v>
          </cell>
          <cell r="T94">
            <v>0</v>
          </cell>
          <cell r="U94">
            <v>0</v>
          </cell>
          <cell r="V94">
            <v>0</v>
          </cell>
          <cell r="W94">
            <v>0</v>
          </cell>
        </row>
        <row r="95">
          <cell r="A95">
            <v>38446</v>
          </cell>
          <cell r="B95" t="str">
            <v>MCP-SNPAPR05</v>
          </cell>
          <cell r="C95" t="str">
            <v>MCP-SNP</v>
          </cell>
          <cell r="F95">
            <v>0</v>
          </cell>
          <cell r="G95">
            <v>0</v>
          </cell>
          <cell r="M95">
            <v>0</v>
          </cell>
          <cell r="N95">
            <v>0</v>
          </cell>
          <cell r="O95">
            <v>0</v>
          </cell>
          <cell r="P95">
            <v>0</v>
          </cell>
          <cell r="S95">
            <v>0</v>
          </cell>
          <cell r="T95">
            <v>0</v>
          </cell>
          <cell r="U95">
            <v>0</v>
          </cell>
          <cell r="V95">
            <v>0</v>
          </cell>
          <cell r="W95">
            <v>0</v>
          </cell>
        </row>
        <row r="96">
          <cell r="A96">
            <v>38476</v>
          </cell>
          <cell r="B96" t="str">
            <v>MCP-SNPMAY05</v>
          </cell>
          <cell r="C96" t="str">
            <v>MCP-SNP</v>
          </cell>
          <cell r="F96">
            <v>0</v>
          </cell>
          <cell r="G96">
            <v>0</v>
          </cell>
          <cell r="M96">
            <v>0</v>
          </cell>
          <cell r="N96">
            <v>0</v>
          </cell>
          <cell r="O96">
            <v>0</v>
          </cell>
          <cell r="P96">
            <v>0</v>
          </cell>
          <cell r="S96">
            <v>0</v>
          </cell>
          <cell r="T96">
            <v>0</v>
          </cell>
          <cell r="U96">
            <v>0</v>
          </cell>
          <cell r="V96">
            <v>0</v>
          </cell>
          <cell r="W96">
            <v>0</v>
          </cell>
        </row>
        <row r="97">
          <cell r="A97">
            <v>38507</v>
          </cell>
          <cell r="B97" t="str">
            <v>MCP-SNPJUN05</v>
          </cell>
          <cell r="C97" t="str">
            <v>MCP-SNP</v>
          </cell>
          <cell r="F97">
            <v>0</v>
          </cell>
          <cell r="G97">
            <v>0</v>
          </cell>
          <cell r="M97">
            <v>0</v>
          </cell>
          <cell r="N97">
            <v>0</v>
          </cell>
          <cell r="O97">
            <v>0</v>
          </cell>
          <cell r="P97">
            <v>0</v>
          </cell>
          <cell r="S97">
            <v>0</v>
          </cell>
          <cell r="T97">
            <v>0</v>
          </cell>
          <cell r="U97">
            <v>0</v>
          </cell>
          <cell r="V97">
            <v>0</v>
          </cell>
          <cell r="W97">
            <v>0</v>
          </cell>
        </row>
        <row r="98">
          <cell r="A98">
            <v>38537</v>
          </cell>
          <cell r="B98" t="str">
            <v>MCP-SNPJUL05</v>
          </cell>
          <cell r="C98" t="str">
            <v>MCP-SNP</v>
          </cell>
          <cell r="F98">
            <v>0</v>
          </cell>
          <cell r="G98">
            <v>0</v>
          </cell>
          <cell r="M98">
            <v>0</v>
          </cell>
          <cell r="N98">
            <v>0</v>
          </cell>
          <cell r="O98">
            <v>0</v>
          </cell>
          <cell r="P98">
            <v>0</v>
          </cell>
          <cell r="S98">
            <v>0</v>
          </cell>
          <cell r="T98">
            <v>0</v>
          </cell>
          <cell r="U98">
            <v>0</v>
          </cell>
          <cell r="V98">
            <v>0</v>
          </cell>
          <cell r="W98">
            <v>0</v>
          </cell>
        </row>
        <row r="99">
          <cell r="A99">
            <v>38568</v>
          </cell>
          <cell r="B99" t="str">
            <v>MCP-SNPAUG05</v>
          </cell>
          <cell r="C99" t="str">
            <v>MCP-SNP</v>
          </cell>
          <cell r="F99">
            <v>0</v>
          </cell>
          <cell r="G99">
            <v>0</v>
          </cell>
          <cell r="M99">
            <v>0</v>
          </cell>
          <cell r="N99">
            <v>0</v>
          </cell>
          <cell r="O99">
            <v>0</v>
          </cell>
          <cell r="P99">
            <v>0</v>
          </cell>
          <cell r="S99">
            <v>0</v>
          </cell>
          <cell r="T99">
            <v>0</v>
          </cell>
          <cell r="U99">
            <v>0</v>
          </cell>
          <cell r="V99">
            <v>0</v>
          </cell>
          <cell r="W99">
            <v>0</v>
          </cell>
        </row>
        <row r="100">
          <cell r="A100">
            <v>38599</v>
          </cell>
          <cell r="B100" t="str">
            <v>MCP-SNPSEP05</v>
          </cell>
          <cell r="C100" t="str">
            <v>MCP-SNP</v>
          </cell>
          <cell r="F100">
            <v>0</v>
          </cell>
          <cell r="G100">
            <v>0</v>
          </cell>
          <cell r="M100">
            <v>0</v>
          </cell>
          <cell r="N100">
            <v>0</v>
          </cell>
          <cell r="O100">
            <v>0</v>
          </cell>
          <cell r="P100">
            <v>0</v>
          </cell>
          <cell r="S100">
            <v>0</v>
          </cell>
          <cell r="T100">
            <v>0</v>
          </cell>
          <cell r="U100">
            <v>0</v>
          </cell>
          <cell r="V100">
            <v>0</v>
          </cell>
          <cell r="W100">
            <v>0</v>
          </cell>
        </row>
        <row r="101">
          <cell r="A101">
            <v>38629</v>
          </cell>
          <cell r="B101" t="str">
            <v>MCP-SNPOCT05</v>
          </cell>
          <cell r="C101" t="str">
            <v>MCP-SNP</v>
          </cell>
          <cell r="F101">
            <v>0</v>
          </cell>
          <cell r="G101">
            <v>0</v>
          </cell>
          <cell r="M101">
            <v>0</v>
          </cell>
          <cell r="N101">
            <v>0</v>
          </cell>
          <cell r="O101">
            <v>0</v>
          </cell>
          <cell r="P101">
            <v>0</v>
          </cell>
          <cell r="S101">
            <v>0</v>
          </cell>
          <cell r="T101">
            <v>0</v>
          </cell>
          <cell r="U101">
            <v>0</v>
          </cell>
          <cell r="V101">
            <v>0</v>
          </cell>
          <cell r="W101">
            <v>0</v>
          </cell>
        </row>
        <row r="102">
          <cell r="A102">
            <v>38660</v>
          </cell>
          <cell r="B102" t="str">
            <v>MCP-SNPNOV05</v>
          </cell>
          <cell r="C102" t="str">
            <v>MCP-SNP</v>
          </cell>
          <cell r="F102">
            <v>0</v>
          </cell>
          <cell r="G102">
            <v>0</v>
          </cell>
          <cell r="M102">
            <v>0</v>
          </cell>
          <cell r="N102">
            <v>0</v>
          </cell>
          <cell r="O102">
            <v>0</v>
          </cell>
          <cell r="P102">
            <v>0</v>
          </cell>
          <cell r="S102">
            <v>0</v>
          </cell>
          <cell r="T102">
            <v>0</v>
          </cell>
          <cell r="U102">
            <v>0</v>
          </cell>
          <cell r="V102">
            <v>0</v>
          </cell>
          <cell r="W102">
            <v>0</v>
          </cell>
        </row>
        <row r="103">
          <cell r="A103">
            <v>38690</v>
          </cell>
          <cell r="B103" t="str">
            <v>MCP-SNPDEC05</v>
          </cell>
          <cell r="C103" t="str">
            <v>MCP-SNP</v>
          </cell>
          <cell r="F103">
            <v>0</v>
          </cell>
          <cell r="G103">
            <v>0</v>
          </cell>
          <cell r="M103">
            <v>0</v>
          </cell>
          <cell r="N103">
            <v>0</v>
          </cell>
          <cell r="O103">
            <v>0</v>
          </cell>
          <cell r="P103">
            <v>0</v>
          </cell>
          <cell r="S103">
            <v>0</v>
          </cell>
          <cell r="T103">
            <v>0</v>
          </cell>
          <cell r="U103">
            <v>0</v>
          </cell>
          <cell r="V103">
            <v>0</v>
          </cell>
          <cell r="W103">
            <v>0</v>
          </cell>
        </row>
        <row r="104">
          <cell r="A104">
            <v>38721</v>
          </cell>
          <cell r="B104" t="str">
            <v>MCP-SNPJAN06</v>
          </cell>
          <cell r="C104" t="str">
            <v>MCP-SNP</v>
          </cell>
          <cell r="D104">
            <v>14680</v>
          </cell>
          <cell r="E104">
            <v>904</v>
          </cell>
          <cell r="F104">
            <v>61.58038147138965</v>
          </cell>
          <cell r="M104">
            <v>1110</v>
          </cell>
          <cell r="O104">
            <v>0</v>
          </cell>
          <cell r="P104">
            <v>0.57</v>
          </cell>
          <cell r="Q104">
            <v>904</v>
          </cell>
          <cell r="R104">
            <v>847</v>
          </cell>
          <cell r="S104">
            <v>0.9369469026548672</v>
          </cell>
          <cell r="T104">
            <v>0.78</v>
          </cell>
          <cell r="U104">
            <v>28</v>
          </cell>
          <cell r="V104">
            <v>0.4768392370572207</v>
          </cell>
          <cell r="W104">
            <v>11</v>
          </cell>
        </row>
        <row r="105">
          <cell r="A105">
            <v>38752</v>
          </cell>
          <cell r="B105" t="str">
            <v>MCP-SNPFEB06</v>
          </cell>
          <cell r="C105" t="str">
            <v>MCP-SNP</v>
          </cell>
          <cell r="D105">
            <v>14680</v>
          </cell>
          <cell r="E105">
            <v>12583</v>
          </cell>
          <cell r="F105">
            <v>857.1525885558583</v>
          </cell>
          <cell r="G105">
            <v>306.24432334241595</v>
          </cell>
          <cell r="M105">
            <v>1110</v>
          </cell>
          <cell r="O105">
            <v>0</v>
          </cell>
          <cell r="P105">
            <v>0.57</v>
          </cell>
          <cell r="Q105">
            <v>12583</v>
          </cell>
          <cell r="R105">
            <v>5901</v>
          </cell>
          <cell r="S105">
            <v>0.4689660653262338</v>
          </cell>
          <cell r="T105">
            <v>0.78</v>
          </cell>
          <cell r="U105">
            <v>71</v>
          </cell>
          <cell r="V105">
            <v>1.2091280653950953</v>
          </cell>
          <cell r="W105">
            <v>11</v>
          </cell>
        </row>
        <row r="106">
          <cell r="A106">
            <v>38780</v>
          </cell>
          <cell r="B106" t="str">
            <v>MCP-SNPMAR06</v>
          </cell>
          <cell r="C106" t="str">
            <v>MCP-SNP</v>
          </cell>
          <cell r="D106">
            <v>14680</v>
          </cell>
          <cell r="E106">
            <v>32705</v>
          </cell>
          <cell r="F106">
            <v>2227.8610354223433</v>
          </cell>
          <cell r="G106">
            <v>1048.8646684831972</v>
          </cell>
          <cell r="M106">
            <v>1110</v>
          </cell>
          <cell r="O106">
            <v>0</v>
          </cell>
          <cell r="P106">
            <v>0.57</v>
          </cell>
          <cell r="Q106">
            <v>32705</v>
          </cell>
          <cell r="R106">
            <v>17214</v>
          </cell>
          <cell r="S106">
            <v>0.5263415379911328</v>
          </cell>
          <cell r="T106">
            <v>0.78</v>
          </cell>
          <cell r="U106">
            <v>168</v>
          </cell>
          <cell r="V106">
            <v>2.2888283378746594</v>
          </cell>
          <cell r="W106">
            <v>11</v>
          </cell>
        </row>
        <row r="107">
          <cell r="A107">
            <v>38811</v>
          </cell>
          <cell r="B107" t="str">
            <v>MCP-SNPAPR06</v>
          </cell>
          <cell r="C107" t="str">
            <v>MCP-SNP</v>
          </cell>
          <cell r="D107">
            <v>14611</v>
          </cell>
          <cell r="E107">
            <v>49128</v>
          </cell>
          <cell r="F107">
            <v>3362.398193142153</v>
          </cell>
          <cell r="G107">
            <v>2149.1372723734517</v>
          </cell>
          <cell r="M107">
            <v>1110</v>
          </cell>
          <cell r="O107">
            <v>0</v>
          </cell>
          <cell r="P107">
            <v>0.57</v>
          </cell>
          <cell r="Q107">
            <v>49128</v>
          </cell>
          <cell r="R107">
            <v>33691</v>
          </cell>
          <cell r="S107">
            <v>0.6857800032567986</v>
          </cell>
          <cell r="T107">
            <v>0.78</v>
          </cell>
          <cell r="U107">
            <v>160</v>
          </cell>
          <cell r="V107">
            <v>2.737663404284443</v>
          </cell>
          <cell r="W107">
            <v>11</v>
          </cell>
        </row>
        <row r="108">
          <cell r="A108">
            <v>38841</v>
          </cell>
          <cell r="B108" t="str">
            <v>MCP-SNPMAY06</v>
          </cell>
          <cell r="C108" t="str">
            <v>MCP-SNP</v>
          </cell>
          <cell r="D108">
            <v>14247</v>
          </cell>
          <cell r="E108">
            <v>65066</v>
          </cell>
          <cell r="F108">
            <v>4566.996560679441</v>
          </cell>
          <cell r="G108">
            <v>3385.7519297479794</v>
          </cell>
          <cell r="M108">
            <v>1110</v>
          </cell>
          <cell r="O108">
            <v>0</v>
          </cell>
          <cell r="P108">
            <v>0.57</v>
          </cell>
          <cell r="Q108">
            <v>65066</v>
          </cell>
          <cell r="R108">
            <v>53580</v>
          </cell>
          <cell r="S108">
            <v>0.8234715519626226</v>
          </cell>
          <cell r="T108">
            <v>0.78</v>
          </cell>
          <cell r="U108">
            <v>220</v>
          </cell>
          <cell r="V108">
            <v>3.8604618516178846</v>
          </cell>
          <cell r="W108">
            <v>11</v>
          </cell>
        </row>
        <row r="109">
          <cell r="A109">
            <v>38872</v>
          </cell>
          <cell r="B109" t="str">
            <v>MCP-SNPJUN06</v>
          </cell>
          <cell r="C109" t="str">
            <v>MCP-SNP</v>
          </cell>
          <cell r="D109">
            <v>14029</v>
          </cell>
          <cell r="E109">
            <v>64630</v>
          </cell>
          <cell r="F109">
            <v>4606.8857366882885</v>
          </cell>
          <cell r="G109">
            <v>4178.760163503294</v>
          </cell>
          <cell r="M109">
            <v>1110</v>
          </cell>
          <cell r="O109">
            <v>0</v>
          </cell>
          <cell r="P109">
            <v>0.57</v>
          </cell>
          <cell r="Q109">
            <v>64630</v>
          </cell>
          <cell r="R109">
            <v>32758</v>
          </cell>
          <cell r="S109">
            <v>0.5068544019805044</v>
          </cell>
          <cell r="T109">
            <v>0.78</v>
          </cell>
          <cell r="U109">
            <v>253</v>
          </cell>
          <cell r="V109">
            <v>4.508518069712738</v>
          </cell>
          <cell r="W109">
            <v>11</v>
          </cell>
        </row>
        <row r="110">
          <cell r="A110">
            <v>38902</v>
          </cell>
          <cell r="B110" t="str">
            <v>MCP-SNPJUL06</v>
          </cell>
          <cell r="C110" t="str">
            <v>MCP-SNP</v>
          </cell>
          <cell r="D110">
            <v>13837.12</v>
          </cell>
          <cell r="E110">
            <v>56048</v>
          </cell>
          <cell r="F110">
            <v>4050.553872482135</v>
          </cell>
          <cell r="G110">
            <v>4408.145389949955</v>
          </cell>
          <cell r="M110">
            <v>1110</v>
          </cell>
          <cell r="O110">
            <v>0</v>
          </cell>
          <cell r="P110">
            <v>0.57</v>
          </cell>
          <cell r="Q110">
            <v>53871</v>
          </cell>
          <cell r="R110">
            <v>43655</v>
          </cell>
          <cell r="S110">
            <v>0.8103617902025209</v>
          </cell>
          <cell r="T110">
            <v>0.78</v>
          </cell>
          <cell r="U110">
            <v>353</v>
          </cell>
          <cell r="V110">
            <v>6.377772253185634</v>
          </cell>
          <cell r="W110">
            <v>11</v>
          </cell>
        </row>
        <row r="111">
          <cell r="A111">
            <v>38933</v>
          </cell>
          <cell r="B111" t="str">
            <v>MCP-SNPAUG06</v>
          </cell>
          <cell r="C111" t="str">
            <v>MCP-SNP</v>
          </cell>
          <cell r="F111">
            <v>0</v>
          </cell>
          <cell r="M111">
            <v>1110</v>
          </cell>
          <cell r="O111">
            <v>0</v>
          </cell>
          <cell r="P111">
            <v>0.57</v>
          </cell>
          <cell r="S111">
            <v>0</v>
          </cell>
          <cell r="T111">
            <v>0.78</v>
          </cell>
          <cell r="V111">
            <v>0</v>
          </cell>
          <cell r="W111">
            <v>11</v>
          </cell>
        </row>
        <row r="112">
          <cell r="A112">
            <v>38964</v>
          </cell>
          <cell r="B112" t="str">
            <v>MCP-SNPSEP06</v>
          </cell>
          <cell r="C112" t="str">
            <v>MCP-SNP</v>
          </cell>
          <cell r="F112">
            <v>0</v>
          </cell>
          <cell r="G112">
            <v>0</v>
          </cell>
          <cell r="M112">
            <v>1110</v>
          </cell>
          <cell r="O112">
            <v>0</v>
          </cell>
          <cell r="P112">
            <v>0.57</v>
          </cell>
          <cell r="S112">
            <v>0</v>
          </cell>
          <cell r="T112">
            <v>0.78</v>
          </cell>
          <cell r="V112">
            <v>0</v>
          </cell>
          <cell r="W112">
            <v>11</v>
          </cell>
        </row>
        <row r="113">
          <cell r="A113">
            <v>38994</v>
          </cell>
          <cell r="B113" t="str">
            <v>MCP-SNPOCT06</v>
          </cell>
          <cell r="C113" t="str">
            <v>MCP-SNP</v>
          </cell>
          <cell r="F113">
            <v>0</v>
          </cell>
          <cell r="G113">
            <v>0</v>
          </cell>
          <cell r="M113">
            <v>1110</v>
          </cell>
          <cell r="O113">
            <v>0</v>
          </cell>
          <cell r="P113">
            <v>0.57</v>
          </cell>
          <cell r="S113">
            <v>0</v>
          </cell>
          <cell r="T113">
            <v>0.78</v>
          </cell>
          <cell r="V113">
            <v>0</v>
          </cell>
          <cell r="W113">
            <v>11</v>
          </cell>
        </row>
        <row r="114">
          <cell r="A114">
            <v>39025</v>
          </cell>
          <cell r="B114" t="str">
            <v>MCP-SNPNOV06</v>
          </cell>
          <cell r="C114" t="str">
            <v>MCP-SNP</v>
          </cell>
          <cell r="F114">
            <v>0</v>
          </cell>
          <cell r="G114">
            <v>0</v>
          </cell>
          <cell r="M114">
            <v>1110</v>
          </cell>
          <cell r="O114">
            <v>0</v>
          </cell>
          <cell r="P114">
            <v>0.57</v>
          </cell>
          <cell r="S114">
            <v>0</v>
          </cell>
          <cell r="T114">
            <v>0.78</v>
          </cell>
          <cell r="V114">
            <v>0</v>
          </cell>
          <cell r="W114">
            <v>11</v>
          </cell>
        </row>
        <row r="115">
          <cell r="A115">
            <v>39055</v>
          </cell>
          <cell r="B115" t="str">
            <v>MCP-SNPDEC06</v>
          </cell>
          <cell r="C115" t="str">
            <v>MCP-SNP</v>
          </cell>
          <cell r="F115">
            <v>0</v>
          </cell>
          <cell r="G115">
            <v>0</v>
          </cell>
          <cell r="M115">
            <v>1110</v>
          </cell>
          <cell r="O115">
            <v>0</v>
          </cell>
          <cell r="P115">
            <v>0.57</v>
          </cell>
          <cell r="S115">
            <v>0</v>
          </cell>
          <cell r="T115">
            <v>0.78</v>
          </cell>
          <cell r="V115">
            <v>0</v>
          </cell>
          <cell r="W115">
            <v>11</v>
          </cell>
        </row>
        <row r="116">
          <cell r="A116" t="str">
            <v>YTD</v>
          </cell>
          <cell r="B116" t="str">
            <v>MCP-SNPYTD04</v>
          </cell>
          <cell r="C116" t="str">
            <v>MCP-SNP04YTD</v>
          </cell>
          <cell r="D116">
            <v>0</v>
          </cell>
          <cell r="E116">
            <v>0</v>
          </cell>
          <cell r="F116">
            <v>0</v>
          </cell>
          <cell r="G116">
            <v>0</v>
          </cell>
          <cell r="M116">
            <v>0</v>
          </cell>
          <cell r="N116">
            <v>0</v>
          </cell>
          <cell r="O116">
            <v>0</v>
          </cell>
          <cell r="P116">
            <v>0</v>
          </cell>
          <cell r="Q116">
            <v>0</v>
          </cell>
          <cell r="R116">
            <v>0</v>
          </cell>
          <cell r="S116">
            <v>0</v>
          </cell>
          <cell r="T116">
            <v>0</v>
          </cell>
          <cell r="U116">
            <v>0</v>
          </cell>
          <cell r="V116">
            <v>0</v>
          </cell>
          <cell r="W116">
            <v>0</v>
          </cell>
        </row>
        <row r="117">
          <cell r="A117" t="str">
            <v>YTD</v>
          </cell>
          <cell r="B117" t="str">
            <v>MCP-SNPYTD05</v>
          </cell>
          <cell r="C117" t="str">
            <v>MCP-SNP05YTD</v>
          </cell>
          <cell r="D117">
            <v>0</v>
          </cell>
          <cell r="E117">
            <v>0</v>
          </cell>
          <cell r="F117">
            <v>0</v>
          </cell>
          <cell r="G117">
            <v>0</v>
          </cell>
          <cell r="M117">
            <v>0</v>
          </cell>
          <cell r="N117">
            <v>0</v>
          </cell>
          <cell r="O117">
            <v>0</v>
          </cell>
          <cell r="P117">
            <v>0</v>
          </cell>
          <cell r="Q117">
            <v>0</v>
          </cell>
          <cell r="R117">
            <v>0</v>
          </cell>
          <cell r="S117">
            <v>0</v>
          </cell>
          <cell r="T117">
            <v>0</v>
          </cell>
          <cell r="U117">
            <v>0</v>
          </cell>
          <cell r="V117">
            <v>0</v>
          </cell>
          <cell r="W117">
            <v>0</v>
          </cell>
        </row>
        <row r="118">
          <cell r="A118" t="str">
            <v>YTD</v>
          </cell>
          <cell r="B118" t="str">
            <v>MCP-SNPYTD06</v>
          </cell>
          <cell r="C118" t="str">
            <v>MCP-SNP06YTD</v>
          </cell>
          <cell r="D118">
            <v>100764.12</v>
          </cell>
          <cell r="E118">
            <v>281064</v>
          </cell>
          <cell r="F118">
            <v>2789.3262006357027</v>
          </cell>
          <cell r="G118">
            <v>2789.3262006357027</v>
          </cell>
          <cell r="M118">
            <v>1110</v>
          </cell>
          <cell r="N118">
            <v>0</v>
          </cell>
          <cell r="O118">
            <v>0</v>
          </cell>
          <cell r="P118">
            <v>0.57</v>
          </cell>
          <cell r="Q118">
            <v>278887</v>
          </cell>
          <cell r="R118">
            <v>187646</v>
          </cell>
          <cell r="S118">
            <v>0.6728388200238806</v>
          </cell>
          <cell r="T118">
            <v>0.7800000000000001</v>
          </cell>
          <cell r="U118">
            <v>1253</v>
          </cell>
          <cell r="V118">
            <v>2.925878074574211</v>
          </cell>
          <cell r="W118">
            <v>11</v>
          </cell>
        </row>
        <row r="119">
          <cell r="A119">
            <v>37990</v>
          </cell>
          <cell r="B119" t="str">
            <v>MPCJAN04</v>
          </cell>
          <cell r="C119" t="str">
            <v>MPC</v>
          </cell>
          <cell r="D119">
            <v>91155</v>
          </cell>
          <cell r="E119">
            <v>99564</v>
          </cell>
          <cell r="F119">
            <v>1092.249465196643</v>
          </cell>
          <cell r="G119">
            <v>1092.249465196643</v>
          </cell>
          <cell r="M119">
            <v>970</v>
          </cell>
          <cell r="N119">
            <v>29979</v>
          </cell>
          <cell r="O119">
            <v>0.3011028082439436</v>
          </cell>
          <cell r="P119">
            <v>0.3</v>
          </cell>
          <cell r="Q119">
            <v>101362</v>
          </cell>
          <cell r="R119">
            <v>81978</v>
          </cell>
          <cell r="S119">
            <v>0.8087646257966496</v>
          </cell>
          <cell r="T119">
            <v>0.8</v>
          </cell>
          <cell r="U119">
            <v>4536</v>
          </cell>
          <cell r="V119">
            <v>12.44034885634359</v>
          </cell>
          <cell r="W119">
            <v>11.3</v>
          </cell>
        </row>
        <row r="120">
          <cell r="A120">
            <v>38021</v>
          </cell>
          <cell r="B120" t="str">
            <v>MPCFEB04</v>
          </cell>
          <cell r="C120" t="str">
            <v>MPC</v>
          </cell>
          <cell r="D120">
            <v>91388</v>
          </cell>
          <cell r="E120">
            <v>82898</v>
          </cell>
          <cell r="F120">
            <v>907.0994003589092</v>
          </cell>
          <cell r="G120">
            <v>999.6744327777761</v>
          </cell>
          <cell r="M120">
            <v>970</v>
          </cell>
          <cell r="N120">
            <v>26844</v>
          </cell>
          <cell r="O120">
            <v>0.32381963376679773</v>
          </cell>
          <cell r="P120">
            <v>0.3</v>
          </cell>
          <cell r="Q120">
            <v>72871</v>
          </cell>
          <cell r="R120">
            <v>57477</v>
          </cell>
          <cell r="S120">
            <v>0.7887499828463999</v>
          </cell>
          <cell r="T120">
            <v>0.8</v>
          </cell>
          <cell r="U120">
            <v>4285</v>
          </cell>
          <cell r="V120">
            <v>11.721998511839628</v>
          </cell>
          <cell r="W120">
            <v>11.3</v>
          </cell>
        </row>
        <row r="121">
          <cell r="A121">
            <v>38050</v>
          </cell>
          <cell r="B121" t="str">
            <v>MPCMAR04</v>
          </cell>
          <cell r="C121" t="str">
            <v>MPC</v>
          </cell>
          <cell r="D121">
            <v>90420</v>
          </cell>
          <cell r="E121">
            <v>89916</v>
          </cell>
          <cell r="F121">
            <v>994.4260119442602</v>
          </cell>
          <cell r="G121">
            <v>997.9249591666043</v>
          </cell>
          <cell r="M121">
            <v>970</v>
          </cell>
          <cell r="N121">
            <v>29775</v>
          </cell>
          <cell r="O121">
            <v>0.33114239957293473</v>
          </cell>
          <cell r="P121">
            <v>0.3</v>
          </cell>
          <cell r="Q121">
            <v>77145</v>
          </cell>
          <cell r="R121">
            <v>58886</v>
          </cell>
          <cell r="S121">
            <v>0.7633158338194309</v>
          </cell>
          <cell r="T121">
            <v>0.8</v>
          </cell>
          <cell r="U121">
            <v>4686</v>
          </cell>
          <cell r="V121">
            <v>12.956204379562044</v>
          </cell>
          <cell r="W121">
            <v>11.3</v>
          </cell>
        </row>
        <row r="122">
          <cell r="A122">
            <v>38081</v>
          </cell>
          <cell r="B122" t="str">
            <v>MPCAPR04</v>
          </cell>
          <cell r="C122" t="str">
            <v>MPC</v>
          </cell>
          <cell r="D122">
            <v>90081</v>
          </cell>
          <cell r="E122">
            <v>108295</v>
          </cell>
          <cell r="F122">
            <v>1202.195801556377</v>
          </cell>
          <cell r="G122">
            <v>1034.5737379531822</v>
          </cell>
          <cell r="M122">
            <v>970</v>
          </cell>
          <cell r="N122">
            <v>38520</v>
          </cell>
          <cell r="O122">
            <v>0.35569509210951566</v>
          </cell>
          <cell r="P122">
            <v>0.35</v>
          </cell>
          <cell r="Q122">
            <v>115036</v>
          </cell>
          <cell r="R122">
            <v>90855</v>
          </cell>
          <cell r="S122">
            <v>0.7897962376995028</v>
          </cell>
          <cell r="T122">
            <v>0.8</v>
          </cell>
          <cell r="U122">
            <v>5087</v>
          </cell>
          <cell r="V122">
            <v>11.294279592810915</v>
          </cell>
          <cell r="W122">
            <v>11.3</v>
          </cell>
        </row>
        <row r="123">
          <cell r="A123">
            <v>38111</v>
          </cell>
          <cell r="B123" t="str">
            <v>MPCMAY04</v>
          </cell>
          <cell r="C123" t="str">
            <v>MPC</v>
          </cell>
          <cell r="D123">
            <v>90205</v>
          </cell>
          <cell r="E123">
            <v>87002</v>
          </cell>
          <cell r="F123">
            <v>964.4919904661605</v>
          </cell>
          <cell r="G123">
            <v>1053.704601322266</v>
          </cell>
          <cell r="M123">
            <v>970</v>
          </cell>
          <cell r="N123">
            <v>32126</v>
          </cell>
          <cell r="O123">
            <v>0.36925587917519137</v>
          </cell>
          <cell r="P123">
            <v>0.35</v>
          </cell>
          <cell r="Q123">
            <v>93842</v>
          </cell>
          <cell r="R123">
            <v>70795</v>
          </cell>
          <cell r="S123">
            <v>0.754406342575819</v>
          </cell>
          <cell r="T123">
            <v>0.8</v>
          </cell>
          <cell r="U123">
            <v>4540</v>
          </cell>
          <cell r="V123">
            <v>12.582451083642814</v>
          </cell>
          <cell r="W123">
            <v>11.3</v>
          </cell>
        </row>
        <row r="124">
          <cell r="A124">
            <v>38142</v>
          </cell>
          <cell r="B124" t="str">
            <v>MPCJUN04</v>
          </cell>
          <cell r="C124" t="str">
            <v>MPC</v>
          </cell>
          <cell r="D124">
            <v>90595</v>
          </cell>
          <cell r="E124">
            <v>103278</v>
          </cell>
          <cell r="F124">
            <v>1139.9966885589713</v>
          </cell>
          <cell r="G124">
            <v>1102.2281601938364</v>
          </cell>
          <cell r="M124">
            <v>970</v>
          </cell>
          <cell r="N124">
            <v>39582</v>
          </cell>
          <cell r="O124">
            <v>0.3832568407598908</v>
          </cell>
          <cell r="P124">
            <v>0.35</v>
          </cell>
          <cell r="Q124">
            <v>113007</v>
          </cell>
          <cell r="R124">
            <v>83401</v>
          </cell>
          <cell r="S124">
            <v>0.7380162290831541</v>
          </cell>
          <cell r="T124">
            <v>0.8</v>
          </cell>
          <cell r="U124">
            <v>4622</v>
          </cell>
          <cell r="V124">
            <v>10.203653623268393</v>
          </cell>
          <cell r="W124">
            <v>11.3</v>
          </cell>
        </row>
        <row r="125">
          <cell r="A125">
            <v>38172</v>
          </cell>
          <cell r="B125" t="str">
            <v>MPCJUL04</v>
          </cell>
          <cell r="C125" t="str">
            <v>MPC</v>
          </cell>
          <cell r="D125">
            <v>90505</v>
          </cell>
          <cell r="E125">
            <v>77526</v>
          </cell>
          <cell r="F125">
            <v>856.5935583669411</v>
          </cell>
          <cell r="G125">
            <v>987.0274124640242</v>
          </cell>
          <cell r="M125">
            <v>970</v>
          </cell>
          <cell r="N125">
            <v>28550</v>
          </cell>
          <cell r="O125">
            <v>0.368263550292805</v>
          </cell>
          <cell r="P125">
            <v>0.5</v>
          </cell>
          <cell r="Q125">
            <v>76822</v>
          </cell>
          <cell r="R125">
            <v>51410</v>
          </cell>
          <cell r="S125">
            <v>0.6692093410741715</v>
          </cell>
          <cell r="T125">
            <v>0.8</v>
          </cell>
          <cell r="U125">
            <v>3797</v>
          </cell>
          <cell r="V125">
            <v>10.488370808242639</v>
          </cell>
          <cell r="W125">
            <v>11.3</v>
          </cell>
        </row>
        <row r="126">
          <cell r="A126">
            <v>38203</v>
          </cell>
          <cell r="B126" t="str">
            <v>MPCAUG04</v>
          </cell>
          <cell r="C126" t="str">
            <v>MPC</v>
          </cell>
          <cell r="D126">
            <v>90525</v>
          </cell>
          <cell r="E126">
            <v>84358</v>
          </cell>
          <cell r="F126">
            <v>931.875172604253</v>
          </cell>
          <cell r="G126">
            <v>976.1551398433885</v>
          </cell>
          <cell r="I126">
            <v>-0.04291635758214059</v>
          </cell>
          <cell r="M126">
            <v>970</v>
          </cell>
          <cell r="N126">
            <v>36401</v>
          </cell>
          <cell r="O126">
            <v>0.4315061997676569</v>
          </cell>
          <cell r="P126">
            <v>0.5</v>
          </cell>
          <cell r="Q126">
            <v>89304</v>
          </cell>
          <cell r="R126">
            <v>52482</v>
          </cell>
          <cell r="S126">
            <v>0.5876780435366837</v>
          </cell>
          <cell r="T126">
            <v>0.8</v>
          </cell>
          <cell r="U126">
            <v>3861</v>
          </cell>
          <cell r="V126">
            <v>10.662800331400165</v>
          </cell>
          <cell r="W126">
            <v>11.3</v>
          </cell>
        </row>
        <row r="127">
          <cell r="A127">
            <v>38234</v>
          </cell>
          <cell r="B127" t="str">
            <v>MPCSEP04</v>
          </cell>
          <cell r="C127" t="str">
            <v>MPC</v>
          </cell>
          <cell r="D127">
            <v>90573</v>
          </cell>
          <cell r="E127">
            <v>102060</v>
          </cell>
          <cell r="F127">
            <v>1126.8258752608394</v>
          </cell>
          <cell r="G127">
            <v>971.7648687440111</v>
          </cell>
          <cell r="I127">
            <v>-0.04722085436086791</v>
          </cell>
          <cell r="M127">
            <v>970</v>
          </cell>
          <cell r="N127">
            <v>48704</v>
          </cell>
          <cell r="O127">
            <v>0.477209484616892</v>
          </cell>
          <cell r="P127">
            <v>0.5</v>
          </cell>
          <cell r="Q127">
            <v>90243</v>
          </cell>
          <cell r="R127">
            <v>55265</v>
          </cell>
          <cell r="S127">
            <v>0.6124020699666456</v>
          </cell>
          <cell r="T127">
            <v>0.8</v>
          </cell>
          <cell r="U127">
            <v>4758</v>
          </cell>
          <cell r="V127">
            <v>10.506442317246862</v>
          </cell>
          <cell r="W127">
            <v>11.3</v>
          </cell>
        </row>
        <row r="128">
          <cell r="A128">
            <v>38264</v>
          </cell>
          <cell r="B128" t="str">
            <v>MPCOCT04</v>
          </cell>
          <cell r="C128" t="str">
            <v>MPC</v>
          </cell>
          <cell r="D128">
            <v>90378</v>
          </cell>
          <cell r="E128">
            <v>92228</v>
          </cell>
          <cell r="F128">
            <v>1020.4695833056717</v>
          </cell>
          <cell r="G128">
            <v>1026.3902103902547</v>
          </cell>
          <cell r="I128">
            <v>0.006337252150249356</v>
          </cell>
          <cell r="M128">
            <v>970</v>
          </cell>
          <cell r="N128">
            <v>50275</v>
          </cell>
          <cell r="O128">
            <v>0.5451164505356291</v>
          </cell>
          <cell r="P128">
            <v>0.55</v>
          </cell>
          <cell r="Q128">
            <v>109025</v>
          </cell>
          <cell r="R128">
            <v>69168</v>
          </cell>
          <cell r="S128">
            <v>0.6344232974088512</v>
          </cell>
          <cell r="T128">
            <v>0.8</v>
          </cell>
          <cell r="U128">
            <v>4480</v>
          </cell>
          <cell r="V128">
            <v>12.392396379649915</v>
          </cell>
          <cell r="W128">
            <v>11.3</v>
          </cell>
        </row>
        <row r="129">
          <cell r="A129">
            <v>38295</v>
          </cell>
          <cell r="B129" t="str">
            <v>MPCNOV04</v>
          </cell>
          <cell r="C129" t="str">
            <v>MPC</v>
          </cell>
          <cell r="D129">
            <v>90838</v>
          </cell>
          <cell r="E129">
            <v>85459</v>
          </cell>
          <cell r="F129">
            <v>940.784693630419</v>
          </cell>
          <cell r="G129">
            <v>1029.3600507323101</v>
          </cell>
          <cell r="I129">
            <v>0.009249069643142937</v>
          </cell>
          <cell r="M129">
            <v>970</v>
          </cell>
          <cell r="N129">
            <v>46628</v>
          </cell>
          <cell r="O129">
            <v>0.5456183667021612</v>
          </cell>
          <cell r="P129">
            <v>0.55</v>
          </cell>
          <cell r="Q129">
            <v>86701</v>
          </cell>
          <cell r="R129">
            <v>62011</v>
          </cell>
          <cell r="S129">
            <v>0.7152281980599993</v>
          </cell>
          <cell r="T129">
            <v>0.8</v>
          </cell>
          <cell r="U129">
            <v>3794</v>
          </cell>
          <cell r="V129">
            <v>10.441665382328981</v>
          </cell>
          <cell r="W129">
            <v>11.3</v>
          </cell>
        </row>
        <row r="130">
          <cell r="A130">
            <v>38325</v>
          </cell>
          <cell r="B130" t="str">
            <v>MPCDEC04</v>
          </cell>
          <cell r="C130" t="str">
            <v>MPC</v>
          </cell>
          <cell r="D130">
            <v>90970</v>
          </cell>
          <cell r="E130">
            <v>101429</v>
          </cell>
          <cell r="F130">
            <v>1114.9719687809168</v>
          </cell>
          <cell r="G130">
            <v>1025.4087485723358</v>
          </cell>
          <cell r="I130">
            <v>0.005374965508252493</v>
          </cell>
          <cell r="M130">
            <v>970</v>
          </cell>
          <cell r="N130">
            <v>57891</v>
          </cell>
          <cell r="O130">
            <v>0.5707539263918603</v>
          </cell>
          <cell r="P130">
            <v>0.55</v>
          </cell>
          <cell r="Q130">
            <v>98901</v>
          </cell>
          <cell r="R130">
            <v>72278</v>
          </cell>
          <cell r="S130">
            <v>0.7308116197005086</v>
          </cell>
          <cell r="T130">
            <v>0.8</v>
          </cell>
          <cell r="U130">
            <v>4369</v>
          </cell>
          <cell r="V130">
            <v>9.605364405848082</v>
          </cell>
          <cell r="W130">
            <v>11.3</v>
          </cell>
        </row>
        <row r="131">
          <cell r="A131">
            <v>38356</v>
          </cell>
          <cell r="B131" t="str">
            <v>MPCJAN05</v>
          </cell>
          <cell r="C131" t="str">
            <v>MPC</v>
          </cell>
          <cell r="D131">
            <v>91294</v>
          </cell>
          <cell r="E131">
            <v>81671</v>
          </cell>
          <cell r="F131">
            <v>894.593292001665</v>
          </cell>
          <cell r="G131">
            <v>983.4499848043337</v>
          </cell>
          <cell r="I131">
            <v>-0.03576403465607875</v>
          </cell>
          <cell r="M131">
            <v>1004.5</v>
          </cell>
          <cell r="N131">
            <v>46519</v>
          </cell>
          <cell r="O131">
            <v>0.5695901850105912</v>
          </cell>
          <cell r="P131">
            <v>0.55</v>
          </cell>
          <cell r="Q131">
            <v>74137</v>
          </cell>
          <cell r="R131">
            <v>52533</v>
          </cell>
          <cell r="S131">
            <v>0.7085935497794623</v>
          </cell>
          <cell r="T131">
            <v>0.747</v>
          </cell>
          <cell r="U131">
            <v>4195</v>
          </cell>
          <cell r="V131">
            <v>11.487611453107544</v>
          </cell>
          <cell r="W131">
            <v>11.6</v>
          </cell>
        </row>
        <row r="132">
          <cell r="A132">
            <v>38387</v>
          </cell>
          <cell r="B132" t="str">
            <v>MPCFEB05</v>
          </cell>
          <cell r="C132" t="str">
            <v>MPC</v>
          </cell>
          <cell r="D132">
            <v>92828</v>
          </cell>
          <cell r="E132">
            <v>89271</v>
          </cell>
          <cell r="F132">
            <v>961.6818201404748</v>
          </cell>
          <cell r="G132">
            <v>990.415693641019</v>
          </cell>
          <cell r="I132">
            <v>-0.028934417402302248</v>
          </cell>
          <cell r="M132">
            <v>1004.5</v>
          </cell>
          <cell r="N132">
            <v>51025</v>
          </cell>
          <cell r="O132">
            <v>0.5715741954274064</v>
          </cell>
          <cell r="P132">
            <v>0.55</v>
          </cell>
          <cell r="Q132">
            <v>87738</v>
          </cell>
          <cell r="R132">
            <v>54177</v>
          </cell>
          <cell r="S132">
            <v>0.6174861519524038</v>
          </cell>
          <cell r="T132">
            <v>0.747</v>
          </cell>
          <cell r="U132">
            <v>4293</v>
          </cell>
          <cell r="V132">
            <v>11.56170551988624</v>
          </cell>
          <cell r="W132">
            <v>10.44</v>
          </cell>
        </row>
        <row r="133">
          <cell r="A133">
            <v>38415</v>
          </cell>
          <cell r="B133" t="str">
            <v>MPCMAR05</v>
          </cell>
          <cell r="C133" t="str">
            <v>MPC</v>
          </cell>
          <cell r="D133">
            <v>92346</v>
          </cell>
          <cell r="E133">
            <v>115115</v>
          </cell>
          <cell r="F133">
            <v>1246.5618435016133</v>
          </cell>
          <cell r="G133">
            <v>1034.2789852145843</v>
          </cell>
          <cell r="I133">
            <v>0.014071901116288758</v>
          </cell>
          <cell r="M133">
            <v>1004.5</v>
          </cell>
          <cell r="N133">
            <v>68168</v>
          </cell>
          <cell r="O133">
            <v>0.5921730443469574</v>
          </cell>
          <cell r="P133">
            <v>0.55</v>
          </cell>
          <cell r="Q133">
            <v>133675</v>
          </cell>
          <cell r="R133">
            <v>103788</v>
          </cell>
          <cell r="S133">
            <v>0.776420422666916</v>
          </cell>
          <cell r="T133">
            <v>0.757</v>
          </cell>
          <cell r="U133">
            <v>5842</v>
          </cell>
          <cell r="V133">
            <v>12.65241591406233</v>
          </cell>
          <cell r="W133">
            <v>10.44</v>
          </cell>
        </row>
        <row r="134">
          <cell r="A134">
            <v>38446</v>
          </cell>
          <cell r="B134" t="str">
            <v>MPCAPR05</v>
          </cell>
          <cell r="C134" t="str">
            <v>MPC</v>
          </cell>
          <cell r="D134">
            <v>92132</v>
          </cell>
          <cell r="E134">
            <v>93897</v>
          </cell>
          <cell r="F134">
            <v>1019.1572960534884</v>
          </cell>
          <cell r="G134">
            <v>1075.8003198985255</v>
          </cell>
          <cell r="I134">
            <v>0.05478201840741227</v>
          </cell>
          <cell r="M134">
            <v>994.25</v>
          </cell>
          <cell r="N134">
            <v>53972</v>
          </cell>
          <cell r="O134">
            <v>0.5748000468598571</v>
          </cell>
          <cell r="P134">
            <v>0.6</v>
          </cell>
          <cell r="Q134">
            <v>104963</v>
          </cell>
          <cell r="R134">
            <v>77670</v>
          </cell>
          <cell r="S134">
            <v>0.7399750388232044</v>
          </cell>
          <cell r="T134">
            <v>0.7765900000000001</v>
          </cell>
          <cell r="U134">
            <v>4811</v>
          </cell>
          <cell r="V134">
            <v>13.05463899622281</v>
          </cell>
          <cell r="W134">
            <v>9.28</v>
          </cell>
        </row>
        <row r="135">
          <cell r="A135">
            <v>38476</v>
          </cell>
          <cell r="B135" t="str">
            <v>MPCMAY05</v>
          </cell>
          <cell r="C135" t="str">
            <v>MPC</v>
          </cell>
          <cell r="D135">
            <v>91943</v>
          </cell>
          <cell r="E135">
            <v>89891</v>
          </cell>
          <cell r="F135">
            <v>977.681824608725</v>
          </cell>
          <cell r="G135">
            <v>1081.1336547212757</v>
          </cell>
          <cell r="I135">
            <v>0.0600111539311065</v>
          </cell>
          <cell r="M135">
            <v>994.25</v>
          </cell>
          <cell r="N135">
            <v>52060</v>
          </cell>
          <cell r="O135">
            <v>0.5791458544236909</v>
          </cell>
          <cell r="P135">
            <v>0.6</v>
          </cell>
          <cell r="Q135">
            <v>79329</v>
          </cell>
          <cell r="R135">
            <v>64466</v>
          </cell>
          <cell r="S135">
            <v>0.8126410266106973</v>
          </cell>
          <cell r="T135">
            <v>0.7765900000000001</v>
          </cell>
          <cell r="U135">
            <v>4730</v>
          </cell>
          <cell r="V135">
            <v>12.861229239855128</v>
          </cell>
          <cell r="W135">
            <v>9.28</v>
          </cell>
        </row>
        <row r="136">
          <cell r="A136">
            <v>38507</v>
          </cell>
          <cell r="B136" t="str">
            <v>MPCJUN05</v>
          </cell>
          <cell r="C136" t="str">
            <v>MPC</v>
          </cell>
          <cell r="D136">
            <v>91646</v>
          </cell>
          <cell r="E136">
            <v>106290</v>
          </cell>
          <cell r="F136">
            <v>1159.7887523732622</v>
          </cell>
          <cell r="G136">
            <v>1052.2092910118251</v>
          </cell>
          <cell r="I136">
            <v>0.031651896018372226</v>
          </cell>
          <cell r="M136">
            <v>994.25</v>
          </cell>
          <cell r="N136">
            <v>60113</v>
          </cell>
          <cell r="O136">
            <v>0.5655564963778342</v>
          </cell>
          <cell r="P136">
            <v>0.6</v>
          </cell>
          <cell r="Q136">
            <v>111272</v>
          </cell>
          <cell r="R136">
            <v>78037</v>
          </cell>
          <cell r="S136">
            <v>0.7013174922711913</v>
          </cell>
          <cell r="T136">
            <v>0.7765900000000001</v>
          </cell>
          <cell r="U136">
            <v>5311</v>
          </cell>
          <cell r="V136">
            <v>14.487811797568906</v>
          </cell>
          <cell r="W136">
            <v>9.28</v>
          </cell>
        </row>
        <row r="137">
          <cell r="A137">
            <v>38537</v>
          </cell>
          <cell r="B137" t="str">
            <v>MPCJUL05</v>
          </cell>
          <cell r="C137" t="str">
            <v>MPC</v>
          </cell>
          <cell r="D137">
            <v>91206</v>
          </cell>
          <cell r="E137">
            <v>76685</v>
          </cell>
          <cell r="F137">
            <v>840.788983180931</v>
          </cell>
          <cell r="G137">
            <v>992.7531867209728</v>
          </cell>
          <cell r="H137">
            <v>1019.926677857903</v>
          </cell>
          <cell r="I137">
            <v>-0.0266425927734346</v>
          </cell>
          <cell r="M137">
            <v>984</v>
          </cell>
          <cell r="N137">
            <v>44376</v>
          </cell>
          <cell r="O137">
            <v>0.5786790115407185</v>
          </cell>
          <cell r="P137">
            <v>0.65</v>
          </cell>
          <cell r="Q137">
            <v>90575</v>
          </cell>
          <cell r="R137">
            <v>69263</v>
          </cell>
          <cell r="S137">
            <v>0.7647032845707977</v>
          </cell>
          <cell r="T137">
            <v>0.7750900000000001</v>
          </cell>
          <cell r="U137">
            <v>4018</v>
          </cell>
          <cell r="V137">
            <v>11.013529811635198</v>
          </cell>
          <cell r="W137">
            <v>9.048</v>
          </cell>
        </row>
        <row r="138">
          <cell r="A138">
            <v>38568</v>
          </cell>
          <cell r="B138" t="str">
            <v>MPCAUG05</v>
          </cell>
          <cell r="C138" t="str">
            <v>MPC</v>
          </cell>
          <cell r="D138">
            <v>90769</v>
          </cell>
          <cell r="E138">
            <v>110914</v>
          </cell>
          <cell r="F138">
            <v>1221.9370049245888</v>
          </cell>
          <cell r="G138">
            <v>1074.171580159594</v>
          </cell>
          <cell r="I138">
            <v>0.004043588414826744</v>
          </cell>
          <cell r="J138" t="str">
            <v>MPCAug</v>
          </cell>
          <cell r="K138" t="str">
            <v>Aug</v>
          </cell>
          <cell r="L138">
            <v>-0.019436384583656922</v>
          </cell>
          <cell r="M138">
            <v>984</v>
          </cell>
          <cell r="N138">
            <v>68971</v>
          </cell>
          <cell r="O138">
            <v>0.6218421479704996</v>
          </cell>
          <cell r="P138">
            <v>0.65</v>
          </cell>
          <cell r="Q138">
            <v>112352</v>
          </cell>
          <cell r="R138">
            <v>85402</v>
          </cell>
          <cell r="S138">
            <v>0.7601288806607804</v>
          </cell>
          <cell r="T138">
            <v>0.7750900000000001</v>
          </cell>
          <cell r="U138">
            <v>4730</v>
          </cell>
          <cell r="V138">
            <v>13.027575493836</v>
          </cell>
          <cell r="W138">
            <v>8.12</v>
          </cell>
        </row>
        <row r="139">
          <cell r="A139">
            <v>38599</v>
          </cell>
          <cell r="B139" t="str">
            <v>MPCSEP05</v>
          </cell>
          <cell r="C139" t="str">
            <v>MPC</v>
          </cell>
          <cell r="D139">
            <v>85640</v>
          </cell>
          <cell r="E139">
            <v>80718</v>
          </cell>
          <cell r="F139">
            <v>942.5268566090612</v>
          </cell>
          <cell r="G139">
            <v>1001.7509482381937</v>
          </cell>
          <cell r="I139">
            <v>-0.06364901534855784</v>
          </cell>
          <cell r="J139" t="str">
            <v>MPCSep</v>
          </cell>
          <cell r="K139" t="str">
            <v>Sep</v>
          </cell>
          <cell r="L139">
            <v>-0.055434934854712875</v>
          </cell>
          <cell r="M139">
            <v>984</v>
          </cell>
          <cell r="N139">
            <v>48788</v>
          </cell>
          <cell r="O139">
            <v>0.6044252830843182</v>
          </cell>
          <cell r="P139">
            <v>0.65</v>
          </cell>
          <cell r="Q139">
            <v>70509</v>
          </cell>
          <cell r="R139">
            <v>55815</v>
          </cell>
          <cell r="S139">
            <v>0.7916010722035485</v>
          </cell>
          <cell r="T139">
            <v>0.7750900000000001</v>
          </cell>
          <cell r="U139">
            <v>4042</v>
          </cell>
          <cell r="V139">
            <v>11.799392807099487</v>
          </cell>
          <cell r="W139">
            <v>8.12</v>
          </cell>
        </row>
        <row r="140">
          <cell r="A140">
            <v>38629</v>
          </cell>
          <cell r="B140" t="str">
            <v>MPCOCT05</v>
          </cell>
          <cell r="C140" t="str">
            <v>MPC</v>
          </cell>
          <cell r="D140">
            <v>85659</v>
          </cell>
          <cell r="E140">
            <v>85806</v>
          </cell>
          <cell r="F140">
            <v>1001.7161068889433</v>
          </cell>
          <cell r="G140">
            <v>1055.393322807531</v>
          </cell>
          <cell r="I140">
            <v>-0.013508718166530827</v>
          </cell>
          <cell r="J140" t="str">
            <v>MPCOct</v>
          </cell>
          <cell r="K140" t="str">
            <v>Oct</v>
          </cell>
          <cell r="L140">
            <v>-0.0035857330081407353</v>
          </cell>
          <cell r="M140">
            <v>978.875</v>
          </cell>
          <cell r="N140">
            <v>53767</v>
          </cell>
          <cell r="O140">
            <v>0.6266111926904878</v>
          </cell>
          <cell r="P140">
            <v>0.65</v>
          </cell>
          <cell r="Q140">
            <v>96513</v>
          </cell>
          <cell r="R140">
            <v>74719</v>
          </cell>
          <cell r="S140">
            <v>0.7741858609720971</v>
          </cell>
          <cell r="T140">
            <v>0.77434</v>
          </cell>
          <cell r="U140">
            <v>3984</v>
          </cell>
          <cell r="V140">
            <v>11.627499737330577</v>
          </cell>
          <cell r="W140">
            <v>7.656</v>
          </cell>
        </row>
        <row r="141">
          <cell r="A141">
            <v>38660</v>
          </cell>
          <cell r="B141" t="str">
            <v>MPCNOV05</v>
          </cell>
          <cell r="C141" t="str">
            <v>MPC</v>
          </cell>
          <cell r="D141">
            <v>85074</v>
          </cell>
          <cell r="E141">
            <v>103236</v>
          </cell>
          <cell r="F141">
            <v>1213.4847309401227</v>
          </cell>
          <cell r="G141">
            <v>1052.5758981460424</v>
          </cell>
          <cell r="I141">
            <v>-0.016142205422625504</v>
          </cell>
          <cell r="J141" t="str">
            <v>MPCNov</v>
          </cell>
          <cell r="K141" t="str">
            <v>Nov</v>
          </cell>
          <cell r="L141">
            <v>-0.0034465678897412835</v>
          </cell>
          <cell r="M141">
            <v>978.875</v>
          </cell>
          <cell r="N141">
            <v>66433</v>
          </cell>
          <cell r="O141">
            <v>0.6435061412685498</v>
          </cell>
          <cell r="P141">
            <v>0.65</v>
          </cell>
          <cell r="Q141">
            <v>104082</v>
          </cell>
          <cell r="R141">
            <v>88179</v>
          </cell>
          <cell r="S141">
            <v>0.8472070098576122</v>
          </cell>
          <cell r="T141">
            <v>0.77434</v>
          </cell>
          <cell r="U141">
            <v>4706</v>
          </cell>
          <cell r="V141">
            <v>13.82913698662341</v>
          </cell>
          <cell r="W141">
            <v>6.728</v>
          </cell>
        </row>
        <row r="142">
          <cell r="A142">
            <v>38690</v>
          </cell>
          <cell r="B142" t="str">
            <v>MPCDEC05</v>
          </cell>
          <cell r="C142" t="str">
            <v>MPC</v>
          </cell>
          <cell r="D142">
            <v>85581</v>
          </cell>
          <cell r="E142">
            <v>78077</v>
          </cell>
          <cell r="F142">
            <v>912.3169862469473</v>
          </cell>
          <cell r="G142">
            <v>1042.5059413586712</v>
          </cell>
          <cell r="I142">
            <v>-0.025554738517638356</v>
          </cell>
          <cell r="J142" t="str">
            <v>MPCDec</v>
          </cell>
          <cell r="K142" t="str">
            <v>Dec</v>
          </cell>
          <cell r="L142">
            <v>-0.010089886504692933</v>
          </cell>
          <cell r="M142">
            <v>978.875</v>
          </cell>
          <cell r="N142">
            <v>49186</v>
          </cell>
          <cell r="O142">
            <v>0.6299678522484214</v>
          </cell>
          <cell r="P142">
            <v>0.65</v>
          </cell>
          <cell r="Q142">
            <v>84263</v>
          </cell>
          <cell r="R142">
            <v>61744</v>
          </cell>
          <cell r="S142">
            <v>0.7327534030357333</v>
          </cell>
          <cell r="T142">
            <v>0.77434</v>
          </cell>
          <cell r="U142">
            <v>3491</v>
          </cell>
          <cell r="V142">
            <v>10.197941131793272</v>
          </cell>
          <cell r="W142">
            <v>6.728</v>
          </cell>
        </row>
        <row r="143">
          <cell r="A143">
            <v>38721</v>
          </cell>
          <cell r="B143" t="str">
            <v>MPCJAN06</v>
          </cell>
          <cell r="C143" t="str">
            <v>MPC</v>
          </cell>
          <cell r="D143">
            <v>86068</v>
          </cell>
          <cell r="E143">
            <v>92296</v>
          </cell>
          <cell r="F143">
            <v>1072.3613886694243</v>
          </cell>
          <cell r="G143">
            <v>1066.0543686188314</v>
          </cell>
          <cell r="I143">
            <v>-0.0035436856797817027</v>
          </cell>
          <cell r="J143" t="str">
            <v>MPCJan</v>
          </cell>
          <cell r="K143" t="str">
            <v>Jan</v>
          </cell>
          <cell r="L143">
            <v>-0.019653860167930224</v>
          </cell>
          <cell r="M143">
            <v>1040</v>
          </cell>
          <cell r="N143">
            <v>61623</v>
          </cell>
          <cell r="O143">
            <v>0.6676670711623472</v>
          </cell>
          <cell r="P143">
            <v>0.62</v>
          </cell>
          <cell r="Q143">
            <v>80465</v>
          </cell>
          <cell r="R143">
            <v>72521</v>
          </cell>
          <cell r="S143">
            <v>0.9012738457714534</v>
          </cell>
          <cell r="T143">
            <v>0.795</v>
          </cell>
          <cell r="U143">
            <v>3636</v>
          </cell>
          <cell r="V143">
            <v>10.561416554352373</v>
          </cell>
          <cell r="W143">
            <v>12.2</v>
          </cell>
        </row>
        <row r="144">
          <cell r="A144">
            <v>38752</v>
          </cell>
          <cell r="B144" t="str">
            <v>MPCFEB06</v>
          </cell>
          <cell r="C144" t="str">
            <v>MPC</v>
          </cell>
          <cell r="D144">
            <v>85912</v>
          </cell>
          <cell r="E144">
            <v>85632</v>
          </cell>
          <cell r="F144">
            <v>996.7408511034546</v>
          </cell>
          <cell r="G144">
            <v>993.8064086732753</v>
          </cell>
          <cell r="I144">
            <v>-0.0710748904698109</v>
          </cell>
          <cell r="J144" t="str">
            <v>MPCFeb</v>
          </cell>
          <cell r="K144" t="str">
            <v>Feb</v>
          </cell>
          <cell r="L144">
            <v>-0.050004653936056576</v>
          </cell>
          <cell r="M144">
            <v>1040</v>
          </cell>
          <cell r="N144">
            <v>57169</v>
          </cell>
          <cell r="O144">
            <v>0.6676125747384155</v>
          </cell>
          <cell r="P144">
            <v>0.62</v>
          </cell>
          <cell r="Q144">
            <v>94609</v>
          </cell>
          <cell r="R144">
            <v>84044</v>
          </cell>
          <cell r="S144">
            <v>0.8883298629094484</v>
          </cell>
          <cell r="T144">
            <v>0.795</v>
          </cell>
          <cell r="U144">
            <v>4455</v>
          </cell>
          <cell r="V144">
            <v>12.963846726883322</v>
          </cell>
          <cell r="W144">
            <v>12.2</v>
          </cell>
        </row>
        <row r="145">
          <cell r="A145">
            <v>38780</v>
          </cell>
          <cell r="B145" t="str">
            <v>MPCMAR06</v>
          </cell>
          <cell r="C145" t="str">
            <v>MPC</v>
          </cell>
          <cell r="D145">
            <v>85939</v>
          </cell>
          <cell r="E145">
            <v>115861</v>
          </cell>
          <cell r="F145">
            <v>1348.1771954525886</v>
          </cell>
          <cell r="G145">
            <v>1139.093145075156</v>
          </cell>
          <cell r="I145">
            <v>0.06472670664966429</v>
          </cell>
          <cell r="J145" t="str">
            <v>MPCMar</v>
          </cell>
          <cell r="K145" t="str">
            <v>Mar</v>
          </cell>
          <cell r="L145">
            <v>0.03939930388297652</v>
          </cell>
          <cell r="M145">
            <v>1040</v>
          </cell>
          <cell r="N145">
            <v>75973</v>
          </cell>
          <cell r="O145">
            <v>0.6557253950854903</v>
          </cell>
          <cell r="P145">
            <v>0.62</v>
          </cell>
          <cell r="Q145">
            <v>119063</v>
          </cell>
          <cell r="R145">
            <v>102455</v>
          </cell>
          <cell r="S145">
            <v>0.8605108220017974</v>
          </cell>
          <cell r="T145">
            <v>0.795</v>
          </cell>
          <cell r="U145">
            <v>5363</v>
          </cell>
          <cell r="V145">
            <v>12.48094578712808</v>
          </cell>
          <cell r="W145">
            <v>12.2</v>
          </cell>
        </row>
        <row r="146">
          <cell r="A146">
            <v>38811</v>
          </cell>
          <cell r="B146" t="str">
            <v>MPCAPR06</v>
          </cell>
          <cell r="C146" t="str">
            <v>MPC</v>
          </cell>
          <cell r="D146">
            <v>85961</v>
          </cell>
          <cell r="E146">
            <v>84232</v>
          </cell>
          <cell r="F146">
            <v>979.8862274752504</v>
          </cell>
          <cell r="G146">
            <v>1108.2680913437646</v>
          </cell>
          <cell r="I146">
            <v>0.03591408664258155</v>
          </cell>
          <cell r="J146" t="str">
            <v>MPCApr</v>
          </cell>
          <cell r="K146" t="str">
            <v>Apr</v>
          </cell>
          <cell r="L146">
            <v>0.04534805252499691</v>
          </cell>
          <cell r="M146">
            <v>1040</v>
          </cell>
          <cell r="N146">
            <v>55493</v>
          </cell>
          <cell r="O146">
            <v>0.6588113780985848</v>
          </cell>
          <cell r="P146">
            <v>0.62</v>
          </cell>
          <cell r="Q146">
            <v>93448</v>
          </cell>
          <cell r="R146">
            <v>77612</v>
          </cell>
          <cell r="S146">
            <v>0.8305367691122335</v>
          </cell>
          <cell r="T146">
            <v>0.795</v>
          </cell>
          <cell r="U146">
            <v>3955</v>
          </cell>
          <cell r="V146">
            <v>11.502309186724212</v>
          </cell>
          <cell r="W146">
            <v>12.2</v>
          </cell>
        </row>
        <row r="147">
          <cell r="A147">
            <v>38841</v>
          </cell>
          <cell r="B147" t="str">
            <v>MPCMAY06</v>
          </cell>
          <cell r="C147" t="str">
            <v>MPC</v>
          </cell>
          <cell r="D147">
            <v>85850</v>
          </cell>
          <cell r="E147">
            <v>108114</v>
          </cell>
          <cell r="F147">
            <v>1259.3360512521842</v>
          </cell>
          <cell r="G147">
            <v>1195.7998247266744</v>
          </cell>
          <cell r="I147">
            <v>0.11773125375929964</v>
          </cell>
          <cell r="J147" t="str">
            <v>MPCMay</v>
          </cell>
          <cell r="K147" t="str">
            <v>May</v>
          </cell>
          <cell r="L147">
            <v>0.08887120384520307</v>
          </cell>
          <cell r="M147">
            <v>1040</v>
          </cell>
          <cell r="N147">
            <v>68398</v>
          </cell>
          <cell r="O147">
            <v>0.6326470207373698</v>
          </cell>
          <cell r="P147">
            <v>0.62</v>
          </cell>
          <cell r="Q147">
            <v>104363</v>
          </cell>
          <cell r="R147">
            <v>91298</v>
          </cell>
          <cell r="S147">
            <v>0.8748119544282935</v>
          </cell>
          <cell r="T147">
            <v>0.795</v>
          </cell>
          <cell r="U147">
            <v>4294</v>
          </cell>
          <cell r="V147">
            <v>12.504368083867211</v>
          </cell>
          <cell r="W147">
            <v>12.2</v>
          </cell>
        </row>
        <row r="148">
          <cell r="A148">
            <v>38872</v>
          </cell>
          <cell r="B148" t="str">
            <v>MPCJUN06</v>
          </cell>
          <cell r="C148" t="str">
            <v>MPC</v>
          </cell>
          <cell r="D148">
            <v>86044</v>
          </cell>
          <cell r="E148">
            <v>85391</v>
          </cell>
          <cell r="F148">
            <v>992.410859560225</v>
          </cell>
          <cell r="G148">
            <v>1077.2110460958866</v>
          </cell>
          <cell r="I148">
            <v>0.0068846208363756494</v>
          </cell>
          <cell r="J148" t="str">
            <v>MPCJun</v>
          </cell>
          <cell r="K148" t="str">
            <v>Jun</v>
          </cell>
          <cell r="L148">
            <v>0.019268258427373938</v>
          </cell>
          <cell r="M148">
            <v>1040</v>
          </cell>
          <cell r="N148">
            <v>55222</v>
          </cell>
          <cell r="O148">
            <v>0.6466957876122776</v>
          </cell>
          <cell r="P148">
            <v>0.62</v>
          </cell>
          <cell r="Q148">
            <v>87287</v>
          </cell>
          <cell r="R148">
            <v>76578</v>
          </cell>
          <cell r="S148">
            <v>0.8773127728069472</v>
          </cell>
          <cell r="T148">
            <v>0.795</v>
          </cell>
          <cell r="U148">
            <v>2803</v>
          </cell>
          <cell r="V148">
            <v>8.14408907070801</v>
          </cell>
          <cell r="W148">
            <v>12.2</v>
          </cell>
        </row>
        <row r="149">
          <cell r="A149">
            <v>38902</v>
          </cell>
          <cell r="B149" t="str">
            <v>MPCJUL06</v>
          </cell>
          <cell r="C149" t="str">
            <v>MPC</v>
          </cell>
          <cell r="D149">
            <v>85278.66</v>
          </cell>
          <cell r="E149">
            <v>71873</v>
          </cell>
          <cell r="F149">
            <v>842.8017044357873</v>
          </cell>
          <cell r="G149">
            <v>1031.516205082732</v>
          </cell>
          <cell r="H149">
            <v>1069.8455650271962</v>
          </cell>
          <cell r="I149">
            <v>-0.03582700269780508</v>
          </cell>
          <cell r="J149" t="str">
            <v>MPCJul</v>
          </cell>
          <cell r="K149" t="str">
            <v>Jul</v>
          </cell>
          <cell r="L149">
            <v>-0.03123479773561984</v>
          </cell>
          <cell r="M149">
            <v>1040</v>
          </cell>
          <cell r="N149">
            <v>44604</v>
          </cell>
          <cell r="O149">
            <v>0.6205946600253225</v>
          </cell>
          <cell r="P149">
            <v>0.62</v>
          </cell>
          <cell r="Q149">
            <v>74872</v>
          </cell>
          <cell r="R149">
            <v>61811</v>
          </cell>
          <cell r="S149">
            <v>0.8255556149161235</v>
          </cell>
          <cell r="T149">
            <v>0.795</v>
          </cell>
          <cell r="U149">
            <v>3863</v>
          </cell>
          <cell r="V149">
            <v>11.324638543804511</v>
          </cell>
          <cell r="W149">
            <v>12.2</v>
          </cell>
        </row>
        <row r="150">
          <cell r="A150">
            <v>38933</v>
          </cell>
          <cell r="B150" t="str">
            <v>MPCAUG06</v>
          </cell>
          <cell r="C150" t="str">
            <v>MPC</v>
          </cell>
          <cell r="F150">
            <v>0</v>
          </cell>
          <cell r="M150">
            <v>1040</v>
          </cell>
          <cell r="O150">
            <v>0</v>
          </cell>
          <cell r="P150">
            <v>0.62</v>
          </cell>
          <cell r="S150">
            <v>0</v>
          </cell>
          <cell r="T150">
            <v>0.795</v>
          </cell>
          <cell r="V150">
            <v>0</v>
          </cell>
          <cell r="W150">
            <v>12.2</v>
          </cell>
        </row>
        <row r="151">
          <cell r="A151">
            <v>38964</v>
          </cell>
          <cell r="B151" t="str">
            <v>MPCSEP06</v>
          </cell>
          <cell r="C151" t="str">
            <v>MPC</v>
          </cell>
          <cell r="F151">
            <v>0</v>
          </cell>
          <cell r="G151">
            <v>0</v>
          </cell>
          <cell r="M151">
            <v>1040</v>
          </cell>
          <cell r="O151">
            <v>0</v>
          </cell>
          <cell r="P151">
            <v>0.62</v>
          </cell>
          <cell r="S151">
            <v>0</v>
          </cell>
          <cell r="T151">
            <v>0.795</v>
          </cell>
          <cell r="V151">
            <v>0</v>
          </cell>
          <cell r="W151">
            <v>12.2</v>
          </cell>
        </row>
        <row r="152">
          <cell r="A152">
            <v>38994</v>
          </cell>
          <cell r="B152" t="str">
            <v>MPCOCT06</v>
          </cell>
          <cell r="C152" t="str">
            <v>MPC</v>
          </cell>
          <cell r="F152">
            <v>0</v>
          </cell>
          <cell r="G152">
            <v>0</v>
          </cell>
          <cell r="M152">
            <v>1040</v>
          </cell>
          <cell r="O152">
            <v>0</v>
          </cell>
          <cell r="P152">
            <v>0.62</v>
          </cell>
          <cell r="S152">
            <v>0</v>
          </cell>
          <cell r="T152">
            <v>0.795</v>
          </cell>
          <cell r="V152">
            <v>0</v>
          </cell>
          <cell r="W152">
            <v>12.2</v>
          </cell>
        </row>
        <row r="153">
          <cell r="A153">
            <v>39025</v>
          </cell>
          <cell r="B153" t="str">
            <v>MPCNOV06</v>
          </cell>
          <cell r="C153" t="str">
            <v>MPC</v>
          </cell>
          <cell r="F153">
            <v>0</v>
          </cell>
          <cell r="G153">
            <v>0</v>
          </cell>
          <cell r="M153">
            <v>1040</v>
          </cell>
          <cell r="O153">
            <v>0</v>
          </cell>
          <cell r="P153">
            <v>0.62</v>
          </cell>
          <cell r="S153">
            <v>0</v>
          </cell>
          <cell r="T153">
            <v>0.795</v>
          </cell>
          <cell r="V153">
            <v>0</v>
          </cell>
          <cell r="W153">
            <v>12.2</v>
          </cell>
        </row>
        <row r="154">
          <cell r="A154">
            <v>39055</v>
          </cell>
          <cell r="B154" t="str">
            <v>MPCDEC06</v>
          </cell>
          <cell r="C154" t="str">
            <v>MPC</v>
          </cell>
          <cell r="F154">
            <v>0</v>
          </cell>
          <cell r="G154">
            <v>0</v>
          </cell>
          <cell r="M154">
            <v>1040</v>
          </cell>
          <cell r="O154">
            <v>0</v>
          </cell>
          <cell r="P154">
            <v>0.62</v>
          </cell>
          <cell r="S154">
            <v>0</v>
          </cell>
          <cell r="T154">
            <v>0.795</v>
          </cell>
          <cell r="V154">
            <v>0</v>
          </cell>
          <cell r="W154">
            <v>12.2</v>
          </cell>
        </row>
        <row r="155">
          <cell r="A155" t="str">
            <v>YTD</v>
          </cell>
          <cell r="B155" t="str">
            <v>MPCYTD04</v>
          </cell>
          <cell r="C155" t="str">
            <v>MPC04YTD</v>
          </cell>
          <cell r="D155">
            <v>1087633</v>
          </cell>
          <cell r="E155">
            <v>1114013</v>
          </cell>
          <cell r="F155">
            <v>1024.2545049662892</v>
          </cell>
          <cell r="G155">
            <v>1024.2545049662892</v>
          </cell>
          <cell r="M155">
            <v>970</v>
          </cell>
          <cell r="N155">
            <v>465275</v>
          </cell>
          <cell r="O155">
            <v>0.4176567059809895</v>
          </cell>
          <cell r="P155">
            <v>0.425</v>
          </cell>
          <cell r="Q155">
            <v>1124259</v>
          </cell>
          <cell r="R155">
            <v>806006</v>
          </cell>
          <cell r="S155">
            <v>0.7169219903954516</v>
          </cell>
          <cell r="T155">
            <v>0.7999999999999999</v>
          </cell>
          <cell r="U155">
            <v>52815</v>
          </cell>
          <cell r="V155">
            <v>11.425783167235098</v>
          </cell>
          <cell r="W155">
            <v>11.3</v>
          </cell>
        </row>
        <row r="156">
          <cell r="A156" t="str">
            <v>YTD</v>
          </cell>
          <cell r="B156" t="str">
            <v>MPCYTD05</v>
          </cell>
          <cell r="C156" t="str">
            <v>MPC05YTD</v>
          </cell>
          <cell r="D156">
            <v>1076118</v>
          </cell>
          <cell r="E156">
            <v>1111571</v>
          </cell>
          <cell r="F156">
            <v>1032.945271801048</v>
          </cell>
          <cell r="G156">
            <v>1032.945271801048</v>
          </cell>
          <cell r="M156">
            <v>990.40625</v>
          </cell>
          <cell r="N156">
            <v>663378</v>
          </cell>
          <cell r="O156">
            <v>0.5967931872997766</v>
          </cell>
          <cell r="P156">
            <v>0.6125000000000002</v>
          </cell>
          <cell r="Q156">
            <v>1149408</v>
          </cell>
          <cell r="R156">
            <v>865793</v>
          </cell>
          <cell r="S156">
            <v>0.753251238898633</v>
          </cell>
          <cell r="T156">
            <v>0.7690883333333335</v>
          </cell>
          <cell r="U156">
            <v>54153</v>
          </cell>
          <cell r="V156">
            <v>11.840599593112628</v>
          </cell>
          <cell r="W156">
            <v>8.893333333333333</v>
          </cell>
        </row>
        <row r="157">
          <cell r="A157" t="str">
            <v>YTD</v>
          </cell>
          <cell r="B157" t="str">
            <v>MPCYTD06</v>
          </cell>
          <cell r="C157" t="str">
            <v>MPC06YTD</v>
          </cell>
          <cell r="D157">
            <v>601052.66</v>
          </cell>
          <cell r="E157">
            <v>643399</v>
          </cell>
          <cell r="F157">
            <v>1070.453627141422</v>
          </cell>
          <cell r="G157">
            <v>1070.453627141422</v>
          </cell>
          <cell r="M157">
            <v>1040</v>
          </cell>
          <cell r="N157">
            <v>418482</v>
          </cell>
          <cell r="O157">
            <v>0.6504237650353824</v>
          </cell>
          <cell r="P157">
            <v>0.62</v>
          </cell>
          <cell r="Q157">
            <v>654107</v>
          </cell>
          <cell r="R157">
            <v>566319</v>
          </cell>
          <cell r="S157">
            <v>0.8657895420779781</v>
          </cell>
          <cell r="T157">
            <v>0.795</v>
          </cell>
          <cell r="U157">
            <v>28369</v>
          </cell>
          <cell r="V157">
            <v>11.105613979862282</v>
          </cell>
          <cell r="W157">
            <v>12.200000000000001</v>
          </cell>
        </row>
        <row r="158">
          <cell r="A158">
            <v>37990</v>
          </cell>
          <cell r="B158" t="str">
            <v>MHIPJAN04</v>
          </cell>
          <cell r="C158" t="str">
            <v>MHIP</v>
          </cell>
          <cell r="D158">
            <v>5952</v>
          </cell>
          <cell r="E158">
            <v>6682</v>
          </cell>
          <cell r="F158">
            <v>1122.6478494623657</v>
          </cell>
          <cell r="G158">
            <v>1122.6478494623657</v>
          </cell>
          <cell r="M158">
            <v>750</v>
          </cell>
          <cell r="N158">
            <v>0</v>
          </cell>
          <cell r="O158">
            <v>0</v>
          </cell>
          <cell r="P158">
            <v>0.05</v>
          </cell>
          <cell r="Q158">
            <v>9045</v>
          </cell>
          <cell r="R158">
            <v>2141</v>
          </cell>
          <cell r="S158">
            <v>0.2367053620784964</v>
          </cell>
          <cell r="T158">
            <v>0.4</v>
          </cell>
          <cell r="U158">
            <v>1227</v>
          </cell>
          <cell r="V158">
            <v>51.537298387096776</v>
          </cell>
          <cell r="W158">
            <v>14.2</v>
          </cell>
        </row>
        <row r="159">
          <cell r="A159">
            <v>38021</v>
          </cell>
          <cell r="B159" t="str">
            <v>MHIPFEB04</v>
          </cell>
          <cell r="C159" t="str">
            <v>MHIP</v>
          </cell>
          <cell r="D159">
            <v>5750</v>
          </cell>
          <cell r="E159">
            <v>8175</v>
          </cell>
          <cell r="F159">
            <v>1421.7391304347825</v>
          </cell>
          <cell r="G159">
            <v>1272.193489948574</v>
          </cell>
          <cell r="M159">
            <v>750</v>
          </cell>
          <cell r="N159">
            <v>0</v>
          </cell>
          <cell r="O159">
            <v>0</v>
          </cell>
          <cell r="P159">
            <v>0.05</v>
          </cell>
          <cell r="Q159">
            <v>6439</v>
          </cell>
          <cell r="R159">
            <v>1754</v>
          </cell>
          <cell r="S159">
            <v>0.27240254697934463</v>
          </cell>
          <cell r="T159">
            <v>0.4</v>
          </cell>
          <cell r="U159">
            <v>1349</v>
          </cell>
          <cell r="V159">
            <v>58.65217391304348</v>
          </cell>
          <cell r="W159">
            <v>14.2</v>
          </cell>
        </row>
        <row r="160">
          <cell r="A160">
            <v>38050</v>
          </cell>
          <cell r="B160" t="str">
            <v>MHIPMAR04</v>
          </cell>
          <cell r="C160" t="str">
            <v>MHIP</v>
          </cell>
          <cell r="D160">
            <v>5661</v>
          </cell>
          <cell r="E160">
            <v>8268</v>
          </cell>
          <cell r="F160">
            <v>1460.5193428722841</v>
          </cell>
          <cell r="G160">
            <v>1334.9687742564774</v>
          </cell>
          <cell r="M160">
            <v>750</v>
          </cell>
          <cell r="N160">
            <v>0</v>
          </cell>
          <cell r="O160">
            <v>0</v>
          </cell>
          <cell r="P160">
            <v>0.1</v>
          </cell>
          <cell r="Q160">
            <v>9596</v>
          </cell>
          <cell r="R160">
            <v>5541</v>
          </cell>
          <cell r="S160">
            <v>0.5774280950395998</v>
          </cell>
          <cell r="T160">
            <v>0.4</v>
          </cell>
          <cell r="U160">
            <v>1364</v>
          </cell>
          <cell r="V160">
            <v>60.23670729553083</v>
          </cell>
          <cell r="W160">
            <v>14.2</v>
          </cell>
        </row>
        <row r="161">
          <cell r="A161">
            <v>38081</v>
          </cell>
          <cell r="B161" t="str">
            <v>MHIPAPR04</v>
          </cell>
          <cell r="C161" t="str">
            <v>MHIP</v>
          </cell>
          <cell r="D161">
            <v>5584</v>
          </cell>
          <cell r="E161">
            <v>9557</v>
          </cell>
          <cell r="F161">
            <v>1711.4971346704872</v>
          </cell>
          <cell r="G161">
            <v>1531.2518693258514</v>
          </cell>
          <cell r="M161">
            <v>750</v>
          </cell>
          <cell r="N161">
            <v>0</v>
          </cell>
          <cell r="O161">
            <v>0</v>
          </cell>
          <cell r="P161">
            <v>0.1</v>
          </cell>
          <cell r="Q161">
            <v>11011</v>
          </cell>
          <cell r="R161">
            <v>7887</v>
          </cell>
          <cell r="S161">
            <v>0.7162837162837162</v>
          </cell>
          <cell r="T161">
            <v>0.8</v>
          </cell>
          <cell r="U161">
            <v>1539</v>
          </cell>
          <cell r="V161">
            <v>55.121776504298</v>
          </cell>
          <cell r="W161">
            <v>14.2</v>
          </cell>
        </row>
        <row r="162">
          <cell r="A162">
            <v>38111</v>
          </cell>
          <cell r="B162" t="str">
            <v>MHIPMAY04</v>
          </cell>
          <cell r="C162" t="str">
            <v>MHIP</v>
          </cell>
          <cell r="D162">
            <v>5431</v>
          </cell>
          <cell r="E162">
            <v>7305</v>
          </cell>
          <cell r="F162">
            <v>1345.0561590867244</v>
          </cell>
          <cell r="G162">
            <v>1505.6908788764986</v>
          </cell>
          <cell r="M162">
            <v>750</v>
          </cell>
          <cell r="N162">
            <v>0</v>
          </cell>
          <cell r="O162">
            <v>0</v>
          </cell>
          <cell r="P162">
            <v>0.15</v>
          </cell>
          <cell r="Q162">
            <v>8732</v>
          </cell>
          <cell r="R162">
            <v>5268</v>
          </cell>
          <cell r="S162">
            <v>0.603298213467705</v>
          </cell>
          <cell r="T162">
            <v>0.8</v>
          </cell>
          <cell r="U162">
            <v>1232</v>
          </cell>
          <cell r="V162">
            <v>56.71147118394403</v>
          </cell>
          <cell r="W162">
            <v>14.2</v>
          </cell>
        </row>
        <row r="163">
          <cell r="A163">
            <v>38142</v>
          </cell>
          <cell r="B163" t="str">
            <v>MHIPJUN04</v>
          </cell>
          <cell r="C163" t="str">
            <v>MHIP</v>
          </cell>
          <cell r="D163">
            <v>5506</v>
          </cell>
          <cell r="E163">
            <v>9782</v>
          </cell>
          <cell r="F163">
            <v>1776.6073374500545</v>
          </cell>
          <cell r="G163">
            <v>1611.0535437357555</v>
          </cell>
          <cell r="M163">
            <v>750</v>
          </cell>
          <cell r="N163">
            <v>862</v>
          </cell>
          <cell r="O163">
            <v>0.08812103864240442</v>
          </cell>
          <cell r="P163">
            <v>0.15</v>
          </cell>
          <cell r="Q163">
            <v>10866</v>
          </cell>
          <cell r="R163">
            <v>7047</v>
          </cell>
          <cell r="S163">
            <v>0.6485367200441745</v>
          </cell>
          <cell r="T163">
            <v>0.8</v>
          </cell>
          <cell r="U163">
            <v>1569</v>
          </cell>
          <cell r="V163">
            <v>56.992371957864144</v>
          </cell>
          <cell r="W163">
            <v>14.2</v>
          </cell>
        </row>
        <row r="164">
          <cell r="A164">
            <v>38172</v>
          </cell>
          <cell r="B164" t="str">
            <v>MHIPJUL04</v>
          </cell>
          <cell r="C164" t="str">
            <v>MHIP</v>
          </cell>
          <cell r="D164">
            <v>5357</v>
          </cell>
          <cell r="E164">
            <v>6966</v>
          </cell>
          <cell r="F164">
            <v>1300.3546761246967</v>
          </cell>
          <cell r="G164">
            <v>1474.0060575538253</v>
          </cell>
          <cell r="M164">
            <v>750</v>
          </cell>
          <cell r="N164">
            <v>0</v>
          </cell>
          <cell r="O164">
            <v>0</v>
          </cell>
          <cell r="P164">
            <v>0.5</v>
          </cell>
          <cell r="Q164">
            <v>5924</v>
          </cell>
          <cell r="R164">
            <v>3187</v>
          </cell>
          <cell r="S164">
            <v>0.5379810938555031</v>
          </cell>
          <cell r="T164">
            <v>0.8</v>
          </cell>
          <cell r="U164">
            <v>1317</v>
          </cell>
          <cell r="V164">
            <v>61.461638977039385</v>
          </cell>
          <cell r="W164">
            <v>14.2</v>
          </cell>
        </row>
        <row r="165">
          <cell r="A165">
            <v>38203</v>
          </cell>
          <cell r="B165" t="str">
            <v>MHIPAUG04</v>
          </cell>
          <cell r="C165" t="str">
            <v>MHIP</v>
          </cell>
          <cell r="D165">
            <v>5171</v>
          </cell>
          <cell r="E165">
            <v>6170</v>
          </cell>
          <cell r="F165">
            <v>1193.192806033649</v>
          </cell>
          <cell r="G165">
            <v>1423.3849398694667</v>
          </cell>
          <cell r="I165">
            <v>-0.22745381888842786</v>
          </cell>
          <cell r="M165">
            <v>750</v>
          </cell>
          <cell r="N165">
            <v>0</v>
          </cell>
          <cell r="O165">
            <v>0</v>
          </cell>
          <cell r="P165">
            <v>0.5</v>
          </cell>
          <cell r="Q165">
            <v>4403</v>
          </cell>
          <cell r="R165">
            <v>2494</v>
          </cell>
          <cell r="S165">
            <v>0.5664319781966841</v>
          </cell>
          <cell r="T165">
            <v>0.8</v>
          </cell>
          <cell r="U165">
            <v>1187</v>
          </cell>
          <cell r="V165">
            <v>57.38735254302843</v>
          </cell>
          <cell r="W165">
            <v>14.2</v>
          </cell>
        </row>
        <row r="166">
          <cell r="A166">
            <v>38234</v>
          </cell>
          <cell r="B166" t="str">
            <v>MHIPSEP04</v>
          </cell>
          <cell r="C166" t="str">
            <v>MHIP</v>
          </cell>
          <cell r="D166">
            <v>4305</v>
          </cell>
          <cell r="E166">
            <v>8396</v>
          </cell>
          <cell r="F166">
            <v>1950.2903600464576</v>
          </cell>
          <cell r="G166">
            <v>1481.2792807349344</v>
          </cell>
          <cell r="I166">
            <v>-0.19603150248560688</v>
          </cell>
          <cell r="M166">
            <v>750</v>
          </cell>
          <cell r="N166">
            <v>10</v>
          </cell>
          <cell r="O166">
            <v>0.0011910433539780848</v>
          </cell>
          <cell r="P166">
            <v>0.5</v>
          </cell>
          <cell r="Q166">
            <v>11342</v>
          </cell>
          <cell r="R166">
            <v>5632</v>
          </cell>
          <cell r="S166">
            <v>0.49656145300652443</v>
          </cell>
          <cell r="T166">
            <v>0.8</v>
          </cell>
          <cell r="U166">
            <v>1636</v>
          </cell>
          <cell r="V166">
            <v>76.00464576074333</v>
          </cell>
          <cell r="W166">
            <v>14.2</v>
          </cell>
        </row>
        <row r="167">
          <cell r="A167">
            <v>38264</v>
          </cell>
          <cell r="B167" t="str">
            <v>MHIPOCT04</v>
          </cell>
          <cell r="C167" t="str">
            <v>MHIP</v>
          </cell>
          <cell r="D167">
            <v>4305</v>
          </cell>
          <cell r="E167">
            <v>7363</v>
          </cell>
          <cell r="F167">
            <v>1710.3368176538909</v>
          </cell>
          <cell r="G167">
            <v>1617.939994577999</v>
          </cell>
          <cell r="I167">
            <v>-0.12185851552318834</v>
          </cell>
          <cell r="M167">
            <v>750</v>
          </cell>
          <cell r="N167">
            <v>19</v>
          </cell>
          <cell r="O167">
            <v>0.0025804699171533343</v>
          </cell>
          <cell r="P167">
            <v>0.55</v>
          </cell>
          <cell r="Q167">
            <v>10450</v>
          </cell>
          <cell r="R167">
            <v>4195</v>
          </cell>
          <cell r="S167">
            <v>0.4014354066985646</v>
          </cell>
          <cell r="T167">
            <v>0.8</v>
          </cell>
          <cell r="U167">
            <v>1485</v>
          </cell>
          <cell r="V167">
            <v>86.23693379790942</v>
          </cell>
          <cell r="W167">
            <v>14.2</v>
          </cell>
        </row>
        <row r="168">
          <cell r="A168">
            <v>38295</v>
          </cell>
          <cell r="B168" t="str">
            <v>MHIPNOV04</v>
          </cell>
          <cell r="C168" t="str">
            <v>MHIP</v>
          </cell>
          <cell r="D168">
            <v>4334</v>
          </cell>
          <cell r="E168">
            <v>7610</v>
          </cell>
          <cell r="F168">
            <v>1755.8837101984311</v>
          </cell>
          <cell r="G168">
            <v>1805.503629299593</v>
          </cell>
          <cell r="I168">
            <v>-0.020057825027712275</v>
          </cell>
          <cell r="M168">
            <v>750</v>
          </cell>
          <cell r="N168">
            <v>139</v>
          </cell>
          <cell r="O168">
            <v>0.018265440210249673</v>
          </cell>
          <cell r="P168">
            <v>0.55</v>
          </cell>
          <cell r="Q168">
            <v>7655</v>
          </cell>
          <cell r="R168">
            <v>4057</v>
          </cell>
          <cell r="S168">
            <v>0.5299804049640757</v>
          </cell>
          <cell r="T168">
            <v>0.8</v>
          </cell>
          <cell r="U168">
            <v>1189</v>
          </cell>
          <cell r="V168">
            <v>68.58560221504385</v>
          </cell>
          <cell r="W168">
            <v>14.2</v>
          </cell>
        </row>
        <row r="169">
          <cell r="A169">
            <v>38325</v>
          </cell>
          <cell r="B169" t="str">
            <v>MHIPDEC04</v>
          </cell>
          <cell r="C169" t="str">
            <v>MHIP</v>
          </cell>
          <cell r="D169">
            <v>4367</v>
          </cell>
          <cell r="E169">
            <v>7756</v>
          </cell>
          <cell r="F169">
            <v>1776.047629951912</v>
          </cell>
          <cell r="G169">
            <v>1747.422719268078</v>
          </cell>
          <cell r="I169">
            <v>-0.051581402370357625</v>
          </cell>
          <cell r="M169">
            <v>750</v>
          </cell>
          <cell r="N169">
            <v>76</v>
          </cell>
          <cell r="O169">
            <v>0.009798865394533264</v>
          </cell>
          <cell r="P169">
            <v>0.55</v>
          </cell>
          <cell r="Q169">
            <v>8774</v>
          </cell>
          <cell r="R169">
            <v>2454</v>
          </cell>
          <cell r="S169">
            <v>0.27968999316161386</v>
          </cell>
          <cell r="T169">
            <v>0.8</v>
          </cell>
          <cell r="U169">
            <v>1681</v>
          </cell>
          <cell r="V169">
            <v>76.98648958094802</v>
          </cell>
          <cell r="W169">
            <v>14.2</v>
          </cell>
        </row>
        <row r="170">
          <cell r="A170">
            <v>38356</v>
          </cell>
          <cell r="B170" t="str">
            <v>MHIPJAN05</v>
          </cell>
          <cell r="C170" t="str">
            <v>MHIP</v>
          </cell>
          <cell r="D170">
            <v>4008</v>
          </cell>
          <cell r="E170">
            <v>6408</v>
          </cell>
          <cell r="F170">
            <v>1598.802395209581</v>
          </cell>
          <cell r="G170">
            <v>1710.2445784533081</v>
          </cell>
          <cell r="I170">
            <v>-0.07175994290621066</v>
          </cell>
          <cell r="M170">
            <v>1470</v>
          </cell>
          <cell r="N170">
            <v>85</v>
          </cell>
          <cell r="O170">
            <v>0.013264669163545567</v>
          </cell>
          <cell r="P170">
            <v>0</v>
          </cell>
          <cell r="Q170">
            <v>6246</v>
          </cell>
          <cell r="R170">
            <v>1992</v>
          </cell>
          <cell r="S170">
            <v>0.31892411143131605</v>
          </cell>
          <cell r="T170">
            <v>0.6</v>
          </cell>
          <cell r="U170">
            <v>1447</v>
          </cell>
          <cell r="V170">
            <v>90.25698602794411</v>
          </cell>
          <cell r="W170">
            <v>60</v>
          </cell>
        </row>
        <row r="171">
          <cell r="A171">
            <v>38387</v>
          </cell>
          <cell r="B171" t="str">
            <v>MHIPFEB05</v>
          </cell>
          <cell r="C171" t="str">
            <v>MHIP</v>
          </cell>
          <cell r="D171">
            <v>4248</v>
          </cell>
          <cell r="E171">
            <v>7522</v>
          </cell>
          <cell r="F171">
            <v>1770.7156308851222</v>
          </cell>
          <cell r="G171">
            <v>1715.1885520155386</v>
          </cell>
          <cell r="I171">
            <v>-0.06907658734438493</v>
          </cell>
          <cell r="M171">
            <v>1470</v>
          </cell>
          <cell r="N171">
            <v>132</v>
          </cell>
          <cell r="O171">
            <v>0.017548524328636</v>
          </cell>
          <cell r="P171">
            <v>0</v>
          </cell>
          <cell r="Q171">
            <v>8937</v>
          </cell>
          <cell r="R171">
            <v>4320</v>
          </cell>
          <cell r="S171">
            <v>0.48338368580060426</v>
          </cell>
          <cell r="T171">
            <v>0.6</v>
          </cell>
          <cell r="U171">
            <v>1447</v>
          </cell>
          <cell r="V171">
            <v>85.15772128060263</v>
          </cell>
          <cell r="W171">
            <v>54</v>
          </cell>
        </row>
        <row r="172">
          <cell r="A172">
            <v>38415</v>
          </cell>
          <cell r="B172" t="str">
            <v>MHIPMAR05</v>
          </cell>
          <cell r="C172" t="str">
            <v>MHIP</v>
          </cell>
          <cell r="D172">
            <v>4338</v>
          </cell>
          <cell r="E172">
            <v>10964</v>
          </cell>
          <cell r="F172">
            <v>2527.4319963116645</v>
          </cell>
          <cell r="G172">
            <v>1965.6500074687892</v>
          </cell>
          <cell r="I172">
            <v>0.06686207232964496</v>
          </cell>
          <cell r="M172">
            <v>1470</v>
          </cell>
          <cell r="N172">
            <v>218</v>
          </cell>
          <cell r="O172">
            <v>0.01988325428675666</v>
          </cell>
          <cell r="P172">
            <v>0</v>
          </cell>
          <cell r="Q172">
            <v>8989</v>
          </cell>
          <cell r="R172">
            <v>4694</v>
          </cell>
          <cell r="S172">
            <v>0.5221937924129492</v>
          </cell>
          <cell r="T172">
            <v>0.6565</v>
          </cell>
          <cell r="U172">
            <v>1909</v>
          </cell>
          <cell r="V172">
            <v>88.0129091747349</v>
          </cell>
          <cell r="W172">
            <v>54</v>
          </cell>
        </row>
        <row r="173">
          <cell r="A173">
            <v>38446</v>
          </cell>
          <cell r="B173" t="str">
            <v>MHIPAPR05</v>
          </cell>
          <cell r="C173" t="str">
            <v>MHIP</v>
          </cell>
          <cell r="D173">
            <v>4512</v>
          </cell>
          <cell r="E173">
            <v>8930</v>
          </cell>
          <cell r="F173">
            <v>1979.166666666667</v>
          </cell>
          <cell r="G173">
            <v>2092.4380979544844</v>
          </cell>
          <cell r="I173">
            <v>0.13567666518611768</v>
          </cell>
          <cell r="M173">
            <v>1470</v>
          </cell>
          <cell r="N173">
            <v>171</v>
          </cell>
          <cell r="O173">
            <v>0.019148936170212766</v>
          </cell>
          <cell r="P173">
            <v>0</v>
          </cell>
          <cell r="Q173">
            <v>11284</v>
          </cell>
          <cell r="R173">
            <v>7276</v>
          </cell>
          <cell r="S173">
            <v>0.6448068060971287</v>
          </cell>
          <cell r="T173">
            <v>0.67498</v>
          </cell>
          <cell r="U173">
            <v>1589</v>
          </cell>
          <cell r="V173">
            <v>88.04299645390071</v>
          </cell>
          <cell r="W173">
            <v>48</v>
          </cell>
        </row>
        <row r="174">
          <cell r="A174">
            <v>38476</v>
          </cell>
          <cell r="B174" t="str">
            <v>MHIPMAY05</v>
          </cell>
          <cell r="C174" t="str">
            <v>MHIP</v>
          </cell>
          <cell r="D174">
            <v>4687</v>
          </cell>
          <cell r="E174">
            <v>9516</v>
          </cell>
          <cell r="F174">
            <v>2030.2965649669297</v>
          </cell>
          <cell r="G174">
            <v>2178.9650759817537</v>
          </cell>
          <cell r="I174">
            <v>0.18263942597254415</v>
          </cell>
          <cell r="M174">
            <v>1470</v>
          </cell>
          <cell r="N174">
            <v>200</v>
          </cell>
          <cell r="O174">
            <v>0.021017234131988232</v>
          </cell>
          <cell r="P174">
            <v>0</v>
          </cell>
          <cell r="Q174">
            <v>7889</v>
          </cell>
          <cell r="R174">
            <v>4722</v>
          </cell>
          <cell r="S174">
            <v>0.5985549499302827</v>
          </cell>
          <cell r="T174">
            <v>0.67498</v>
          </cell>
          <cell r="U174">
            <v>1506</v>
          </cell>
          <cell r="V174">
            <v>80.32856838062726</v>
          </cell>
          <cell r="W174">
            <v>48</v>
          </cell>
        </row>
        <row r="175">
          <cell r="A175">
            <v>38507</v>
          </cell>
          <cell r="B175" t="str">
            <v>MHIPJUN05</v>
          </cell>
          <cell r="C175" t="str">
            <v>MHIP</v>
          </cell>
          <cell r="D175">
            <v>4890</v>
          </cell>
          <cell r="E175">
            <v>12146</v>
          </cell>
          <cell r="F175">
            <v>2483.8445807770963</v>
          </cell>
          <cell r="G175">
            <v>2164.435937470231</v>
          </cell>
          <cell r="I175">
            <v>0.17475369516458195</v>
          </cell>
          <cell r="M175">
            <v>1470</v>
          </cell>
          <cell r="N175">
            <v>363</v>
          </cell>
          <cell r="O175">
            <v>0.02988638234809814</v>
          </cell>
          <cell r="P175">
            <v>0</v>
          </cell>
          <cell r="Q175">
            <v>15145</v>
          </cell>
          <cell r="R175">
            <v>6734</v>
          </cell>
          <cell r="S175">
            <v>0.4446351931330472</v>
          </cell>
          <cell r="T175">
            <v>0.67498</v>
          </cell>
          <cell r="U175">
            <v>2003</v>
          </cell>
          <cell r="V175">
            <v>102.40286298568508</v>
          </cell>
          <cell r="W175">
            <v>48</v>
          </cell>
        </row>
        <row r="176">
          <cell r="A176">
            <v>38537</v>
          </cell>
          <cell r="B176" t="str">
            <v>MHIPJUL05</v>
          </cell>
          <cell r="C176" t="str">
            <v>MHIP</v>
          </cell>
          <cell r="D176">
            <v>5073</v>
          </cell>
          <cell r="E176">
            <v>10689</v>
          </cell>
          <cell r="F176">
            <v>2107.037256061502</v>
          </cell>
          <cell r="G176">
            <v>2207.0594672685093</v>
          </cell>
          <cell r="H176">
            <v>1842.4593566968906</v>
          </cell>
          <cell r="I176">
            <v>0.19788773589299874</v>
          </cell>
          <cell r="M176">
            <v>1470</v>
          </cell>
          <cell r="N176">
            <v>686</v>
          </cell>
          <cell r="O176">
            <v>0.06417812704649639</v>
          </cell>
          <cell r="P176">
            <v>0</v>
          </cell>
          <cell r="Q176">
            <v>13173</v>
          </cell>
          <cell r="R176">
            <v>6888</v>
          </cell>
          <cell r="S176">
            <v>0.5228877248918242</v>
          </cell>
          <cell r="T176">
            <v>0.67498</v>
          </cell>
          <cell r="U176">
            <v>1708</v>
          </cell>
          <cell r="V176">
            <v>84.17110191208357</v>
          </cell>
          <cell r="W176">
            <v>46.8</v>
          </cell>
        </row>
        <row r="177">
          <cell r="A177">
            <v>38568</v>
          </cell>
          <cell r="B177" t="str">
            <v>MHIPAUG05</v>
          </cell>
          <cell r="C177" t="str">
            <v>MHIP</v>
          </cell>
          <cell r="D177">
            <v>5244</v>
          </cell>
          <cell r="E177">
            <v>13079</v>
          </cell>
          <cell r="F177">
            <v>2494.0884820747524</v>
          </cell>
          <cell r="G177">
            <v>2361.656772971117</v>
          </cell>
          <cell r="I177">
            <v>0.30026025933632766</v>
          </cell>
          <cell r="J177" t="str">
            <v>MHIPAug</v>
          </cell>
          <cell r="K177" t="str">
            <v>Aug</v>
          </cell>
          <cell r="L177">
            <v>0.0364032202239499</v>
          </cell>
          <cell r="M177">
            <v>1470</v>
          </cell>
          <cell r="N177">
            <v>479</v>
          </cell>
          <cell r="O177">
            <v>0.036623595076076154</v>
          </cell>
          <cell r="P177">
            <v>0</v>
          </cell>
          <cell r="Q177">
            <v>14744</v>
          </cell>
          <cell r="R177">
            <v>8790</v>
          </cell>
          <cell r="S177">
            <v>0.5961747151383614</v>
          </cell>
          <cell r="T177">
            <v>0.67498</v>
          </cell>
          <cell r="U177">
            <v>2218</v>
          </cell>
          <cell r="V177">
            <v>105.7398932112891</v>
          </cell>
          <cell r="W177">
            <v>42</v>
          </cell>
        </row>
        <row r="178">
          <cell r="A178">
            <v>38599</v>
          </cell>
          <cell r="B178" t="str">
            <v>MHIPSEP05</v>
          </cell>
          <cell r="C178" t="str">
            <v>MHIP</v>
          </cell>
          <cell r="D178">
            <v>6878</v>
          </cell>
          <cell r="E178">
            <v>10430</v>
          </cell>
          <cell r="F178">
            <v>1516.4291945332945</v>
          </cell>
          <cell r="G178">
            <v>2039.184977556516</v>
          </cell>
          <cell r="I178">
            <v>0.12271656834225617</v>
          </cell>
          <cell r="J178" t="str">
            <v>MHIPSep</v>
          </cell>
          <cell r="K178" t="str">
            <v>Sep</v>
          </cell>
          <cell r="L178">
            <v>-0.03665746707167536</v>
          </cell>
          <cell r="M178">
            <v>1470</v>
          </cell>
          <cell r="N178">
            <v>414</v>
          </cell>
          <cell r="O178">
            <v>0.03969319271332694</v>
          </cell>
          <cell r="P178">
            <v>0</v>
          </cell>
          <cell r="Q178">
            <v>10529</v>
          </cell>
          <cell r="R178">
            <v>6483</v>
          </cell>
          <cell r="S178">
            <v>0.6157279893627126</v>
          </cell>
          <cell r="T178">
            <v>0.67498</v>
          </cell>
          <cell r="U178">
            <v>1801</v>
          </cell>
          <cell r="V178">
            <v>65.46234370456528</v>
          </cell>
          <cell r="W178">
            <v>42</v>
          </cell>
        </row>
        <row r="179">
          <cell r="A179">
            <v>38629</v>
          </cell>
          <cell r="B179" t="str">
            <v>MHIPOCT05</v>
          </cell>
          <cell r="C179" t="str">
            <v>MHIP</v>
          </cell>
          <cell r="D179">
            <v>7072</v>
          </cell>
          <cell r="E179">
            <v>10885</v>
          </cell>
          <cell r="F179">
            <v>1539.1685520361991</v>
          </cell>
          <cell r="G179">
            <v>1849.895409548082</v>
          </cell>
          <cell r="I179">
            <v>0.018499179259647884</v>
          </cell>
          <cell r="J179" t="str">
            <v>MHIPOct</v>
          </cell>
          <cell r="K179" t="str">
            <v>Oct</v>
          </cell>
          <cell r="L179">
            <v>-0.05167966813177023</v>
          </cell>
          <cell r="M179">
            <v>1470</v>
          </cell>
          <cell r="N179">
            <v>706</v>
          </cell>
          <cell r="O179">
            <v>0.06485989894350024</v>
          </cell>
          <cell r="P179">
            <v>0</v>
          </cell>
          <cell r="Q179">
            <v>11352</v>
          </cell>
          <cell r="R179">
            <v>6542</v>
          </cell>
          <cell r="S179">
            <v>0.5762861169837914</v>
          </cell>
          <cell r="T179">
            <v>0.67498</v>
          </cell>
          <cell r="U179">
            <v>1840</v>
          </cell>
          <cell r="V179">
            <v>65.04524886877827</v>
          </cell>
          <cell r="W179">
            <v>39.6</v>
          </cell>
        </row>
        <row r="180">
          <cell r="A180">
            <v>38660</v>
          </cell>
          <cell r="B180" t="str">
            <v>MHIPNOV05</v>
          </cell>
          <cell r="C180" t="str">
            <v>MHIP</v>
          </cell>
          <cell r="D180">
            <v>7282</v>
          </cell>
          <cell r="E180">
            <v>15173</v>
          </cell>
          <cell r="F180">
            <v>2083.630870639934</v>
          </cell>
          <cell r="G180">
            <v>1713.0762057364761</v>
          </cell>
          <cell r="I180">
            <v>-0.05682953720174461</v>
          </cell>
          <cell r="J180" t="str">
            <v>MHIPNov</v>
          </cell>
          <cell r="K180" t="str">
            <v>Nov</v>
          </cell>
          <cell r="L180">
            <v>-0.03844368111472844</v>
          </cell>
          <cell r="M180">
            <v>1470</v>
          </cell>
          <cell r="N180">
            <v>823</v>
          </cell>
          <cell r="O180">
            <v>0.054241086139853685</v>
          </cell>
          <cell r="P180">
            <v>0</v>
          </cell>
          <cell r="Q180">
            <v>16267</v>
          </cell>
          <cell r="R180">
            <v>7954</v>
          </cell>
          <cell r="S180">
            <v>0.4889653900534825</v>
          </cell>
          <cell r="T180">
            <v>0.67498</v>
          </cell>
          <cell r="U180">
            <v>1721</v>
          </cell>
          <cell r="V180">
            <v>59.08404284537215</v>
          </cell>
          <cell r="W180">
            <v>34.8</v>
          </cell>
        </row>
        <row r="181">
          <cell r="A181">
            <v>38690</v>
          </cell>
          <cell r="B181" t="str">
            <v>MHIPDEC05</v>
          </cell>
          <cell r="C181" t="str">
            <v>MHIP</v>
          </cell>
          <cell r="D181">
            <v>7429</v>
          </cell>
          <cell r="E181">
            <v>11960</v>
          </cell>
          <cell r="F181">
            <v>1609.907120743034</v>
          </cell>
          <cell r="G181">
            <v>1744.2355144730557</v>
          </cell>
          <cell r="I181">
            <v>-0.03967411846255379</v>
          </cell>
          <cell r="J181" t="str">
            <v>MHIPDec</v>
          </cell>
          <cell r="K181" t="str">
            <v>Dec</v>
          </cell>
          <cell r="L181">
            <v>-0.04562776041645571</v>
          </cell>
          <cell r="M181">
            <v>1470</v>
          </cell>
          <cell r="N181">
            <v>699</v>
          </cell>
          <cell r="O181">
            <v>0.058444816053511706</v>
          </cell>
          <cell r="P181">
            <v>0</v>
          </cell>
          <cell r="Q181">
            <v>11520</v>
          </cell>
          <cell r="R181">
            <v>6131</v>
          </cell>
          <cell r="S181">
            <v>0.5322048611111111</v>
          </cell>
          <cell r="T181">
            <v>0.67498</v>
          </cell>
          <cell r="U181">
            <v>1460</v>
          </cell>
          <cell r="V181">
            <v>49.1317808587966</v>
          </cell>
          <cell r="W181">
            <v>34.8</v>
          </cell>
        </row>
        <row r="182">
          <cell r="A182">
            <v>38721</v>
          </cell>
          <cell r="B182" t="str">
            <v>MHIPJAN06</v>
          </cell>
          <cell r="C182" t="str">
            <v>MHIP</v>
          </cell>
          <cell r="D182">
            <v>7603</v>
          </cell>
          <cell r="E182">
            <v>11408</v>
          </cell>
          <cell r="F182">
            <v>1500.4603446008155</v>
          </cell>
          <cell r="G182">
            <v>1731.3327786612615</v>
          </cell>
          <cell r="I182">
            <v>-0.046777993506887675</v>
          </cell>
          <cell r="J182" t="str">
            <v>MHIPJan</v>
          </cell>
          <cell r="K182" t="str">
            <v>Jan</v>
          </cell>
          <cell r="L182">
            <v>-0.059268968206549165</v>
          </cell>
          <cell r="M182">
            <v>2350</v>
          </cell>
          <cell r="N182">
            <v>650</v>
          </cell>
          <cell r="O182">
            <v>0.05697755960729313</v>
          </cell>
          <cell r="P182">
            <v>0.04</v>
          </cell>
          <cell r="Q182">
            <v>11186</v>
          </cell>
          <cell r="R182">
            <v>6657</v>
          </cell>
          <cell r="S182">
            <v>0.595118898623279</v>
          </cell>
          <cell r="T182">
            <v>0.7</v>
          </cell>
          <cell r="U182">
            <v>1555</v>
          </cell>
          <cell r="V182">
            <v>51.13113244771801</v>
          </cell>
          <cell r="W182">
            <v>90</v>
          </cell>
        </row>
        <row r="183">
          <cell r="A183">
            <v>38752</v>
          </cell>
          <cell r="B183" t="str">
            <v>MHIPFEB06</v>
          </cell>
          <cell r="C183" t="str">
            <v>MHIP</v>
          </cell>
          <cell r="D183">
            <v>7780</v>
          </cell>
          <cell r="E183">
            <v>13486</v>
          </cell>
          <cell r="F183">
            <v>1733.4190231362468</v>
          </cell>
          <cell r="G183">
            <v>1614.595496160032</v>
          </cell>
          <cell r="I183">
            <v>-0.11105018197918058</v>
          </cell>
          <cell r="J183" t="str">
            <v>MHIPFeb</v>
          </cell>
          <cell r="K183" t="str">
            <v>Feb</v>
          </cell>
          <cell r="L183">
            <v>-0.09006338466178276</v>
          </cell>
          <cell r="M183">
            <v>2350</v>
          </cell>
          <cell r="N183">
            <v>836</v>
          </cell>
          <cell r="O183">
            <v>0.06199021207177814</v>
          </cell>
          <cell r="P183">
            <v>0.04</v>
          </cell>
          <cell r="Q183">
            <v>14761</v>
          </cell>
          <cell r="R183">
            <v>5852</v>
          </cell>
          <cell r="S183">
            <v>0.3964501050064359</v>
          </cell>
          <cell r="T183">
            <v>0.7</v>
          </cell>
          <cell r="U183">
            <v>1793</v>
          </cell>
          <cell r="V183">
            <v>57.61568123393316</v>
          </cell>
          <cell r="W183">
            <v>90</v>
          </cell>
        </row>
        <row r="184">
          <cell r="A184">
            <v>38780</v>
          </cell>
          <cell r="B184" t="str">
            <v>MHIPMAR06</v>
          </cell>
          <cell r="C184" t="str">
            <v>MHIP</v>
          </cell>
          <cell r="D184">
            <v>8050</v>
          </cell>
          <cell r="E184">
            <v>15880</v>
          </cell>
          <cell r="F184">
            <v>1972.670807453416</v>
          </cell>
          <cell r="G184">
            <v>1735.516725063493</v>
          </cell>
          <cell r="I184">
            <v>-0.04447443301652456</v>
          </cell>
          <cell r="J184" t="str">
            <v>MHIPMar</v>
          </cell>
          <cell r="K184" t="str">
            <v>Mar</v>
          </cell>
          <cell r="L184">
            <v>0.0111938196565602</v>
          </cell>
          <cell r="M184">
            <v>2350</v>
          </cell>
          <cell r="N184">
            <v>4304</v>
          </cell>
          <cell r="O184">
            <v>0.2710327455919396</v>
          </cell>
          <cell r="P184">
            <v>0.04</v>
          </cell>
          <cell r="Q184">
            <v>19763</v>
          </cell>
          <cell r="R184">
            <v>12895</v>
          </cell>
          <cell r="S184">
            <v>0.652481910641097</v>
          </cell>
          <cell r="T184">
            <v>0.7</v>
          </cell>
          <cell r="U184">
            <v>2358</v>
          </cell>
          <cell r="V184">
            <v>58.58385093167701</v>
          </cell>
          <cell r="W184">
            <v>90</v>
          </cell>
        </row>
        <row r="185">
          <cell r="A185">
            <v>38811</v>
          </cell>
          <cell r="B185" t="str">
            <v>MHIPAPR06</v>
          </cell>
          <cell r="C185" t="str">
            <v>MHIP</v>
          </cell>
          <cell r="D185">
            <v>8307</v>
          </cell>
          <cell r="E185">
            <v>12601</v>
          </cell>
          <cell r="F185">
            <v>1516.9134464909112</v>
          </cell>
          <cell r="G185">
            <v>1741.0010923601913</v>
          </cell>
          <cell r="I185">
            <v>-0.0414548982030346</v>
          </cell>
          <cell r="J185" t="str">
            <v>MHIPApr</v>
          </cell>
          <cell r="K185" t="str">
            <v>Apr</v>
          </cell>
          <cell r="L185">
            <v>0.047110883491541536</v>
          </cell>
          <cell r="M185">
            <v>2350</v>
          </cell>
          <cell r="N185">
            <v>3772</v>
          </cell>
          <cell r="O185">
            <v>0.29934132211729225</v>
          </cell>
          <cell r="P185">
            <v>0.04</v>
          </cell>
          <cell r="Q185">
            <v>13017</v>
          </cell>
          <cell r="R185">
            <v>10258</v>
          </cell>
          <cell r="S185">
            <v>0.7880464008604133</v>
          </cell>
          <cell r="T185">
            <v>0.7</v>
          </cell>
          <cell r="U185">
            <v>1575</v>
          </cell>
          <cell r="V185">
            <v>47.399783315276274</v>
          </cell>
          <cell r="W185">
            <v>90</v>
          </cell>
        </row>
        <row r="186">
          <cell r="A186">
            <v>38841</v>
          </cell>
          <cell r="B186" t="str">
            <v>MHIPMAY06</v>
          </cell>
          <cell r="C186" t="str">
            <v>MHIP</v>
          </cell>
          <cell r="D186">
            <v>8317</v>
          </cell>
          <cell r="E186">
            <v>17203</v>
          </cell>
          <cell r="F186">
            <v>2068.4140916195743</v>
          </cell>
          <cell r="G186">
            <v>1852.666115187967</v>
          </cell>
          <cell r="I186">
            <v>0.02002465005417376</v>
          </cell>
          <cell r="J186" t="str">
            <v>MHIPMay</v>
          </cell>
          <cell r="K186" t="str">
            <v>May</v>
          </cell>
          <cell r="L186">
            <v>0.10133203801335895</v>
          </cell>
          <cell r="M186">
            <v>2350</v>
          </cell>
          <cell r="N186">
            <v>5468</v>
          </cell>
          <cell r="O186">
            <v>0.31785153752252515</v>
          </cell>
          <cell r="P186">
            <v>0.04</v>
          </cell>
          <cell r="Q186">
            <v>18149</v>
          </cell>
          <cell r="R186">
            <v>13447</v>
          </cell>
          <cell r="S186">
            <v>0.7409223648685878</v>
          </cell>
          <cell r="T186">
            <v>0.7</v>
          </cell>
          <cell r="U186">
            <v>2144</v>
          </cell>
          <cell r="V186">
            <v>64.44631477696285</v>
          </cell>
          <cell r="W186">
            <v>90</v>
          </cell>
        </row>
        <row r="187">
          <cell r="A187">
            <v>38872</v>
          </cell>
          <cell r="B187" t="str">
            <v>MHIPJUN06</v>
          </cell>
          <cell r="C187" t="str">
            <v>MHIP</v>
          </cell>
          <cell r="D187">
            <v>8552</v>
          </cell>
          <cell r="E187">
            <v>13529</v>
          </cell>
          <cell r="F187">
            <v>1581.9691300280638</v>
          </cell>
          <cell r="G187">
            <v>1722.4322227128498</v>
          </cell>
          <cell r="I187">
            <v>-0.05167838348657115</v>
          </cell>
          <cell r="J187" t="str">
            <v>MHIPJun</v>
          </cell>
          <cell r="K187" t="str">
            <v>Jun</v>
          </cell>
          <cell r="L187">
            <v>0.0615376558390054</v>
          </cell>
          <cell r="M187">
            <v>2350</v>
          </cell>
          <cell r="N187">
            <v>4581</v>
          </cell>
          <cell r="O187">
            <v>0.3386059575726218</v>
          </cell>
          <cell r="P187">
            <v>0.04</v>
          </cell>
          <cell r="Q187">
            <v>16107</v>
          </cell>
          <cell r="R187">
            <v>10939</v>
          </cell>
          <cell r="S187">
            <v>0.6791457130440182</v>
          </cell>
          <cell r="T187">
            <v>0.7</v>
          </cell>
          <cell r="U187">
            <v>1670</v>
          </cell>
          <cell r="V187">
            <v>48.818989710009355</v>
          </cell>
          <cell r="W187">
            <v>90</v>
          </cell>
        </row>
        <row r="188">
          <cell r="A188">
            <v>38902</v>
          </cell>
          <cell r="B188" t="str">
            <v>MHIPJUL06</v>
          </cell>
          <cell r="C188" t="str">
            <v>MHIP</v>
          </cell>
          <cell r="D188">
            <v>8762.41</v>
          </cell>
          <cell r="E188">
            <v>12438</v>
          </cell>
          <cell r="F188">
            <v>1419.4724967217924</v>
          </cell>
          <cell r="G188">
            <v>1689.9519061231433</v>
          </cell>
          <cell r="H188">
            <v>1816.2954347128489</v>
          </cell>
          <cell r="I188">
            <v>-0.06956111113590951</v>
          </cell>
          <cell r="J188" t="str">
            <v>MHIPJul</v>
          </cell>
          <cell r="K188" t="str">
            <v>Jul</v>
          </cell>
          <cell r="L188">
            <v>0.06416331237854461</v>
          </cell>
          <cell r="M188">
            <v>2350</v>
          </cell>
          <cell r="N188">
            <v>3878</v>
          </cell>
          <cell r="O188">
            <v>0.31178646084579514</v>
          </cell>
          <cell r="P188">
            <v>0.04</v>
          </cell>
          <cell r="Q188">
            <v>12286</v>
          </cell>
          <cell r="R188">
            <v>9239</v>
          </cell>
          <cell r="S188">
            <v>0.7519941396711705</v>
          </cell>
          <cell r="T188">
            <v>0.7</v>
          </cell>
          <cell r="U188">
            <v>1704</v>
          </cell>
          <cell r="V188">
            <v>48.61676182694031</v>
          </cell>
          <cell r="W188">
            <v>90</v>
          </cell>
        </row>
        <row r="189">
          <cell r="A189">
            <v>38933</v>
          </cell>
          <cell r="B189" t="str">
            <v>MHIPAUG06</v>
          </cell>
          <cell r="C189" t="str">
            <v>MHIP</v>
          </cell>
          <cell r="F189">
            <v>0</v>
          </cell>
          <cell r="M189">
            <v>2350</v>
          </cell>
          <cell r="O189">
            <v>0</v>
          </cell>
          <cell r="P189">
            <v>0.04</v>
          </cell>
          <cell r="S189">
            <v>0</v>
          </cell>
          <cell r="T189">
            <v>0.7</v>
          </cell>
          <cell r="V189">
            <v>0</v>
          </cell>
          <cell r="W189">
            <v>90</v>
          </cell>
        </row>
        <row r="190">
          <cell r="A190">
            <v>38964</v>
          </cell>
          <cell r="B190" t="str">
            <v>MHIPSEP06</v>
          </cell>
          <cell r="C190" t="str">
            <v>MHIP</v>
          </cell>
          <cell r="F190">
            <v>0</v>
          </cell>
          <cell r="G190">
            <v>0</v>
          </cell>
          <cell r="M190">
            <v>2350</v>
          </cell>
          <cell r="O190">
            <v>0</v>
          </cell>
          <cell r="P190">
            <v>0.04</v>
          </cell>
          <cell r="S190">
            <v>0</v>
          </cell>
          <cell r="T190">
            <v>0.7</v>
          </cell>
          <cell r="V190">
            <v>0</v>
          </cell>
          <cell r="W190">
            <v>90</v>
          </cell>
        </row>
        <row r="191">
          <cell r="A191">
            <v>38994</v>
          </cell>
          <cell r="B191" t="str">
            <v>MHIPOCT06</v>
          </cell>
          <cell r="C191" t="str">
            <v>MHIP</v>
          </cell>
          <cell r="F191">
            <v>0</v>
          </cell>
          <cell r="G191">
            <v>0</v>
          </cell>
          <cell r="M191">
            <v>2350</v>
          </cell>
          <cell r="O191">
            <v>0</v>
          </cell>
          <cell r="P191">
            <v>0.04</v>
          </cell>
          <cell r="S191">
            <v>0</v>
          </cell>
          <cell r="T191">
            <v>0.7</v>
          </cell>
          <cell r="V191">
            <v>0</v>
          </cell>
          <cell r="W191">
            <v>90</v>
          </cell>
        </row>
        <row r="192">
          <cell r="A192">
            <v>39025</v>
          </cell>
          <cell r="B192" t="str">
            <v>MHIPNOV06</v>
          </cell>
          <cell r="C192" t="str">
            <v>MHIP</v>
          </cell>
          <cell r="F192">
            <v>0</v>
          </cell>
          <cell r="G192">
            <v>0</v>
          </cell>
          <cell r="M192">
            <v>2350</v>
          </cell>
          <cell r="O192">
            <v>0</v>
          </cell>
          <cell r="P192">
            <v>0.04</v>
          </cell>
          <cell r="S192">
            <v>0</v>
          </cell>
          <cell r="T192">
            <v>0.7</v>
          </cell>
          <cell r="V192">
            <v>0</v>
          </cell>
          <cell r="W192">
            <v>90</v>
          </cell>
        </row>
        <row r="193">
          <cell r="A193">
            <v>39055</v>
          </cell>
          <cell r="B193" t="str">
            <v>MHIPDEC06</v>
          </cell>
          <cell r="C193" t="str">
            <v>MHIP</v>
          </cell>
          <cell r="F193">
            <v>0</v>
          </cell>
          <cell r="G193">
            <v>0</v>
          </cell>
          <cell r="M193">
            <v>2350</v>
          </cell>
          <cell r="O193">
            <v>0</v>
          </cell>
          <cell r="P193">
            <v>0.04</v>
          </cell>
          <cell r="S193">
            <v>0</v>
          </cell>
          <cell r="T193">
            <v>0.7</v>
          </cell>
          <cell r="V193">
            <v>0</v>
          </cell>
          <cell r="W193">
            <v>90</v>
          </cell>
        </row>
        <row r="194">
          <cell r="A194" t="str">
            <v>YTD</v>
          </cell>
          <cell r="B194" t="str">
            <v>MHIPYTD04</v>
          </cell>
          <cell r="C194" t="str">
            <v>MHIP04YTD</v>
          </cell>
          <cell r="D194">
            <v>61723</v>
          </cell>
          <cell r="E194">
            <v>94030</v>
          </cell>
          <cell r="F194">
            <v>1523.4191468334332</v>
          </cell>
          <cell r="G194">
            <v>1523.4191468334332</v>
          </cell>
          <cell r="M194">
            <v>750</v>
          </cell>
          <cell r="N194">
            <v>1106</v>
          </cell>
          <cell r="O194">
            <v>0.011762203552057853</v>
          </cell>
          <cell r="P194">
            <v>0.3125</v>
          </cell>
          <cell r="Q194">
            <v>104237</v>
          </cell>
          <cell r="R194">
            <v>51657</v>
          </cell>
          <cell r="S194">
            <v>0.4955725893876455</v>
          </cell>
          <cell r="T194">
            <v>0.6999999999999998</v>
          </cell>
          <cell r="U194">
            <v>16775</v>
          </cell>
          <cell r="V194">
            <v>63.947941991306514</v>
          </cell>
          <cell r="W194">
            <v>14.2</v>
          </cell>
        </row>
        <row r="195">
          <cell r="A195" t="str">
            <v>YTD</v>
          </cell>
          <cell r="B195" t="str">
            <v>MHIPYTD05</v>
          </cell>
          <cell r="C195" t="str">
            <v>MHIP05YTD</v>
          </cell>
          <cell r="D195">
            <v>65661</v>
          </cell>
          <cell r="E195">
            <v>127702</v>
          </cell>
          <cell r="F195">
            <v>1944.8683388921886</v>
          </cell>
          <cell r="G195">
            <v>1944.8683388921886</v>
          </cell>
          <cell r="M195">
            <v>1470</v>
          </cell>
          <cell r="N195">
            <v>4976</v>
          </cell>
          <cell r="O195">
            <v>0.03896571706003038</v>
          </cell>
          <cell r="P195">
            <v>0</v>
          </cell>
          <cell r="Q195">
            <v>136075</v>
          </cell>
          <cell r="R195">
            <v>72526</v>
          </cell>
          <cell r="S195">
            <v>0.5329854859452507</v>
          </cell>
          <cell r="T195">
            <v>0.6609433333333332</v>
          </cell>
          <cell r="U195">
            <v>20649</v>
          </cell>
          <cell r="V195">
            <v>73.99503868802056</v>
          </cell>
          <cell r="W195">
            <v>46</v>
          </cell>
        </row>
        <row r="196">
          <cell r="A196" t="str">
            <v>YTD</v>
          </cell>
          <cell r="B196" t="str">
            <v>MHIPYTD06</v>
          </cell>
          <cell r="C196" t="str">
            <v>MHIP06YTD</v>
          </cell>
          <cell r="D196">
            <v>57371.41</v>
          </cell>
          <cell r="E196">
            <v>96545</v>
          </cell>
          <cell r="F196">
            <v>1682.8068196336815</v>
          </cell>
          <cell r="G196">
            <v>1682.8068196336815</v>
          </cell>
          <cell r="M196">
            <v>2350</v>
          </cell>
          <cell r="N196">
            <v>23489</v>
          </cell>
          <cell r="O196">
            <v>0.24329587239111294</v>
          </cell>
          <cell r="P196">
            <v>0.04</v>
          </cell>
          <cell r="Q196">
            <v>105269</v>
          </cell>
          <cell r="R196">
            <v>69287</v>
          </cell>
          <cell r="S196">
            <v>0.6581899704566396</v>
          </cell>
          <cell r="T196">
            <v>0.7000000000000001</v>
          </cell>
          <cell r="U196">
            <v>12799</v>
          </cell>
          <cell r="V196">
            <v>52.4918145076913</v>
          </cell>
          <cell r="W196">
            <v>90</v>
          </cell>
        </row>
        <row r="197">
          <cell r="A197">
            <v>37990</v>
          </cell>
          <cell r="B197" t="str">
            <v>MCJAN04</v>
          </cell>
          <cell r="C197" t="str">
            <v>MC</v>
          </cell>
          <cell r="D197">
            <v>33118</v>
          </cell>
          <cell r="E197">
            <v>41940</v>
          </cell>
          <cell r="F197">
            <v>1266.380820097832</v>
          </cell>
          <cell r="G197">
            <v>1266.380820097832</v>
          </cell>
          <cell r="M197">
            <v>1035</v>
          </cell>
          <cell r="N197">
            <v>18115</v>
          </cell>
          <cell r="O197">
            <v>0.4319265617548879</v>
          </cell>
          <cell r="P197">
            <v>0.55</v>
          </cell>
          <cell r="Q197">
            <v>46351</v>
          </cell>
          <cell r="R197">
            <v>29912</v>
          </cell>
          <cell r="S197">
            <v>0.6453366701905029</v>
          </cell>
          <cell r="T197">
            <v>0.75</v>
          </cell>
          <cell r="U197">
            <v>1054</v>
          </cell>
          <cell r="V197">
            <v>7.956398333232682</v>
          </cell>
          <cell r="W197">
            <v>6.9</v>
          </cell>
        </row>
        <row r="198">
          <cell r="A198">
            <v>38021</v>
          </cell>
          <cell r="B198" t="str">
            <v>MCFEB04</v>
          </cell>
          <cell r="C198" t="str">
            <v>MC</v>
          </cell>
          <cell r="D198">
            <v>33403</v>
          </cell>
          <cell r="E198">
            <v>29351</v>
          </cell>
          <cell r="F198">
            <v>878.6935305212107</v>
          </cell>
          <cell r="G198">
            <v>1072.5371753095214</v>
          </cell>
          <cell r="M198">
            <v>1035</v>
          </cell>
          <cell r="N198">
            <v>15106</v>
          </cell>
          <cell r="O198">
            <v>0.5146673026472692</v>
          </cell>
          <cell r="P198">
            <v>0.55</v>
          </cell>
          <cell r="Q198">
            <v>34054</v>
          </cell>
          <cell r="R198">
            <v>23836</v>
          </cell>
          <cell r="S198">
            <v>0.6999471427732425</v>
          </cell>
          <cell r="T198">
            <v>0.75</v>
          </cell>
          <cell r="U198">
            <v>931</v>
          </cell>
          <cell r="V198">
            <v>6.9679370116456605</v>
          </cell>
          <cell r="W198">
            <v>6.9</v>
          </cell>
        </row>
        <row r="199">
          <cell r="A199">
            <v>38050</v>
          </cell>
          <cell r="B199" t="str">
            <v>MCMAR04</v>
          </cell>
          <cell r="C199" t="str">
            <v>MC</v>
          </cell>
          <cell r="D199">
            <v>33667</v>
          </cell>
          <cell r="E199">
            <v>35502</v>
          </cell>
          <cell r="F199">
            <v>1054.5044108474174</v>
          </cell>
          <cell r="G199">
            <v>1066.5262538221534</v>
          </cell>
          <cell r="M199">
            <v>1035</v>
          </cell>
          <cell r="N199">
            <v>18851</v>
          </cell>
          <cell r="O199">
            <v>0.5309841699059208</v>
          </cell>
          <cell r="P199">
            <v>0.55</v>
          </cell>
          <cell r="Q199">
            <v>33697</v>
          </cell>
          <cell r="R199">
            <v>24131</v>
          </cell>
          <cell r="S199">
            <v>0.7161171617651423</v>
          </cell>
          <cell r="T199">
            <v>0.75</v>
          </cell>
          <cell r="U199">
            <v>1017</v>
          </cell>
          <cell r="V199">
            <v>7.551905426678943</v>
          </cell>
          <cell r="W199">
            <v>6.9</v>
          </cell>
        </row>
        <row r="200">
          <cell r="A200">
            <v>38081</v>
          </cell>
          <cell r="B200" t="str">
            <v>MCAPR04</v>
          </cell>
          <cell r="C200" t="str">
            <v>MC</v>
          </cell>
          <cell r="D200">
            <v>33844</v>
          </cell>
          <cell r="E200">
            <v>43619</v>
          </cell>
          <cell r="F200">
            <v>1288.8251979671434</v>
          </cell>
          <cell r="G200">
            <v>1074.007713111924</v>
          </cell>
          <cell r="M200">
            <v>1035</v>
          </cell>
          <cell r="N200">
            <v>22502</v>
          </cell>
          <cell r="O200">
            <v>0.5158761090350535</v>
          </cell>
          <cell r="P200">
            <v>0.55</v>
          </cell>
          <cell r="Q200">
            <v>48177</v>
          </cell>
          <cell r="R200">
            <v>36603</v>
          </cell>
          <cell r="S200">
            <v>0.7597608817485522</v>
          </cell>
          <cell r="T200">
            <v>0.8</v>
          </cell>
          <cell r="U200">
            <v>1290</v>
          </cell>
          <cell r="V200">
            <v>7.623212386242761</v>
          </cell>
          <cell r="W200">
            <v>6.9</v>
          </cell>
        </row>
        <row r="201">
          <cell r="A201">
            <v>38111</v>
          </cell>
          <cell r="B201" t="str">
            <v>MCMAY04</v>
          </cell>
          <cell r="C201" t="str">
            <v>MC</v>
          </cell>
          <cell r="D201">
            <v>33816</v>
          </cell>
          <cell r="E201">
            <v>32002</v>
          </cell>
          <cell r="F201">
            <v>946.3567541991956</v>
          </cell>
          <cell r="G201">
            <v>1096.5621210045854</v>
          </cell>
          <cell r="M201">
            <v>1035</v>
          </cell>
          <cell r="N201">
            <v>15400</v>
          </cell>
          <cell r="O201">
            <v>0.4812199237547653</v>
          </cell>
          <cell r="P201">
            <v>0.55</v>
          </cell>
          <cell r="Q201">
            <v>33425</v>
          </cell>
          <cell r="R201">
            <v>21852</v>
          </cell>
          <cell r="S201">
            <v>0.6537621540762902</v>
          </cell>
          <cell r="T201">
            <v>0.8</v>
          </cell>
          <cell r="U201">
            <v>1014</v>
          </cell>
          <cell r="V201">
            <v>7.496451383960255</v>
          </cell>
          <cell r="W201">
            <v>6.9</v>
          </cell>
        </row>
        <row r="202">
          <cell r="A202">
            <v>38142</v>
          </cell>
          <cell r="B202" t="str">
            <v>MCJUN04</v>
          </cell>
          <cell r="C202" t="str">
            <v>MC</v>
          </cell>
          <cell r="D202">
            <v>33644</v>
          </cell>
          <cell r="E202">
            <v>34197</v>
          </cell>
          <cell r="F202">
            <v>1016.436808940673</v>
          </cell>
          <cell r="G202">
            <v>1083.872920369004</v>
          </cell>
          <cell r="M202">
            <v>1035</v>
          </cell>
          <cell r="N202">
            <v>16076</v>
          </cell>
          <cell r="O202">
            <v>0.47009971634938735</v>
          </cell>
          <cell r="P202">
            <v>0.55</v>
          </cell>
          <cell r="Q202">
            <v>34894</v>
          </cell>
          <cell r="R202">
            <v>26651</v>
          </cell>
          <cell r="S202">
            <v>0.7637702756920961</v>
          </cell>
          <cell r="T202">
            <v>0.8</v>
          </cell>
          <cell r="U202">
            <v>1054</v>
          </cell>
          <cell r="V202">
            <v>6.2656045654500065</v>
          </cell>
          <cell r="W202">
            <v>6.9</v>
          </cell>
        </row>
        <row r="203">
          <cell r="A203">
            <v>38172</v>
          </cell>
          <cell r="B203" t="str">
            <v>MCJUL04</v>
          </cell>
          <cell r="C203" t="str">
            <v>MC</v>
          </cell>
          <cell r="D203">
            <v>33508</v>
          </cell>
          <cell r="E203">
            <v>24351</v>
          </cell>
          <cell r="F203">
            <v>726.7219768413513</v>
          </cell>
          <cell r="G203">
            <v>896.5051799937401</v>
          </cell>
          <cell r="M203">
            <v>1035</v>
          </cell>
          <cell r="N203">
            <v>12323</v>
          </cell>
          <cell r="O203">
            <v>0.5060572461089894</v>
          </cell>
          <cell r="P203">
            <v>0.55</v>
          </cell>
          <cell r="Q203">
            <v>24508</v>
          </cell>
          <cell r="R203">
            <v>18060</v>
          </cell>
          <cell r="S203">
            <v>0.7369022360045699</v>
          </cell>
          <cell r="T203">
            <v>0.8</v>
          </cell>
          <cell r="U203">
            <v>966</v>
          </cell>
          <cell r="V203">
            <v>7.207234093350841</v>
          </cell>
          <cell r="W203">
            <v>6.9</v>
          </cell>
        </row>
        <row r="204">
          <cell r="A204">
            <v>38203</v>
          </cell>
          <cell r="B204" t="str">
            <v>MCAUG04</v>
          </cell>
          <cell r="C204" t="str">
            <v>MC</v>
          </cell>
          <cell r="D204">
            <v>33507</v>
          </cell>
          <cell r="E204">
            <v>27472</v>
          </cell>
          <cell r="F204">
            <v>819.8883815322172</v>
          </cell>
          <cell r="G204">
            <v>854.3490557714139</v>
          </cell>
          <cell r="I204">
            <v>-0.12605560844825037</v>
          </cell>
          <cell r="M204">
            <v>1035</v>
          </cell>
          <cell r="N204">
            <v>14801</v>
          </cell>
          <cell r="O204">
            <v>0.538766744321491</v>
          </cell>
          <cell r="P204">
            <v>0.55</v>
          </cell>
          <cell r="Q204">
            <v>25925</v>
          </cell>
          <cell r="R204">
            <v>18707</v>
          </cell>
          <cell r="S204">
            <v>0.7215814850530377</v>
          </cell>
          <cell r="T204">
            <v>0.8</v>
          </cell>
          <cell r="U204">
            <v>832</v>
          </cell>
          <cell r="V204">
            <v>6.207658101292267</v>
          </cell>
          <cell r="W204">
            <v>6.9</v>
          </cell>
        </row>
        <row r="205">
          <cell r="A205">
            <v>38234</v>
          </cell>
          <cell r="B205" t="str">
            <v>MCSEP04</v>
          </cell>
          <cell r="C205" t="str">
            <v>MC</v>
          </cell>
          <cell r="D205">
            <v>33518</v>
          </cell>
          <cell r="E205">
            <v>41290</v>
          </cell>
          <cell r="F205">
            <v>1231.8754102273406</v>
          </cell>
          <cell r="G205">
            <v>926.1619228669697</v>
          </cell>
          <cell r="I205">
            <v>-0.05259564262345741</v>
          </cell>
          <cell r="M205">
            <v>1035</v>
          </cell>
          <cell r="N205">
            <v>22284</v>
          </cell>
          <cell r="O205">
            <v>0.5396948413659481</v>
          </cell>
          <cell r="P205">
            <v>0.55</v>
          </cell>
          <cell r="Q205">
            <v>42353</v>
          </cell>
          <cell r="R205">
            <v>32672</v>
          </cell>
          <cell r="S205">
            <v>0.7714211508039572</v>
          </cell>
          <cell r="T205">
            <v>0.8</v>
          </cell>
          <cell r="U205">
            <v>1395</v>
          </cell>
          <cell r="V205">
            <v>8.323885673369533</v>
          </cell>
          <cell r="W205">
            <v>6.9</v>
          </cell>
        </row>
        <row r="206">
          <cell r="A206">
            <v>38264</v>
          </cell>
          <cell r="B206" t="str">
            <v>MCOCT04</v>
          </cell>
          <cell r="C206" t="str">
            <v>MC</v>
          </cell>
          <cell r="D206">
            <v>33889</v>
          </cell>
          <cell r="E206">
            <v>30590</v>
          </cell>
          <cell r="F206">
            <v>902.6527781876124</v>
          </cell>
          <cell r="G206">
            <v>984.8055233157233</v>
          </cell>
          <cell r="I206">
            <v>0.007393006473033783</v>
          </cell>
          <cell r="M206">
            <v>1035</v>
          </cell>
          <cell r="N206">
            <v>16625</v>
          </cell>
          <cell r="O206">
            <v>0.5434782608695652</v>
          </cell>
          <cell r="P206">
            <v>0.55</v>
          </cell>
          <cell r="Q206">
            <v>35614</v>
          </cell>
          <cell r="R206">
            <v>27901</v>
          </cell>
          <cell r="S206">
            <v>0.7834278654461728</v>
          </cell>
          <cell r="T206">
            <v>0.8</v>
          </cell>
          <cell r="U206">
            <v>1058</v>
          </cell>
          <cell r="V206">
            <v>7.804892442975596</v>
          </cell>
          <cell r="W206">
            <v>6.9</v>
          </cell>
        </row>
        <row r="207">
          <cell r="A207">
            <v>38295</v>
          </cell>
          <cell r="B207" t="str">
            <v>MCNOV04</v>
          </cell>
          <cell r="C207" t="str">
            <v>MC</v>
          </cell>
          <cell r="D207">
            <v>34399</v>
          </cell>
          <cell r="E207">
            <v>32044</v>
          </cell>
          <cell r="F207">
            <v>931.5387075205674</v>
          </cell>
          <cell r="G207">
            <v>1022.0222986451736</v>
          </cell>
          <cell r="I207">
            <v>0.04546338514448503</v>
          </cell>
          <cell r="M207">
            <v>1035</v>
          </cell>
          <cell r="N207">
            <v>16614</v>
          </cell>
          <cell r="O207">
            <v>0.5184745974285357</v>
          </cell>
          <cell r="P207">
            <v>0.55</v>
          </cell>
          <cell r="Q207">
            <v>34305</v>
          </cell>
          <cell r="R207">
            <v>26366</v>
          </cell>
          <cell r="S207">
            <v>0.7685760093280862</v>
          </cell>
          <cell r="T207">
            <v>0.8</v>
          </cell>
          <cell r="U207">
            <v>1054</v>
          </cell>
          <cell r="V207">
            <v>7.660106398441815</v>
          </cell>
          <cell r="W207">
            <v>6.9</v>
          </cell>
        </row>
        <row r="208">
          <cell r="A208">
            <v>38325</v>
          </cell>
          <cell r="B208" t="str">
            <v>MCDEC04</v>
          </cell>
          <cell r="C208" t="str">
            <v>MC</v>
          </cell>
          <cell r="D208">
            <v>34901</v>
          </cell>
          <cell r="E208">
            <v>38153</v>
          </cell>
          <cell r="F208">
            <v>1093.177845906994</v>
          </cell>
          <cell r="G208">
            <v>975.7897772050579</v>
          </cell>
          <cell r="I208">
            <v>-0.0018295246409687415</v>
          </cell>
          <cell r="M208">
            <v>1035</v>
          </cell>
          <cell r="N208">
            <v>20548</v>
          </cell>
          <cell r="O208">
            <v>0.5385683956700653</v>
          </cell>
          <cell r="P208">
            <v>0.55</v>
          </cell>
          <cell r="Q208">
            <v>41852</v>
          </cell>
          <cell r="R208">
            <v>32503</v>
          </cell>
          <cell r="S208">
            <v>0.776617604893434</v>
          </cell>
          <cell r="T208">
            <v>0.8</v>
          </cell>
          <cell r="U208">
            <v>1074</v>
          </cell>
          <cell r="V208">
            <v>6.15455144551732</v>
          </cell>
          <cell r="W208">
            <v>6.9</v>
          </cell>
        </row>
        <row r="209">
          <cell r="A209">
            <v>38356</v>
          </cell>
          <cell r="B209" t="str">
            <v>MCJAN05</v>
          </cell>
          <cell r="C209" t="str">
            <v>MC</v>
          </cell>
          <cell r="D209">
            <v>35302</v>
          </cell>
          <cell r="E209">
            <v>32062</v>
          </cell>
          <cell r="F209">
            <v>908.2204974222424</v>
          </cell>
          <cell r="G209">
            <v>977.6456836166012</v>
          </cell>
          <cell r="I209">
            <v>6.894880926370555E-05</v>
          </cell>
          <cell r="M209">
            <v>1025</v>
          </cell>
          <cell r="N209">
            <v>18266</v>
          </cell>
          <cell r="O209">
            <v>0.5697086894142599</v>
          </cell>
          <cell r="P209">
            <v>0.6</v>
          </cell>
          <cell r="Q209">
            <v>31427</v>
          </cell>
          <cell r="R209">
            <v>22635</v>
          </cell>
          <cell r="S209">
            <v>0.7202405574824196</v>
          </cell>
          <cell r="T209">
            <v>0.79</v>
          </cell>
          <cell r="U209">
            <v>980</v>
          </cell>
          <cell r="V209">
            <v>6.94011670726871</v>
          </cell>
          <cell r="W209">
            <v>7.4</v>
          </cell>
        </row>
        <row r="210">
          <cell r="A210">
            <v>38387</v>
          </cell>
          <cell r="B210" t="str">
            <v>MCFEB05</v>
          </cell>
          <cell r="C210" t="str">
            <v>MC</v>
          </cell>
          <cell r="D210">
            <v>35668</v>
          </cell>
          <cell r="E210">
            <v>34491</v>
          </cell>
          <cell r="F210">
            <v>967.001233598744</v>
          </cell>
          <cell r="G210">
            <v>989.4665256426601</v>
          </cell>
          <cell r="I210">
            <v>0.012160913472074167</v>
          </cell>
          <cell r="M210">
            <v>1025</v>
          </cell>
          <cell r="N210">
            <v>19107</v>
          </cell>
          <cell r="O210">
            <v>0.5539706010263546</v>
          </cell>
          <cell r="P210">
            <v>0.6</v>
          </cell>
          <cell r="Q210">
            <v>15556</v>
          </cell>
          <cell r="R210">
            <v>9995</v>
          </cell>
          <cell r="S210">
            <v>0.642517356646953</v>
          </cell>
          <cell r="T210">
            <v>0.79</v>
          </cell>
          <cell r="U210">
            <v>882</v>
          </cell>
          <cell r="V210">
            <v>6.1820118874060785</v>
          </cell>
          <cell r="W210">
            <v>6.66</v>
          </cell>
        </row>
        <row r="211">
          <cell r="A211">
            <v>38415</v>
          </cell>
          <cell r="B211" t="str">
            <v>MCMAR05</v>
          </cell>
          <cell r="C211" t="str">
            <v>MC</v>
          </cell>
          <cell r="D211">
            <v>35827</v>
          </cell>
          <cell r="E211">
            <v>44456</v>
          </cell>
          <cell r="F211">
            <v>1240.8518714935665</v>
          </cell>
          <cell r="G211">
            <v>1038.6912008381842</v>
          </cell>
          <cell r="I211">
            <v>0.0625146050018684</v>
          </cell>
          <cell r="M211">
            <v>1025</v>
          </cell>
          <cell r="N211">
            <v>25621</v>
          </cell>
          <cell r="O211">
            <v>0.5763226561094116</v>
          </cell>
          <cell r="P211">
            <v>0.6</v>
          </cell>
          <cell r="Q211">
            <v>82793</v>
          </cell>
          <cell r="R211">
            <v>70347</v>
          </cell>
          <cell r="S211">
            <v>0.8496732815576196</v>
          </cell>
          <cell r="T211">
            <v>0.79267</v>
          </cell>
          <cell r="U211">
            <v>1434</v>
          </cell>
          <cell r="V211">
            <v>8.005135791442209</v>
          </cell>
          <cell r="W211">
            <v>6.66</v>
          </cell>
        </row>
        <row r="212">
          <cell r="A212">
            <v>38446</v>
          </cell>
          <cell r="B212" t="str">
            <v>MCAPR05</v>
          </cell>
          <cell r="C212" t="str">
            <v>MC</v>
          </cell>
          <cell r="D212">
            <v>35825</v>
          </cell>
          <cell r="E212">
            <v>33715</v>
          </cell>
          <cell r="F212">
            <v>941.1025819958129</v>
          </cell>
          <cell r="G212">
            <v>1049.651895696041</v>
          </cell>
          <cell r="I212">
            <v>0.07372669417528588</v>
          </cell>
          <cell r="M212">
            <v>1025</v>
          </cell>
          <cell r="N212">
            <v>20559</v>
          </cell>
          <cell r="O212">
            <v>0.6097879282218597</v>
          </cell>
          <cell r="P212">
            <v>0.65</v>
          </cell>
          <cell r="Q212">
            <v>35403</v>
          </cell>
          <cell r="R212">
            <v>28007</v>
          </cell>
          <cell r="S212">
            <v>0.7910911504674745</v>
          </cell>
          <cell r="T212">
            <v>0.795067</v>
          </cell>
          <cell r="U212">
            <v>1033</v>
          </cell>
          <cell r="V212">
            <v>7.208653175157012</v>
          </cell>
          <cell r="W212">
            <v>5.92</v>
          </cell>
        </row>
        <row r="213">
          <cell r="A213">
            <v>38476</v>
          </cell>
          <cell r="B213" t="str">
            <v>MCMAY05</v>
          </cell>
          <cell r="C213" t="str">
            <v>MC</v>
          </cell>
          <cell r="D213">
            <v>35635</v>
          </cell>
          <cell r="E213">
            <v>31573</v>
          </cell>
          <cell r="F213">
            <v>886.0109442963379</v>
          </cell>
          <cell r="G213">
            <v>1022.6551325952391</v>
          </cell>
          <cell r="I213">
            <v>0.04611073376353859</v>
          </cell>
          <cell r="M213">
            <v>1025</v>
          </cell>
          <cell r="N213">
            <v>19285</v>
          </cell>
          <cell r="O213">
            <v>0.6108067019288632</v>
          </cell>
          <cell r="P213">
            <v>0.65</v>
          </cell>
          <cell r="Q213">
            <v>32225</v>
          </cell>
          <cell r="R213">
            <v>24537</v>
          </cell>
          <cell r="S213">
            <v>0.7614274631497284</v>
          </cell>
          <cell r="T213">
            <v>0.795067</v>
          </cell>
          <cell r="U213">
            <v>942</v>
          </cell>
          <cell r="V213">
            <v>6.60867125017539</v>
          </cell>
          <cell r="W213">
            <v>5.92</v>
          </cell>
        </row>
        <row r="214">
          <cell r="A214">
            <v>38507</v>
          </cell>
          <cell r="B214" t="str">
            <v>MCJUN05</v>
          </cell>
          <cell r="C214" t="str">
            <v>MC</v>
          </cell>
          <cell r="D214">
            <v>35036</v>
          </cell>
          <cell r="E214">
            <v>38161</v>
          </cell>
          <cell r="F214">
            <v>1089.1939719146021</v>
          </cell>
          <cell r="G214">
            <v>972.1024994022509</v>
          </cell>
          <cell r="I214">
            <v>-0.005601373786335642</v>
          </cell>
          <cell r="M214">
            <v>1025</v>
          </cell>
          <cell r="N214">
            <v>24952</v>
          </cell>
          <cell r="O214">
            <v>0.6538612719792458</v>
          </cell>
          <cell r="P214">
            <v>0.65</v>
          </cell>
          <cell r="Q214">
            <v>38615</v>
          </cell>
          <cell r="R214">
            <v>30789</v>
          </cell>
          <cell r="S214">
            <v>0.7973326427554059</v>
          </cell>
          <cell r="T214">
            <v>0.795067</v>
          </cell>
          <cell r="U214">
            <v>993</v>
          </cell>
          <cell r="V214">
            <v>7.085569128895992</v>
          </cell>
          <cell r="W214">
            <v>5.92</v>
          </cell>
        </row>
        <row r="215">
          <cell r="A215">
            <v>38537</v>
          </cell>
          <cell r="B215" t="str">
            <v>MCJUL05</v>
          </cell>
          <cell r="C215" t="str">
            <v>MC</v>
          </cell>
          <cell r="D215">
            <v>34661</v>
          </cell>
          <cell r="E215">
            <v>26952</v>
          </cell>
          <cell r="F215">
            <v>777.5886442976256</v>
          </cell>
          <cell r="G215">
            <v>917.5978535028553</v>
          </cell>
          <cell r="H215">
            <v>977.5782807581809</v>
          </cell>
          <cell r="I215">
            <v>-0.061356137340537624</v>
          </cell>
          <cell r="M215">
            <v>1025</v>
          </cell>
          <cell r="N215">
            <v>17640</v>
          </cell>
          <cell r="O215">
            <v>0.6544968833481746</v>
          </cell>
          <cell r="P215">
            <v>0.65</v>
          </cell>
          <cell r="Q215">
            <v>28524</v>
          </cell>
          <cell r="R215">
            <v>21636</v>
          </cell>
          <cell r="S215">
            <v>0.7585191417753471</v>
          </cell>
          <cell r="T215">
            <v>0.795067</v>
          </cell>
          <cell r="U215">
            <v>847</v>
          </cell>
          <cell r="V215">
            <v>6.109171691526499</v>
          </cell>
          <cell r="W215">
            <v>5.772</v>
          </cell>
        </row>
        <row r="216">
          <cell r="A216">
            <v>38568</v>
          </cell>
          <cell r="B216" t="str">
            <v>MCAUG05</v>
          </cell>
          <cell r="C216" t="str">
            <v>MC</v>
          </cell>
          <cell r="D216">
            <v>33471</v>
          </cell>
          <cell r="E216">
            <v>36216</v>
          </cell>
          <cell r="F216">
            <v>1082.0112933584298</v>
          </cell>
          <cell r="G216">
            <v>982.9313031902193</v>
          </cell>
          <cell r="I216">
            <v>-0.03907378174685406</v>
          </cell>
          <cell r="J216" t="str">
            <v>MCAug</v>
          </cell>
          <cell r="K216" t="str">
            <v>Aug</v>
          </cell>
          <cell r="L216">
            <v>-0.08256469509755221</v>
          </cell>
          <cell r="M216">
            <v>1025</v>
          </cell>
          <cell r="N216">
            <v>24632</v>
          </cell>
          <cell r="O216">
            <v>0.6801413739783521</v>
          </cell>
          <cell r="P216">
            <v>0.65</v>
          </cell>
          <cell r="Q216">
            <v>37660</v>
          </cell>
          <cell r="R216">
            <v>29994</v>
          </cell>
          <cell r="S216">
            <v>0.7964418481147105</v>
          </cell>
          <cell r="T216">
            <v>0.795067</v>
          </cell>
          <cell r="U216">
            <v>1253</v>
          </cell>
          <cell r="V216">
            <v>9.358847957933735</v>
          </cell>
          <cell r="W216">
            <v>5.18</v>
          </cell>
        </row>
        <row r="217">
          <cell r="A217">
            <v>38599</v>
          </cell>
          <cell r="B217" t="str">
            <v>MCSEP05</v>
          </cell>
          <cell r="C217" t="str">
            <v>MC</v>
          </cell>
          <cell r="D217">
            <v>33410</v>
          </cell>
          <cell r="E217">
            <v>39514</v>
          </cell>
          <cell r="F217">
            <v>1182.6997904818918</v>
          </cell>
          <cell r="G217">
            <v>1014.0999093793157</v>
          </cell>
          <cell r="I217">
            <v>-0.008602953545227568</v>
          </cell>
          <cell r="J217" t="str">
            <v>MCSep</v>
          </cell>
          <cell r="K217" t="str">
            <v>Sep</v>
          </cell>
          <cell r="L217">
            <v>-0.03059929808434249</v>
          </cell>
          <cell r="M217">
            <v>1025</v>
          </cell>
          <cell r="N217">
            <v>29177</v>
          </cell>
          <cell r="O217">
            <v>0.7383965176899326</v>
          </cell>
          <cell r="P217">
            <v>0.65</v>
          </cell>
          <cell r="Q217">
            <v>36649</v>
          </cell>
          <cell r="R217">
            <v>31145</v>
          </cell>
          <cell r="S217">
            <v>0.8498185489372152</v>
          </cell>
          <cell r="T217">
            <v>0.795067</v>
          </cell>
          <cell r="U217">
            <v>867</v>
          </cell>
          <cell r="V217">
            <v>6.4875785692906325</v>
          </cell>
          <cell r="W217">
            <v>5.18</v>
          </cell>
        </row>
        <row r="218">
          <cell r="A218">
            <v>38629</v>
          </cell>
          <cell r="B218" t="str">
            <v>MCOCT05</v>
          </cell>
          <cell r="C218" t="str">
            <v>MC</v>
          </cell>
          <cell r="D218">
            <v>33128</v>
          </cell>
          <cell r="E218">
            <v>24495</v>
          </cell>
          <cell r="F218">
            <v>739.4047331562424</v>
          </cell>
          <cell r="G218">
            <v>1001.3719389988546</v>
          </cell>
          <cell r="I218">
            <v>-0.021045980238994018</v>
          </cell>
          <cell r="J218" t="str">
            <v>MCOct</v>
          </cell>
          <cell r="K218" t="str">
            <v>Oct</v>
          </cell>
          <cell r="L218">
            <v>-0.0068264868829801175</v>
          </cell>
          <cell r="M218">
            <v>1025</v>
          </cell>
          <cell r="N218">
            <v>14983</v>
          </cell>
          <cell r="O218">
            <v>0.6116758522147377</v>
          </cell>
          <cell r="P218">
            <v>0.65</v>
          </cell>
          <cell r="Q218">
            <v>27073</v>
          </cell>
          <cell r="R218">
            <v>21469</v>
          </cell>
          <cell r="S218">
            <v>0.793004100025856</v>
          </cell>
          <cell r="T218">
            <v>0.795067</v>
          </cell>
          <cell r="U218">
            <v>611</v>
          </cell>
          <cell r="V218">
            <v>4.61090316348708</v>
          </cell>
          <cell r="W218">
            <v>4.884</v>
          </cell>
        </row>
        <row r="219">
          <cell r="A219">
            <v>38660</v>
          </cell>
          <cell r="B219" t="str">
            <v>MCNOV05</v>
          </cell>
          <cell r="C219" t="str">
            <v>MC</v>
          </cell>
          <cell r="D219">
            <v>32372</v>
          </cell>
          <cell r="E219">
            <v>38847</v>
          </cell>
          <cell r="F219">
            <v>1200.0185345360187</v>
          </cell>
          <cell r="G219">
            <v>1040.707686058051</v>
          </cell>
          <cell r="I219">
            <v>0.017409149372887883</v>
          </cell>
          <cell r="J219" t="str">
            <v>MCNov</v>
          </cell>
          <cell r="K219" t="str">
            <v>Nov</v>
          </cell>
          <cell r="L219">
            <v>0.03143626725868646</v>
          </cell>
          <cell r="M219">
            <v>1025</v>
          </cell>
          <cell r="N219">
            <v>27394</v>
          </cell>
          <cell r="O219">
            <v>0.7051767189229542</v>
          </cell>
          <cell r="P219">
            <v>0.65</v>
          </cell>
          <cell r="Q219">
            <v>41901</v>
          </cell>
          <cell r="R219">
            <v>33121</v>
          </cell>
          <cell r="S219">
            <v>0.7904584616118947</v>
          </cell>
          <cell r="T219">
            <v>0.795067</v>
          </cell>
          <cell r="U219">
            <v>966</v>
          </cell>
          <cell r="V219">
            <v>7.460150747559619</v>
          </cell>
          <cell r="W219">
            <v>4.292</v>
          </cell>
        </row>
        <row r="220">
          <cell r="A220">
            <v>38690</v>
          </cell>
          <cell r="B220" t="str">
            <v>MCDEC05</v>
          </cell>
          <cell r="C220" t="str">
            <v>MC</v>
          </cell>
          <cell r="D220">
            <v>32450</v>
          </cell>
          <cell r="E220">
            <v>28006</v>
          </cell>
          <cell r="F220">
            <v>863.050847457627</v>
          </cell>
          <cell r="G220">
            <v>934.1580383832961</v>
          </cell>
          <cell r="I220">
            <v>-0.08675514945857707</v>
          </cell>
          <cell r="J220" t="str">
            <v>MCDec</v>
          </cell>
          <cell r="K220" t="str">
            <v>Dec</v>
          </cell>
          <cell r="L220">
            <v>-0.0442923370497729</v>
          </cell>
          <cell r="M220">
            <v>1025</v>
          </cell>
          <cell r="N220">
            <v>20270</v>
          </cell>
          <cell r="O220">
            <v>0.7237734771120474</v>
          </cell>
          <cell r="P220">
            <v>0.65</v>
          </cell>
          <cell r="Q220">
            <v>25181</v>
          </cell>
          <cell r="R220">
            <v>20741</v>
          </cell>
          <cell r="S220">
            <v>0.823676581549581</v>
          </cell>
          <cell r="T220">
            <v>0.795067</v>
          </cell>
          <cell r="U220">
            <v>794</v>
          </cell>
          <cell r="V220">
            <v>6.117103235747303</v>
          </cell>
          <cell r="W220">
            <v>4.292</v>
          </cell>
        </row>
        <row r="221">
          <cell r="A221">
            <v>38721</v>
          </cell>
          <cell r="B221" t="str">
            <v>MCJAN06</v>
          </cell>
          <cell r="C221" t="str">
            <v>MC</v>
          </cell>
          <cell r="D221">
            <v>32402</v>
          </cell>
          <cell r="E221">
            <v>30112</v>
          </cell>
          <cell r="F221">
            <v>929.3253502870193</v>
          </cell>
          <cell r="G221">
            <v>997.4649107602218</v>
          </cell>
          <cell r="I221">
            <v>-0.02486554103411009</v>
          </cell>
          <cell r="J221" t="str">
            <v>MCJan</v>
          </cell>
          <cell r="K221" t="str">
            <v>Jan</v>
          </cell>
          <cell r="L221">
            <v>-0.012398296112423194</v>
          </cell>
          <cell r="M221">
            <v>987</v>
          </cell>
          <cell r="N221">
            <v>20910</v>
          </cell>
          <cell r="O221">
            <v>0.6944075451647184</v>
          </cell>
          <cell r="P221">
            <v>0.67</v>
          </cell>
          <cell r="Q221">
            <v>33712</v>
          </cell>
          <cell r="R221">
            <v>25305</v>
          </cell>
          <cell r="S221">
            <v>0.7506229235880398</v>
          </cell>
          <cell r="T221">
            <v>0.79</v>
          </cell>
          <cell r="U221">
            <v>962</v>
          </cell>
          <cell r="V221">
            <v>7.422381334485525</v>
          </cell>
          <cell r="W221">
            <v>7</v>
          </cell>
        </row>
        <row r="222">
          <cell r="A222">
            <v>38752</v>
          </cell>
          <cell r="B222" t="str">
            <v>MCFEB06</v>
          </cell>
          <cell r="C222" t="str">
            <v>MC</v>
          </cell>
          <cell r="D222">
            <v>31501</v>
          </cell>
          <cell r="E222">
            <v>32157</v>
          </cell>
          <cell r="F222">
            <v>1020.8247357226754</v>
          </cell>
          <cell r="G222">
            <v>937.7336444891072</v>
          </cell>
          <cell r="I222">
            <v>-0.0832595911809352</v>
          </cell>
          <cell r="J222" t="str">
            <v>MCFeb</v>
          </cell>
          <cell r="K222" t="str">
            <v>Feb</v>
          </cell>
          <cell r="L222">
            <v>-0.03554933885443052</v>
          </cell>
          <cell r="M222">
            <v>987</v>
          </cell>
          <cell r="N222">
            <v>23559</v>
          </cell>
          <cell r="O222">
            <v>0.7326243119694001</v>
          </cell>
          <cell r="P222">
            <v>0.67</v>
          </cell>
          <cell r="Q222">
            <v>35297</v>
          </cell>
          <cell r="R222">
            <v>28450</v>
          </cell>
          <cell r="S222">
            <v>0.8060175085701334</v>
          </cell>
          <cell r="T222">
            <v>0.79</v>
          </cell>
          <cell r="U222">
            <v>1057</v>
          </cell>
          <cell r="V222">
            <v>8.38862258341005</v>
          </cell>
          <cell r="W222">
            <v>7</v>
          </cell>
        </row>
        <row r="223">
          <cell r="A223">
            <v>38780</v>
          </cell>
          <cell r="B223" t="str">
            <v>MCMAR06</v>
          </cell>
          <cell r="C223" t="str">
            <v>MC</v>
          </cell>
          <cell r="D223">
            <v>30869</v>
          </cell>
          <cell r="E223">
            <v>40299</v>
          </cell>
          <cell r="F223">
            <v>1305.4844666169945</v>
          </cell>
          <cell r="G223">
            <v>1085.2115175422298</v>
          </cell>
          <cell r="I223">
            <v>0.060916664442424</v>
          </cell>
          <cell r="J223" t="str">
            <v>MCMar</v>
          </cell>
          <cell r="K223" t="str">
            <v>Mar</v>
          </cell>
          <cell r="L223">
            <v>0.061715634722146195</v>
          </cell>
          <cell r="M223">
            <v>987</v>
          </cell>
          <cell r="N223">
            <v>28513</v>
          </cell>
          <cell r="O223">
            <v>0.7075361671505497</v>
          </cell>
          <cell r="P223">
            <v>0.67</v>
          </cell>
          <cell r="Q223">
            <v>40798</v>
          </cell>
          <cell r="R223">
            <v>33525</v>
          </cell>
          <cell r="S223">
            <v>0.8217314574243836</v>
          </cell>
          <cell r="T223">
            <v>0.79</v>
          </cell>
          <cell r="U223">
            <v>1183</v>
          </cell>
          <cell r="V223">
            <v>7.664647380867537</v>
          </cell>
          <cell r="W223">
            <v>7</v>
          </cell>
        </row>
        <row r="224">
          <cell r="A224">
            <v>38811</v>
          </cell>
          <cell r="B224" t="str">
            <v>MCAPR06</v>
          </cell>
          <cell r="C224" t="str">
            <v>MC</v>
          </cell>
          <cell r="D224">
            <v>30887</v>
          </cell>
          <cell r="E224">
            <v>28536</v>
          </cell>
          <cell r="F224">
            <v>923.8838346229805</v>
          </cell>
          <cell r="G224">
            <v>1083.39767898755</v>
          </cell>
          <cell r="I224">
            <v>0.05914343266395371</v>
          </cell>
          <cell r="J224" t="str">
            <v>MCApr</v>
          </cell>
          <cell r="K224" t="str">
            <v>Apr</v>
          </cell>
          <cell r="L224">
            <v>0.0664350634196198</v>
          </cell>
          <cell r="M224">
            <v>987</v>
          </cell>
          <cell r="N224">
            <v>19988</v>
          </cell>
          <cell r="O224">
            <v>0.7004485562097</v>
          </cell>
          <cell r="P224">
            <v>0.67</v>
          </cell>
          <cell r="Q224">
            <v>32734</v>
          </cell>
          <cell r="R224">
            <v>24828</v>
          </cell>
          <cell r="S224">
            <v>0.7584774240850491</v>
          </cell>
          <cell r="T224">
            <v>0.79</v>
          </cell>
          <cell r="U224">
            <v>1071</v>
          </cell>
          <cell r="V224">
            <v>8.668695567714572</v>
          </cell>
          <cell r="W224">
            <v>7</v>
          </cell>
        </row>
        <row r="225">
          <cell r="A225">
            <v>38841</v>
          </cell>
          <cell r="B225" t="str">
            <v>MCMAY06</v>
          </cell>
          <cell r="C225" t="str">
            <v>MC</v>
          </cell>
          <cell r="D225">
            <v>30734</v>
          </cell>
          <cell r="E225">
            <v>37863</v>
          </cell>
          <cell r="F225">
            <v>1231.9580920153576</v>
          </cell>
          <cell r="G225">
            <v>1153.7754644184442</v>
          </cell>
          <cell r="I225">
            <v>0.12794565615978326</v>
          </cell>
          <cell r="J225" t="str">
            <v>MCMay</v>
          </cell>
          <cell r="K225" t="str">
            <v>May</v>
          </cell>
          <cell r="L225">
            <v>0.08702819496166092</v>
          </cell>
          <cell r="M225">
            <v>987</v>
          </cell>
          <cell r="N225">
            <v>26911</v>
          </cell>
          <cell r="O225">
            <v>0.7107466391992182</v>
          </cell>
          <cell r="P225">
            <v>0.67</v>
          </cell>
          <cell r="Q225">
            <v>37775</v>
          </cell>
          <cell r="R225">
            <v>31209</v>
          </cell>
          <cell r="S225">
            <v>0.8261813368630047</v>
          </cell>
          <cell r="T225">
            <v>0.79</v>
          </cell>
          <cell r="U225">
            <v>1262</v>
          </cell>
          <cell r="V225">
            <v>10.265504002082384</v>
          </cell>
          <cell r="W225">
            <v>7</v>
          </cell>
        </row>
        <row r="226">
          <cell r="A226">
            <v>38872</v>
          </cell>
          <cell r="B226" t="str">
            <v>MCJUN06</v>
          </cell>
          <cell r="C226" t="str">
            <v>MC</v>
          </cell>
          <cell r="D226">
            <v>30125</v>
          </cell>
          <cell r="E226">
            <v>27324</v>
          </cell>
          <cell r="F226">
            <v>907.0207468879668</v>
          </cell>
          <cell r="G226">
            <v>1020.9542245087682</v>
          </cell>
          <cell r="I226">
            <v>-0.0019020873761647907</v>
          </cell>
          <cell r="J226" t="str">
            <v>MCJun</v>
          </cell>
          <cell r="K226" t="str">
            <v>Jun</v>
          </cell>
          <cell r="L226">
            <v>-0.0037517305812502164</v>
          </cell>
          <cell r="M226">
            <v>987</v>
          </cell>
          <cell r="N226">
            <v>19406</v>
          </cell>
          <cell r="O226">
            <v>0.7102181232616015</v>
          </cell>
          <cell r="P226">
            <v>0.67</v>
          </cell>
          <cell r="Q226">
            <v>28357</v>
          </cell>
          <cell r="R226">
            <v>23991</v>
          </cell>
          <cell r="S226">
            <v>0.8460344888387347</v>
          </cell>
          <cell r="T226">
            <v>0.79</v>
          </cell>
          <cell r="U226">
            <v>872</v>
          </cell>
          <cell r="V226">
            <v>7.236514522821577</v>
          </cell>
          <cell r="W226">
            <v>7</v>
          </cell>
        </row>
        <row r="227">
          <cell r="A227">
            <v>38902</v>
          </cell>
          <cell r="B227" t="str">
            <v>MCJUL06</v>
          </cell>
          <cell r="C227" t="str">
            <v>MC</v>
          </cell>
          <cell r="D227">
            <v>29365.67</v>
          </cell>
          <cell r="E227">
            <v>27310</v>
          </cell>
          <cell r="F227">
            <v>929.9975106987173</v>
          </cell>
          <cell r="G227">
            <v>1022.9921165340138</v>
          </cell>
          <cell r="H227">
            <v>1022.8998694375059</v>
          </cell>
          <cell r="I227">
            <v>9.018194181471242E-05</v>
          </cell>
          <cell r="J227" t="str">
            <v>MCJul</v>
          </cell>
          <cell r="K227" t="str">
            <v>Jul</v>
          </cell>
          <cell r="L227">
            <v>-0.030632977699361456</v>
          </cell>
          <cell r="M227">
            <v>987</v>
          </cell>
          <cell r="N227">
            <v>20462</v>
          </cell>
          <cell r="O227">
            <v>0.7492493592090809</v>
          </cell>
          <cell r="P227">
            <v>0.67</v>
          </cell>
          <cell r="Q227">
            <v>28571</v>
          </cell>
          <cell r="R227">
            <v>20948</v>
          </cell>
          <cell r="S227">
            <v>0.733190997864968</v>
          </cell>
          <cell r="T227">
            <v>0.79</v>
          </cell>
          <cell r="U227">
            <v>905</v>
          </cell>
          <cell r="V227">
            <v>7.704574763661106</v>
          </cell>
          <cell r="W227">
            <v>7</v>
          </cell>
        </row>
        <row r="228">
          <cell r="A228">
            <v>38933</v>
          </cell>
          <cell r="B228" t="str">
            <v>MCAUG06</v>
          </cell>
          <cell r="C228" t="str">
            <v>MC</v>
          </cell>
          <cell r="F228">
            <v>0</v>
          </cell>
          <cell r="M228">
            <v>987</v>
          </cell>
          <cell r="O228">
            <v>0</v>
          </cell>
          <cell r="P228">
            <v>0.67</v>
          </cell>
          <cell r="S228">
            <v>0</v>
          </cell>
          <cell r="T228">
            <v>0.79</v>
          </cell>
          <cell r="V228">
            <v>0</v>
          </cell>
          <cell r="W228">
            <v>7</v>
          </cell>
        </row>
        <row r="229">
          <cell r="A229">
            <v>38964</v>
          </cell>
          <cell r="B229" t="str">
            <v>MCSEP06</v>
          </cell>
          <cell r="C229" t="str">
            <v>MC</v>
          </cell>
          <cell r="F229">
            <v>0</v>
          </cell>
          <cell r="G229">
            <v>0</v>
          </cell>
          <cell r="M229">
            <v>987</v>
          </cell>
          <cell r="O229">
            <v>0</v>
          </cell>
          <cell r="P229">
            <v>0.67</v>
          </cell>
          <cell r="S229">
            <v>0</v>
          </cell>
          <cell r="T229">
            <v>0.79</v>
          </cell>
          <cell r="V229">
            <v>0</v>
          </cell>
          <cell r="W229">
            <v>7</v>
          </cell>
        </row>
        <row r="230">
          <cell r="A230">
            <v>38994</v>
          </cell>
          <cell r="B230" t="str">
            <v>MCOCT06</v>
          </cell>
          <cell r="C230" t="str">
            <v>MC</v>
          </cell>
          <cell r="F230">
            <v>0</v>
          </cell>
          <cell r="G230">
            <v>0</v>
          </cell>
          <cell r="M230">
            <v>987</v>
          </cell>
          <cell r="O230">
            <v>0</v>
          </cell>
          <cell r="P230">
            <v>0.67</v>
          </cell>
          <cell r="S230">
            <v>0</v>
          </cell>
          <cell r="T230">
            <v>0.79</v>
          </cell>
          <cell r="V230">
            <v>0</v>
          </cell>
          <cell r="W230">
            <v>7</v>
          </cell>
        </row>
        <row r="231">
          <cell r="A231">
            <v>39025</v>
          </cell>
          <cell r="B231" t="str">
            <v>MCNOV06</v>
          </cell>
          <cell r="C231" t="str">
            <v>MC</v>
          </cell>
          <cell r="F231">
            <v>0</v>
          </cell>
          <cell r="G231">
            <v>0</v>
          </cell>
          <cell r="M231">
            <v>987</v>
          </cell>
          <cell r="O231">
            <v>0</v>
          </cell>
          <cell r="P231">
            <v>0.67</v>
          </cell>
          <cell r="S231">
            <v>0</v>
          </cell>
          <cell r="T231">
            <v>0.79</v>
          </cell>
          <cell r="V231">
            <v>0</v>
          </cell>
          <cell r="W231">
            <v>7</v>
          </cell>
        </row>
        <row r="232">
          <cell r="A232">
            <v>39055</v>
          </cell>
          <cell r="B232" t="str">
            <v>MCDEC06</v>
          </cell>
          <cell r="C232" t="str">
            <v>MC</v>
          </cell>
          <cell r="F232">
            <v>0</v>
          </cell>
          <cell r="G232">
            <v>0</v>
          </cell>
          <cell r="M232">
            <v>987</v>
          </cell>
          <cell r="O232">
            <v>0</v>
          </cell>
          <cell r="P232">
            <v>0.67</v>
          </cell>
          <cell r="S232">
            <v>0</v>
          </cell>
          <cell r="T232">
            <v>0.79</v>
          </cell>
          <cell r="V232">
            <v>0</v>
          </cell>
          <cell r="W232">
            <v>7</v>
          </cell>
        </row>
        <row r="233">
          <cell r="A233" t="str">
            <v>YTD</v>
          </cell>
          <cell r="B233" t="str">
            <v>MCYTD04</v>
          </cell>
          <cell r="C233" t="str">
            <v>MC04YTD</v>
          </cell>
          <cell r="D233">
            <v>405214</v>
          </cell>
          <cell r="E233">
            <v>410511</v>
          </cell>
          <cell r="F233">
            <v>1013.0721051098925</v>
          </cell>
          <cell r="G233">
            <v>1013.0721051098925</v>
          </cell>
          <cell r="M233">
            <v>1035</v>
          </cell>
          <cell r="N233">
            <v>209245</v>
          </cell>
          <cell r="O233">
            <v>0.5097183753906717</v>
          </cell>
          <cell r="P233">
            <v>0.5499999999999999</v>
          </cell>
          <cell r="Q233">
            <v>435155</v>
          </cell>
          <cell r="R233">
            <v>319194</v>
          </cell>
          <cell r="S233">
            <v>0.7335179418827774</v>
          </cell>
          <cell r="T233">
            <v>0.7875</v>
          </cell>
          <cell r="U233">
            <v>12739</v>
          </cell>
          <cell r="V233">
            <v>7.39710810758237</v>
          </cell>
          <cell r="W233">
            <v>6.9</v>
          </cell>
        </row>
        <row r="234">
          <cell r="A234" t="str">
            <v>YTD</v>
          </cell>
          <cell r="B234" t="str">
            <v>MCYTD05</v>
          </cell>
          <cell r="C234" t="str">
            <v>MC05YTD</v>
          </cell>
          <cell r="D234">
            <v>412785</v>
          </cell>
          <cell r="E234">
            <v>408488</v>
          </cell>
          <cell r="F234">
            <v>989.5902225129304</v>
          </cell>
          <cell r="G234">
            <v>989.5902225129304</v>
          </cell>
          <cell r="M234">
            <v>1025</v>
          </cell>
          <cell r="N234">
            <v>261886</v>
          </cell>
          <cell r="O234">
            <v>0.6411106323808777</v>
          </cell>
          <cell r="P234">
            <v>0.6375000000000001</v>
          </cell>
          <cell r="Q234">
            <v>433007</v>
          </cell>
          <cell r="R234">
            <v>344416</v>
          </cell>
          <cell r="S234">
            <v>0.7954051551129658</v>
          </cell>
          <cell r="T234">
            <v>0.7940227499999998</v>
          </cell>
          <cell r="U234">
            <v>11602</v>
          </cell>
          <cell r="V234">
            <v>6.613327405165343</v>
          </cell>
          <cell r="W234">
            <v>5.673333333333333</v>
          </cell>
        </row>
        <row r="235">
          <cell r="A235" t="str">
            <v>YTD</v>
          </cell>
          <cell r="B235" t="str">
            <v>MCYTD06</v>
          </cell>
          <cell r="C235" t="str">
            <v>MC06YTD</v>
          </cell>
          <cell r="D235">
            <v>215883.66999999998</v>
          </cell>
          <cell r="E235">
            <v>223601</v>
          </cell>
          <cell r="F235">
            <v>1035.7476320464627</v>
          </cell>
          <cell r="G235">
            <v>1035.7476320464627</v>
          </cell>
          <cell r="M235">
            <v>987</v>
          </cell>
          <cell r="N235">
            <v>159749</v>
          </cell>
          <cell r="O235">
            <v>0.7144377708507564</v>
          </cell>
          <cell r="P235">
            <v>0.67</v>
          </cell>
          <cell r="Q235">
            <v>237244</v>
          </cell>
          <cell r="R235">
            <v>188256</v>
          </cell>
          <cell r="S235">
            <v>0.793512164691204</v>
          </cell>
          <cell r="T235">
            <v>0.79</v>
          </cell>
          <cell r="U235">
            <v>7312</v>
          </cell>
          <cell r="V235">
            <v>7.969433668768435</v>
          </cell>
          <cell r="W235">
            <v>7</v>
          </cell>
        </row>
        <row r="236">
          <cell r="A236">
            <v>37990</v>
          </cell>
          <cell r="B236" t="str">
            <v>DelawareJAN04</v>
          </cell>
          <cell r="C236" t="str">
            <v>Delaware</v>
          </cell>
          <cell r="D236">
            <v>0</v>
          </cell>
          <cell r="E236">
            <v>0</v>
          </cell>
          <cell r="F236">
            <v>0</v>
          </cell>
          <cell r="G236">
            <v>0</v>
          </cell>
          <cell r="M236">
            <v>0</v>
          </cell>
          <cell r="N236">
            <v>0</v>
          </cell>
          <cell r="O236">
            <v>0</v>
          </cell>
          <cell r="P236">
            <v>0</v>
          </cell>
          <cell r="Q236">
            <v>0</v>
          </cell>
          <cell r="R236">
            <v>0</v>
          </cell>
          <cell r="S236">
            <v>0</v>
          </cell>
          <cell r="T236">
            <v>0</v>
          </cell>
          <cell r="U236">
            <v>0</v>
          </cell>
          <cell r="V236">
            <v>0</v>
          </cell>
          <cell r="W236">
            <v>0</v>
          </cell>
        </row>
        <row r="237">
          <cell r="A237">
            <v>38021</v>
          </cell>
          <cell r="B237" t="str">
            <v>DelawareFEB04</v>
          </cell>
          <cell r="C237" t="str">
            <v>Delaware</v>
          </cell>
          <cell r="D237">
            <v>0</v>
          </cell>
          <cell r="E237">
            <v>0</v>
          </cell>
          <cell r="F237">
            <v>0</v>
          </cell>
          <cell r="G237">
            <v>0</v>
          </cell>
          <cell r="M237">
            <v>0</v>
          </cell>
          <cell r="N237">
            <v>0</v>
          </cell>
          <cell r="O237">
            <v>0</v>
          </cell>
          <cell r="P237">
            <v>0</v>
          </cell>
          <cell r="Q237">
            <v>0</v>
          </cell>
          <cell r="R237">
            <v>0</v>
          </cell>
          <cell r="S237">
            <v>0</v>
          </cell>
          <cell r="T237">
            <v>0</v>
          </cell>
          <cell r="U237">
            <v>0</v>
          </cell>
          <cell r="V237">
            <v>0</v>
          </cell>
          <cell r="W237">
            <v>0</v>
          </cell>
        </row>
        <row r="238">
          <cell r="A238">
            <v>38050</v>
          </cell>
          <cell r="B238" t="str">
            <v>DelawareMAR04</v>
          </cell>
          <cell r="C238" t="str">
            <v>Delaware</v>
          </cell>
          <cell r="D238">
            <v>0</v>
          </cell>
          <cell r="E238">
            <v>0</v>
          </cell>
          <cell r="F238">
            <v>0</v>
          </cell>
          <cell r="G238">
            <v>0</v>
          </cell>
          <cell r="M238">
            <v>0</v>
          </cell>
          <cell r="N238">
            <v>0</v>
          </cell>
          <cell r="O238">
            <v>0</v>
          </cell>
          <cell r="P238">
            <v>0</v>
          </cell>
          <cell r="Q238">
            <v>0</v>
          </cell>
          <cell r="R238">
            <v>0</v>
          </cell>
          <cell r="S238">
            <v>0</v>
          </cell>
          <cell r="T238">
            <v>0</v>
          </cell>
          <cell r="U238">
            <v>0</v>
          </cell>
          <cell r="V238">
            <v>0</v>
          </cell>
          <cell r="W238">
            <v>0</v>
          </cell>
        </row>
        <row r="239">
          <cell r="A239">
            <v>38081</v>
          </cell>
          <cell r="B239" t="str">
            <v>DelawareAPR04</v>
          </cell>
          <cell r="C239" t="str">
            <v>Delaware</v>
          </cell>
          <cell r="D239">
            <v>0</v>
          </cell>
          <cell r="E239">
            <v>0</v>
          </cell>
          <cell r="F239">
            <v>0</v>
          </cell>
          <cell r="G239">
            <v>0</v>
          </cell>
          <cell r="M239">
            <v>0</v>
          </cell>
          <cell r="N239">
            <v>0</v>
          </cell>
          <cell r="O239">
            <v>0</v>
          </cell>
          <cell r="P239">
            <v>0</v>
          </cell>
          <cell r="Q239">
            <v>0</v>
          </cell>
          <cell r="R239">
            <v>0</v>
          </cell>
          <cell r="S239">
            <v>0</v>
          </cell>
          <cell r="T239">
            <v>0</v>
          </cell>
          <cell r="U239">
            <v>0</v>
          </cell>
          <cell r="V239">
            <v>0</v>
          </cell>
          <cell r="W239">
            <v>0</v>
          </cell>
        </row>
        <row r="240">
          <cell r="A240">
            <v>38111</v>
          </cell>
          <cell r="B240" t="str">
            <v>DelawareMAY04</v>
          </cell>
          <cell r="C240" t="str">
            <v>Delaware</v>
          </cell>
          <cell r="D240">
            <v>0</v>
          </cell>
          <cell r="E240">
            <v>0</v>
          </cell>
          <cell r="F240">
            <v>0</v>
          </cell>
          <cell r="G240">
            <v>0</v>
          </cell>
          <cell r="M240">
            <v>0</v>
          </cell>
          <cell r="N240">
            <v>0</v>
          </cell>
          <cell r="O240">
            <v>0</v>
          </cell>
          <cell r="P240">
            <v>0</v>
          </cell>
          <cell r="Q240">
            <v>0</v>
          </cell>
          <cell r="R240">
            <v>0</v>
          </cell>
          <cell r="S240">
            <v>0</v>
          </cell>
          <cell r="T240">
            <v>0</v>
          </cell>
          <cell r="U240">
            <v>0</v>
          </cell>
          <cell r="V240">
            <v>0</v>
          </cell>
          <cell r="W240">
            <v>0</v>
          </cell>
        </row>
        <row r="241">
          <cell r="A241">
            <v>38142</v>
          </cell>
          <cell r="B241" t="str">
            <v>DelawareJUN04</v>
          </cell>
          <cell r="C241" t="str">
            <v>Delaware</v>
          </cell>
          <cell r="D241">
            <v>0</v>
          </cell>
          <cell r="E241">
            <v>0</v>
          </cell>
          <cell r="F241">
            <v>0</v>
          </cell>
          <cell r="G241">
            <v>0</v>
          </cell>
          <cell r="M241">
            <v>0</v>
          </cell>
          <cell r="N241">
            <v>0</v>
          </cell>
          <cell r="O241">
            <v>0</v>
          </cell>
          <cell r="P241">
            <v>0</v>
          </cell>
          <cell r="Q241">
            <v>0</v>
          </cell>
          <cell r="R241">
            <v>0</v>
          </cell>
          <cell r="S241">
            <v>0</v>
          </cell>
          <cell r="T241">
            <v>0</v>
          </cell>
          <cell r="U241">
            <v>0</v>
          </cell>
          <cell r="V241">
            <v>0</v>
          </cell>
          <cell r="W241">
            <v>0</v>
          </cell>
        </row>
        <row r="242">
          <cell r="A242">
            <v>38172</v>
          </cell>
          <cell r="B242" t="str">
            <v>DelawareJUL04</v>
          </cell>
          <cell r="C242" t="str">
            <v>Delaware</v>
          </cell>
          <cell r="D242">
            <v>91977</v>
          </cell>
          <cell r="E242">
            <v>24901</v>
          </cell>
          <cell r="F242">
            <v>270.7307261598008</v>
          </cell>
          <cell r="G242">
            <v>270.7307261598008</v>
          </cell>
          <cell r="M242">
            <v>645</v>
          </cell>
          <cell r="N242">
            <v>0</v>
          </cell>
          <cell r="O242">
            <v>0</v>
          </cell>
          <cell r="P242">
            <v>0.05</v>
          </cell>
          <cell r="Q242">
            <v>6152</v>
          </cell>
          <cell r="R242">
            <v>0</v>
          </cell>
          <cell r="S242">
            <v>0</v>
          </cell>
          <cell r="T242">
            <v>0.2</v>
          </cell>
          <cell r="U242">
            <v>196</v>
          </cell>
          <cell r="V242">
            <v>0.5327418811224545</v>
          </cell>
          <cell r="W242">
            <v>5.2</v>
          </cell>
        </row>
        <row r="243">
          <cell r="A243">
            <v>38203</v>
          </cell>
          <cell r="B243" t="str">
            <v>DelawareAUG04</v>
          </cell>
          <cell r="C243" t="str">
            <v>Delaware</v>
          </cell>
          <cell r="D243">
            <v>92575</v>
          </cell>
          <cell r="E243">
            <v>67271</v>
          </cell>
          <cell r="F243">
            <v>726.6648663246017</v>
          </cell>
          <cell r="G243">
            <v>498.6977962422012</v>
          </cell>
          <cell r="M243">
            <v>1289</v>
          </cell>
          <cell r="N243">
            <v>1096</v>
          </cell>
          <cell r="O243">
            <v>0.0162923102079648</v>
          </cell>
          <cell r="P243">
            <v>0.1</v>
          </cell>
          <cell r="Q243">
            <v>46555</v>
          </cell>
          <cell r="R243">
            <v>27800</v>
          </cell>
          <cell r="S243">
            <v>0.5971431639995703</v>
          </cell>
          <cell r="T243">
            <v>0.2</v>
          </cell>
          <cell r="U243">
            <v>789</v>
          </cell>
          <cell r="V243">
            <v>2.1307048339184442</v>
          </cell>
          <cell r="W243">
            <v>11.3</v>
          </cell>
        </row>
        <row r="244">
          <cell r="A244">
            <v>38234</v>
          </cell>
          <cell r="B244" t="str">
            <v>DelawareSEP04</v>
          </cell>
          <cell r="C244" t="str">
            <v>Delaware</v>
          </cell>
          <cell r="D244">
            <v>93449</v>
          </cell>
          <cell r="E244">
            <v>93978</v>
          </cell>
          <cell r="F244">
            <v>1005.6608417425548</v>
          </cell>
          <cell r="G244">
            <v>667.6854780756524</v>
          </cell>
          <cell r="M244">
            <v>1289</v>
          </cell>
          <cell r="N244">
            <v>21859</v>
          </cell>
          <cell r="O244">
            <v>0.23259699078507737</v>
          </cell>
          <cell r="P244">
            <v>0.15</v>
          </cell>
          <cell r="Q244">
            <v>128645</v>
          </cell>
          <cell r="R244">
            <v>78461</v>
          </cell>
          <cell r="S244">
            <v>0.609903222045163</v>
          </cell>
          <cell r="T244">
            <v>0.2</v>
          </cell>
          <cell r="U244">
            <v>1537</v>
          </cell>
          <cell r="V244">
            <v>3.289494804652805</v>
          </cell>
          <cell r="W244">
            <v>11.3</v>
          </cell>
        </row>
        <row r="245">
          <cell r="A245">
            <v>38264</v>
          </cell>
          <cell r="B245" t="str">
            <v>DelawareOCT04</v>
          </cell>
          <cell r="C245" t="str">
            <v>Delaware</v>
          </cell>
          <cell r="D245">
            <v>93698</v>
          </cell>
          <cell r="E245">
            <v>92225</v>
          </cell>
          <cell r="F245">
            <v>984.2792802407736</v>
          </cell>
          <cell r="G245">
            <v>905.5349961026433</v>
          </cell>
          <cell r="M245">
            <v>1289</v>
          </cell>
          <cell r="N245">
            <v>31811</v>
          </cell>
          <cell r="O245">
            <v>0.3449281648143128</v>
          </cell>
          <cell r="P245">
            <v>0.2</v>
          </cell>
          <cell r="Q245">
            <v>94674</v>
          </cell>
          <cell r="R245">
            <v>60456</v>
          </cell>
          <cell r="S245">
            <v>0.6385702516002282</v>
          </cell>
          <cell r="T245">
            <v>0.4</v>
          </cell>
          <cell r="U245">
            <v>2073</v>
          </cell>
          <cell r="V245">
            <v>5.5310678989946425</v>
          </cell>
          <cell r="W245">
            <v>11.3</v>
          </cell>
        </row>
        <row r="246">
          <cell r="A246">
            <v>38295</v>
          </cell>
          <cell r="B246" t="str">
            <v>DelawareNOV04</v>
          </cell>
          <cell r="C246" t="str">
            <v>Delaware</v>
          </cell>
          <cell r="D246">
            <v>95201</v>
          </cell>
          <cell r="E246">
            <v>99060</v>
          </cell>
          <cell r="F246">
            <v>1040.5352884948688</v>
          </cell>
          <cell r="G246">
            <v>1010.1584701593991</v>
          </cell>
          <cell r="M246">
            <v>1289</v>
          </cell>
          <cell r="N246">
            <v>34211</v>
          </cell>
          <cell r="O246">
            <v>0.34535634968705836</v>
          </cell>
          <cell r="P246">
            <v>0.25</v>
          </cell>
          <cell r="Q246">
            <v>72406</v>
          </cell>
          <cell r="R246">
            <v>48293</v>
          </cell>
          <cell r="S246">
            <v>0.6669751125597326</v>
          </cell>
          <cell r="T246">
            <v>0.6</v>
          </cell>
          <cell r="U246">
            <v>1987</v>
          </cell>
          <cell r="V246">
            <v>5.217907374922532</v>
          </cell>
          <cell r="W246">
            <v>11.3</v>
          </cell>
        </row>
        <row r="247">
          <cell r="A247">
            <v>38325</v>
          </cell>
          <cell r="B247" t="str">
            <v>DelawareDEC04</v>
          </cell>
          <cell r="C247" t="str">
            <v>Delaware</v>
          </cell>
          <cell r="D247">
            <v>96010</v>
          </cell>
          <cell r="E247">
            <v>124139</v>
          </cell>
          <cell r="F247">
            <v>1292.9798979272991</v>
          </cell>
          <cell r="G247">
            <v>1105.9314888876472</v>
          </cell>
          <cell r="M247">
            <v>1289</v>
          </cell>
          <cell r="N247">
            <v>52006</v>
          </cell>
          <cell r="O247">
            <v>0.41893361473831753</v>
          </cell>
          <cell r="P247">
            <v>0.3</v>
          </cell>
          <cell r="Q247">
            <v>136169</v>
          </cell>
          <cell r="R247">
            <v>95043</v>
          </cell>
          <cell r="S247">
            <v>0.6979782476187678</v>
          </cell>
          <cell r="T247">
            <v>0.75</v>
          </cell>
          <cell r="U247">
            <v>2626</v>
          </cell>
          <cell r="V247">
            <v>5.470263514217269</v>
          </cell>
          <cell r="W247">
            <v>11.3</v>
          </cell>
        </row>
        <row r="248">
          <cell r="A248">
            <v>38356</v>
          </cell>
          <cell r="B248" t="str">
            <v>DelawareJAN05</v>
          </cell>
          <cell r="C248" t="str">
            <v>Delaware</v>
          </cell>
          <cell r="D248">
            <v>95691</v>
          </cell>
          <cell r="E248">
            <v>101235</v>
          </cell>
          <cell r="F248">
            <v>1057.9364830548327</v>
          </cell>
          <cell r="G248">
            <v>1130.483889825667</v>
          </cell>
          <cell r="M248">
            <v>1010</v>
          </cell>
          <cell r="N248">
            <v>49765</v>
          </cell>
          <cell r="O248">
            <v>0.4915789993579296</v>
          </cell>
          <cell r="P248">
            <v>0.55</v>
          </cell>
          <cell r="Q248">
            <v>100954</v>
          </cell>
          <cell r="R248">
            <v>73731</v>
          </cell>
          <cell r="S248">
            <v>0.7303425322424074</v>
          </cell>
          <cell r="T248">
            <v>0.73</v>
          </cell>
          <cell r="U248">
            <v>2542</v>
          </cell>
          <cell r="V248">
            <v>6.641167925928248</v>
          </cell>
          <cell r="W248">
            <v>11.6</v>
          </cell>
        </row>
        <row r="249">
          <cell r="A249">
            <v>38387</v>
          </cell>
          <cell r="B249" t="str">
            <v>DelawareFEB05</v>
          </cell>
          <cell r="C249" t="str">
            <v>Delaware</v>
          </cell>
          <cell r="D249">
            <v>97514</v>
          </cell>
          <cell r="E249">
            <v>117213</v>
          </cell>
          <cell r="F249">
            <v>1202.012018787046</v>
          </cell>
          <cell r="G249">
            <v>1184.309466589726</v>
          </cell>
          <cell r="M249">
            <v>1010</v>
          </cell>
          <cell r="N249">
            <v>62743</v>
          </cell>
          <cell r="O249">
            <v>0.5352904541305146</v>
          </cell>
          <cell r="P249">
            <v>0.55</v>
          </cell>
          <cell r="Q249">
            <v>107065</v>
          </cell>
          <cell r="R249">
            <v>79651</v>
          </cell>
          <cell r="S249">
            <v>0.7439499369541868</v>
          </cell>
          <cell r="T249">
            <v>0.73</v>
          </cell>
          <cell r="U249">
            <v>2749</v>
          </cell>
          <cell r="V249">
            <v>7.04770597042476</v>
          </cell>
          <cell r="W249">
            <v>10.44</v>
          </cell>
        </row>
        <row r="250">
          <cell r="A250">
            <v>38415</v>
          </cell>
          <cell r="B250" t="str">
            <v>DelawareMAR05</v>
          </cell>
          <cell r="C250" t="str">
            <v>Delaware</v>
          </cell>
          <cell r="D250">
            <v>97593</v>
          </cell>
          <cell r="E250">
            <v>139824</v>
          </cell>
          <cell r="F250">
            <v>1432.725707786419</v>
          </cell>
          <cell r="G250">
            <v>1230.8914032094326</v>
          </cell>
          <cell r="M250">
            <v>1010</v>
          </cell>
          <cell r="N250">
            <v>84768</v>
          </cell>
          <cell r="O250">
            <v>0.6062478544455887</v>
          </cell>
          <cell r="P250">
            <v>0.55</v>
          </cell>
          <cell r="Q250">
            <v>162990</v>
          </cell>
          <cell r="R250">
            <v>126738</v>
          </cell>
          <cell r="S250">
            <v>0.7775814467145223</v>
          </cell>
          <cell r="T250">
            <v>0.75</v>
          </cell>
          <cell r="U250">
            <v>3175</v>
          </cell>
          <cell r="V250">
            <v>6.506614203887574</v>
          </cell>
          <cell r="W250">
            <v>10.44</v>
          </cell>
        </row>
        <row r="251">
          <cell r="A251">
            <v>38446</v>
          </cell>
          <cell r="B251" t="str">
            <v>DelawareAPR05</v>
          </cell>
          <cell r="C251" t="str">
            <v>Delaware</v>
          </cell>
          <cell r="D251">
            <v>98060</v>
          </cell>
          <cell r="E251">
            <v>107961</v>
          </cell>
          <cell r="F251">
            <v>1100.9687946155416</v>
          </cell>
          <cell r="G251">
            <v>1245.2355070630022</v>
          </cell>
          <cell r="M251">
            <v>1010</v>
          </cell>
          <cell r="N251">
            <v>69170</v>
          </cell>
          <cell r="O251">
            <v>0.640694324802475</v>
          </cell>
          <cell r="P251">
            <v>0.6</v>
          </cell>
          <cell r="Q251">
            <v>121704</v>
          </cell>
          <cell r="R251">
            <v>90758</v>
          </cell>
          <cell r="S251">
            <v>0.7457273384605272</v>
          </cell>
          <cell r="T251">
            <v>0.75879</v>
          </cell>
          <cell r="U251">
            <v>2641</v>
          </cell>
          <cell r="V251">
            <v>6.733122578013461</v>
          </cell>
          <cell r="W251">
            <v>9.28</v>
          </cell>
        </row>
        <row r="252">
          <cell r="A252">
            <v>38476</v>
          </cell>
          <cell r="B252" t="str">
            <v>DelawareMAY05</v>
          </cell>
          <cell r="C252" t="str">
            <v>Delaware</v>
          </cell>
          <cell r="D252">
            <v>99883</v>
          </cell>
          <cell r="E252">
            <v>103458</v>
          </cell>
          <cell r="F252">
            <v>1035.7918764954998</v>
          </cell>
          <cell r="G252">
            <v>1189.8287929658202</v>
          </cell>
          <cell r="M252">
            <v>1010</v>
          </cell>
          <cell r="N252">
            <v>68167</v>
          </cell>
          <cell r="O252">
            <v>0.6588857314079143</v>
          </cell>
          <cell r="P252">
            <v>0.6</v>
          </cell>
          <cell r="Q252">
            <v>98631</v>
          </cell>
          <cell r="R252">
            <v>80845</v>
          </cell>
          <cell r="S252">
            <v>0.8196713000983463</v>
          </cell>
          <cell r="T252">
            <v>0.77879</v>
          </cell>
          <cell r="U252">
            <v>2583</v>
          </cell>
          <cell r="V252">
            <v>6.465064125026281</v>
          </cell>
          <cell r="W252">
            <v>9.28</v>
          </cell>
        </row>
        <row r="253">
          <cell r="A253">
            <v>38507</v>
          </cell>
          <cell r="B253" t="str">
            <v>DelawareJUN05</v>
          </cell>
          <cell r="C253" t="str">
            <v>Delaware</v>
          </cell>
          <cell r="D253">
            <v>97568</v>
          </cell>
          <cell r="E253">
            <v>124136</v>
          </cell>
          <cell r="F253">
            <v>1272.3023942276157</v>
          </cell>
          <cell r="G253">
            <v>1136.3543551128857</v>
          </cell>
          <cell r="M253">
            <v>1010</v>
          </cell>
          <cell r="N253">
            <v>83663</v>
          </cell>
          <cell r="O253">
            <v>0.6739624283044403</v>
          </cell>
          <cell r="P253">
            <v>0.6</v>
          </cell>
          <cell r="Q253">
            <v>139898</v>
          </cell>
          <cell r="R253">
            <v>100537</v>
          </cell>
          <cell r="S253">
            <v>0.7186450127950363</v>
          </cell>
          <cell r="T253">
            <v>0.77879</v>
          </cell>
          <cell r="U253">
            <v>3028</v>
          </cell>
          <cell r="V253">
            <v>7.758691374221057</v>
          </cell>
          <cell r="W253">
            <v>9.28</v>
          </cell>
        </row>
        <row r="254">
          <cell r="A254">
            <v>38537</v>
          </cell>
          <cell r="B254" t="str">
            <v>DelawareJUL05</v>
          </cell>
          <cell r="C254" t="str">
            <v>Delaware</v>
          </cell>
          <cell r="D254">
            <v>97665</v>
          </cell>
          <cell r="E254">
            <v>91793</v>
          </cell>
          <cell r="F254">
            <v>939.8761071008037</v>
          </cell>
          <cell r="G254">
            <v>1082.656792607973</v>
          </cell>
          <cell r="M254">
            <v>1010</v>
          </cell>
          <cell r="N254">
            <v>61459</v>
          </cell>
          <cell r="O254">
            <v>0.6695390716067674</v>
          </cell>
          <cell r="P254">
            <v>0.65</v>
          </cell>
          <cell r="Q254">
            <v>70738</v>
          </cell>
          <cell r="R254">
            <v>54547</v>
          </cell>
          <cell r="S254">
            <v>0.771113121660211</v>
          </cell>
          <cell r="T254">
            <v>0.77879</v>
          </cell>
          <cell r="U254">
            <v>2730</v>
          </cell>
          <cell r="V254">
            <v>6.988173859622178</v>
          </cell>
          <cell r="W254">
            <v>9.048</v>
          </cell>
        </row>
        <row r="255">
          <cell r="A255">
            <v>38568</v>
          </cell>
          <cell r="B255" t="str">
            <v>DelawareAUG05</v>
          </cell>
          <cell r="C255" t="str">
            <v>Delaware</v>
          </cell>
          <cell r="D255">
            <v>97998</v>
          </cell>
          <cell r="E255">
            <v>126810</v>
          </cell>
          <cell r="F255">
            <v>1294.0060001224515</v>
          </cell>
          <cell r="G255">
            <v>1168.7281671502903</v>
          </cell>
          <cell r="I255">
            <v>0.02811998877753423</v>
          </cell>
          <cell r="J255" t="str">
            <v>DelawareAug</v>
          </cell>
          <cell r="K255" t="str">
            <v>Aug</v>
          </cell>
          <cell r="L255">
            <v>0.02811998877753423</v>
          </cell>
          <cell r="M255">
            <v>1010</v>
          </cell>
          <cell r="N255">
            <v>85121</v>
          </cell>
          <cell r="O255">
            <v>0.6712483242646479</v>
          </cell>
          <cell r="P255">
            <v>0.65</v>
          </cell>
          <cell r="Q255">
            <v>133408</v>
          </cell>
          <cell r="R255">
            <v>103228</v>
          </cell>
          <cell r="S255">
            <v>0.7737766850563684</v>
          </cell>
          <cell r="T255">
            <v>0.77879</v>
          </cell>
          <cell r="U255">
            <v>3482</v>
          </cell>
          <cell r="V255">
            <v>8.88283434355803</v>
          </cell>
          <cell r="W255">
            <v>8.12</v>
          </cell>
        </row>
        <row r="256">
          <cell r="A256">
            <v>38599</v>
          </cell>
          <cell r="B256" t="str">
            <v>DelawareSEP05</v>
          </cell>
          <cell r="C256" t="str">
            <v>Delaware</v>
          </cell>
          <cell r="D256">
            <v>97341</v>
          </cell>
          <cell r="E256">
            <v>98218</v>
          </cell>
          <cell r="F256">
            <v>1009.0095643151396</v>
          </cell>
          <cell r="G256">
            <v>1080.9638905127983</v>
          </cell>
          <cell r="I256">
            <v>-0.04908548093542722</v>
          </cell>
          <cell r="J256" t="str">
            <v>DelawareSep</v>
          </cell>
          <cell r="K256" t="str">
            <v>Sep</v>
          </cell>
          <cell r="L256">
            <v>-0.04908548093542722</v>
          </cell>
          <cell r="M256">
            <v>1010</v>
          </cell>
          <cell r="N256">
            <v>66679</v>
          </cell>
          <cell r="O256">
            <v>0.6788877802439471</v>
          </cell>
          <cell r="P256">
            <v>0.65</v>
          </cell>
          <cell r="Q256">
            <v>97785</v>
          </cell>
          <cell r="R256">
            <v>80129</v>
          </cell>
          <cell r="S256">
            <v>0.8194406095004346</v>
          </cell>
          <cell r="T256">
            <v>0.77879</v>
          </cell>
          <cell r="U256">
            <v>2361</v>
          </cell>
          <cell r="V256">
            <v>6.063734705827966</v>
          </cell>
          <cell r="W256">
            <v>8.12</v>
          </cell>
        </row>
        <row r="257">
          <cell r="A257">
            <v>38629</v>
          </cell>
          <cell r="B257" t="str">
            <v>DelawareOCT05</v>
          </cell>
          <cell r="C257" t="str">
            <v>Delaware</v>
          </cell>
          <cell r="D257">
            <v>97485</v>
          </cell>
          <cell r="E257">
            <v>80235</v>
          </cell>
          <cell r="F257">
            <v>823.0496999538391</v>
          </cell>
          <cell r="G257">
            <v>1042.0217547971433</v>
          </cell>
          <cell r="I257">
            <v>-0.08334253853041539</v>
          </cell>
          <cell r="J257" t="str">
            <v>DelawareOct</v>
          </cell>
          <cell r="K257" t="str">
            <v>Oct</v>
          </cell>
          <cell r="L257">
            <v>-0.08334253853041539</v>
          </cell>
          <cell r="M257">
            <v>1010</v>
          </cell>
          <cell r="N257">
            <v>55742</v>
          </cell>
          <cell r="O257">
            <v>0.6947342182339378</v>
          </cell>
          <cell r="P257">
            <v>0.65</v>
          </cell>
          <cell r="Q257">
            <v>81956</v>
          </cell>
          <cell r="R257">
            <v>61907</v>
          </cell>
          <cell r="S257">
            <v>0.7553687344428718</v>
          </cell>
          <cell r="T257">
            <v>0.77879</v>
          </cell>
          <cell r="U257">
            <v>1750</v>
          </cell>
          <cell r="V257">
            <v>4.4878699287069805</v>
          </cell>
          <cell r="W257">
            <v>7.656</v>
          </cell>
        </row>
        <row r="258">
          <cell r="A258">
            <v>38660</v>
          </cell>
          <cell r="B258" t="str">
            <v>DelawareNOV05</v>
          </cell>
          <cell r="C258" t="str">
            <v>Delaware</v>
          </cell>
          <cell r="D258">
            <v>97485</v>
          </cell>
          <cell r="E258">
            <v>131789</v>
          </cell>
          <cell r="F258">
            <v>1351.8900343642613</v>
          </cell>
          <cell r="G258">
            <v>1061.3164328777466</v>
          </cell>
          <cell r="I258">
            <v>-0.06636917828355395</v>
          </cell>
          <cell r="J258" t="str">
            <v>DelawareNov</v>
          </cell>
          <cell r="K258" t="str">
            <v>Nov</v>
          </cell>
          <cell r="L258">
            <v>-0.06636917828355395</v>
          </cell>
          <cell r="M258">
            <v>1010</v>
          </cell>
          <cell r="N258">
            <v>91486</v>
          </cell>
          <cell r="O258">
            <v>0.694185402423571</v>
          </cell>
          <cell r="P258">
            <v>0.65</v>
          </cell>
          <cell r="Q258">
            <v>137850</v>
          </cell>
          <cell r="R258">
            <v>107940</v>
          </cell>
          <cell r="S258">
            <v>0.783025027203482</v>
          </cell>
          <cell r="T258">
            <v>0.77879</v>
          </cell>
          <cell r="U258">
            <v>2944</v>
          </cell>
          <cell r="V258">
            <v>7.549879468636201</v>
          </cell>
          <cell r="W258">
            <v>6.728</v>
          </cell>
        </row>
        <row r="259">
          <cell r="A259">
            <v>38690</v>
          </cell>
          <cell r="B259" t="str">
            <v>DelawareDEC05</v>
          </cell>
          <cell r="C259" t="str">
            <v>Delaware</v>
          </cell>
          <cell r="D259">
            <v>99189</v>
          </cell>
          <cell r="E259">
            <v>84165</v>
          </cell>
          <cell r="F259">
            <v>848.5315912046699</v>
          </cell>
          <cell r="G259">
            <v>1007.8237751742568</v>
          </cell>
          <cell r="I259">
            <v>-0.11342620333317803</v>
          </cell>
          <cell r="J259" t="str">
            <v>DelawareDec</v>
          </cell>
          <cell r="K259" t="str">
            <v>Dec</v>
          </cell>
          <cell r="L259">
            <v>-0.11342620333317803</v>
          </cell>
          <cell r="M259">
            <v>1010</v>
          </cell>
          <cell r="N259">
            <v>60099</v>
          </cell>
          <cell r="O259">
            <v>0.7140616645874176</v>
          </cell>
          <cell r="P259">
            <v>0.65</v>
          </cell>
          <cell r="Q259">
            <v>88914</v>
          </cell>
          <cell r="R259">
            <v>67728</v>
          </cell>
          <cell r="S259">
            <v>0.7617248127404008</v>
          </cell>
          <cell r="T259">
            <v>0.77879</v>
          </cell>
          <cell r="U259">
            <v>1820</v>
          </cell>
          <cell r="V259">
            <v>4.587202209922472</v>
          </cell>
          <cell r="W259">
            <v>6.728</v>
          </cell>
        </row>
        <row r="260">
          <cell r="A260">
            <v>38721</v>
          </cell>
          <cell r="B260" t="str">
            <v>DelawareJAN06</v>
          </cell>
          <cell r="C260" t="str">
            <v>Delaware</v>
          </cell>
          <cell r="D260">
            <v>100040</v>
          </cell>
          <cell r="E260">
            <v>104746</v>
          </cell>
          <cell r="F260">
            <v>1047.0411835265893</v>
          </cell>
          <cell r="G260">
            <v>1082.48760303184</v>
          </cell>
          <cell r="I260">
            <v>-0.04774508430427806</v>
          </cell>
          <cell r="J260" t="str">
            <v>DelawareJan</v>
          </cell>
          <cell r="K260" t="str">
            <v>Jan</v>
          </cell>
          <cell r="L260">
            <v>-0.04774508430427806</v>
          </cell>
          <cell r="M260">
            <v>1168</v>
          </cell>
          <cell r="N260">
            <v>75977</v>
          </cell>
          <cell r="O260">
            <v>0.7253451205773968</v>
          </cell>
          <cell r="P260">
            <v>0.671</v>
          </cell>
          <cell r="Q260">
            <v>91255</v>
          </cell>
          <cell r="R260">
            <v>78519</v>
          </cell>
          <cell r="S260">
            <v>0.8604350446550874</v>
          </cell>
          <cell r="T260">
            <v>0.784</v>
          </cell>
          <cell r="U260">
            <v>2348</v>
          </cell>
          <cell r="V260">
            <v>5.86765293882447</v>
          </cell>
          <cell r="W260">
            <v>6.9</v>
          </cell>
        </row>
        <row r="261">
          <cell r="A261">
            <v>38752</v>
          </cell>
          <cell r="B261" t="str">
            <v>DelawareFEB06</v>
          </cell>
          <cell r="C261" t="str">
            <v>Delaware</v>
          </cell>
          <cell r="D261">
            <v>100080</v>
          </cell>
          <cell r="E261">
            <v>116628</v>
          </cell>
          <cell r="F261">
            <v>1165.347721822542</v>
          </cell>
          <cell r="G261">
            <v>1020.3068321846004</v>
          </cell>
          <cell r="I261">
            <v>-0.10244496681119267</v>
          </cell>
          <cell r="J261" t="str">
            <v>DelawareFeb</v>
          </cell>
          <cell r="K261" t="str">
            <v>Feb</v>
          </cell>
          <cell r="L261">
            <v>-0.10244496681119267</v>
          </cell>
          <cell r="M261">
            <v>1168</v>
          </cell>
          <cell r="N261">
            <v>81423</v>
          </cell>
          <cell r="O261">
            <v>0.6981428130466097</v>
          </cell>
          <cell r="P261">
            <v>0.671</v>
          </cell>
          <cell r="Q261">
            <v>142844</v>
          </cell>
          <cell r="R261">
            <v>123738</v>
          </cell>
          <cell r="S261">
            <v>0.8662456946039035</v>
          </cell>
          <cell r="T261">
            <v>0.784</v>
          </cell>
          <cell r="U261">
            <v>2712</v>
          </cell>
          <cell r="V261">
            <v>6.774580335731415</v>
          </cell>
          <cell r="W261">
            <v>6.9</v>
          </cell>
        </row>
        <row r="262">
          <cell r="A262">
            <v>38780</v>
          </cell>
          <cell r="B262" t="str">
            <v>DelawareMAR06</v>
          </cell>
          <cell r="C262" t="str">
            <v>Delaware</v>
          </cell>
          <cell r="D262">
            <v>99881</v>
          </cell>
          <cell r="E262">
            <v>148588</v>
          </cell>
          <cell r="F262">
            <v>1487.6503038615954</v>
          </cell>
          <cell r="G262">
            <v>1233.3464030702423</v>
          </cell>
          <cell r="I262">
            <v>0.08496408807808782</v>
          </cell>
          <cell r="J262" t="str">
            <v>DelawareMar</v>
          </cell>
          <cell r="K262" t="str">
            <v>Mar</v>
          </cell>
          <cell r="L262">
            <v>0.08496408807808782</v>
          </cell>
          <cell r="M262">
            <v>1168</v>
          </cell>
          <cell r="N262">
            <v>104338</v>
          </cell>
          <cell r="O262">
            <v>0.7021966780628315</v>
          </cell>
          <cell r="P262">
            <v>0.671</v>
          </cell>
          <cell r="Q262">
            <v>152487</v>
          </cell>
          <cell r="R262">
            <v>136599</v>
          </cell>
          <cell r="S262">
            <v>0.8958075114599933</v>
          </cell>
          <cell r="T262">
            <v>0.784</v>
          </cell>
          <cell r="U262">
            <v>3394</v>
          </cell>
          <cell r="V262">
            <v>6.796087343939289</v>
          </cell>
          <cell r="W262">
            <v>6.9</v>
          </cell>
        </row>
        <row r="263">
          <cell r="A263">
            <v>38811</v>
          </cell>
          <cell r="B263" t="str">
            <v>DelawareAPR06</v>
          </cell>
          <cell r="C263" t="str">
            <v>Delaware</v>
          </cell>
          <cell r="D263">
            <v>99162</v>
          </cell>
          <cell r="E263">
            <v>112911</v>
          </cell>
          <cell r="F263">
            <v>1138.6519029466933</v>
          </cell>
          <cell r="G263">
            <v>1263.8833095436103</v>
          </cell>
          <cell r="I263">
            <v>0.11182713871992488</v>
          </cell>
          <cell r="J263" t="str">
            <v>DelawareApr</v>
          </cell>
          <cell r="K263" t="str">
            <v>Apr</v>
          </cell>
          <cell r="L263">
            <v>0.11182713871992488</v>
          </cell>
          <cell r="M263">
            <v>1168</v>
          </cell>
          <cell r="N263">
            <v>80391</v>
          </cell>
          <cell r="O263">
            <v>0.7119855461381088</v>
          </cell>
          <cell r="P263">
            <v>0.671</v>
          </cell>
          <cell r="Q263">
            <v>119189</v>
          </cell>
          <cell r="R263">
            <v>104157</v>
          </cell>
          <cell r="S263">
            <v>0.8738809789493996</v>
          </cell>
          <cell r="T263">
            <v>0.784</v>
          </cell>
          <cell r="U263">
            <v>2429</v>
          </cell>
          <cell r="V263">
            <v>6.123817591416066</v>
          </cell>
          <cell r="W263">
            <v>6.9</v>
          </cell>
        </row>
        <row r="264">
          <cell r="A264">
            <v>38841</v>
          </cell>
          <cell r="B264" t="str">
            <v>DelawareMAY06</v>
          </cell>
          <cell r="C264" t="str">
            <v>Delaware</v>
          </cell>
          <cell r="D264">
            <v>100922</v>
          </cell>
          <cell r="E264">
            <v>137186</v>
          </cell>
          <cell r="F264">
            <v>1359.327005013773</v>
          </cell>
          <cell r="G264">
            <v>1328.543070607354</v>
          </cell>
          <cell r="I264">
            <v>0.16870776732777937</v>
          </cell>
          <cell r="J264" t="str">
            <v>DelawareMay</v>
          </cell>
          <cell r="K264" t="str">
            <v>May</v>
          </cell>
          <cell r="L264">
            <v>0.16870776732777937</v>
          </cell>
          <cell r="M264">
            <v>1168</v>
          </cell>
          <cell r="N264">
            <v>97341</v>
          </cell>
          <cell r="O264">
            <v>0.7095549108509615</v>
          </cell>
          <cell r="P264">
            <v>0.671</v>
          </cell>
          <cell r="Q264">
            <v>132332</v>
          </cell>
          <cell r="R264">
            <v>117882</v>
          </cell>
          <cell r="S264">
            <v>0.8908049451379862</v>
          </cell>
          <cell r="T264">
            <v>0.784</v>
          </cell>
          <cell r="U264">
            <v>3017</v>
          </cell>
          <cell r="V264">
            <v>7.473593468222984</v>
          </cell>
          <cell r="W264">
            <v>6.9</v>
          </cell>
        </row>
        <row r="265">
          <cell r="A265">
            <v>38872</v>
          </cell>
          <cell r="B265" t="str">
            <v>DelawareJUN06</v>
          </cell>
          <cell r="C265" t="str">
            <v>Delaware</v>
          </cell>
          <cell r="D265">
            <v>100853</v>
          </cell>
          <cell r="E265">
            <v>109049</v>
          </cell>
          <cell r="F265">
            <v>1081.2667942450894</v>
          </cell>
          <cell r="G265">
            <v>1193.0819007351852</v>
          </cell>
          <cell r="I265">
            <v>0.04954375608609893</v>
          </cell>
          <cell r="J265" t="str">
            <v>DelawareJun</v>
          </cell>
          <cell r="K265" t="str">
            <v>Jun</v>
          </cell>
          <cell r="L265">
            <v>0.04954375608609893</v>
          </cell>
          <cell r="M265">
            <v>1168</v>
          </cell>
          <cell r="N265">
            <v>75980</v>
          </cell>
          <cell r="O265">
            <v>0.6967510018432082</v>
          </cell>
          <cell r="P265">
            <v>0.671</v>
          </cell>
          <cell r="Q265">
            <v>109339</v>
          </cell>
          <cell r="R265">
            <v>96540</v>
          </cell>
          <cell r="S265">
            <v>0.882942042638034</v>
          </cell>
          <cell r="T265">
            <v>0.794</v>
          </cell>
          <cell r="U265">
            <v>2553</v>
          </cell>
          <cell r="V265">
            <v>6.328517743646694</v>
          </cell>
          <cell r="W265">
            <v>6.9</v>
          </cell>
        </row>
        <row r="266">
          <cell r="A266">
            <v>38902</v>
          </cell>
          <cell r="B266" t="str">
            <v>DelawareJUL06</v>
          </cell>
          <cell r="C266" t="str">
            <v>Delaware</v>
          </cell>
          <cell r="D266">
            <v>103184.07</v>
          </cell>
          <cell r="E266">
            <v>106831</v>
          </cell>
          <cell r="F266">
            <v>1035.3439246969033</v>
          </cell>
          <cell r="G266">
            <v>1158.6459079852552</v>
          </cell>
          <cell r="H266">
            <v>1136.7624206391936</v>
          </cell>
          <cell r="I266">
            <v>0.019250713208619902</v>
          </cell>
          <cell r="J266" t="str">
            <v>DelawareJul</v>
          </cell>
          <cell r="K266" t="str">
            <v>Jul</v>
          </cell>
          <cell r="L266">
            <v>0.019250713208619902</v>
          </cell>
          <cell r="M266">
            <v>1168</v>
          </cell>
          <cell r="N266">
            <v>77273</v>
          </cell>
          <cell r="O266">
            <v>0.7233200101094251</v>
          </cell>
          <cell r="P266">
            <v>0.671</v>
          </cell>
          <cell r="Q266">
            <v>101695</v>
          </cell>
          <cell r="R266">
            <v>89483</v>
          </cell>
          <cell r="S266">
            <v>0.8799154334038055</v>
          </cell>
          <cell r="T266">
            <v>0.794</v>
          </cell>
          <cell r="U266">
            <v>2417</v>
          </cell>
          <cell r="V266">
            <v>5.85603959991111</v>
          </cell>
          <cell r="W266">
            <v>6.9</v>
          </cell>
        </row>
        <row r="267">
          <cell r="A267">
            <v>38933</v>
          </cell>
          <cell r="B267" t="str">
            <v>DelawareAUG06</v>
          </cell>
          <cell r="C267" t="str">
            <v>Delaware</v>
          </cell>
          <cell r="F267">
            <v>0</v>
          </cell>
          <cell r="G267">
            <v>705.5369063139975</v>
          </cell>
          <cell r="M267">
            <v>1168</v>
          </cell>
          <cell r="O267">
            <v>0</v>
          </cell>
          <cell r="P267">
            <v>0.671</v>
          </cell>
          <cell r="S267">
            <v>0</v>
          </cell>
          <cell r="T267">
            <v>0.794</v>
          </cell>
          <cell r="V267">
            <v>0</v>
          </cell>
          <cell r="W267">
            <v>6.9</v>
          </cell>
        </row>
        <row r="268">
          <cell r="A268">
            <v>38964</v>
          </cell>
          <cell r="B268" t="str">
            <v>DelawareSEP06</v>
          </cell>
          <cell r="C268" t="str">
            <v>Delaware</v>
          </cell>
          <cell r="F268">
            <v>0</v>
          </cell>
          <cell r="G268">
            <v>0</v>
          </cell>
          <cell r="M268">
            <v>1168</v>
          </cell>
          <cell r="O268">
            <v>0</v>
          </cell>
          <cell r="P268">
            <v>0.671</v>
          </cell>
          <cell r="S268">
            <v>0</v>
          </cell>
          <cell r="T268">
            <v>0.794</v>
          </cell>
          <cell r="V268">
            <v>0</v>
          </cell>
          <cell r="W268">
            <v>6.9</v>
          </cell>
        </row>
        <row r="269">
          <cell r="A269">
            <v>38994</v>
          </cell>
          <cell r="B269" t="str">
            <v>DelawareOCT06</v>
          </cell>
          <cell r="C269" t="str">
            <v>Delaware</v>
          </cell>
          <cell r="F269">
            <v>0</v>
          </cell>
          <cell r="G269">
            <v>0</v>
          </cell>
          <cell r="M269">
            <v>1168</v>
          </cell>
          <cell r="O269">
            <v>0</v>
          </cell>
          <cell r="P269">
            <v>0.671</v>
          </cell>
          <cell r="S269">
            <v>0</v>
          </cell>
          <cell r="T269">
            <v>0.794</v>
          </cell>
          <cell r="V269">
            <v>0</v>
          </cell>
          <cell r="W269">
            <v>6.9</v>
          </cell>
        </row>
        <row r="270">
          <cell r="A270">
            <v>39025</v>
          </cell>
          <cell r="B270" t="str">
            <v>DelawareNOV06</v>
          </cell>
          <cell r="C270" t="str">
            <v>Delaware</v>
          </cell>
          <cell r="F270">
            <v>0</v>
          </cell>
          <cell r="G270">
            <v>0</v>
          </cell>
          <cell r="M270">
            <v>1168</v>
          </cell>
          <cell r="O270">
            <v>0</v>
          </cell>
          <cell r="P270">
            <v>0.671</v>
          </cell>
          <cell r="S270">
            <v>0</v>
          </cell>
          <cell r="T270">
            <v>0.794</v>
          </cell>
          <cell r="V270">
            <v>0</v>
          </cell>
          <cell r="W270">
            <v>6.9</v>
          </cell>
        </row>
        <row r="271">
          <cell r="A271">
            <v>39055</v>
          </cell>
          <cell r="B271" t="str">
            <v>DelawareDEC05</v>
          </cell>
          <cell r="C271" t="str">
            <v>Delaware</v>
          </cell>
          <cell r="F271">
            <v>0</v>
          </cell>
          <cell r="G271">
            <v>0</v>
          </cell>
          <cell r="M271">
            <v>1168</v>
          </cell>
          <cell r="O271">
            <v>0</v>
          </cell>
          <cell r="P271">
            <v>0.671</v>
          </cell>
          <cell r="S271">
            <v>0</v>
          </cell>
          <cell r="T271">
            <v>0.794</v>
          </cell>
          <cell r="V271">
            <v>0</v>
          </cell>
          <cell r="W271">
            <v>6.9</v>
          </cell>
        </row>
        <row r="272">
          <cell r="A272" t="str">
            <v>YTD</v>
          </cell>
          <cell r="B272" t="str">
            <v>DelawareYTD04</v>
          </cell>
          <cell r="C272" t="str">
            <v>Delaware04YTD</v>
          </cell>
          <cell r="D272">
            <v>562910</v>
          </cell>
          <cell r="E272">
            <v>501574</v>
          </cell>
          <cell r="F272">
            <v>891.0376436730561</v>
          </cell>
          <cell r="G272">
            <v>891.0376436730561</v>
          </cell>
          <cell r="M272">
            <v>1181.6666666666667</v>
          </cell>
          <cell r="N272">
            <v>140983</v>
          </cell>
          <cell r="O272">
            <v>0.28108115651927734</v>
          </cell>
          <cell r="P272">
            <v>0.17500000000000002</v>
          </cell>
          <cell r="Q272">
            <v>484601</v>
          </cell>
          <cell r="R272">
            <v>310053</v>
          </cell>
          <cell r="S272">
            <v>0.6398108959742138</v>
          </cell>
          <cell r="T272">
            <v>0.39166666666666666</v>
          </cell>
          <cell r="U272">
            <v>9208</v>
          </cell>
          <cell r="V272">
            <v>3.8489069927592645</v>
          </cell>
          <cell r="W272">
            <v>10.283333333333333</v>
          </cell>
        </row>
        <row r="273">
          <cell r="A273" t="str">
            <v>YTD</v>
          </cell>
          <cell r="B273" t="str">
            <v>DelawareYTD05</v>
          </cell>
          <cell r="C273" t="str">
            <v>Delaware05YTD</v>
          </cell>
          <cell r="D273">
            <v>1173472</v>
          </cell>
          <cell r="E273">
            <v>1306837</v>
          </cell>
          <cell r="F273">
            <v>1113.649920918437</v>
          </cell>
          <cell r="G273">
            <v>1113.649920918437</v>
          </cell>
          <cell r="M273">
            <v>1010</v>
          </cell>
          <cell r="N273">
            <v>838862</v>
          </cell>
          <cell r="O273">
            <v>0.641902547907658</v>
          </cell>
          <cell r="P273">
            <v>0.6125000000000002</v>
          </cell>
          <cell r="Q273">
            <v>1341893</v>
          </cell>
          <cell r="R273">
            <v>1027739</v>
          </cell>
          <cell r="S273">
            <v>0.7658874440808618</v>
          </cell>
          <cell r="T273">
            <v>0.7665925000000001</v>
          </cell>
          <cell r="U273">
            <v>31805</v>
          </cell>
          <cell r="V273">
            <v>6.377254345876771</v>
          </cell>
          <cell r="W273">
            <v>8.893333333333333</v>
          </cell>
        </row>
        <row r="274">
          <cell r="A274" t="str">
            <v>YTD</v>
          </cell>
          <cell r="B274" t="str">
            <v>DelawareYTD06</v>
          </cell>
          <cell r="C274" t="str">
            <v>Delaware06YTD</v>
          </cell>
          <cell r="D274">
            <v>704122.0700000001</v>
          </cell>
          <cell r="E274">
            <v>835939</v>
          </cell>
          <cell r="F274">
            <v>1187.2074965637703</v>
          </cell>
          <cell r="G274">
            <v>1187.2074965637703</v>
          </cell>
          <cell r="M274">
            <v>1168</v>
          </cell>
          <cell r="N274">
            <v>592723</v>
          </cell>
          <cell r="O274">
            <v>0.7090505407691231</v>
          </cell>
          <cell r="P274">
            <v>0.6710000000000002</v>
          </cell>
          <cell r="Q274">
            <v>849141</v>
          </cell>
          <cell r="R274">
            <v>746918</v>
          </cell>
          <cell r="S274">
            <v>0.879615988392976</v>
          </cell>
          <cell r="T274">
            <v>0.786857142857143</v>
          </cell>
          <cell r="U274">
            <v>18870</v>
          </cell>
          <cell r="V274">
            <v>6.305724801382804</v>
          </cell>
          <cell r="W274">
            <v>6.8999999999999995</v>
          </cell>
        </row>
        <row r="275">
          <cell r="A275">
            <v>37990</v>
          </cell>
          <cell r="B275" t="str">
            <v>CHOCJAN04</v>
          </cell>
          <cell r="C275" t="str">
            <v>CHOC</v>
          </cell>
          <cell r="D275">
            <v>74284</v>
          </cell>
          <cell r="E275">
            <v>47142</v>
          </cell>
          <cell r="F275">
            <v>634.6184911959506</v>
          </cell>
          <cell r="G275">
            <v>634.6184911959506</v>
          </cell>
          <cell r="M275">
            <v>525</v>
          </cell>
          <cell r="N275">
            <v>18842</v>
          </cell>
          <cell r="O275">
            <v>0.3996860548979678</v>
          </cell>
          <cell r="P275">
            <v>0.45</v>
          </cell>
          <cell r="Q275">
            <v>46279</v>
          </cell>
          <cell r="R275">
            <v>32430</v>
          </cell>
          <cell r="S275">
            <v>0.7007498001253268</v>
          </cell>
          <cell r="T275">
            <v>0.6</v>
          </cell>
          <cell r="U275">
            <v>1792</v>
          </cell>
          <cell r="V275">
            <v>6.0309084055785895</v>
          </cell>
          <cell r="W275">
            <v>3.9</v>
          </cell>
        </row>
        <row r="276">
          <cell r="A276">
            <v>38021</v>
          </cell>
          <cell r="B276" t="str">
            <v>CHOCFEB04</v>
          </cell>
          <cell r="C276" t="str">
            <v>CHOC</v>
          </cell>
          <cell r="D276">
            <v>74539</v>
          </cell>
          <cell r="E276">
            <v>40414</v>
          </cell>
          <cell r="F276">
            <v>542.1859697607963</v>
          </cell>
          <cell r="G276">
            <v>588.4022304783734</v>
          </cell>
          <cell r="M276">
            <v>525</v>
          </cell>
          <cell r="N276">
            <v>15346</v>
          </cell>
          <cell r="O276">
            <v>0.37971989904488546</v>
          </cell>
          <cell r="P276">
            <v>0.45</v>
          </cell>
          <cell r="Q276">
            <v>38907</v>
          </cell>
          <cell r="R276">
            <v>25523</v>
          </cell>
          <cell r="S276">
            <v>0.6560002056185262</v>
          </cell>
          <cell r="T276">
            <v>0.6</v>
          </cell>
          <cell r="U276">
            <v>1552</v>
          </cell>
          <cell r="V276">
            <v>5.2053287540750475</v>
          </cell>
          <cell r="W276">
            <v>3.9</v>
          </cell>
        </row>
        <row r="277">
          <cell r="A277">
            <v>38050</v>
          </cell>
          <cell r="B277" t="str">
            <v>CHOCMAR04</v>
          </cell>
          <cell r="C277" t="str">
            <v>CHOC</v>
          </cell>
          <cell r="D277">
            <v>74220</v>
          </cell>
          <cell r="E277">
            <v>47347</v>
          </cell>
          <cell r="F277">
            <v>637.9277822689302</v>
          </cell>
          <cell r="G277">
            <v>604.9107477418924</v>
          </cell>
          <cell r="M277">
            <v>525</v>
          </cell>
          <cell r="N277">
            <v>16762</v>
          </cell>
          <cell r="O277">
            <v>0.3540245422096437</v>
          </cell>
          <cell r="P277">
            <v>0.45</v>
          </cell>
          <cell r="Q277">
            <v>39895</v>
          </cell>
          <cell r="R277">
            <v>23590</v>
          </cell>
          <cell r="S277">
            <v>0.5913021681915027</v>
          </cell>
          <cell r="T277">
            <v>0.6</v>
          </cell>
          <cell r="U277">
            <v>1610</v>
          </cell>
          <cell r="V277">
            <v>5.423066558879008</v>
          </cell>
          <cell r="W277">
            <v>3.9</v>
          </cell>
        </row>
        <row r="278">
          <cell r="A278">
            <v>38081</v>
          </cell>
          <cell r="B278" t="str">
            <v>CHOCAPR04</v>
          </cell>
          <cell r="C278" t="str">
            <v>CHOC</v>
          </cell>
          <cell r="D278">
            <v>74878</v>
          </cell>
          <cell r="E278">
            <v>50577</v>
          </cell>
          <cell r="F278">
            <v>675.4587462271962</v>
          </cell>
          <cell r="G278">
            <v>618.5241660856409</v>
          </cell>
          <cell r="M278">
            <v>525</v>
          </cell>
          <cell r="N278">
            <v>24081</v>
          </cell>
          <cell r="O278">
            <v>0.4761255115961801</v>
          </cell>
          <cell r="P278">
            <v>0.45</v>
          </cell>
          <cell r="Q278">
            <v>52220</v>
          </cell>
          <cell r="R278">
            <v>29497</v>
          </cell>
          <cell r="S278">
            <v>0.5648602068173114</v>
          </cell>
          <cell r="T278">
            <v>0.8</v>
          </cell>
          <cell r="U278">
            <v>1854</v>
          </cell>
          <cell r="V278">
            <v>4.95205534335853</v>
          </cell>
          <cell r="W278">
            <v>3.9</v>
          </cell>
        </row>
        <row r="279">
          <cell r="A279">
            <v>38111</v>
          </cell>
          <cell r="B279" t="str">
            <v>CHOCMAY04</v>
          </cell>
          <cell r="C279" t="str">
            <v>CHOC</v>
          </cell>
          <cell r="D279">
            <v>74016</v>
          </cell>
          <cell r="E279">
            <v>51856</v>
          </cell>
          <cell r="F279">
            <v>700.6052745352356</v>
          </cell>
          <cell r="G279">
            <v>671.330601010454</v>
          </cell>
          <cell r="M279">
            <v>525</v>
          </cell>
          <cell r="N279">
            <v>27532</v>
          </cell>
          <cell r="O279">
            <v>0.5309318111693921</v>
          </cell>
          <cell r="P279">
            <v>0.45</v>
          </cell>
          <cell r="Q279">
            <v>55494</v>
          </cell>
          <cell r="R279">
            <v>36786</v>
          </cell>
          <cell r="S279">
            <v>0.6628824737809493</v>
          </cell>
          <cell r="T279">
            <v>0.8</v>
          </cell>
          <cell r="U279">
            <v>1516</v>
          </cell>
          <cell r="V279">
            <v>5.12051448335495</v>
          </cell>
          <cell r="W279">
            <v>3.9</v>
          </cell>
        </row>
        <row r="280">
          <cell r="A280">
            <v>38142</v>
          </cell>
          <cell r="B280" t="str">
            <v>CHOCJUN04</v>
          </cell>
          <cell r="C280" t="str">
            <v>CHOC</v>
          </cell>
          <cell r="D280">
            <v>76747</v>
          </cell>
          <cell r="E280">
            <v>54584</v>
          </cell>
          <cell r="F280">
            <v>711.2199825400342</v>
          </cell>
          <cell r="G280">
            <v>695.7613344341553</v>
          </cell>
          <cell r="M280">
            <v>525</v>
          </cell>
          <cell r="N280">
            <v>26044</v>
          </cell>
          <cell r="O280">
            <v>0.4771361571156383</v>
          </cell>
          <cell r="P280">
            <v>0.45</v>
          </cell>
          <cell r="Q280">
            <v>47429</v>
          </cell>
          <cell r="R280">
            <v>32654</v>
          </cell>
          <cell r="S280">
            <v>0.6884817305867718</v>
          </cell>
          <cell r="T280">
            <v>0.8</v>
          </cell>
          <cell r="U280">
            <v>1857</v>
          </cell>
          <cell r="V280">
            <v>4.839277105294018</v>
          </cell>
          <cell r="W280">
            <v>3.9</v>
          </cell>
        </row>
        <row r="281">
          <cell r="A281">
            <v>38172</v>
          </cell>
          <cell r="B281" t="str">
            <v>CHOCJUL04</v>
          </cell>
          <cell r="C281" t="str">
            <v>CHOC</v>
          </cell>
          <cell r="D281">
            <v>78037</v>
          </cell>
          <cell r="E281">
            <v>38411</v>
          </cell>
          <cell r="F281">
            <v>492.2152312364647</v>
          </cell>
          <cell r="G281">
            <v>634.6801627705781</v>
          </cell>
          <cell r="M281">
            <v>525</v>
          </cell>
          <cell r="N281">
            <v>18578</v>
          </cell>
          <cell r="O281">
            <v>0.48366353388352296</v>
          </cell>
          <cell r="P281">
            <v>0.5</v>
          </cell>
          <cell r="Q281">
            <v>36889</v>
          </cell>
          <cell r="R281">
            <v>22556</v>
          </cell>
          <cell r="S281">
            <v>0.6114559895903928</v>
          </cell>
          <cell r="T281">
            <v>0.8</v>
          </cell>
          <cell r="U281">
            <v>1717</v>
          </cell>
          <cell r="V281">
            <v>5.500595871189307</v>
          </cell>
          <cell r="W281">
            <v>3.9</v>
          </cell>
        </row>
        <row r="282">
          <cell r="A282">
            <v>38203</v>
          </cell>
          <cell r="B282" t="str">
            <v>CHOCAUG04</v>
          </cell>
          <cell r="C282" t="str">
            <v>CHOC</v>
          </cell>
          <cell r="D282">
            <v>80248</v>
          </cell>
          <cell r="E282">
            <v>30540</v>
          </cell>
          <cell r="F282">
            <v>380.5702322799322</v>
          </cell>
          <cell r="G282">
            <v>528.0018153521437</v>
          </cell>
          <cell r="I282">
            <v>0.0011123063808160403</v>
          </cell>
          <cell r="M282">
            <v>525</v>
          </cell>
          <cell r="N282">
            <v>13804</v>
          </cell>
          <cell r="O282">
            <v>0.45199738048461036</v>
          </cell>
          <cell r="P282">
            <v>0.5</v>
          </cell>
          <cell r="Q282">
            <v>38540</v>
          </cell>
          <cell r="R282">
            <v>22763</v>
          </cell>
          <cell r="S282">
            <v>0.5906331084587442</v>
          </cell>
          <cell r="T282">
            <v>0.8</v>
          </cell>
          <cell r="U282">
            <v>1770</v>
          </cell>
          <cell r="V282">
            <v>5.514156116040275</v>
          </cell>
          <cell r="W282">
            <v>3.9</v>
          </cell>
        </row>
        <row r="283">
          <cell r="A283">
            <v>38234</v>
          </cell>
          <cell r="B283" t="str">
            <v>CHOCSEP04</v>
          </cell>
          <cell r="C283" t="str">
            <v>CHOC</v>
          </cell>
          <cell r="D283">
            <v>79478</v>
          </cell>
          <cell r="E283">
            <v>43290</v>
          </cell>
          <cell r="F283">
            <v>544.6790306751554</v>
          </cell>
          <cell r="G283">
            <v>472.48816473051744</v>
          </cell>
          <cell r="I283">
            <v>-0.10414376887030752</v>
          </cell>
          <cell r="M283">
            <v>525</v>
          </cell>
          <cell r="N283">
            <v>16463</v>
          </cell>
          <cell r="O283">
            <v>0.3802956802956803</v>
          </cell>
          <cell r="P283">
            <v>0.5</v>
          </cell>
          <cell r="Q283">
            <v>49800</v>
          </cell>
          <cell r="R283">
            <v>29529</v>
          </cell>
          <cell r="S283">
            <v>0.5929518072289157</v>
          </cell>
          <cell r="T283">
            <v>0.8</v>
          </cell>
          <cell r="U283">
            <v>2082</v>
          </cell>
          <cell r="V283">
            <v>5.239185686605099</v>
          </cell>
          <cell r="W283">
            <v>3.9</v>
          </cell>
        </row>
        <row r="284">
          <cell r="A284">
            <v>38264</v>
          </cell>
          <cell r="B284" t="str">
            <v>CHOCOCT04</v>
          </cell>
          <cell r="C284" t="str">
            <v>CHOC</v>
          </cell>
          <cell r="D284">
            <v>79788</v>
          </cell>
          <cell r="E284">
            <v>38063</v>
          </cell>
          <cell r="F284">
            <v>477.0516869704718</v>
          </cell>
          <cell r="G284">
            <v>467.4336499751865</v>
          </cell>
          <cell r="I284">
            <v>-0.11372732858017413</v>
          </cell>
          <cell r="M284">
            <v>525</v>
          </cell>
          <cell r="N284">
            <v>13915</v>
          </cell>
          <cell r="O284">
            <v>0.36557812048446</v>
          </cell>
          <cell r="P284">
            <v>0.55</v>
          </cell>
          <cell r="Q284">
            <v>42014</v>
          </cell>
          <cell r="R284">
            <v>27522</v>
          </cell>
          <cell r="S284">
            <v>0.6550673584995478</v>
          </cell>
          <cell r="T284">
            <v>0.8</v>
          </cell>
          <cell r="U284">
            <v>1673</v>
          </cell>
          <cell r="V284">
            <v>5.242016343309771</v>
          </cell>
          <cell r="W284">
            <v>3.9</v>
          </cell>
        </row>
        <row r="285">
          <cell r="A285">
            <v>38295</v>
          </cell>
          <cell r="B285" t="str">
            <v>CHOCNOV04</v>
          </cell>
          <cell r="C285" t="str">
            <v>CHOC</v>
          </cell>
          <cell r="D285">
            <v>80100</v>
          </cell>
          <cell r="E285">
            <v>38360</v>
          </cell>
          <cell r="F285">
            <v>478.9013732833958</v>
          </cell>
          <cell r="G285">
            <v>500.210696976341</v>
          </cell>
          <cell r="I285">
            <v>-0.051580752251087665</v>
          </cell>
          <cell r="M285">
            <v>525</v>
          </cell>
          <cell r="N285">
            <v>14151</v>
          </cell>
          <cell r="O285">
            <v>0.36889989572471327</v>
          </cell>
          <cell r="P285">
            <v>0.55</v>
          </cell>
          <cell r="Q285">
            <v>38064</v>
          </cell>
          <cell r="R285">
            <v>23490</v>
          </cell>
          <cell r="S285">
            <v>0.6171185372005045</v>
          </cell>
          <cell r="T285">
            <v>0.8</v>
          </cell>
          <cell r="U285">
            <v>1586</v>
          </cell>
          <cell r="V285">
            <v>4.950062421972535</v>
          </cell>
          <cell r="W285">
            <v>3.9</v>
          </cell>
        </row>
        <row r="286">
          <cell r="A286">
            <v>38325</v>
          </cell>
          <cell r="B286" t="str">
            <v>CHOCDEC04</v>
          </cell>
          <cell r="C286" t="str">
            <v>CHOC</v>
          </cell>
          <cell r="D286">
            <v>80005</v>
          </cell>
          <cell r="E286">
            <v>49931</v>
          </cell>
          <cell r="F286">
            <v>624.0984938441347</v>
          </cell>
          <cell r="G286">
            <v>526.6838513660008</v>
          </cell>
          <cell r="I286">
            <v>-0.001386605417459494</v>
          </cell>
          <cell r="M286">
            <v>525</v>
          </cell>
          <cell r="N286">
            <v>22160</v>
          </cell>
          <cell r="O286">
            <v>0.4438124611964511</v>
          </cell>
          <cell r="P286">
            <v>0.55</v>
          </cell>
          <cell r="Q286">
            <v>53069</v>
          </cell>
          <cell r="R286">
            <v>36746</v>
          </cell>
          <cell r="S286">
            <v>0.6924193031713429</v>
          </cell>
          <cell r="T286">
            <v>0.8</v>
          </cell>
          <cell r="U286">
            <v>2011</v>
          </cell>
          <cell r="V286">
            <v>5.027185800887445</v>
          </cell>
          <cell r="W286">
            <v>3.9</v>
          </cell>
        </row>
        <row r="287">
          <cell r="A287">
            <v>38356</v>
          </cell>
          <cell r="B287" t="str">
            <v>CHOCJAN05</v>
          </cell>
          <cell r="C287" t="str">
            <v>CHOC</v>
          </cell>
          <cell r="D287">
            <v>80001</v>
          </cell>
          <cell r="E287">
            <v>39557</v>
          </cell>
          <cell r="F287">
            <v>494.45631929600876</v>
          </cell>
          <cell r="G287">
            <v>532.4853954745131</v>
          </cell>
          <cell r="I287">
            <v>0.009613351465584972</v>
          </cell>
          <cell r="M287">
            <v>573.3</v>
          </cell>
          <cell r="N287">
            <v>17923</v>
          </cell>
          <cell r="O287">
            <v>0.45309300503071515</v>
          </cell>
          <cell r="P287">
            <v>0.44</v>
          </cell>
          <cell r="Q287">
            <v>42880</v>
          </cell>
          <cell r="R287">
            <v>30602</v>
          </cell>
          <cell r="S287">
            <v>0.7136660447761194</v>
          </cell>
          <cell r="T287">
            <v>0.617</v>
          </cell>
          <cell r="U287">
            <v>1794</v>
          </cell>
          <cell r="V287">
            <v>5.606179922750965</v>
          </cell>
          <cell r="W287">
            <v>5.4</v>
          </cell>
        </row>
        <row r="288">
          <cell r="A288">
            <v>38387</v>
          </cell>
          <cell r="B288" t="str">
            <v>CHOCFEB05</v>
          </cell>
          <cell r="C288" t="str">
            <v>CHOC</v>
          </cell>
          <cell r="D288">
            <v>79677</v>
          </cell>
          <cell r="E288">
            <v>41342</v>
          </cell>
          <cell r="F288">
            <v>518.8699373721399</v>
          </cell>
          <cell r="G288">
            <v>545.8082501707612</v>
          </cell>
          <cell r="I288">
            <v>0.03487401043442212</v>
          </cell>
          <cell r="M288">
            <v>573.3</v>
          </cell>
          <cell r="N288">
            <v>18029</v>
          </cell>
          <cell r="O288">
            <v>0.43609404479705866</v>
          </cell>
          <cell r="P288">
            <v>0.44</v>
          </cell>
          <cell r="Q288">
            <v>42944</v>
          </cell>
          <cell r="R288">
            <v>28580</v>
          </cell>
          <cell r="S288">
            <v>0.6655178837555886</v>
          </cell>
          <cell r="T288">
            <v>0.617</v>
          </cell>
          <cell r="U288">
            <v>1655</v>
          </cell>
          <cell r="V288">
            <v>5.192841095924796</v>
          </cell>
          <cell r="W288">
            <v>4.86</v>
          </cell>
        </row>
        <row r="289">
          <cell r="A289">
            <v>38415</v>
          </cell>
          <cell r="B289" t="str">
            <v>CHOCMAR05</v>
          </cell>
          <cell r="C289" t="str">
            <v>CHOC</v>
          </cell>
          <cell r="D289">
            <v>79099</v>
          </cell>
          <cell r="E289">
            <v>55309</v>
          </cell>
          <cell r="F289">
            <v>699.2376641929733</v>
          </cell>
          <cell r="G289">
            <v>570.8546402870406</v>
          </cell>
          <cell r="I289">
            <v>0.08236295582583</v>
          </cell>
          <cell r="M289">
            <v>573.3</v>
          </cell>
          <cell r="N289">
            <v>25326</v>
          </cell>
          <cell r="O289">
            <v>0.45790016091413693</v>
          </cell>
          <cell r="P289">
            <v>0.44</v>
          </cell>
          <cell r="Q289">
            <v>57086</v>
          </cell>
          <cell r="R289">
            <v>36608</v>
          </cell>
          <cell r="S289">
            <v>0.6412780716813229</v>
          </cell>
          <cell r="T289">
            <v>0.626266</v>
          </cell>
          <cell r="U289">
            <v>2143</v>
          </cell>
          <cell r="V289">
            <v>5.418526150773081</v>
          </cell>
          <cell r="W289">
            <v>4.86</v>
          </cell>
        </row>
        <row r="290">
          <cell r="A290">
            <v>38446</v>
          </cell>
          <cell r="B290" t="str">
            <v>CHOCAPR05</v>
          </cell>
          <cell r="C290" t="str">
            <v>CHOC</v>
          </cell>
          <cell r="D290">
            <v>79364</v>
          </cell>
          <cell r="E290">
            <v>41749</v>
          </cell>
          <cell r="F290">
            <v>526.0445542059372</v>
          </cell>
          <cell r="G290">
            <v>581.3840519236835</v>
          </cell>
          <cell r="I290">
            <v>0.10232713636820613</v>
          </cell>
          <cell r="M290">
            <v>561.6</v>
          </cell>
          <cell r="N290">
            <v>18698</v>
          </cell>
          <cell r="O290">
            <v>0.4478670147787971</v>
          </cell>
          <cell r="P290">
            <v>0.44</v>
          </cell>
          <cell r="Q290">
            <v>48830</v>
          </cell>
          <cell r="R290">
            <v>29412</v>
          </cell>
          <cell r="S290">
            <v>0.6023346303501945</v>
          </cell>
          <cell r="T290">
            <v>0.663466</v>
          </cell>
          <cell r="U290">
            <v>1736</v>
          </cell>
          <cell r="V290">
            <v>5.468474371251449</v>
          </cell>
          <cell r="W290">
            <v>4.32</v>
          </cell>
        </row>
        <row r="291">
          <cell r="A291">
            <v>38476</v>
          </cell>
          <cell r="B291" t="str">
            <v>CHOCMAY05</v>
          </cell>
          <cell r="C291" t="str">
            <v>CHOC</v>
          </cell>
          <cell r="D291">
            <v>79433</v>
          </cell>
          <cell r="E291">
            <v>39656</v>
          </cell>
          <cell r="F291">
            <v>499.23835181851365</v>
          </cell>
          <cell r="G291">
            <v>574.8401900724747</v>
          </cell>
          <cell r="I291">
            <v>0.08991971571164666</v>
          </cell>
          <cell r="M291">
            <v>561.6</v>
          </cell>
          <cell r="N291">
            <v>18281</v>
          </cell>
          <cell r="O291">
            <v>0.46098950978414366</v>
          </cell>
          <cell r="P291">
            <v>0.44</v>
          </cell>
          <cell r="Q291">
            <v>45784</v>
          </cell>
          <cell r="R291">
            <v>28005</v>
          </cell>
          <cell r="S291">
            <v>0.611676568233444</v>
          </cell>
          <cell r="T291">
            <v>0.663466</v>
          </cell>
          <cell r="U291">
            <v>1530</v>
          </cell>
          <cell r="V291">
            <v>4.815378998652952</v>
          </cell>
          <cell r="W291">
            <v>4.32</v>
          </cell>
        </row>
        <row r="292">
          <cell r="A292">
            <v>38507</v>
          </cell>
          <cell r="B292" t="str">
            <v>CHOCJUN05</v>
          </cell>
          <cell r="C292" t="str">
            <v>CHOC</v>
          </cell>
          <cell r="D292">
            <v>79444</v>
          </cell>
          <cell r="E292">
            <v>45163</v>
          </cell>
          <cell r="F292">
            <v>568.4884950405317</v>
          </cell>
          <cell r="G292">
            <v>531.2571336883275</v>
          </cell>
          <cell r="I292">
            <v>0.007284518583092674</v>
          </cell>
          <cell r="M292">
            <v>561.6</v>
          </cell>
          <cell r="N292">
            <v>24401</v>
          </cell>
          <cell r="O292">
            <v>0.5402874034054425</v>
          </cell>
          <cell r="P292">
            <v>0.44</v>
          </cell>
          <cell r="Q292">
            <v>48838</v>
          </cell>
          <cell r="R292">
            <v>34661</v>
          </cell>
          <cell r="S292">
            <v>0.7097137474917072</v>
          </cell>
          <cell r="T292">
            <v>0.663466</v>
          </cell>
          <cell r="U292">
            <v>1811</v>
          </cell>
          <cell r="V292">
            <v>5.698982931373043</v>
          </cell>
          <cell r="W292">
            <v>4.32</v>
          </cell>
        </row>
        <row r="293">
          <cell r="A293">
            <v>38537</v>
          </cell>
          <cell r="B293" t="str">
            <v>CHOCJUL05</v>
          </cell>
          <cell r="C293" t="str">
            <v>CHOC</v>
          </cell>
          <cell r="D293">
            <v>79435</v>
          </cell>
          <cell r="E293">
            <v>33750</v>
          </cell>
          <cell r="F293">
            <v>424.87568452193614</v>
          </cell>
          <cell r="G293">
            <v>497.5341771269938</v>
          </cell>
          <cell r="H293">
            <v>527.4151680953321</v>
          </cell>
          <cell r="I293">
            <v>-0.056655539650572156</v>
          </cell>
          <cell r="M293">
            <v>549.9</v>
          </cell>
          <cell r="N293">
            <v>17706</v>
          </cell>
          <cell r="O293">
            <v>0.5246222222222222</v>
          </cell>
          <cell r="P293">
            <v>0.44</v>
          </cell>
          <cell r="Q293">
            <v>42200</v>
          </cell>
          <cell r="R293">
            <v>25394</v>
          </cell>
          <cell r="S293">
            <v>0.6017535545023697</v>
          </cell>
          <cell r="T293">
            <v>0.660466</v>
          </cell>
          <cell r="U293">
            <v>1551</v>
          </cell>
          <cell r="V293">
            <v>4.881349531063133</v>
          </cell>
          <cell r="W293">
            <v>4.212000000000001</v>
          </cell>
        </row>
        <row r="294">
          <cell r="A294">
            <v>38568</v>
          </cell>
          <cell r="B294" t="str">
            <v>CHOCAUG05</v>
          </cell>
          <cell r="C294" t="str">
            <v>CHOC</v>
          </cell>
          <cell r="D294">
            <v>79391</v>
          </cell>
          <cell r="E294">
            <v>41342</v>
          </cell>
          <cell r="F294">
            <v>520.739126601252</v>
          </cell>
          <cell r="G294">
            <v>504.7011020545733</v>
          </cell>
          <cell r="I294">
            <v>-0.0873925733799309</v>
          </cell>
          <cell r="J294" t="str">
            <v>CHOCAug</v>
          </cell>
          <cell r="K294" t="str">
            <v>Aug</v>
          </cell>
          <cell r="L294">
            <v>-0.04314013349955743</v>
          </cell>
          <cell r="M294">
            <v>549.9</v>
          </cell>
          <cell r="N294">
            <v>18029</v>
          </cell>
          <cell r="O294">
            <v>0.43609404479705866</v>
          </cell>
          <cell r="P294">
            <v>0.44</v>
          </cell>
          <cell r="Q294">
            <v>42944</v>
          </cell>
          <cell r="R294">
            <v>28580</v>
          </cell>
          <cell r="S294">
            <v>0.6655178837555886</v>
          </cell>
          <cell r="T294">
            <v>0.660466</v>
          </cell>
          <cell r="U294">
            <v>1655</v>
          </cell>
          <cell r="V294">
            <v>5.211547908453099</v>
          </cell>
          <cell r="W294">
            <v>3.78</v>
          </cell>
        </row>
        <row r="295">
          <cell r="A295">
            <v>38599</v>
          </cell>
          <cell r="B295" t="str">
            <v>CHOCSEP05</v>
          </cell>
          <cell r="C295" t="str">
            <v>CHOC</v>
          </cell>
          <cell r="D295">
            <v>79395</v>
          </cell>
          <cell r="E295">
            <v>39044</v>
          </cell>
          <cell r="F295">
            <v>491.7690030858367</v>
          </cell>
          <cell r="G295">
            <v>479.12793806967494</v>
          </cell>
          <cell r="I295">
            <v>-0.13363431781001847</v>
          </cell>
          <cell r="J295" t="str">
            <v>CHOCSep</v>
          </cell>
          <cell r="K295" t="str">
            <v>Sep</v>
          </cell>
          <cell r="L295">
            <v>-0.118889043340163</v>
          </cell>
          <cell r="M295">
            <v>549.9</v>
          </cell>
          <cell r="N295">
            <v>18817</v>
          </cell>
          <cell r="O295">
            <v>0.48194344841717035</v>
          </cell>
          <cell r="P295">
            <v>0.44</v>
          </cell>
          <cell r="Q295">
            <v>41983</v>
          </cell>
          <cell r="R295">
            <v>27536</v>
          </cell>
          <cell r="S295">
            <v>0.6558845246885644</v>
          </cell>
          <cell r="T295">
            <v>0.660466</v>
          </cell>
          <cell r="U295">
            <v>1588</v>
          </cell>
          <cell r="V295">
            <v>5.000314881289754</v>
          </cell>
          <cell r="W295">
            <v>3.78</v>
          </cell>
        </row>
        <row r="296">
          <cell r="A296">
            <v>38629</v>
          </cell>
          <cell r="B296" t="str">
            <v>CHOCOCT05</v>
          </cell>
          <cell r="C296" t="str">
            <v>CHOC</v>
          </cell>
          <cell r="D296">
            <v>79104</v>
          </cell>
          <cell r="E296">
            <v>39924</v>
          </cell>
          <cell r="F296">
            <v>504.70266990291265</v>
          </cell>
          <cell r="G296">
            <v>505.73693319666717</v>
          </cell>
          <cell r="I296">
            <v>-0.0855195693600249</v>
          </cell>
          <cell r="J296" t="str">
            <v>CHOCOct</v>
          </cell>
          <cell r="K296" t="str">
            <v>Oct</v>
          </cell>
          <cell r="L296">
            <v>-0.09962344897009952</v>
          </cell>
          <cell r="M296">
            <v>538.2</v>
          </cell>
          <cell r="N296">
            <v>19783</v>
          </cell>
          <cell r="O296">
            <v>0.49551648131449755</v>
          </cell>
          <cell r="P296">
            <v>0.44</v>
          </cell>
          <cell r="Q296">
            <v>39463</v>
          </cell>
          <cell r="R296">
            <v>28874</v>
          </cell>
          <cell r="S296">
            <v>0.7316727060791121</v>
          </cell>
          <cell r="T296">
            <v>0.657466</v>
          </cell>
          <cell r="U296">
            <v>1589</v>
          </cell>
          <cell r="V296">
            <v>5.0218699433656955</v>
          </cell>
          <cell r="W296">
            <v>3.5640000000000005</v>
          </cell>
        </row>
        <row r="297">
          <cell r="A297">
            <v>38660</v>
          </cell>
          <cell r="B297" t="str">
            <v>CHOCNOV05</v>
          </cell>
          <cell r="C297" t="str">
            <v>CHOC</v>
          </cell>
          <cell r="D297">
            <v>79160</v>
          </cell>
          <cell r="E297">
            <v>47480</v>
          </cell>
          <cell r="F297">
            <v>599.7978777160182</v>
          </cell>
          <cell r="G297">
            <v>532.0898502349224</v>
          </cell>
          <cell r="I297">
            <v>-0.037867864807943685</v>
          </cell>
          <cell r="J297" t="str">
            <v>CHOCNov</v>
          </cell>
          <cell r="K297" t="str">
            <v>Nov</v>
          </cell>
          <cell r="L297">
            <v>-0.04472430852951567</v>
          </cell>
          <cell r="M297">
            <v>538.2</v>
          </cell>
          <cell r="N297">
            <v>26186</v>
          </cell>
          <cell r="O297">
            <v>0.5515164279696715</v>
          </cell>
          <cell r="P297">
            <v>0.44</v>
          </cell>
          <cell r="Q297">
            <v>57319</v>
          </cell>
          <cell r="R297">
            <v>37427</v>
          </cell>
          <cell r="S297">
            <v>0.6529597515657984</v>
          </cell>
          <cell r="T297">
            <v>0.657466</v>
          </cell>
          <cell r="U297">
            <v>1530</v>
          </cell>
          <cell r="V297">
            <v>4.8319858514401215</v>
          </cell>
          <cell r="W297">
            <v>3.132</v>
          </cell>
        </row>
        <row r="298">
          <cell r="A298">
            <v>38690</v>
          </cell>
          <cell r="B298" t="str">
            <v>CHOCDEC05</v>
          </cell>
          <cell r="C298" t="str">
            <v>CHOC</v>
          </cell>
          <cell r="D298">
            <v>78328</v>
          </cell>
          <cell r="E298">
            <v>42008</v>
          </cell>
          <cell r="F298">
            <v>536.3088550709836</v>
          </cell>
          <cell r="G298">
            <v>546.9364675633047</v>
          </cell>
          <cell r="I298">
            <v>-0.011022008559738313</v>
          </cell>
          <cell r="J298" t="str">
            <v>CHOCDec</v>
          </cell>
          <cell r="K298" t="str">
            <v>Dec</v>
          </cell>
          <cell r="L298">
            <v>-0.006204306988598904</v>
          </cell>
          <cell r="M298">
            <v>538.2</v>
          </cell>
          <cell r="N298">
            <v>24316</v>
          </cell>
          <cell r="O298">
            <v>0.5788421253094649</v>
          </cell>
          <cell r="P298">
            <v>0.44</v>
          </cell>
          <cell r="Q298">
            <v>37999</v>
          </cell>
          <cell r="R298">
            <v>29525</v>
          </cell>
          <cell r="S298">
            <v>0.7769941314245111</v>
          </cell>
          <cell r="T298">
            <v>0.657466</v>
          </cell>
          <cell r="U298">
            <v>1409</v>
          </cell>
          <cell r="V298">
            <v>4.497114697170871</v>
          </cell>
          <cell r="W298">
            <v>3.132</v>
          </cell>
        </row>
        <row r="299">
          <cell r="A299">
            <v>38721</v>
          </cell>
          <cell r="B299" t="str">
            <v>CHOCJAN06</v>
          </cell>
          <cell r="C299" t="str">
            <v>CHOC</v>
          </cell>
          <cell r="D299">
            <v>78333</v>
          </cell>
          <cell r="E299">
            <v>44422</v>
          </cell>
          <cell r="F299">
            <v>567.0917748586164</v>
          </cell>
          <cell r="G299">
            <v>567.7328358818728</v>
          </cell>
          <cell r="I299">
            <v>0.02658226869860486</v>
          </cell>
          <cell r="J299" t="str">
            <v>CHOCJan</v>
          </cell>
          <cell r="K299" t="str">
            <v>Jan</v>
          </cell>
          <cell r="L299">
            <v>0.018097810082094917</v>
          </cell>
          <cell r="M299">
            <v>531</v>
          </cell>
          <cell r="N299">
            <v>26121</v>
          </cell>
          <cell r="O299">
            <v>0.5880194498221601</v>
          </cell>
          <cell r="P299">
            <v>0.45</v>
          </cell>
          <cell r="Q299">
            <v>46827</v>
          </cell>
          <cell r="R299">
            <v>35171</v>
          </cell>
          <cell r="S299">
            <v>0.7510837764537553</v>
          </cell>
          <cell r="T299">
            <v>0.65</v>
          </cell>
          <cell r="U299">
            <v>1319</v>
          </cell>
          <cell r="V299">
            <v>4.209592381244176</v>
          </cell>
          <cell r="W299">
            <v>5.1</v>
          </cell>
        </row>
        <row r="300">
          <cell r="A300">
            <v>38752</v>
          </cell>
          <cell r="B300" t="str">
            <v>CHOCFEB06</v>
          </cell>
          <cell r="C300" t="str">
            <v>CHOC</v>
          </cell>
          <cell r="D300">
            <v>82802</v>
          </cell>
          <cell r="E300">
            <v>43877</v>
          </cell>
          <cell r="F300">
            <v>529.9026593560542</v>
          </cell>
          <cell r="G300">
            <v>544.4344297618846</v>
          </cell>
          <cell r="I300">
            <v>-0.01554622748845631</v>
          </cell>
          <cell r="J300" t="str">
            <v>CHOCFeb</v>
          </cell>
          <cell r="K300" t="str">
            <v>Feb</v>
          </cell>
          <cell r="L300">
            <v>0.009663891472982905</v>
          </cell>
          <cell r="M300">
            <v>531</v>
          </cell>
          <cell r="N300">
            <v>25744</v>
          </cell>
          <cell r="O300">
            <v>0.5867310891811199</v>
          </cell>
          <cell r="P300">
            <v>0.45</v>
          </cell>
          <cell r="Q300">
            <v>46347</v>
          </cell>
          <cell r="R300">
            <v>33503</v>
          </cell>
          <cell r="S300">
            <v>0.7228731093706173</v>
          </cell>
          <cell r="T300">
            <v>0.65</v>
          </cell>
          <cell r="U300">
            <v>1657</v>
          </cell>
          <cell r="V300">
            <v>5.002898480713026</v>
          </cell>
          <cell r="W300">
            <v>5.1</v>
          </cell>
        </row>
        <row r="301">
          <cell r="A301">
            <v>38780</v>
          </cell>
          <cell r="B301" t="str">
            <v>CHOCMAR06</v>
          </cell>
          <cell r="C301" t="str">
            <v>CHOC</v>
          </cell>
          <cell r="D301">
            <v>83394</v>
          </cell>
          <cell r="E301">
            <v>61391</v>
          </cell>
          <cell r="F301">
            <v>736.156078374943</v>
          </cell>
          <cell r="G301">
            <v>611.0501708632045</v>
          </cell>
          <cell r="I301">
            <v>0.1049092654981443</v>
          </cell>
          <cell r="J301" t="str">
            <v>CHOCMar</v>
          </cell>
          <cell r="K301" t="str">
            <v>Mar</v>
          </cell>
          <cell r="L301">
            <v>0.09363611066198715</v>
          </cell>
          <cell r="M301">
            <v>531</v>
          </cell>
          <cell r="N301">
            <v>41294</v>
          </cell>
          <cell r="O301">
            <v>0.6726393119512633</v>
          </cell>
          <cell r="P301">
            <v>0.45</v>
          </cell>
          <cell r="Q301">
            <v>66476</v>
          </cell>
          <cell r="R301">
            <v>51990</v>
          </cell>
          <cell r="S301">
            <v>0.7820867681569288</v>
          </cell>
          <cell r="T301">
            <v>0.65</v>
          </cell>
          <cell r="U301">
            <v>2212</v>
          </cell>
          <cell r="V301">
            <v>5.304938005132263</v>
          </cell>
          <cell r="W301">
            <v>5.1</v>
          </cell>
        </row>
        <row r="302">
          <cell r="A302">
            <v>38811</v>
          </cell>
          <cell r="B302" t="str">
            <v>CHOCAPR06</v>
          </cell>
          <cell r="C302" t="str">
            <v>CHOC</v>
          </cell>
          <cell r="D302">
            <v>82500</v>
          </cell>
          <cell r="E302">
            <v>45534</v>
          </cell>
          <cell r="F302">
            <v>551.9272727272727</v>
          </cell>
          <cell r="G302">
            <v>605.9953368194233</v>
          </cell>
          <cell r="I302">
            <v>0.09576904553447195</v>
          </cell>
          <cell r="J302" t="str">
            <v>CHOCApr</v>
          </cell>
          <cell r="K302" t="str">
            <v>Apr</v>
          </cell>
          <cell r="L302">
            <v>0.09904809095133904</v>
          </cell>
          <cell r="M302">
            <v>531</v>
          </cell>
          <cell r="N302">
            <v>31364</v>
          </cell>
          <cell r="O302">
            <v>0.6888039706592876</v>
          </cell>
          <cell r="P302">
            <v>0.45</v>
          </cell>
          <cell r="Q302">
            <v>51555</v>
          </cell>
          <cell r="R302">
            <v>36320</v>
          </cell>
          <cell r="S302">
            <v>0.7044903501115314</v>
          </cell>
          <cell r="T302">
            <v>0.65</v>
          </cell>
          <cell r="U302">
            <v>1579</v>
          </cell>
          <cell r="V302">
            <v>4.784848484848485</v>
          </cell>
          <cell r="W302">
            <v>5.1</v>
          </cell>
        </row>
        <row r="303">
          <cell r="A303">
            <v>38841</v>
          </cell>
          <cell r="B303" t="str">
            <v>CHOCMAY06</v>
          </cell>
          <cell r="C303" t="str">
            <v>CHOC</v>
          </cell>
          <cell r="D303">
            <v>82945</v>
          </cell>
          <cell r="E303">
            <v>54404</v>
          </cell>
          <cell r="F303">
            <v>655.9045150400868</v>
          </cell>
          <cell r="G303">
            <v>647.9959553807674</v>
          </cell>
          <cell r="I303">
            <v>0.17171513771790997</v>
          </cell>
          <cell r="J303" t="str">
            <v>CHOCMay</v>
          </cell>
          <cell r="K303" t="str">
            <v>May</v>
          </cell>
          <cell r="L303">
            <v>0.1308174267147783</v>
          </cell>
          <cell r="M303">
            <v>531</v>
          </cell>
          <cell r="N303">
            <v>37590</v>
          </cell>
          <cell r="O303">
            <v>0.6909418425115801</v>
          </cell>
          <cell r="P303">
            <v>0.45</v>
          </cell>
          <cell r="Q303">
            <v>49130</v>
          </cell>
          <cell r="R303">
            <v>40374</v>
          </cell>
          <cell r="S303">
            <v>0.8217789537960513</v>
          </cell>
          <cell r="T303">
            <v>0.65</v>
          </cell>
          <cell r="U303">
            <v>1866</v>
          </cell>
          <cell r="V303">
            <v>5.624208813068901</v>
          </cell>
          <cell r="W303">
            <v>5.1</v>
          </cell>
        </row>
        <row r="304">
          <cell r="A304">
            <v>38872</v>
          </cell>
          <cell r="B304" t="str">
            <v>CHOCJUN06</v>
          </cell>
          <cell r="C304" t="str">
            <v>CHOC</v>
          </cell>
          <cell r="D304">
            <v>83693</v>
          </cell>
          <cell r="E304">
            <v>40329</v>
          </cell>
          <cell r="F304">
            <v>481.868256604495</v>
          </cell>
          <cell r="G304">
            <v>563.2333481239515</v>
          </cell>
          <cell r="I304">
            <v>0.01844623347468917</v>
          </cell>
          <cell r="J304" t="str">
            <v>CHOCJun</v>
          </cell>
          <cell r="K304" t="str">
            <v>Jun</v>
          </cell>
          <cell r="L304">
            <v>0.012865376028890922</v>
          </cell>
          <cell r="M304">
            <v>531</v>
          </cell>
          <cell r="N304">
            <v>26493</v>
          </cell>
          <cell r="O304">
            <v>0.656921818046567</v>
          </cell>
          <cell r="P304">
            <v>0.45</v>
          </cell>
          <cell r="Q304">
            <v>44965</v>
          </cell>
          <cell r="R304">
            <v>30393</v>
          </cell>
          <cell r="S304">
            <v>0.675925720004448</v>
          </cell>
          <cell r="T304">
            <v>0.65</v>
          </cell>
          <cell r="U304">
            <v>1594</v>
          </cell>
          <cell r="V304">
            <v>4.761449583597194</v>
          </cell>
          <cell r="W304">
            <v>5.1</v>
          </cell>
        </row>
        <row r="305">
          <cell r="A305">
            <v>38902</v>
          </cell>
          <cell r="B305" t="str">
            <v>CHOCJUL06</v>
          </cell>
          <cell r="C305" t="str">
            <v>CHOC</v>
          </cell>
          <cell r="D305">
            <v>83540.45</v>
          </cell>
          <cell r="E305">
            <v>37115</v>
          </cell>
          <cell r="F305">
            <v>444.27579693429954</v>
          </cell>
          <cell r="G305">
            <v>527.3495228596271</v>
          </cell>
          <cell r="H305">
            <v>553.0319909008227</v>
          </cell>
          <cell r="I305">
            <v>-0.04643938951770582</v>
          </cell>
          <cell r="J305" t="str">
            <v>CHOCJul</v>
          </cell>
          <cell r="K305" t="str">
            <v>Jul</v>
          </cell>
          <cell r="L305">
            <v>-0.05154746458413899</v>
          </cell>
          <cell r="M305">
            <v>531</v>
          </cell>
          <cell r="N305">
            <v>23513</v>
          </cell>
          <cell r="O305">
            <v>0.6335174457766402</v>
          </cell>
          <cell r="P305">
            <v>0.45</v>
          </cell>
          <cell r="Q305">
            <v>38535</v>
          </cell>
          <cell r="R305">
            <v>26572</v>
          </cell>
          <cell r="S305">
            <v>0.6895549500454132</v>
          </cell>
          <cell r="T305">
            <v>0.65</v>
          </cell>
          <cell r="U305">
            <v>1613</v>
          </cell>
          <cell r="V305">
            <v>4.82700296682625</v>
          </cell>
          <cell r="W305">
            <v>5.1</v>
          </cell>
        </row>
        <row r="306">
          <cell r="A306">
            <v>38933</v>
          </cell>
          <cell r="B306" t="str">
            <v>CHOCAUG06</v>
          </cell>
          <cell r="C306" t="str">
            <v>CHOC</v>
          </cell>
          <cell r="F306">
            <v>0</v>
          </cell>
          <cell r="G306">
            <v>308.7146845129315</v>
          </cell>
          <cell r="M306">
            <v>531</v>
          </cell>
          <cell r="O306">
            <v>0</v>
          </cell>
          <cell r="P306">
            <v>0.45</v>
          </cell>
          <cell r="S306">
            <v>0</v>
          </cell>
          <cell r="T306">
            <v>0.65</v>
          </cell>
          <cell r="V306">
            <v>0</v>
          </cell>
          <cell r="W306">
            <v>5.1</v>
          </cell>
        </row>
        <row r="307">
          <cell r="A307">
            <v>38964</v>
          </cell>
          <cell r="B307" t="str">
            <v>CHOCSEP06</v>
          </cell>
          <cell r="C307" t="str">
            <v>CHOC</v>
          </cell>
          <cell r="F307">
            <v>0</v>
          </cell>
          <cell r="G307">
            <v>0</v>
          </cell>
          <cell r="M307">
            <v>531</v>
          </cell>
          <cell r="O307">
            <v>0</v>
          </cell>
          <cell r="P307">
            <v>0.45</v>
          </cell>
          <cell r="S307">
            <v>0</v>
          </cell>
          <cell r="T307">
            <v>0.65</v>
          </cell>
          <cell r="V307">
            <v>0</v>
          </cell>
          <cell r="W307">
            <v>5.1</v>
          </cell>
        </row>
        <row r="308">
          <cell r="A308">
            <v>38994</v>
          </cell>
          <cell r="B308" t="str">
            <v>CHOCOCT06</v>
          </cell>
          <cell r="C308" t="str">
            <v>CHOC</v>
          </cell>
          <cell r="F308">
            <v>0</v>
          </cell>
          <cell r="G308">
            <v>0</v>
          </cell>
          <cell r="M308">
            <v>531</v>
          </cell>
          <cell r="O308">
            <v>0</v>
          </cell>
          <cell r="P308">
            <v>0.45</v>
          </cell>
          <cell r="S308">
            <v>0</v>
          </cell>
          <cell r="T308">
            <v>0.65</v>
          </cell>
          <cell r="V308">
            <v>0</v>
          </cell>
          <cell r="W308">
            <v>5.1</v>
          </cell>
        </row>
        <row r="309">
          <cell r="A309">
            <v>39025</v>
          </cell>
          <cell r="B309" t="str">
            <v>CHOCNOV06</v>
          </cell>
          <cell r="C309" t="str">
            <v>CHOC</v>
          </cell>
          <cell r="F309">
            <v>0</v>
          </cell>
          <cell r="G309">
            <v>0</v>
          </cell>
          <cell r="M309">
            <v>531</v>
          </cell>
          <cell r="O309">
            <v>0</v>
          </cell>
          <cell r="P309">
            <v>0.45</v>
          </cell>
          <cell r="S309">
            <v>0</v>
          </cell>
          <cell r="T309">
            <v>0.65</v>
          </cell>
          <cell r="V309">
            <v>0</v>
          </cell>
          <cell r="W309">
            <v>5.1</v>
          </cell>
        </row>
        <row r="310">
          <cell r="A310">
            <v>39055</v>
          </cell>
          <cell r="B310" t="str">
            <v>CHOCDEC06</v>
          </cell>
          <cell r="C310" t="str">
            <v>CHOC</v>
          </cell>
          <cell r="F310">
            <v>0</v>
          </cell>
          <cell r="G310">
            <v>0</v>
          </cell>
          <cell r="M310">
            <v>531</v>
          </cell>
          <cell r="O310">
            <v>0</v>
          </cell>
          <cell r="P310">
            <v>0.45</v>
          </cell>
          <cell r="S310">
            <v>0</v>
          </cell>
          <cell r="T310">
            <v>0.65</v>
          </cell>
          <cell r="V310">
            <v>0</v>
          </cell>
          <cell r="W310">
            <v>5.1</v>
          </cell>
        </row>
        <row r="311">
          <cell r="A311" t="str">
            <v>YTD</v>
          </cell>
          <cell r="B311" t="str">
            <v>CHOCYTD04</v>
          </cell>
          <cell r="C311" t="str">
            <v>CHOC04YTD</v>
          </cell>
          <cell r="D311">
            <v>926340</v>
          </cell>
          <cell r="E311">
            <v>530515</v>
          </cell>
          <cell r="F311">
            <v>572.7000885204136</v>
          </cell>
          <cell r="G311">
            <v>572.7000885204136</v>
          </cell>
          <cell r="M311">
            <v>525</v>
          </cell>
          <cell r="N311">
            <v>227678</v>
          </cell>
          <cell r="O311">
            <v>0.42916411411552924</v>
          </cell>
          <cell r="P311">
            <v>0.4875</v>
          </cell>
          <cell r="Q311">
            <v>538600</v>
          </cell>
          <cell r="R311">
            <v>343086</v>
          </cell>
          <cell r="S311">
            <v>0.6369959153360565</v>
          </cell>
          <cell r="T311">
            <v>0.75</v>
          </cell>
          <cell r="U311">
            <v>21020</v>
          </cell>
          <cell r="V311">
            <v>5.339165266469305</v>
          </cell>
          <cell r="W311">
            <v>3.9</v>
          </cell>
        </row>
        <row r="312">
          <cell r="A312" t="str">
            <v>YTD</v>
          </cell>
          <cell r="B312" t="str">
            <v>CHOCYTD05</v>
          </cell>
          <cell r="C312" t="str">
            <v>CHOC05YTD</v>
          </cell>
          <cell r="D312">
            <v>951831</v>
          </cell>
          <cell r="E312">
            <v>506324</v>
          </cell>
          <cell r="F312">
            <v>531.9473730105449</v>
          </cell>
          <cell r="G312">
            <v>531.9473730105449</v>
          </cell>
          <cell r="M312">
            <v>555.7499999999999</v>
          </cell>
          <cell r="N312">
            <v>247495</v>
          </cell>
          <cell r="O312">
            <v>0.48880756195637576</v>
          </cell>
          <cell r="P312">
            <v>0.4400000000000001</v>
          </cell>
          <cell r="Q312">
            <v>548270</v>
          </cell>
          <cell r="R312">
            <v>365204</v>
          </cell>
          <cell r="S312">
            <v>0.6661024677622339</v>
          </cell>
          <cell r="T312">
            <v>0.6503716666666667</v>
          </cell>
          <cell r="U312">
            <v>19991</v>
          </cell>
          <cell r="V312">
            <v>4.941806587390359</v>
          </cell>
          <cell r="W312">
            <v>4.14</v>
          </cell>
        </row>
        <row r="313">
          <cell r="A313" t="str">
            <v>YTD</v>
          </cell>
          <cell r="B313" t="str">
            <v>CHOCYTD06</v>
          </cell>
          <cell r="C313" t="str">
            <v>CHOC06YTD</v>
          </cell>
          <cell r="D313">
            <v>577207.45</v>
          </cell>
          <cell r="E313">
            <v>327072</v>
          </cell>
          <cell r="F313">
            <v>566.6454928812856</v>
          </cell>
          <cell r="G313">
            <v>566.6454928812856</v>
          </cell>
          <cell r="M313">
            <v>531</v>
          </cell>
          <cell r="N313">
            <v>212119</v>
          </cell>
          <cell r="O313">
            <v>0.6485391595734272</v>
          </cell>
          <cell r="P313">
            <v>0.45000000000000007</v>
          </cell>
          <cell r="Q313">
            <v>343835</v>
          </cell>
          <cell r="R313">
            <v>254323</v>
          </cell>
          <cell r="S313">
            <v>0.739665828086146</v>
          </cell>
          <cell r="T313">
            <v>0.65</v>
          </cell>
          <cell r="U313">
            <v>11840</v>
          </cell>
          <cell r="V313">
            <v>4.826483706925779</v>
          </cell>
          <cell r="W313">
            <v>5.1000000000000005</v>
          </cell>
        </row>
        <row r="314">
          <cell r="A314">
            <v>37990</v>
          </cell>
          <cell r="B314" t="str">
            <v>UCMNJAN04</v>
          </cell>
          <cell r="C314" t="str">
            <v>UCMN</v>
          </cell>
          <cell r="D314">
            <v>24441</v>
          </cell>
          <cell r="E314">
            <v>20325</v>
          </cell>
          <cell r="F314">
            <v>831.5944519455014</v>
          </cell>
          <cell r="G314">
            <v>831.5944519455014</v>
          </cell>
          <cell r="M314">
            <v>708</v>
          </cell>
          <cell r="N314">
            <v>7143</v>
          </cell>
          <cell r="O314">
            <v>0.3514391143911439</v>
          </cell>
          <cell r="P314">
            <v>0.35</v>
          </cell>
          <cell r="Q314">
            <v>22913</v>
          </cell>
          <cell r="R314">
            <v>18034</v>
          </cell>
          <cell r="S314">
            <v>0.787064112076114</v>
          </cell>
          <cell r="T314">
            <v>0.6</v>
          </cell>
          <cell r="U314">
            <v>802</v>
          </cell>
          <cell r="V314">
            <v>8.203428664948243</v>
          </cell>
          <cell r="W314">
            <v>4.9</v>
          </cell>
        </row>
        <row r="315">
          <cell r="A315">
            <v>38021</v>
          </cell>
          <cell r="B315" t="str">
            <v>UCMNFEB04</v>
          </cell>
          <cell r="C315" t="str">
            <v>UCMN</v>
          </cell>
          <cell r="D315">
            <v>24563</v>
          </cell>
          <cell r="E315">
            <v>16516</v>
          </cell>
          <cell r="F315">
            <v>672.3934372837194</v>
          </cell>
          <cell r="G315">
            <v>751.9939446146104</v>
          </cell>
          <cell r="M315">
            <v>708</v>
          </cell>
          <cell r="N315">
            <v>4340</v>
          </cell>
          <cell r="O315">
            <v>0.262775490433519</v>
          </cell>
          <cell r="P315">
            <v>0.35</v>
          </cell>
          <cell r="Q315">
            <v>14457</v>
          </cell>
          <cell r="R315">
            <v>10712</v>
          </cell>
          <cell r="S315">
            <v>0.7409559382997856</v>
          </cell>
          <cell r="T315">
            <v>0.6</v>
          </cell>
          <cell r="U315">
            <v>698</v>
          </cell>
          <cell r="V315">
            <v>7.104181085372308</v>
          </cell>
          <cell r="W315">
            <v>4.9</v>
          </cell>
        </row>
        <row r="316">
          <cell r="A316">
            <v>38050</v>
          </cell>
          <cell r="B316" t="str">
            <v>UCMNMAR04</v>
          </cell>
          <cell r="C316" t="str">
            <v>UCMN</v>
          </cell>
          <cell r="D316">
            <v>24499</v>
          </cell>
          <cell r="E316">
            <v>18505</v>
          </cell>
          <cell r="F316">
            <v>755.3369525286747</v>
          </cell>
          <cell r="G316">
            <v>753.1082805859652</v>
          </cell>
          <cell r="M316">
            <v>708</v>
          </cell>
          <cell r="N316">
            <v>3900</v>
          </cell>
          <cell r="O316">
            <v>0.21075385031072683</v>
          </cell>
          <cell r="P316">
            <v>0.35</v>
          </cell>
          <cell r="Q316">
            <v>16451</v>
          </cell>
          <cell r="R316">
            <v>11787</v>
          </cell>
          <cell r="S316">
            <v>0.7164913986991672</v>
          </cell>
          <cell r="T316">
            <v>0.6</v>
          </cell>
          <cell r="U316">
            <v>667</v>
          </cell>
          <cell r="V316">
            <v>6.806400261235153</v>
          </cell>
          <cell r="W316">
            <v>4.9</v>
          </cell>
        </row>
        <row r="317">
          <cell r="A317">
            <v>38081</v>
          </cell>
          <cell r="B317" t="str">
            <v>UCMNAPR04</v>
          </cell>
          <cell r="C317" t="str">
            <v>UCMN</v>
          </cell>
          <cell r="D317">
            <v>24668</v>
          </cell>
          <cell r="E317">
            <v>21734</v>
          </cell>
          <cell r="F317">
            <v>881.0604832171234</v>
          </cell>
          <cell r="G317">
            <v>769.5969576765059</v>
          </cell>
          <cell r="M317">
            <v>708</v>
          </cell>
          <cell r="N317">
            <v>7100</v>
          </cell>
          <cell r="O317">
            <v>0.3266770957946075</v>
          </cell>
          <cell r="P317">
            <v>0.4</v>
          </cell>
          <cell r="Q317">
            <v>19680</v>
          </cell>
          <cell r="R317">
            <v>14096</v>
          </cell>
          <cell r="S317">
            <v>0.7162601626016261</v>
          </cell>
          <cell r="T317">
            <v>0.8</v>
          </cell>
          <cell r="U317">
            <v>861</v>
          </cell>
          <cell r="V317">
            <v>6.980703745743473</v>
          </cell>
          <cell r="W317">
            <v>4.9</v>
          </cell>
        </row>
        <row r="318">
          <cell r="A318">
            <v>38111</v>
          </cell>
          <cell r="B318" t="str">
            <v>UCMNMAY04</v>
          </cell>
          <cell r="C318" t="str">
            <v>UCMN</v>
          </cell>
          <cell r="D318">
            <v>24570</v>
          </cell>
          <cell r="E318">
            <v>26422</v>
          </cell>
          <cell r="F318">
            <v>1075.3764753764754</v>
          </cell>
          <cell r="G318">
            <v>903.9246370407578</v>
          </cell>
          <cell r="M318">
            <v>708</v>
          </cell>
          <cell r="N318">
            <v>13670</v>
          </cell>
          <cell r="O318">
            <v>0.5173718870638104</v>
          </cell>
          <cell r="P318">
            <v>0.4</v>
          </cell>
          <cell r="Q318">
            <v>30108</v>
          </cell>
          <cell r="R318">
            <v>22964</v>
          </cell>
          <cell r="S318">
            <v>0.7627208715291617</v>
          </cell>
          <cell r="T318">
            <v>0.8</v>
          </cell>
          <cell r="U318">
            <v>659</v>
          </cell>
          <cell r="V318">
            <v>6.705331705331705</v>
          </cell>
          <cell r="W318">
            <v>4.9</v>
          </cell>
        </row>
        <row r="319">
          <cell r="A319">
            <v>38142</v>
          </cell>
          <cell r="B319" t="str">
            <v>UCMNJUN04</v>
          </cell>
          <cell r="C319" t="str">
            <v>UCMN</v>
          </cell>
          <cell r="D319">
            <v>24899</v>
          </cell>
          <cell r="E319">
            <v>24041</v>
          </cell>
          <cell r="F319">
            <v>965.5407847704727</v>
          </cell>
          <cell r="G319">
            <v>973.9925811213571</v>
          </cell>
          <cell r="M319">
            <v>708</v>
          </cell>
          <cell r="N319">
            <v>7406</v>
          </cell>
          <cell r="O319">
            <v>0.3080570691734953</v>
          </cell>
          <cell r="P319">
            <v>0.4</v>
          </cell>
          <cell r="Q319">
            <v>27032</v>
          </cell>
          <cell r="R319">
            <v>21514</v>
          </cell>
          <cell r="S319">
            <v>0.7958715596330275</v>
          </cell>
          <cell r="T319">
            <v>0.8</v>
          </cell>
          <cell r="U319">
            <v>972</v>
          </cell>
          <cell r="V319">
            <v>7.8075424715852035</v>
          </cell>
          <cell r="W319">
            <v>4.9</v>
          </cell>
        </row>
        <row r="320">
          <cell r="A320">
            <v>38172</v>
          </cell>
          <cell r="B320" t="str">
            <v>UCMNJUL04</v>
          </cell>
          <cell r="C320" t="str">
            <v>UCMN</v>
          </cell>
          <cell r="D320">
            <v>24807</v>
          </cell>
          <cell r="E320">
            <v>16047</v>
          </cell>
          <cell r="F320">
            <v>646.8738662474302</v>
          </cell>
          <cell r="G320">
            <v>895.9303754647927</v>
          </cell>
          <cell r="M320">
            <v>708</v>
          </cell>
          <cell r="N320">
            <v>5299</v>
          </cell>
          <cell r="O320">
            <v>0.33021748613448</v>
          </cell>
          <cell r="P320">
            <v>0.5</v>
          </cell>
          <cell r="Q320">
            <v>23118</v>
          </cell>
          <cell r="R320">
            <v>12476</v>
          </cell>
          <cell r="S320">
            <v>0.5396660610779479</v>
          </cell>
          <cell r="T320">
            <v>0.8</v>
          </cell>
          <cell r="U320">
            <v>797</v>
          </cell>
          <cell r="V320">
            <v>8.032007094771638</v>
          </cell>
          <cell r="W320">
            <v>4.9</v>
          </cell>
        </row>
        <row r="321">
          <cell r="A321">
            <v>38203</v>
          </cell>
          <cell r="B321" t="str">
            <v>UCMNAUG04</v>
          </cell>
          <cell r="C321" t="str">
            <v>UCMN</v>
          </cell>
          <cell r="D321">
            <v>22530</v>
          </cell>
          <cell r="E321">
            <v>13211</v>
          </cell>
          <cell r="F321">
            <v>586.3737239236573</v>
          </cell>
          <cell r="G321">
            <v>732.9294583138535</v>
          </cell>
          <cell r="M321">
            <v>708</v>
          </cell>
          <cell r="N321">
            <v>3346</v>
          </cell>
          <cell r="O321">
            <v>0.2532737869956854</v>
          </cell>
          <cell r="P321">
            <v>0.5</v>
          </cell>
          <cell r="Q321">
            <v>14558</v>
          </cell>
          <cell r="R321">
            <v>10062</v>
          </cell>
          <cell r="S321">
            <v>0.6911663690067317</v>
          </cell>
          <cell r="T321">
            <v>0.8</v>
          </cell>
          <cell r="U321">
            <v>875</v>
          </cell>
          <cell r="V321">
            <v>9.709276520195294</v>
          </cell>
          <cell r="W321">
            <v>4.9</v>
          </cell>
        </row>
        <row r="322">
          <cell r="A322">
            <v>38234</v>
          </cell>
          <cell r="B322" t="str">
            <v>UCMNSEP04</v>
          </cell>
          <cell r="C322" t="str">
            <v>UCMN</v>
          </cell>
          <cell r="D322">
            <v>22330</v>
          </cell>
          <cell r="E322">
            <v>15047</v>
          </cell>
          <cell r="F322">
            <v>673.8468428123601</v>
          </cell>
          <cell r="G322">
            <v>635.6981443278158</v>
          </cell>
          <cell r="M322">
            <v>708</v>
          </cell>
          <cell r="N322">
            <v>2341</v>
          </cell>
          <cell r="O322">
            <v>0.15557918521964512</v>
          </cell>
          <cell r="P322">
            <v>0.5</v>
          </cell>
          <cell r="Q322">
            <v>16396</v>
          </cell>
          <cell r="R322">
            <v>9770</v>
          </cell>
          <cell r="S322">
            <v>0.5958770431812638</v>
          </cell>
          <cell r="T322">
            <v>0.8</v>
          </cell>
          <cell r="U322">
            <v>961</v>
          </cell>
          <cell r="V322">
            <v>8.607254814151366</v>
          </cell>
          <cell r="W322">
            <v>4.9</v>
          </cell>
        </row>
        <row r="323">
          <cell r="A323">
            <v>38264</v>
          </cell>
          <cell r="B323" t="str">
            <v>UCMNOCT04</v>
          </cell>
          <cell r="C323" t="str">
            <v>UCMN</v>
          </cell>
          <cell r="D323">
            <v>22320</v>
          </cell>
          <cell r="E323">
            <v>13180</v>
          </cell>
          <cell r="F323">
            <v>590.5017921146954</v>
          </cell>
          <cell r="G323">
            <v>616.9074529502376</v>
          </cell>
          <cell r="M323">
            <v>708</v>
          </cell>
          <cell r="N323">
            <v>2871</v>
          </cell>
          <cell r="O323">
            <v>0.21783004552352048</v>
          </cell>
          <cell r="P323">
            <v>0.55</v>
          </cell>
          <cell r="Q323">
            <v>14611</v>
          </cell>
          <cell r="R323">
            <v>9405</v>
          </cell>
          <cell r="S323">
            <v>0.6436931079323797</v>
          </cell>
          <cell r="T323">
            <v>0.8</v>
          </cell>
          <cell r="U323">
            <v>808</v>
          </cell>
          <cell r="V323">
            <v>9.050179211469533</v>
          </cell>
          <cell r="W323">
            <v>4.9</v>
          </cell>
        </row>
        <row r="324">
          <cell r="A324">
            <v>38295</v>
          </cell>
          <cell r="B324" t="str">
            <v>UCMNNOV04</v>
          </cell>
          <cell r="C324" t="str">
            <v>UCMN</v>
          </cell>
          <cell r="D324">
            <v>22485</v>
          </cell>
          <cell r="E324">
            <v>17188</v>
          </cell>
          <cell r="F324">
            <v>764.4207249277296</v>
          </cell>
          <cell r="G324">
            <v>676.2564532849284</v>
          </cell>
          <cell r="M324">
            <v>708</v>
          </cell>
          <cell r="N324">
            <v>6334</v>
          </cell>
          <cell r="O324">
            <v>0.36851291598789854</v>
          </cell>
          <cell r="P324">
            <v>0.55</v>
          </cell>
          <cell r="Q324">
            <v>15823</v>
          </cell>
          <cell r="R324">
            <v>9063</v>
          </cell>
          <cell r="S324">
            <v>0.5727738102761802</v>
          </cell>
          <cell r="T324">
            <v>0.8</v>
          </cell>
          <cell r="U324">
            <v>752</v>
          </cell>
          <cell r="V324">
            <v>8.361129641983545</v>
          </cell>
          <cell r="W324">
            <v>4.9</v>
          </cell>
        </row>
        <row r="325">
          <cell r="A325">
            <v>38325</v>
          </cell>
          <cell r="B325" t="str">
            <v>UCMNDEC04</v>
          </cell>
          <cell r="C325" t="str">
            <v>UCMN</v>
          </cell>
          <cell r="D325">
            <v>22198</v>
          </cell>
          <cell r="E325">
            <v>12240</v>
          </cell>
          <cell r="F325">
            <v>551.4010271195604</v>
          </cell>
          <cell r="G325">
            <v>635.4411813873285</v>
          </cell>
          <cell r="M325">
            <v>708</v>
          </cell>
          <cell r="N325">
            <v>3770</v>
          </cell>
          <cell r="O325">
            <v>0.30800653594771243</v>
          </cell>
          <cell r="P325">
            <v>0.55</v>
          </cell>
          <cell r="Q325">
            <v>15507</v>
          </cell>
          <cell r="R325">
            <v>9217</v>
          </cell>
          <cell r="S325">
            <v>0.5943767330882828</v>
          </cell>
          <cell r="T325">
            <v>0.8</v>
          </cell>
          <cell r="U325">
            <v>870</v>
          </cell>
          <cell r="V325">
            <v>7.8385440129741415</v>
          </cell>
          <cell r="W325">
            <v>4.9</v>
          </cell>
        </row>
        <row r="326">
          <cell r="A326">
            <v>38356</v>
          </cell>
          <cell r="B326" t="str">
            <v>UCMNJAN05</v>
          </cell>
          <cell r="C326" t="str">
            <v>UCMN</v>
          </cell>
          <cell r="D326">
            <v>22079</v>
          </cell>
          <cell r="E326">
            <v>13215</v>
          </cell>
          <cell r="F326">
            <v>598.5325422347026</v>
          </cell>
          <cell r="G326">
            <v>638.1180980939976</v>
          </cell>
          <cell r="M326">
            <v>779.1</v>
          </cell>
          <cell r="N326">
            <v>4133</v>
          </cell>
          <cell r="O326">
            <v>0.31275066212637154</v>
          </cell>
          <cell r="P326">
            <v>0.32</v>
          </cell>
          <cell r="Q326">
            <v>9672</v>
          </cell>
          <cell r="R326">
            <v>5720</v>
          </cell>
          <cell r="S326">
            <v>0.5913978494623656</v>
          </cell>
          <cell r="T326">
            <v>0.697</v>
          </cell>
          <cell r="U326">
            <v>981</v>
          </cell>
          <cell r="V326">
            <v>11.10784002898682</v>
          </cell>
          <cell r="W326">
            <v>7.9</v>
          </cell>
        </row>
        <row r="327">
          <cell r="A327">
            <v>38387</v>
          </cell>
          <cell r="B327" t="str">
            <v>UCMNFEB05</v>
          </cell>
          <cell r="C327" t="str">
            <v>UCMN</v>
          </cell>
          <cell r="D327">
            <v>22025</v>
          </cell>
          <cell r="E327">
            <v>24325</v>
          </cell>
          <cell r="F327">
            <v>1104.4267877412033</v>
          </cell>
          <cell r="G327">
            <v>751.4534523651555</v>
          </cell>
          <cell r="M327">
            <v>779.1</v>
          </cell>
          <cell r="N327">
            <v>15025</v>
          </cell>
          <cell r="O327">
            <v>0.6176772867420349</v>
          </cell>
          <cell r="P327">
            <v>0.32</v>
          </cell>
          <cell r="Q327">
            <v>31034</v>
          </cell>
          <cell r="R327">
            <v>23914</v>
          </cell>
          <cell r="S327">
            <v>0.7705742089321389</v>
          </cell>
          <cell r="T327">
            <v>0.697</v>
          </cell>
          <cell r="U327">
            <v>1024</v>
          </cell>
          <cell r="V327">
            <v>11.623155505107833</v>
          </cell>
          <cell r="W327">
            <v>7.11</v>
          </cell>
        </row>
        <row r="328">
          <cell r="A328">
            <v>38415</v>
          </cell>
          <cell r="B328" t="str">
            <v>UCMNMAR05</v>
          </cell>
          <cell r="C328" t="str">
            <v>UCMN</v>
          </cell>
          <cell r="D328">
            <v>21824</v>
          </cell>
          <cell r="E328">
            <v>21733</v>
          </cell>
          <cell r="F328">
            <v>995.8302785923753</v>
          </cell>
          <cell r="G328">
            <v>899.596536189427</v>
          </cell>
          <cell r="M328">
            <v>779.1</v>
          </cell>
          <cell r="N328">
            <v>10070</v>
          </cell>
          <cell r="O328">
            <v>0.46335066488749826</v>
          </cell>
          <cell r="P328">
            <v>0.32</v>
          </cell>
          <cell r="Q328">
            <v>25948</v>
          </cell>
          <cell r="R328">
            <v>15172</v>
          </cell>
          <cell r="S328">
            <v>0.5847078772930476</v>
          </cell>
          <cell r="T328">
            <v>0.71197</v>
          </cell>
          <cell r="U328">
            <v>1137</v>
          </cell>
          <cell r="V328">
            <v>10.419721407624632</v>
          </cell>
          <cell r="W328">
            <v>7.11</v>
          </cell>
        </row>
        <row r="329">
          <cell r="A329">
            <v>38446</v>
          </cell>
          <cell r="B329" t="str">
            <v>UCMNAPR05</v>
          </cell>
          <cell r="C329" t="str">
            <v>UCMN</v>
          </cell>
          <cell r="D329">
            <v>21763</v>
          </cell>
          <cell r="E329">
            <v>5077</v>
          </cell>
          <cell r="F329">
            <v>233.28585213435645</v>
          </cell>
          <cell r="G329">
            <v>777.8476394893117</v>
          </cell>
          <cell r="M329">
            <v>763.2</v>
          </cell>
          <cell r="N329">
            <v>478</v>
          </cell>
          <cell r="O329">
            <v>0.09415008863502068</v>
          </cell>
          <cell r="P329">
            <v>0.32</v>
          </cell>
          <cell r="Q329">
            <v>6975</v>
          </cell>
          <cell r="R329">
            <v>4131</v>
          </cell>
          <cell r="S329">
            <v>0.5922580645161291</v>
          </cell>
          <cell r="T329">
            <v>0.72484</v>
          </cell>
          <cell r="U329">
            <v>125</v>
          </cell>
          <cell r="V329">
            <v>1.4359233561549418</v>
          </cell>
          <cell r="W329">
            <v>6.32</v>
          </cell>
        </row>
        <row r="330">
          <cell r="A330">
            <v>38476</v>
          </cell>
          <cell r="B330" t="str">
            <v>UCMNMAY05</v>
          </cell>
          <cell r="C330" t="str">
            <v>UCMN</v>
          </cell>
          <cell r="D330">
            <v>21620</v>
          </cell>
          <cell r="E330">
            <v>4277</v>
          </cell>
          <cell r="F330">
            <v>197.82608695652172</v>
          </cell>
          <cell r="G330">
            <v>475.6474058944178</v>
          </cell>
          <cell r="M330">
            <v>763.2</v>
          </cell>
          <cell r="N330">
            <v>742</v>
          </cell>
          <cell r="O330">
            <v>0.1734860883797054</v>
          </cell>
          <cell r="P330">
            <v>0.32</v>
          </cell>
          <cell r="Q330">
            <v>4633</v>
          </cell>
          <cell r="R330">
            <v>2380</v>
          </cell>
          <cell r="S330">
            <v>0.5137060220159724</v>
          </cell>
          <cell r="T330">
            <v>0.72484</v>
          </cell>
          <cell r="U330">
            <v>231</v>
          </cell>
          <cell r="V330">
            <v>2.67113783533765</v>
          </cell>
          <cell r="W330">
            <v>6.32</v>
          </cell>
        </row>
        <row r="331">
          <cell r="A331">
            <v>38507</v>
          </cell>
          <cell r="B331" t="str">
            <v>UCMNJUN05</v>
          </cell>
          <cell r="C331" t="str">
            <v>UCMN</v>
          </cell>
          <cell r="D331">
            <v>21380</v>
          </cell>
          <cell r="E331">
            <v>3300</v>
          </cell>
          <cell r="F331">
            <v>154.34985968194576</v>
          </cell>
          <cell r="G331">
            <v>195.15393292427464</v>
          </cell>
          <cell r="M331">
            <v>763.2</v>
          </cell>
          <cell r="N331">
            <v>412</v>
          </cell>
          <cell r="O331">
            <v>0.12484848484848485</v>
          </cell>
          <cell r="P331">
            <v>0.32</v>
          </cell>
          <cell r="Q331">
            <v>3504</v>
          </cell>
          <cell r="R331">
            <v>1359</v>
          </cell>
          <cell r="S331">
            <v>0.3878424657534247</v>
          </cell>
          <cell r="T331">
            <v>0.72484</v>
          </cell>
          <cell r="U331">
            <v>285</v>
          </cell>
          <cell r="V331">
            <v>3.332553788587465</v>
          </cell>
          <cell r="W331">
            <v>6.32</v>
          </cell>
        </row>
        <row r="332">
          <cell r="A332">
            <v>38537</v>
          </cell>
          <cell r="B332" t="str">
            <v>UCMNJUL05</v>
          </cell>
          <cell r="C332" t="str">
            <v>UCMN</v>
          </cell>
          <cell r="D332">
            <v>21223</v>
          </cell>
          <cell r="E332">
            <v>1931</v>
          </cell>
          <cell r="F332">
            <v>90.98619422324836</v>
          </cell>
          <cell r="G332">
            <v>147.72071362057196</v>
          </cell>
          <cell r="M332">
            <v>747.3</v>
          </cell>
          <cell r="N332">
            <v>0</v>
          </cell>
          <cell r="O332">
            <v>0</v>
          </cell>
          <cell r="P332">
            <v>0.32</v>
          </cell>
          <cell r="Q332">
            <v>1644</v>
          </cell>
          <cell r="R332">
            <v>935</v>
          </cell>
          <cell r="S332">
            <v>0.568734793187348</v>
          </cell>
          <cell r="T332">
            <v>0.72184</v>
          </cell>
          <cell r="U332">
            <v>265</v>
          </cell>
          <cell r="V332">
            <v>3.1216133440135705</v>
          </cell>
          <cell r="W332">
            <v>6.162000000000001</v>
          </cell>
        </row>
        <row r="333">
          <cell r="A333">
            <v>38568</v>
          </cell>
          <cell r="B333" t="str">
            <v>UCMNAUG05</v>
          </cell>
          <cell r="C333" t="str">
            <v>UCMN</v>
          </cell>
          <cell r="D333">
            <v>21179</v>
          </cell>
          <cell r="E333">
            <v>2868</v>
          </cell>
          <cell r="F333">
            <v>135.41715850606735</v>
          </cell>
          <cell r="G333">
            <v>126.91773747042049</v>
          </cell>
          <cell r="M333">
            <v>747.3</v>
          </cell>
          <cell r="N333">
            <v>0</v>
          </cell>
          <cell r="O333">
            <v>0</v>
          </cell>
          <cell r="P333">
            <v>0.32</v>
          </cell>
          <cell r="Q333">
            <v>3314</v>
          </cell>
          <cell r="R333">
            <v>947</v>
          </cell>
          <cell r="S333">
            <v>0.28575739287869645</v>
          </cell>
          <cell r="T333">
            <v>0.72184</v>
          </cell>
          <cell r="U333">
            <v>387</v>
          </cell>
          <cell r="V333">
            <v>4.568204353368904</v>
          </cell>
          <cell r="W333">
            <v>5.53</v>
          </cell>
        </row>
        <row r="334">
          <cell r="A334">
            <v>38599</v>
          </cell>
          <cell r="B334" t="str">
            <v>UCMNSEP05</v>
          </cell>
          <cell r="C334" t="str">
            <v>UCMN</v>
          </cell>
          <cell r="D334">
            <v>20992</v>
          </cell>
          <cell r="E334">
            <v>2562</v>
          </cell>
          <cell r="F334">
            <v>122.04649390243902</v>
          </cell>
          <cell r="G334">
            <v>116.14994887725157</v>
          </cell>
          <cell r="M334">
            <v>747.3</v>
          </cell>
          <cell r="N334">
            <v>1</v>
          </cell>
          <cell r="O334">
            <v>0.00039032006245121</v>
          </cell>
          <cell r="P334">
            <v>0.32</v>
          </cell>
          <cell r="Q334">
            <v>2696</v>
          </cell>
          <cell r="R334">
            <v>952</v>
          </cell>
          <cell r="S334">
            <v>0.35311572700296734</v>
          </cell>
          <cell r="T334">
            <v>0.72184</v>
          </cell>
          <cell r="U334">
            <v>331</v>
          </cell>
          <cell r="V334">
            <v>3.9419778963414633</v>
          </cell>
          <cell r="W334">
            <v>5.53</v>
          </cell>
        </row>
        <row r="335">
          <cell r="A335">
            <v>38629</v>
          </cell>
          <cell r="B335" t="str">
            <v>UCMNOCT05</v>
          </cell>
          <cell r="C335" t="str">
            <v>UCMN</v>
          </cell>
          <cell r="D335">
            <v>20767</v>
          </cell>
          <cell r="E335">
            <v>2215</v>
          </cell>
          <cell r="F335">
            <v>106.6596041797082</v>
          </cell>
          <cell r="G335">
            <v>121.3744188627382</v>
          </cell>
          <cell r="M335">
            <v>731.4</v>
          </cell>
          <cell r="N335">
            <v>15</v>
          </cell>
          <cell r="O335">
            <v>0.006772009029345372</v>
          </cell>
          <cell r="P335">
            <v>0.32</v>
          </cell>
          <cell r="Q335">
            <v>2410</v>
          </cell>
          <cell r="R335">
            <v>709</v>
          </cell>
          <cell r="S335">
            <v>0.2941908713692946</v>
          </cell>
          <cell r="T335">
            <v>0.71884</v>
          </cell>
          <cell r="U335">
            <v>301</v>
          </cell>
          <cell r="V335">
            <v>3.6235373428997932</v>
          </cell>
          <cell r="W335">
            <v>5.214</v>
          </cell>
        </row>
        <row r="336">
          <cell r="A336">
            <v>38660</v>
          </cell>
          <cell r="B336" t="str">
            <v>UCMNNOV05</v>
          </cell>
          <cell r="C336" t="str">
            <v>UCMN</v>
          </cell>
          <cell r="D336">
            <v>20437</v>
          </cell>
          <cell r="E336">
            <v>2809</v>
          </cell>
          <cell r="F336">
            <v>137.44678768899544</v>
          </cell>
          <cell r="G336">
            <v>122.05096192371423</v>
          </cell>
          <cell r="M336">
            <v>731.4</v>
          </cell>
          <cell r="N336">
            <v>407</v>
          </cell>
          <cell r="O336">
            <v>0.14489142043431827</v>
          </cell>
          <cell r="P336">
            <v>0.32</v>
          </cell>
          <cell r="Q336">
            <v>4722</v>
          </cell>
          <cell r="R336">
            <v>1100</v>
          </cell>
          <cell r="S336">
            <v>0.23295213892418468</v>
          </cell>
          <cell r="T336">
            <v>0.71884</v>
          </cell>
          <cell r="U336">
            <v>349</v>
          </cell>
          <cell r="V336">
            <v>4.269217595537505</v>
          </cell>
          <cell r="W336">
            <v>4.582</v>
          </cell>
        </row>
        <row r="337">
          <cell r="A337">
            <v>38690</v>
          </cell>
          <cell r="B337" t="str">
            <v>UCMNDEC05</v>
          </cell>
          <cell r="C337" t="str">
            <v>UCMN</v>
          </cell>
          <cell r="D337">
            <v>20233</v>
          </cell>
          <cell r="E337">
            <v>2302</v>
          </cell>
          <cell r="F337">
            <v>113.77452676320861</v>
          </cell>
          <cell r="G337">
            <v>119.29363954397076</v>
          </cell>
          <cell r="M337">
            <v>731.4</v>
          </cell>
          <cell r="N337">
            <v>267</v>
          </cell>
          <cell r="O337">
            <v>0.1159860990443093</v>
          </cell>
          <cell r="P337">
            <v>0.32</v>
          </cell>
          <cell r="Q337">
            <v>2101</v>
          </cell>
          <cell r="R337">
            <v>682</v>
          </cell>
          <cell r="S337">
            <v>0.32460732984293195</v>
          </cell>
          <cell r="T337">
            <v>0.71884</v>
          </cell>
          <cell r="U337">
            <v>239</v>
          </cell>
          <cell r="V337">
            <v>2.953096426629763</v>
          </cell>
          <cell r="W337">
            <v>4.582</v>
          </cell>
        </row>
        <row r="338">
          <cell r="A338">
            <v>38721</v>
          </cell>
          <cell r="B338" t="str">
            <v>UCMNJAN06</v>
          </cell>
          <cell r="C338" t="str">
            <v>UCMN</v>
          </cell>
          <cell r="D338">
            <v>20233</v>
          </cell>
          <cell r="E338">
            <v>1743</v>
          </cell>
          <cell r="F338">
            <v>86.14639450402807</v>
          </cell>
          <cell r="G338">
            <v>112.45590298541072</v>
          </cell>
          <cell r="M338">
            <v>0</v>
          </cell>
          <cell r="N338">
            <v>203</v>
          </cell>
          <cell r="O338">
            <v>0.11646586345381527</v>
          </cell>
          <cell r="P338">
            <v>0</v>
          </cell>
          <cell r="Q338">
            <v>1714</v>
          </cell>
          <cell r="R338">
            <v>905</v>
          </cell>
          <cell r="S338">
            <v>0.5280046674445741</v>
          </cell>
          <cell r="T338">
            <v>0</v>
          </cell>
          <cell r="U338">
            <v>281</v>
          </cell>
          <cell r="V338">
            <v>3.4720506103889686</v>
          </cell>
          <cell r="W338">
            <v>0</v>
          </cell>
        </row>
        <row r="339">
          <cell r="A339">
            <v>38752</v>
          </cell>
          <cell r="B339" t="str">
            <v>UCMNFEB06</v>
          </cell>
          <cell r="C339" t="str">
            <v>UCMN</v>
          </cell>
          <cell r="D339">
            <v>20233</v>
          </cell>
          <cell r="E339">
            <v>2117</v>
          </cell>
          <cell r="F339">
            <v>104.6310482874512</v>
          </cell>
          <cell r="G339">
            <v>101.51732318489594</v>
          </cell>
          <cell r="M339">
            <v>0</v>
          </cell>
          <cell r="N339">
            <v>197</v>
          </cell>
          <cell r="O339">
            <v>0.0930562116202173</v>
          </cell>
          <cell r="P339">
            <v>0</v>
          </cell>
          <cell r="Q339">
            <v>4202</v>
          </cell>
          <cell r="R339">
            <v>1779</v>
          </cell>
          <cell r="S339">
            <v>0.4233698238933841</v>
          </cell>
          <cell r="T339">
            <v>0</v>
          </cell>
          <cell r="U339">
            <v>232</v>
          </cell>
          <cell r="V339">
            <v>2.8666040626698956</v>
          </cell>
          <cell r="W339">
            <v>0</v>
          </cell>
        </row>
        <row r="340">
          <cell r="A340">
            <v>38780</v>
          </cell>
          <cell r="B340" t="str">
            <v>UCMNMAR06</v>
          </cell>
          <cell r="C340" t="str">
            <v>UCMN</v>
          </cell>
          <cell r="D340">
            <v>20233</v>
          </cell>
          <cell r="E340">
            <v>2532</v>
          </cell>
          <cell r="F340">
            <v>125.14209459793406</v>
          </cell>
          <cell r="G340">
            <v>105.30651246313778</v>
          </cell>
          <cell r="M340">
            <v>0</v>
          </cell>
          <cell r="N340">
            <v>162</v>
          </cell>
          <cell r="O340">
            <v>0.06398104265402843</v>
          </cell>
          <cell r="P340">
            <v>0</v>
          </cell>
          <cell r="Q340">
            <v>2777</v>
          </cell>
          <cell r="R340">
            <v>2074</v>
          </cell>
          <cell r="S340">
            <v>0.7468491177529708</v>
          </cell>
          <cell r="T340">
            <v>0</v>
          </cell>
          <cell r="U340">
            <v>198</v>
          </cell>
          <cell r="V340">
            <v>1.9571986358918596</v>
          </cell>
          <cell r="W340">
            <v>0</v>
          </cell>
        </row>
        <row r="341">
          <cell r="A341">
            <v>38811</v>
          </cell>
          <cell r="B341" t="str">
            <v>UCMNAPR06</v>
          </cell>
          <cell r="C341" t="str">
            <v>UCMN</v>
          </cell>
          <cell r="D341">
            <v>20233</v>
          </cell>
          <cell r="E341">
            <v>795</v>
          </cell>
          <cell r="F341">
            <v>39.2922453417684</v>
          </cell>
          <cell r="G341">
            <v>89.68846274238456</v>
          </cell>
          <cell r="M341">
            <v>0</v>
          </cell>
          <cell r="N341">
            <v>66</v>
          </cell>
          <cell r="O341">
            <v>0.0830188679245283</v>
          </cell>
          <cell r="P341">
            <v>0</v>
          </cell>
          <cell r="Q341">
            <v>1000</v>
          </cell>
          <cell r="R341">
            <v>625</v>
          </cell>
          <cell r="S341">
            <v>0.625</v>
          </cell>
          <cell r="T341">
            <v>0</v>
          </cell>
          <cell r="U341">
            <v>131</v>
          </cell>
          <cell r="V341">
            <v>1.6186428112489497</v>
          </cell>
          <cell r="W341">
            <v>0</v>
          </cell>
        </row>
        <row r="342">
          <cell r="A342">
            <v>38841</v>
          </cell>
          <cell r="B342" t="str">
            <v>UCMNMAY06</v>
          </cell>
          <cell r="C342" t="str">
            <v>UCMN</v>
          </cell>
          <cell r="D342">
            <v>20233</v>
          </cell>
          <cell r="E342">
            <v>3137</v>
          </cell>
          <cell r="F342">
            <v>155.0437404240597</v>
          </cell>
          <cell r="G342">
            <v>106.49269345458738</v>
          </cell>
          <cell r="M342">
            <v>0</v>
          </cell>
          <cell r="N342">
            <v>1</v>
          </cell>
          <cell r="O342">
            <v>0.000318775900541919</v>
          </cell>
          <cell r="P342">
            <v>0</v>
          </cell>
          <cell r="Q342">
            <v>3321</v>
          </cell>
          <cell r="R342">
            <v>1966</v>
          </cell>
          <cell r="S342">
            <v>0.5919903643480879</v>
          </cell>
          <cell r="T342">
            <v>0</v>
          </cell>
          <cell r="U342">
            <v>142</v>
          </cell>
          <cell r="V342">
            <v>1.7545593831858843</v>
          </cell>
          <cell r="W342">
            <v>0</v>
          </cell>
        </row>
        <row r="343">
          <cell r="A343">
            <v>38872</v>
          </cell>
          <cell r="B343" t="str">
            <v>UCMNJUN06</v>
          </cell>
          <cell r="C343" t="str">
            <v>UCMN</v>
          </cell>
          <cell r="D343">
            <v>20233</v>
          </cell>
          <cell r="E343">
            <v>1435</v>
          </cell>
          <cell r="F343">
            <v>70.92373844709138</v>
          </cell>
          <cell r="G343">
            <v>88.41990807097316</v>
          </cell>
          <cell r="M343">
            <v>0</v>
          </cell>
          <cell r="N343">
            <v>0</v>
          </cell>
          <cell r="O343">
            <v>0</v>
          </cell>
          <cell r="P343">
            <v>0</v>
          </cell>
          <cell r="Q343">
            <v>1383</v>
          </cell>
          <cell r="R343">
            <v>1237</v>
          </cell>
          <cell r="S343">
            <v>0.8944323933477947</v>
          </cell>
          <cell r="T343">
            <v>0</v>
          </cell>
          <cell r="U343">
            <v>131</v>
          </cell>
          <cell r="V343">
            <v>1.6186428112489497</v>
          </cell>
          <cell r="W343">
            <v>0</v>
          </cell>
        </row>
        <row r="344">
          <cell r="A344">
            <v>38902</v>
          </cell>
          <cell r="B344" t="str">
            <v>UCMNJUL06</v>
          </cell>
          <cell r="C344" t="str">
            <v>UCMN</v>
          </cell>
          <cell r="D344">
            <v>20233</v>
          </cell>
          <cell r="E344">
            <v>1203</v>
          </cell>
          <cell r="F344">
            <v>59.4573221964118</v>
          </cell>
          <cell r="G344">
            <v>95.1416003558543</v>
          </cell>
          <cell r="M344">
            <v>0</v>
          </cell>
          <cell r="N344">
            <v>0</v>
          </cell>
          <cell r="O344">
            <v>0</v>
          </cell>
          <cell r="P344">
            <v>0</v>
          </cell>
          <cell r="Q344">
            <v>1272</v>
          </cell>
          <cell r="R344">
            <v>1095</v>
          </cell>
          <cell r="S344">
            <v>0.8608490566037735</v>
          </cell>
          <cell r="T344">
            <v>0</v>
          </cell>
          <cell r="U344">
            <v>88</v>
          </cell>
          <cell r="V344">
            <v>1.0873325754954777</v>
          </cell>
          <cell r="W344">
            <v>0</v>
          </cell>
        </row>
        <row r="345">
          <cell r="A345">
            <v>38933</v>
          </cell>
          <cell r="B345" t="str">
            <v>UCMNAUG06</v>
          </cell>
          <cell r="C345" t="str">
            <v>UCMN</v>
          </cell>
          <cell r="F345">
            <v>0</v>
          </cell>
          <cell r="M345">
            <v>0</v>
          </cell>
          <cell r="O345">
            <v>0</v>
          </cell>
          <cell r="P345">
            <v>0</v>
          </cell>
          <cell r="S345">
            <v>0</v>
          </cell>
          <cell r="T345">
            <v>0</v>
          </cell>
          <cell r="V345">
            <v>0</v>
          </cell>
          <cell r="W345">
            <v>0</v>
          </cell>
        </row>
        <row r="346">
          <cell r="A346">
            <v>38964</v>
          </cell>
          <cell r="B346" t="str">
            <v>UCMNSEP06</v>
          </cell>
          <cell r="C346" t="str">
            <v>UCMN</v>
          </cell>
          <cell r="F346">
            <v>0</v>
          </cell>
          <cell r="G346">
            <v>0</v>
          </cell>
          <cell r="M346">
            <v>0</v>
          </cell>
          <cell r="O346">
            <v>0</v>
          </cell>
          <cell r="P346">
            <v>0</v>
          </cell>
          <cell r="S346">
            <v>0</v>
          </cell>
          <cell r="T346">
            <v>0</v>
          </cell>
          <cell r="V346">
            <v>0</v>
          </cell>
          <cell r="W346">
            <v>0</v>
          </cell>
        </row>
        <row r="347">
          <cell r="A347">
            <v>38994</v>
          </cell>
          <cell r="B347" t="str">
            <v>UCMNOCT06</v>
          </cell>
          <cell r="C347" t="str">
            <v>UCMN</v>
          </cell>
          <cell r="F347">
            <v>0</v>
          </cell>
          <cell r="G347">
            <v>0</v>
          </cell>
          <cell r="M347">
            <v>0</v>
          </cell>
          <cell r="O347">
            <v>0</v>
          </cell>
          <cell r="P347">
            <v>0</v>
          </cell>
          <cell r="S347">
            <v>0</v>
          </cell>
          <cell r="T347">
            <v>0</v>
          </cell>
          <cell r="V347">
            <v>0</v>
          </cell>
          <cell r="W347">
            <v>0</v>
          </cell>
        </row>
        <row r="348">
          <cell r="A348">
            <v>39025</v>
          </cell>
          <cell r="B348" t="str">
            <v>UCMNNOV06</v>
          </cell>
          <cell r="C348" t="str">
            <v>UCMN</v>
          </cell>
          <cell r="F348">
            <v>0</v>
          </cell>
          <cell r="G348">
            <v>0</v>
          </cell>
          <cell r="M348">
            <v>0</v>
          </cell>
          <cell r="O348">
            <v>0</v>
          </cell>
          <cell r="P348">
            <v>0</v>
          </cell>
          <cell r="S348">
            <v>0</v>
          </cell>
          <cell r="T348">
            <v>0</v>
          </cell>
          <cell r="V348">
            <v>0</v>
          </cell>
          <cell r="W348">
            <v>0</v>
          </cell>
        </row>
        <row r="349">
          <cell r="A349">
            <v>39055</v>
          </cell>
          <cell r="B349" t="str">
            <v>UCMNDEC06</v>
          </cell>
          <cell r="C349" t="str">
            <v>UCMN</v>
          </cell>
          <cell r="F349">
            <v>0</v>
          </cell>
          <cell r="G349">
            <v>0</v>
          </cell>
          <cell r="M349">
            <v>0</v>
          </cell>
          <cell r="O349">
            <v>0</v>
          </cell>
          <cell r="P349">
            <v>0</v>
          </cell>
          <cell r="S349">
            <v>0</v>
          </cell>
          <cell r="T349">
            <v>0</v>
          </cell>
          <cell r="V349">
            <v>0</v>
          </cell>
          <cell r="W349">
            <v>0</v>
          </cell>
        </row>
        <row r="350">
          <cell r="A350" t="str">
            <v>YTD</v>
          </cell>
          <cell r="B350" t="str">
            <v>UCMNYTD04</v>
          </cell>
          <cell r="C350" t="str">
            <v>UCMN04YTD</v>
          </cell>
          <cell r="D350">
            <v>284310</v>
          </cell>
          <cell r="E350">
            <v>214456</v>
          </cell>
          <cell r="F350">
            <v>754.3034012169815</v>
          </cell>
          <cell r="G350">
            <v>754.3034012169815</v>
          </cell>
          <cell r="M350">
            <v>708</v>
          </cell>
          <cell r="N350">
            <v>67520</v>
          </cell>
          <cell r="O350">
            <v>0.31484313798634683</v>
          </cell>
          <cell r="P350">
            <v>0.44999999999999996</v>
          </cell>
          <cell r="Q350">
            <v>230654</v>
          </cell>
          <cell r="R350">
            <v>159100</v>
          </cell>
          <cell r="S350">
            <v>0.6897777623626731</v>
          </cell>
          <cell r="T350">
            <v>0.75</v>
          </cell>
          <cell r="U350">
            <v>9722</v>
          </cell>
          <cell r="V350">
            <v>8.045898532463529</v>
          </cell>
          <cell r="W350">
            <v>4.9</v>
          </cell>
        </row>
        <row r="351">
          <cell r="A351" t="str">
            <v>YTD</v>
          </cell>
          <cell r="B351" t="str">
            <v>UCMNYTD05</v>
          </cell>
          <cell r="C351" t="str">
            <v>UCMN05YTD</v>
          </cell>
          <cell r="D351">
            <v>255522</v>
          </cell>
          <cell r="E351">
            <v>86614</v>
          </cell>
          <cell r="F351">
            <v>338.9688559106457</v>
          </cell>
          <cell r="G351">
            <v>338.9688559106457</v>
          </cell>
          <cell r="M351">
            <v>755.25</v>
          </cell>
          <cell r="N351">
            <v>31550</v>
          </cell>
          <cell r="O351">
            <v>0.36425981942872976</v>
          </cell>
          <cell r="P351">
            <v>0.31999999999999995</v>
          </cell>
          <cell r="Q351">
            <v>98653</v>
          </cell>
          <cell r="R351">
            <v>58001</v>
          </cell>
          <cell r="S351">
            <v>0.587929409141131</v>
          </cell>
          <cell r="T351">
            <v>0.7168775000000002</v>
          </cell>
          <cell r="U351">
            <v>5655</v>
          </cell>
          <cell r="V351">
            <v>5.207333361879281</v>
          </cell>
          <cell r="W351">
            <v>6.056666666666666</v>
          </cell>
        </row>
        <row r="352">
          <cell r="A352" t="str">
            <v>YTD</v>
          </cell>
          <cell r="B352" t="str">
            <v>UCMNYTD06</v>
          </cell>
          <cell r="C352" t="str">
            <v>UCMN06YTD</v>
          </cell>
          <cell r="D352">
            <v>141631</v>
          </cell>
          <cell r="E352">
            <v>12962</v>
          </cell>
          <cell r="F352">
            <v>91.51951197124923</v>
          </cell>
          <cell r="G352">
            <v>91.51951197124923</v>
          </cell>
          <cell r="M352">
            <v>0</v>
          </cell>
          <cell r="N352">
            <v>629</v>
          </cell>
          <cell r="O352">
            <v>0.048526461965746025</v>
          </cell>
          <cell r="P352">
            <v>0</v>
          </cell>
          <cell r="Q352">
            <v>15669</v>
          </cell>
          <cell r="R352">
            <v>9681</v>
          </cell>
          <cell r="S352">
            <v>0.6178441508711469</v>
          </cell>
          <cell r="T352">
            <v>0</v>
          </cell>
          <cell r="U352">
            <v>1203</v>
          </cell>
          <cell r="V352">
            <v>1.9985654519802287</v>
          </cell>
          <cell r="W352">
            <v>0</v>
          </cell>
        </row>
        <row r="353">
          <cell r="A353">
            <v>37990</v>
          </cell>
          <cell r="B353" t="str">
            <v>CHWJAN04</v>
          </cell>
          <cell r="C353" t="str">
            <v>CHW</v>
          </cell>
          <cell r="D353">
            <v>8757</v>
          </cell>
          <cell r="E353">
            <v>6480</v>
          </cell>
          <cell r="F353">
            <v>739.9794450154162</v>
          </cell>
          <cell r="G353">
            <v>739.9794450154162</v>
          </cell>
          <cell r="M353">
            <v>849</v>
          </cell>
          <cell r="N353">
            <v>4642</v>
          </cell>
          <cell r="O353">
            <v>0.716358024691358</v>
          </cell>
          <cell r="P353">
            <v>0.73</v>
          </cell>
          <cell r="Q353">
            <v>6734</v>
          </cell>
          <cell r="R353">
            <v>4945</v>
          </cell>
          <cell r="S353">
            <v>0.7343332343332344</v>
          </cell>
          <cell r="T353">
            <v>0.8</v>
          </cell>
          <cell r="U353">
            <v>881</v>
          </cell>
          <cell r="V353">
            <v>25.151307525408246</v>
          </cell>
          <cell r="W353">
            <v>31.9</v>
          </cell>
        </row>
        <row r="354">
          <cell r="A354">
            <v>38021</v>
          </cell>
          <cell r="B354" t="str">
            <v>CHWFEB04</v>
          </cell>
          <cell r="C354" t="str">
            <v>CHW</v>
          </cell>
          <cell r="D354">
            <v>9051</v>
          </cell>
          <cell r="E354">
            <v>5942</v>
          </cell>
          <cell r="F354">
            <v>656.5020439730416</v>
          </cell>
          <cell r="G354">
            <v>698.2407444942289</v>
          </cell>
          <cell r="M354">
            <v>849</v>
          </cell>
          <cell r="N354">
            <v>4337</v>
          </cell>
          <cell r="O354">
            <v>0.7298889262874453</v>
          </cell>
          <cell r="P354">
            <v>0.73</v>
          </cell>
          <cell r="Q354">
            <v>5940</v>
          </cell>
          <cell r="R354">
            <v>4536</v>
          </cell>
          <cell r="S354">
            <v>0.7636363636363637</v>
          </cell>
          <cell r="T354">
            <v>0.8</v>
          </cell>
          <cell r="U354">
            <v>646</v>
          </cell>
          <cell r="V354">
            <v>17.84333222848304</v>
          </cell>
          <cell r="W354">
            <v>31.9</v>
          </cell>
        </row>
        <row r="355">
          <cell r="A355">
            <v>38050</v>
          </cell>
          <cell r="B355" t="str">
            <v>CHWMAR04</v>
          </cell>
          <cell r="C355" t="str">
            <v>CHW</v>
          </cell>
          <cell r="D355">
            <v>9021</v>
          </cell>
          <cell r="E355">
            <v>8211</v>
          </cell>
          <cell r="F355">
            <v>910.2095111406717</v>
          </cell>
          <cell r="G355">
            <v>768.8970000430431</v>
          </cell>
          <cell r="M355">
            <v>849</v>
          </cell>
          <cell r="N355">
            <v>5951</v>
          </cell>
          <cell r="O355">
            <v>0.7247594690049933</v>
          </cell>
          <cell r="P355">
            <v>0.73</v>
          </cell>
          <cell r="Q355">
            <v>7746</v>
          </cell>
          <cell r="R355">
            <v>6623</v>
          </cell>
          <cell r="S355">
            <v>0.8550219468112574</v>
          </cell>
          <cell r="T355">
            <v>0.8</v>
          </cell>
          <cell r="U355">
            <v>674</v>
          </cell>
          <cell r="V355">
            <v>18.678638731847908</v>
          </cell>
          <cell r="W355">
            <v>31.9</v>
          </cell>
        </row>
        <row r="356">
          <cell r="A356">
            <v>38081</v>
          </cell>
          <cell r="B356" t="str">
            <v>CHWAPR04</v>
          </cell>
          <cell r="C356" t="str">
            <v>CHW</v>
          </cell>
          <cell r="D356">
            <v>9166</v>
          </cell>
          <cell r="E356">
            <v>8747</v>
          </cell>
          <cell r="F356">
            <v>954.2875845516037</v>
          </cell>
          <cell r="G356">
            <v>840.3330465551056</v>
          </cell>
          <cell r="M356">
            <v>849</v>
          </cell>
          <cell r="N356">
            <v>6530</v>
          </cell>
          <cell r="O356">
            <v>0.7465416714302047</v>
          </cell>
          <cell r="P356">
            <v>0.73</v>
          </cell>
          <cell r="Q356">
            <v>8566</v>
          </cell>
          <cell r="R356">
            <v>6715</v>
          </cell>
          <cell r="S356">
            <v>0.7839131449918282</v>
          </cell>
          <cell r="T356">
            <v>0.8</v>
          </cell>
          <cell r="U356">
            <v>902</v>
          </cell>
          <cell r="V356">
            <v>19.681431376827405</v>
          </cell>
          <cell r="W356">
            <v>31.9</v>
          </cell>
        </row>
        <row r="357">
          <cell r="A357">
            <v>38111</v>
          </cell>
          <cell r="B357" t="str">
            <v>CHWMAY04</v>
          </cell>
          <cell r="C357" t="str">
            <v>CHW</v>
          </cell>
          <cell r="D357">
            <v>9300</v>
          </cell>
          <cell r="E357">
            <v>7088</v>
          </cell>
          <cell r="F357">
            <v>762.1505376344086</v>
          </cell>
          <cell r="G357">
            <v>875.5492111088946</v>
          </cell>
          <cell r="M357">
            <v>849</v>
          </cell>
          <cell r="N357">
            <v>5358</v>
          </cell>
          <cell r="O357">
            <v>0.7559255079006773</v>
          </cell>
          <cell r="P357">
            <v>0.73</v>
          </cell>
          <cell r="Q357">
            <v>8265</v>
          </cell>
          <cell r="R357">
            <v>6049</v>
          </cell>
          <cell r="S357">
            <v>0.731881427707199</v>
          </cell>
          <cell r="T357">
            <v>0.8</v>
          </cell>
          <cell r="U357">
            <v>681</v>
          </cell>
          <cell r="V357">
            <v>18.306451612903224</v>
          </cell>
          <cell r="W357">
            <v>31.9</v>
          </cell>
        </row>
        <row r="358">
          <cell r="A358">
            <v>38142</v>
          </cell>
          <cell r="B358" t="str">
            <v>CHWJUN04</v>
          </cell>
          <cell r="C358" t="str">
            <v>CHW</v>
          </cell>
          <cell r="D358">
            <v>9384</v>
          </cell>
          <cell r="E358">
            <v>8450</v>
          </cell>
          <cell r="F358">
            <v>900.4688832054561</v>
          </cell>
          <cell r="G358">
            <v>872.3023351304895</v>
          </cell>
          <cell r="M358">
            <v>849</v>
          </cell>
          <cell r="N358">
            <v>6566</v>
          </cell>
          <cell r="O358">
            <v>0.7770414201183432</v>
          </cell>
          <cell r="P358">
            <v>0.73</v>
          </cell>
          <cell r="Q358">
            <v>8688</v>
          </cell>
          <cell r="R358">
            <v>6584</v>
          </cell>
          <cell r="S358">
            <v>0.7578268876611418</v>
          </cell>
          <cell r="T358">
            <v>0.8</v>
          </cell>
          <cell r="U358">
            <v>813</v>
          </cell>
          <cell r="V358">
            <v>17.327365728900254</v>
          </cell>
          <cell r="W358">
            <v>31.9</v>
          </cell>
        </row>
        <row r="359">
          <cell r="A359">
            <v>38172</v>
          </cell>
          <cell r="B359" t="str">
            <v>CHWJUL04</v>
          </cell>
          <cell r="C359" t="str">
            <v>CHW</v>
          </cell>
          <cell r="D359">
            <v>9445</v>
          </cell>
          <cell r="E359">
            <v>6381</v>
          </cell>
          <cell r="F359">
            <v>675.5955532027527</v>
          </cell>
          <cell r="G359">
            <v>779.4049913475392</v>
          </cell>
          <cell r="M359">
            <v>849</v>
          </cell>
          <cell r="N359">
            <v>4618</v>
          </cell>
          <cell r="O359">
            <v>0.7237110170819621</v>
          </cell>
          <cell r="P359">
            <v>0.73</v>
          </cell>
          <cell r="Q359">
            <v>6448</v>
          </cell>
          <cell r="R359">
            <v>4010</v>
          </cell>
          <cell r="S359">
            <v>0.6218982630272953</v>
          </cell>
          <cell r="T359">
            <v>0.8</v>
          </cell>
          <cell r="U359">
            <v>638</v>
          </cell>
          <cell r="V359">
            <v>16.887241926945475</v>
          </cell>
          <cell r="W359">
            <v>31.9</v>
          </cell>
        </row>
        <row r="360">
          <cell r="A360">
            <v>38203</v>
          </cell>
          <cell r="B360" t="str">
            <v>CHWAUG04</v>
          </cell>
          <cell r="C360" t="str">
            <v>CHW</v>
          </cell>
          <cell r="D360">
            <v>9555</v>
          </cell>
          <cell r="E360">
            <v>6688</v>
          </cell>
          <cell r="F360">
            <v>699.9476713762429</v>
          </cell>
          <cell r="G360">
            <v>758.6707025948172</v>
          </cell>
          <cell r="I360">
            <v>-0.07351344560564994</v>
          </cell>
          <cell r="M360">
            <v>849</v>
          </cell>
          <cell r="N360">
            <v>4847</v>
          </cell>
          <cell r="O360">
            <v>0.7247308612440191</v>
          </cell>
          <cell r="P360">
            <v>0.73</v>
          </cell>
          <cell r="Q360">
            <v>7709</v>
          </cell>
          <cell r="R360">
            <v>4698</v>
          </cell>
          <cell r="S360">
            <v>0.6094175638863666</v>
          </cell>
          <cell r="T360">
            <v>0.8</v>
          </cell>
          <cell r="U360">
            <v>730</v>
          </cell>
          <cell r="V360">
            <v>19.099947671376242</v>
          </cell>
          <cell r="W360">
            <v>31.9</v>
          </cell>
        </row>
        <row r="361">
          <cell r="A361">
            <v>38234</v>
          </cell>
          <cell r="B361" t="str">
            <v>CHWSEP04</v>
          </cell>
          <cell r="C361" t="str">
            <v>CHW</v>
          </cell>
          <cell r="D361">
            <v>9646</v>
          </cell>
          <cell r="E361">
            <v>7718</v>
          </cell>
          <cell r="F361">
            <v>800.1244038979887</v>
          </cell>
          <cell r="G361">
            <v>725.2225428256615</v>
          </cell>
          <cell r="I361">
            <v>-0.11436024539555448</v>
          </cell>
          <cell r="M361">
            <v>849</v>
          </cell>
          <cell r="N361">
            <v>5509</v>
          </cell>
          <cell r="O361">
            <v>0.7137859549105986</v>
          </cell>
          <cell r="P361">
            <v>0.73</v>
          </cell>
          <cell r="Q361">
            <v>7407</v>
          </cell>
          <cell r="R361">
            <v>5466</v>
          </cell>
          <cell r="S361">
            <v>0.7379505872823006</v>
          </cell>
          <cell r="T361">
            <v>0.8</v>
          </cell>
          <cell r="U361">
            <v>914</v>
          </cell>
          <cell r="V361">
            <v>18.95086046029442</v>
          </cell>
          <cell r="W361">
            <v>31.9</v>
          </cell>
        </row>
        <row r="362">
          <cell r="A362">
            <v>38264</v>
          </cell>
          <cell r="B362" t="str">
            <v>CHWOCT04</v>
          </cell>
          <cell r="C362" t="str">
            <v>CHW</v>
          </cell>
          <cell r="D362">
            <v>9733</v>
          </cell>
          <cell r="E362">
            <v>7081</v>
          </cell>
          <cell r="F362">
            <v>727.5249152368232</v>
          </cell>
          <cell r="G362">
            <v>742.5323301703515</v>
          </cell>
          <cell r="I362">
            <v>-0.09322158117742955</v>
          </cell>
          <cell r="M362">
            <v>849</v>
          </cell>
          <cell r="N362">
            <v>4700</v>
          </cell>
          <cell r="O362">
            <v>0.6637480581838723</v>
          </cell>
          <cell r="P362">
            <v>0.73</v>
          </cell>
          <cell r="Q362">
            <v>8813</v>
          </cell>
          <cell r="R362">
            <v>5013</v>
          </cell>
          <cell r="S362">
            <v>0.5688187904232384</v>
          </cell>
          <cell r="T362">
            <v>0.8</v>
          </cell>
          <cell r="U362">
            <v>1053</v>
          </cell>
          <cell r="V362">
            <v>27.047159149285932</v>
          </cell>
          <cell r="W362">
            <v>31.9</v>
          </cell>
        </row>
        <row r="363">
          <cell r="A363">
            <v>38295</v>
          </cell>
          <cell r="B363" t="str">
            <v>CHWNOV04</v>
          </cell>
          <cell r="C363" t="str">
            <v>CHW</v>
          </cell>
          <cell r="D363">
            <v>9870</v>
          </cell>
          <cell r="E363">
            <v>6331</v>
          </cell>
          <cell r="F363">
            <v>641.4387031408309</v>
          </cell>
          <cell r="G363">
            <v>723.0293407585476</v>
          </cell>
          <cell r="I363">
            <v>-0.11703857766711995</v>
          </cell>
          <cell r="M363">
            <v>849</v>
          </cell>
          <cell r="N363">
            <v>4739</v>
          </cell>
          <cell r="O363">
            <v>0.7485389353972516</v>
          </cell>
          <cell r="P363">
            <v>0.73</v>
          </cell>
          <cell r="Q363">
            <v>6533</v>
          </cell>
          <cell r="R363">
            <v>1362</v>
          </cell>
          <cell r="S363">
            <v>0.20848002449104547</v>
          </cell>
          <cell r="T363">
            <v>0.8</v>
          </cell>
          <cell r="U363">
            <v>781</v>
          </cell>
          <cell r="V363">
            <v>19.782168186423508</v>
          </cell>
          <cell r="W363">
            <v>31.9</v>
          </cell>
        </row>
        <row r="364">
          <cell r="A364">
            <v>38325</v>
          </cell>
          <cell r="B364" t="str">
            <v>CHWDEC04</v>
          </cell>
          <cell r="C364" t="str">
            <v>CHW</v>
          </cell>
          <cell r="D364">
            <v>9886</v>
          </cell>
          <cell r="E364">
            <v>8904</v>
          </cell>
          <cell r="F364">
            <v>900.6676107626948</v>
          </cell>
          <cell r="G364">
            <v>756.5437430467829</v>
          </cell>
          <cell r="I364">
            <v>-0.07611088269693944</v>
          </cell>
          <cell r="M364">
            <v>849</v>
          </cell>
          <cell r="N364">
            <v>6139</v>
          </cell>
          <cell r="O364">
            <v>0.6894654088050315</v>
          </cell>
          <cell r="P364">
            <v>0.73</v>
          </cell>
          <cell r="Q364">
            <v>10775</v>
          </cell>
          <cell r="R364">
            <v>3739</v>
          </cell>
          <cell r="S364">
            <v>0.34700696055684455</v>
          </cell>
          <cell r="T364">
            <v>0.8</v>
          </cell>
          <cell r="U364">
            <v>933</v>
          </cell>
          <cell r="V364">
            <v>18.87517701800526</v>
          </cell>
          <cell r="W364">
            <v>31.9</v>
          </cell>
        </row>
        <row r="365">
          <cell r="A365">
            <v>38356</v>
          </cell>
          <cell r="B365" t="str">
            <v>CHWJAN05</v>
          </cell>
          <cell r="C365" t="str">
            <v>CHW</v>
          </cell>
          <cell r="D365">
            <v>9985</v>
          </cell>
          <cell r="E365">
            <v>7273</v>
          </cell>
          <cell r="F365">
            <v>728.3925888833251</v>
          </cell>
          <cell r="G365">
            <v>756.8329675956169</v>
          </cell>
          <cell r="I365">
            <v>-0.07575768248137954</v>
          </cell>
          <cell r="M365">
            <v>800</v>
          </cell>
          <cell r="N365">
            <v>4831</v>
          </cell>
          <cell r="O365">
            <v>0.6642375910903341</v>
          </cell>
          <cell r="P365">
            <v>0.7</v>
          </cell>
          <cell r="Q365">
            <v>7698</v>
          </cell>
          <cell r="R365">
            <v>4527</v>
          </cell>
          <cell r="S365">
            <v>0.588074824629774</v>
          </cell>
          <cell r="T365">
            <v>0.68</v>
          </cell>
          <cell r="U365">
            <v>914</v>
          </cell>
          <cell r="V365">
            <v>22.884326489734605</v>
          </cell>
          <cell r="W365">
            <v>19.4</v>
          </cell>
        </row>
        <row r="366">
          <cell r="A366">
            <v>38387</v>
          </cell>
          <cell r="B366" t="str">
            <v>CHWFEB05</v>
          </cell>
          <cell r="C366" t="str">
            <v>CHW</v>
          </cell>
          <cell r="D366">
            <v>10322</v>
          </cell>
          <cell r="E366">
            <v>8437</v>
          </cell>
          <cell r="F366">
            <v>817.3803526448363</v>
          </cell>
          <cell r="G366">
            <v>815.4801840969521</v>
          </cell>
          <cell r="I366">
            <v>-0.004137864614021219</v>
          </cell>
          <cell r="M366">
            <v>800</v>
          </cell>
          <cell r="N366">
            <v>5667</v>
          </cell>
          <cell r="O366">
            <v>0.6716842479554344</v>
          </cell>
          <cell r="P366">
            <v>0.7</v>
          </cell>
          <cell r="Q366">
            <v>8646</v>
          </cell>
          <cell r="R366">
            <v>5886</v>
          </cell>
          <cell r="S366">
            <v>0.6807772380291465</v>
          </cell>
          <cell r="T366">
            <v>0.68</v>
          </cell>
          <cell r="U366">
            <v>885</v>
          </cell>
          <cell r="V366">
            <v>21.434799457469484</v>
          </cell>
          <cell r="W366">
            <v>17.46</v>
          </cell>
        </row>
        <row r="367">
          <cell r="A367">
            <v>38415</v>
          </cell>
          <cell r="B367" t="str">
            <v>CHWMAR05</v>
          </cell>
          <cell r="C367" t="str">
            <v>CHW</v>
          </cell>
          <cell r="D367">
            <v>9942</v>
          </cell>
          <cell r="E367">
            <v>9862</v>
          </cell>
          <cell r="F367">
            <v>991.953329309998</v>
          </cell>
          <cell r="G367">
            <v>845.9087569460531</v>
          </cell>
          <cell r="I367">
            <v>0.033021424017633444</v>
          </cell>
          <cell r="M367">
            <v>800</v>
          </cell>
          <cell r="N367">
            <v>6422</v>
          </cell>
          <cell r="O367">
            <v>0.6511863719326708</v>
          </cell>
          <cell r="P367">
            <v>0.7</v>
          </cell>
          <cell r="Q367">
            <v>11026</v>
          </cell>
          <cell r="R367">
            <v>6516</v>
          </cell>
          <cell r="S367">
            <v>0.5909668057319064</v>
          </cell>
          <cell r="T367">
            <v>0.68</v>
          </cell>
          <cell r="U367">
            <v>1261</v>
          </cell>
          <cell r="V367">
            <v>25.36712935023134</v>
          </cell>
          <cell r="W367">
            <v>17.46</v>
          </cell>
        </row>
        <row r="368">
          <cell r="A368">
            <v>38446</v>
          </cell>
          <cell r="B368" t="str">
            <v>CHWAPR05</v>
          </cell>
          <cell r="C368" t="str">
            <v>CHW</v>
          </cell>
          <cell r="D368">
            <v>10017</v>
          </cell>
          <cell r="E368">
            <v>9128</v>
          </cell>
          <cell r="F368">
            <v>911.2508735150245</v>
          </cell>
          <cell r="G368">
            <v>906.861518489953</v>
          </cell>
          <cell r="I368">
            <v>0.10745676708608481</v>
          </cell>
          <cell r="M368">
            <v>800</v>
          </cell>
          <cell r="N368">
            <v>6332</v>
          </cell>
          <cell r="O368">
            <v>0.6936897458369851</v>
          </cell>
          <cell r="P368">
            <v>0.7</v>
          </cell>
          <cell r="Q368">
            <v>9161</v>
          </cell>
          <cell r="R368">
            <v>6326</v>
          </cell>
          <cell r="S368">
            <v>0.690535967689117</v>
          </cell>
          <cell r="T368">
            <v>0.68666</v>
          </cell>
          <cell r="U368">
            <v>1000</v>
          </cell>
          <cell r="V368">
            <v>24.95757212738345</v>
          </cell>
          <cell r="W368">
            <v>15.52</v>
          </cell>
        </row>
        <row r="369">
          <cell r="A369">
            <v>38476</v>
          </cell>
          <cell r="B369" t="str">
            <v>CHWMAY05</v>
          </cell>
          <cell r="C369" t="str">
            <v>CHW</v>
          </cell>
          <cell r="D369">
            <v>10103</v>
          </cell>
          <cell r="E369">
            <v>8768</v>
          </cell>
          <cell r="F369">
            <v>867.8610313768188</v>
          </cell>
          <cell r="G369">
            <v>923.6884114006137</v>
          </cell>
          <cell r="I369">
            <v>0.12800572196287127</v>
          </cell>
          <cell r="M369">
            <v>800</v>
          </cell>
          <cell r="N369">
            <v>6123</v>
          </cell>
          <cell r="O369">
            <v>0.6983348540145985</v>
          </cell>
          <cell r="P369">
            <v>0.7</v>
          </cell>
          <cell r="Q369">
            <v>8820</v>
          </cell>
          <cell r="R369">
            <v>6203</v>
          </cell>
          <cell r="S369">
            <v>0.7032879818594104</v>
          </cell>
          <cell r="T369">
            <v>0.68666</v>
          </cell>
          <cell r="U369">
            <v>864</v>
          </cell>
          <cell r="V369">
            <v>21.3797881817282</v>
          </cell>
          <cell r="W369">
            <v>15.52</v>
          </cell>
        </row>
        <row r="370">
          <cell r="A370">
            <v>38507</v>
          </cell>
          <cell r="B370" t="str">
            <v>CHWJUN05</v>
          </cell>
          <cell r="C370" t="str">
            <v>CHW</v>
          </cell>
          <cell r="D370">
            <v>10161</v>
          </cell>
          <cell r="E370">
            <v>11032</v>
          </cell>
          <cell r="F370">
            <v>1085.7199094577306</v>
          </cell>
          <cell r="G370">
            <v>954.9439381165247</v>
          </cell>
          <cell r="I370">
            <v>0.16617488435936673</v>
          </cell>
          <cell r="M370">
            <v>800</v>
          </cell>
          <cell r="N370">
            <v>7813</v>
          </cell>
          <cell r="O370">
            <v>0.7082124728063814</v>
          </cell>
          <cell r="P370">
            <v>0.7</v>
          </cell>
          <cell r="Q370">
            <v>10898</v>
          </cell>
          <cell r="R370">
            <v>8097</v>
          </cell>
          <cell r="S370">
            <v>0.7429803633694256</v>
          </cell>
          <cell r="T370">
            <v>0.68666</v>
          </cell>
          <cell r="U370">
            <v>1161</v>
          </cell>
          <cell r="V370">
            <v>28.565101860053147</v>
          </cell>
          <cell r="W370">
            <v>15.52</v>
          </cell>
        </row>
        <row r="371">
          <cell r="A371">
            <v>38537</v>
          </cell>
          <cell r="B371" t="str">
            <v>CHWJUL05</v>
          </cell>
          <cell r="C371" t="str">
            <v>CHW</v>
          </cell>
          <cell r="D371">
            <v>10184</v>
          </cell>
          <cell r="E371">
            <v>8112</v>
          </cell>
          <cell r="F371">
            <v>796.5435978004714</v>
          </cell>
          <cell r="G371">
            <v>916.708179545007</v>
          </cell>
          <cell r="H371">
            <v>818.8685512989067</v>
          </cell>
          <cell r="I371">
            <v>0.11948148221213899</v>
          </cell>
          <cell r="M371">
            <v>800</v>
          </cell>
          <cell r="N371">
            <v>5631</v>
          </cell>
          <cell r="O371">
            <v>0.6941568047337278</v>
          </cell>
          <cell r="P371">
            <v>0.7</v>
          </cell>
          <cell r="Q371">
            <v>11124</v>
          </cell>
          <cell r="R371">
            <v>6301</v>
          </cell>
          <cell r="S371">
            <v>0.5664329377921611</v>
          </cell>
          <cell r="T371">
            <v>0.68666</v>
          </cell>
          <cell r="U371">
            <v>998</v>
          </cell>
          <cell r="V371">
            <v>24.499214454045564</v>
          </cell>
          <cell r="W371">
            <v>15.132</v>
          </cell>
        </row>
        <row r="372">
          <cell r="A372">
            <v>38568</v>
          </cell>
          <cell r="B372" t="str">
            <v>CHWAUG05</v>
          </cell>
          <cell r="C372" t="str">
            <v>CHW</v>
          </cell>
          <cell r="D372">
            <v>10296</v>
          </cell>
          <cell r="E372">
            <v>10744</v>
          </cell>
          <cell r="F372">
            <v>1043.5120435120436</v>
          </cell>
          <cell r="G372">
            <v>975.2585169234153</v>
          </cell>
          <cell r="I372">
            <v>0.14713831045932785</v>
          </cell>
          <cell r="J372" t="str">
            <v>CHWAug</v>
          </cell>
          <cell r="K372" t="str">
            <v>Aug</v>
          </cell>
          <cell r="L372">
            <v>0.03681243242683895</v>
          </cell>
          <cell r="M372">
            <v>800</v>
          </cell>
          <cell r="N372">
            <v>7503</v>
          </cell>
          <cell r="O372">
            <v>0.698343261355175</v>
          </cell>
          <cell r="P372">
            <v>0.7</v>
          </cell>
          <cell r="Q372">
            <v>12403</v>
          </cell>
          <cell r="R372">
            <v>7687</v>
          </cell>
          <cell r="S372">
            <v>0.6197694106264613</v>
          </cell>
          <cell r="T372">
            <v>0.68666</v>
          </cell>
          <cell r="U372">
            <v>1462</v>
          </cell>
          <cell r="V372">
            <v>35.499222999223</v>
          </cell>
          <cell r="W372">
            <v>13.58</v>
          </cell>
        </row>
        <row r="373">
          <cell r="A373">
            <v>38599</v>
          </cell>
          <cell r="B373" t="str">
            <v>CHWSEP05</v>
          </cell>
          <cell r="C373" t="str">
            <v>CHW</v>
          </cell>
          <cell r="D373">
            <v>10482</v>
          </cell>
          <cell r="E373">
            <v>8125</v>
          </cell>
          <cell r="F373">
            <v>775.1383323793169</v>
          </cell>
          <cell r="G373">
            <v>871.731324563944</v>
          </cell>
          <cell r="I373">
            <v>0.025365461036298713</v>
          </cell>
          <cell r="J373" t="str">
            <v>CHWSep</v>
          </cell>
          <cell r="K373" t="str">
            <v>Sep</v>
          </cell>
          <cell r="L373">
            <v>-0.04449739217962788</v>
          </cell>
          <cell r="M373">
            <v>800</v>
          </cell>
          <cell r="N373">
            <v>5720</v>
          </cell>
          <cell r="O373">
            <v>0.704</v>
          </cell>
          <cell r="P373">
            <v>0.7</v>
          </cell>
          <cell r="Q373">
            <v>9965</v>
          </cell>
          <cell r="R373">
            <v>6025</v>
          </cell>
          <cell r="S373">
            <v>0.6046161565479177</v>
          </cell>
          <cell r="T373">
            <v>0.68666</v>
          </cell>
          <cell r="U373">
            <v>828</v>
          </cell>
          <cell r="V373">
            <v>19.748139668002292</v>
          </cell>
          <cell r="W373">
            <v>13.58</v>
          </cell>
        </row>
        <row r="374">
          <cell r="A374">
            <v>38629</v>
          </cell>
          <cell r="B374" t="str">
            <v>CHWOCT05</v>
          </cell>
          <cell r="C374" t="str">
            <v>CHW</v>
          </cell>
          <cell r="D374">
            <v>10595</v>
          </cell>
          <cell r="E374">
            <v>6646</v>
          </cell>
          <cell r="F374">
            <v>627.2770174610665</v>
          </cell>
          <cell r="G374">
            <v>815.3091311174757</v>
          </cell>
          <cell r="I374">
            <v>-0.04100059323490296</v>
          </cell>
          <cell r="J374" t="str">
            <v>CHWOct</v>
          </cell>
          <cell r="K374" t="str">
            <v>Oct</v>
          </cell>
          <cell r="L374">
            <v>-0.06711108720616626</v>
          </cell>
          <cell r="M374">
            <v>800</v>
          </cell>
          <cell r="N374">
            <v>4661</v>
          </cell>
          <cell r="O374">
            <v>0.7013241047246465</v>
          </cell>
          <cell r="P374">
            <v>0.7</v>
          </cell>
          <cell r="Q374">
            <v>7764</v>
          </cell>
          <cell r="R374">
            <v>4638</v>
          </cell>
          <cell r="S374">
            <v>0.5973724884080371</v>
          </cell>
          <cell r="T374">
            <v>0.68666</v>
          </cell>
          <cell r="U374">
            <v>720</v>
          </cell>
          <cell r="V374">
            <v>16.98914582350165</v>
          </cell>
          <cell r="W374">
            <v>12.804</v>
          </cell>
        </row>
        <row r="375">
          <cell r="A375">
            <v>38660</v>
          </cell>
          <cell r="B375" t="str">
            <v>CHWNOV05</v>
          </cell>
          <cell r="C375" t="str">
            <v>CHW</v>
          </cell>
          <cell r="D375">
            <v>10657</v>
          </cell>
          <cell r="E375">
            <v>10033</v>
          </cell>
          <cell r="F375">
            <v>941.4469362860092</v>
          </cell>
          <cell r="G375">
            <v>781.2874287087975</v>
          </cell>
          <cell r="I375">
            <v>-0.08101828858726853</v>
          </cell>
          <cell r="J375" t="str">
            <v>CHWNov</v>
          </cell>
          <cell r="K375" t="str">
            <v>Nov</v>
          </cell>
          <cell r="L375">
            <v>-0.09902843312719424</v>
          </cell>
          <cell r="M375">
            <v>800</v>
          </cell>
          <cell r="N375">
            <v>7240</v>
          </cell>
          <cell r="O375">
            <v>0.7216186584271903</v>
          </cell>
          <cell r="P375">
            <v>0.7</v>
          </cell>
          <cell r="Q375">
            <v>11420</v>
          </cell>
          <cell r="R375">
            <v>7016</v>
          </cell>
          <cell r="S375">
            <v>0.6143607705779335</v>
          </cell>
          <cell r="T375">
            <v>0.68666</v>
          </cell>
          <cell r="U375">
            <v>1007</v>
          </cell>
          <cell r="V375">
            <v>23.62297081730318</v>
          </cell>
          <cell r="W375">
            <v>11.251999999999999</v>
          </cell>
        </row>
        <row r="376">
          <cell r="A376">
            <v>38690</v>
          </cell>
          <cell r="B376" t="str">
            <v>CHWDEC05</v>
          </cell>
          <cell r="C376" t="str">
            <v>CHW</v>
          </cell>
          <cell r="D376">
            <v>10708</v>
          </cell>
          <cell r="E376">
            <v>8094</v>
          </cell>
          <cell r="F376">
            <v>755.8834516249533</v>
          </cell>
          <cell r="G376">
            <v>774.8691351240096</v>
          </cell>
          <cell r="I376">
            <v>-0.08856774376363762</v>
          </cell>
          <cell r="J376" t="str">
            <v>CHWDec</v>
          </cell>
          <cell r="K376" t="str">
            <v>Dec</v>
          </cell>
          <cell r="L376">
            <v>-0.08233931323028854</v>
          </cell>
          <cell r="M376">
            <v>800</v>
          </cell>
          <cell r="N376">
            <v>5820</v>
          </cell>
          <cell r="O376">
            <v>0.7190511489992587</v>
          </cell>
          <cell r="P376">
            <v>0.7</v>
          </cell>
          <cell r="Q376">
            <v>8324</v>
          </cell>
          <cell r="R376">
            <v>5752</v>
          </cell>
          <cell r="S376">
            <v>0.6910139356078808</v>
          </cell>
          <cell r="T376">
            <v>0.68666</v>
          </cell>
          <cell r="U376">
            <v>793</v>
          </cell>
          <cell r="V376">
            <v>18.514194994396714</v>
          </cell>
          <cell r="W376">
            <v>11.251999999999999</v>
          </cell>
        </row>
        <row r="377">
          <cell r="A377">
            <v>38721</v>
          </cell>
          <cell r="B377" t="str">
            <v>CHWJAN06</v>
          </cell>
          <cell r="C377" t="str">
            <v>CHW</v>
          </cell>
          <cell r="D377">
            <v>10657</v>
          </cell>
          <cell r="E377">
            <v>7373</v>
          </cell>
          <cell r="F377">
            <v>691.8457351975228</v>
          </cell>
          <cell r="G377">
            <v>796.3920410361619</v>
          </cell>
          <cell r="I377">
            <v>-0.06325163578220865</v>
          </cell>
          <cell r="J377" t="str">
            <v>CHWJan</v>
          </cell>
          <cell r="K377" t="str">
            <v>Jan</v>
          </cell>
          <cell r="L377">
            <v>-0.0695046591317941</v>
          </cell>
          <cell r="M377">
            <v>925</v>
          </cell>
          <cell r="N377">
            <v>5125</v>
          </cell>
          <cell r="O377">
            <v>0.6951037569510375</v>
          </cell>
          <cell r="P377">
            <v>0.69</v>
          </cell>
          <cell r="Q377">
            <v>7871</v>
          </cell>
          <cell r="R377">
            <v>4939</v>
          </cell>
          <cell r="S377">
            <v>0.6274933299453691</v>
          </cell>
          <cell r="T377">
            <v>0.68</v>
          </cell>
          <cell r="U377">
            <v>849</v>
          </cell>
          <cell r="V377">
            <v>19.916486816177162</v>
          </cell>
          <cell r="W377">
            <v>25</v>
          </cell>
        </row>
        <row r="378">
          <cell r="A378">
            <v>38752</v>
          </cell>
          <cell r="B378" t="str">
            <v>CHWFEB06</v>
          </cell>
          <cell r="C378" t="str">
            <v>CHW</v>
          </cell>
          <cell r="D378">
            <v>10976</v>
          </cell>
          <cell r="E378">
            <v>8558</v>
          </cell>
          <cell r="F378">
            <v>779.7011661807579</v>
          </cell>
          <cell r="G378">
            <v>742.4767843344113</v>
          </cell>
          <cell r="I378">
            <v>-0.12666893017911982</v>
          </cell>
          <cell r="J378" t="str">
            <v>CHWFeb</v>
          </cell>
          <cell r="K378" t="str">
            <v>Feb</v>
          </cell>
          <cell r="L378">
            <v>-0.06540339739657051</v>
          </cell>
          <cell r="M378">
            <v>925</v>
          </cell>
          <cell r="N378">
            <v>5604</v>
          </cell>
          <cell r="O378">
            <v>0.654825893900444</v>
          </cell>
          <cell r="P378">
            <v>0.69</v>
          </cell>
          <cell r="Q378">
            <v>8776</v>
          </cell>
          <cell r="R378">
            <v>5496</v>
          </cell>
          <cell r="S378">
            <v>0.626253418413856</v>
          </cell>
          <cell r="T378">
            <v>0.68</v>
          </cell>
          <cell r="U378">
            <v>862</v>
          </cell>
          <cell r="V378">
            <v>19.63374635568513</v>
          </cell>
          <cell r="W378">
            <v>25</v>
          </cell>
        </row>
        <row r="379">
          <cell r="A379">
            <v>38780</v>
          </cell>
          <cell r="B379" t="str">
            <v>CHWMAR06</v>
          </cell>
          <cell r="C379" t="str">
            <v>CHW</v>
          </cell>
          <cell r="D379">
            <v>11107</v>
          </cell>
          <cell r="E379">
            <v>11985</v>
          </cell>
          <cell r="F379">
            <v>1079.0492482218422</v>
          </cell>
          <cell r="G379">
            <v>850.1987165333743</v>
          </cell>
          <cell r="I379">
            <v>3.794103278935644E-05</v>
          </cell>
          <cell r="J379" t="str">
            <v>CHWMar</v>
          </cell>
          <cell r="K379" t="str">
            <v>Mar</v>
          </cell>
          <cell r="L379">
            <v>0.0165296825252114</v>
          </cell>
          <cell r="M379">
            <v>925</v>
          </cell>
          <cell r="N379">
            <v>8349</v>
          </cell>
          <cell r="O379">
            <v>0.6966207759699624</v>
          </cell>
          <cell r="P379">
            <v>0.69</v>
          </cell>
          <cell r="Q379">
            <v>11020</v>
          </cell>
          <cell r="R379">
            <v>8082</v>
          </cell>
          <cell r="S379">
            <v>0.7333938294010889</v>
          </cell>
          <cell r="T379">
            <v>0.68</v>
          </cell>
          <cell r="U379">
            <v>1183</v>
          </cell>
          <cell r="V379">
            <v>26.627352120284506</v>
          </cell>
          <cell r="W379">
            <v>25</v>
          </cell>
        </row>
        <row r="380">
          <cell r="A380">
            <v>38811</v>
          </cell>
          <cell r="B380" t="str">
            <v>CHWAPR06</v>
          </cell>
          <cell r="C380" t="str">
            <v>CHW</v>
          </cell>
          <cell r="D380">
            <v>11296</v>
          </cell>
          <cell r="E380">
            <v>9619</v>
          </cell>
          <cell r="F380">
            <v>851.5403682719548</v>
          </cell>
          <cell r="G380">
            <v>903.4302608915183</v>
          </cell>
          <cell r="I380">
            <v>0.0626510254596514</v>
          </cell>
          <cell r="J380" t="str">
            <v>CHWApr</v>
          </cell>
          <cell r="K380" t="str">
            <v>Apr</v>
          </cell>
          <cell r="L380">
            <v>0.08505389627286811</v>
          </cell>
          <cell r="M380">
            <v>925</v>
          </cell>
          <cell r="N380">
            <v>6692</v>
          </cell>
          <cell r="O380">
            <v>0.69570641438819</v>
          </cell>
          <cell r="P380">
            <v>0.69</v>
          </cell>
          <cell r="Q380">
            <v>10380</v>
          </cell>
          <cell r="R380">
            <v>6505</v>
          </cell>
          <cell r="S380">
            <v>0.6266859344894027</v>
          </cell>
          <cell r="T380">
            <v>0.68</v>
          </cell>
          <cell r="U380">
            <v>976</v>
          </cell>
          <cell r="V380">
            <v>21.600566572237963</v>
          </cell>
          <cell r="W380">
            <v>25</v>
          </cell>
        </row>
        <row r="381">
          <cell r="A381">
            <v>38841</v>
          </cell>
          <cell r="B381" t="str">
            <v>CHWMAY06</v>
          </cell>
          <cell r="C381" t="str">
            <v>CHW</v>
          </cell>
          <cell r="D381">
            <v>11257</v>
          </cell>
          <cell r="E381">
            <v>11275</v>
          </cell>
          <cell r="F381">
            <v>1001.5990050635161</v>
          </cell>
          <cell r="G381">
            <v>977.396207185771</v>
          </cell>
          <cell r="I381">
            <v>0.1496527477631721</v>
          </cell>
          <cell r="J381" t="str">
            <v>CHWMay</v>
          </cell>
          <cell r="K381" t="str">
            <v>May</v>
          </cell>
          <cell r="L381">
            <v>0.13882923486302168</v>
          </cell>
          <cell r="M381">
            <v>925</v>
          </cell>
          <cell r="N381">
            <v>7757</v>
          </cell>
          <cell r="O381">
            <v>0.6879822616407982</v>
          </cell>
          <cell r="P381">
            <v>0.69</v>
          </cell>
          <cell r="Q381">
            <v>11885</v>
          </cell>
          <cell r="R381">
            <v>7382</v>
          </cell>
          <cell r="S381">
            <v>0.6211190576356752</v>
          </cell>
          <cell r="T381">
            <v>0.68</v>
          </cell>
          <cell r="U381">
            <v>1295</v>
          </cell>
          <cell r="V381">
            <v>28.759882739628676</v>
          </cell>
          <cell r="W381">
            <v>25</v>
          </cell>
        </row>
        <row r="382">
          <cell r="A382">
            <v>38872</v>
          </cell>
          <cell r="B382" t="str">
            <v>CHWJUN06</v>
          </cell>
          <cell r="C382" t="str">
            <v>CHW</v>
          </cell>
          <cell r="D382">
            <v>11344</v>
          </cell>
          <cell r="E382">
            <v>9117</v>
          </cell>
          <cell r="F382">
            <v>803.6847672778562</v>
          </cell>
          <cell r="G382">
            <v>885.608046871109</v>
          </cell>
          <cell r="I382">
            <v>0.04168782019125552</v>
          </cell>
          <cell r="J382" t="str">
            <v>CHWJun</v>
          </cell>
          <cell r="K382" t="str">
            <v>Jun</v>
          </cell>
          <cell r="L382">
            <v>0.10393135227531113</v>
          </cell>
          <cell r="M382">
            <v>925</v>
          </cell>
          <cell r="N382">
            <v>5961</v>
          </cell>
          <cell r="O382">
            <v>0.6538334978611385</v>
          </cell>
          <cell r="P382">
            <v>0.69</v>
          </cell>
          <cell r="Q382">
            <v>8913</v>
          </cell>
          <cell r="R382">
            <v>6404</v>
          </cell>
          <cell r="S382">
            <v>0.7185010658588579</v>
          </cell>
          <cell r="T382">
            <v>0.68</v>
          </cell>
          <cell r="U382">
            <v>1141</v>
          </cell>
          <cell r="V382">
            <v>25.145451339915375</v>
          </cell>
          <cell r="W382">
            <v>25</v>
          </cell>
        </row>
        <row r="383">
          <cell r="A383">
            <v>38902</v>
          </cell>
          <cell r="B383" t="str">
            <v>CHWJUL06</v>
          </cell>
          <cell r="C383" t="str">
            <v>CHW</v>
          </cell>
          <cell r="D383">
            <v>11818.76</v>
          </cell>
          <cell r="E383">
            <v>8023</v>
          </cell>
          <cell r="F383">
            <v>678.836020022405</v>
          </cell>
          <cell r="G383">
            <v>828.0399307879258</v>
          </cell>
          <cell r="H383">
            <v>850.1664603398261</v>
          </cell>
          <cell r="I383">
            <v>-0.02602611439535738</v>
          </cell>
          <cell r="J383" t="str">
            <v>CHWJul</v>
          </cell>
          <cell r="K383" t="str">
            <v>Jul</v>
          </cell>
          <cell r="L383">
            <v>0.046727683908390806</v>
          </cell>
          <cell r="M383">
            <v>925</v>
          </cell>
          <cell r="N383">
            <v>5400</v>
          </cell>
          <cell r="O383">
            <v>0.6730649383023807</v>
          </cell>
          <cell r="P383">
            <v>0.69</v>
          </cell>
          <cell r="Q383">
            <v>8848</v>
          </cell>
          <cell r="R383">
            <v>5751</v>
          </cell>
          <cell r="S383">
            <v>0.6499773960216998</v>
          </cell>
          <cell r="T383">
            <v>0.68</v>
          </cell>
          <cell r="U383">
            <v>1043</v>
          </cell>
          <cell r="V383">
            <v>22.062382178841094</v>
          </cell>
          <cell r="W383">
            <v>25</v>
          </cell>
        </row>
        <row r="384">
          <cell r="A384">
            <v>38933</v>
          </cell>
          <cell r="B384" t="str">
            <v>CHWAUG06</v>
          </cell>
          <cell r="C384" t="str">
            <v>CHW</v>
          </cell>
          <cell r="F384">
            <v>0</v>
          </cell>
          <cell r="G384">
            <v>494.17359576675375</v>
          </cell>
          <cell r="M384">
            <v>925</v>
          </cell>
          <cell r="O384">
            <v>0</v>
          </cell>
          <cell r="P384">
            <v>0.69</v>
          </cell>
          <cell r="S384">
            <v>0</v>
          </cell>
          <cell r="T384">
            <v>0.68</v>
          </cell>
          <cell r="V384">
            <v>0</v>
          </cell>
          <cell r="W384">
            <v>25</v>
          </cell>
        </row>
        <row r="385">
          <cell r="A385">
            <v>38964</v>
          </cell>
          <cell r="B385" t="str">
            <v>CHWSEP06</v>
          </cell>
          <cell r="C385" t="str">
            <v>CHW</v>
          </cell>
          <cell r="F385">
            <v>0</v>
          </cell>
          <cell r="G385">
            <v>0</v>
          </cell>
          <cell r="M385">
            <v>925</v>
          </cell>
          <cell r="O385">
            <v>0</v>
          </cell>
          <cell r="P385">
            <v>0.69</v>
          </cell>
          <cell r="S385">
            <v>0</v>
          </cell>
          <cell r="T385">
            <v>0.68</v>
          </cell>
          <cell r="V385">
            <v>0</v>
          </cell>
          <cell r="W385">
            <v>25</v>
          </cell>
        </row>
        <row r="386">
          <cell r="A386">
            <v>38994</v>
          </cell>
          <cell r="B386" t="str">
            <v>CHWOCT06</v>
          </cell>
          <cell r="C386" t="str">
            <v>CHW</v>
          </cell>
          <cell r="F386">
            <v>0</v>
          </cell>
          <cell r="G386">
            <v>0</v>
          </cell>
          <cell r="M386">
            <v>925</v>
          </cell>
          <cell r="O386">
            <v>0</v>
          </cell>
          <cell r="P386">
            <v>0.69</v>
          </cell>
          <cell r="S386">
            <v>0</v>
          </cell>
          <cell r="T386">
            <v>0.68</v>
          </cell>
          <cell r="V386">
            <v>0</v>
          </cell>
          <cell r="W386">
            <v>25</v>
          </cell>
        </row>
        <row r="387">
          <cell r="A387">
            <v>39025</v>
          </cell>
          <cell r="B387" t="str">
            <v>CHWNOV06</v>
          </cell>
          <cell r="C387" t="str">
            <v>CHW</v>
          </cell>
          <cell r="F387">
            <v>0</v>
          </cell>
          <cell r="G387">
            <v>0</v>
          </cell>
          <cell r="M387">
            <v>925</v>
          </cell>
          <cell r="O387">
            <v>0</v>
          </cell>
          <cell r="P387">
            <v>0.69</v>
          </cell>
          <cell r="S387">
            <v>0</v>
          </cell>
          <cell r="T387">
            <v>0.68</v>
          </cell>
          <cell r="V387">
            <v>0</v>
          </cell>
          <cell r="W387">
            <v>25</v>
          </cell>
        </row>
        <row r="388">
          <cell r="A388">
            <v>39055</v>
          </cell>
          <cell r="B388" t="str">
            <v>CHWDEC06</v>
          </cell>
          <cell r="C388" t="str">
            <v>CHW</v>
          </cell>
          <cell r="F388">
            <v>0</v>
          </cell>
          <cell r="G388">
            <v>0</v>
          </cell>
          <cell r="M388">
            <v>925</v>
          </cell>
          <cell r="O388">
            <v>0</v>
          </cell>
          <cell r="P388">
            <v>0.69</v>
          </cell>
          <cell r="S388">
            <v>0</v>
          </cell>
          <cell r="T388">
            <v>0.68</v>
          </cell>
          <cell r="V388">
            <v>0</v>
          </cell>
          <cell r="W388">
            <v>25</v>
          </cell>
        </row>
        <row r="389">
          <cell r="A389" t="str">
            <v>YTD</v>
          </cell>
          <cell r="B389" t="str">
            <v>CHWYTD04</v>
          </cell>
          <cell r="C389" t="str">
            <v>CHW04YTD</v>
          </cell>
          <cell r="D389">
            <v>112814</v>
          </cell>
          <cell r="E389">
            <v>88021</v>
          </cell>
          <cell r="F389">
            <v>780.2311769815803</v>
          </cell>
          <cell r="G389">
            <v>780.2311769815803</v>
          </cell>
          <cell r="M389">
            <v>849</v>
          </cell>
          <cell r="N389">
            <v>63936</v>
          </cell>
          <cell r="O389">
            <v>0.7263721157451063</v>
          </cell>
          <cell r="P389">
            <v>0.7300000000000001</v>
          </cell>
          <cell r="Q389">
            <v>93624</v>
          </cell>
          <cell r="R389">
            <v>59740</v>
          </cell>
          <cell r="S389">
            <v>0.6380842519012219</v>
          </cell>
          <cell r="T389">
            <v>0.7999999999999999</v>
          </cell>
          <cell r="U389">
            <v>9646</v>
          </cell>
          <cell r="V389">
            <v>20.118487588628447</v>
          </cell>
          <cell r="W389">
            <v>31.9</v>
          </cell>
        </row>
        <row r="390">
          <cell r="A390" t="str">
            <v>YTD</v>
          </cell>
          <cell r="B390" t="str">
            <v>CHWYTD05</v>
          </cell>
          <cell r="C390" t="str">
            <v>CHW05YTD</v>
          </cell>
          <cell r="D390">
            <v>123452</v>
          </cell>
          <cell r="E390">
            <v>106254</v>
          </cell>
          <cell r="F390">
            <v>860.6907948028384</v>
          </cell>
          <cell r="G390">
            <v>860.6907948028384</v>
          </cell>
          <cell r="M390">
            <v>800</v>
          </cell>
          <cell r="N390">
            <v>73763</v>
          </cell>
          <cell r="O390">
            <v>0.6942138648897924</v>
          </cell>
          <cell r="P390">
            <v>0.7000000000000001</v>
          </cell>
          <cell r="Q390">
            <v>117249</v>
          </cell>
          <cell r="R390">
            <v>74974</v>
          </cell>
          <cell r="S390">
            <v>0.6394425538810565</v>
          </cell>
          <cell r="T390">
            <v>0.6849949999999999</v>
          </cell>
          <cell r="U390">
            <v>11893</v>
          </cell>
          <cell r="V390">
            <v>22.667538324016384</v>
          </cell>
          <cell r="W390">
            <v>14.873333333333337</v>
          </cell>
        </row>
        <row r="391">
          <cell r="A391" t="str">
            <v>YTD</v>
          </cell>
          <cell r="B391" t="str">
            <v>CHWYTD06</v>
          </cell>
          <cell r="C391" t="str">
            <v>CHW06YTD</v>
          </cell>
          <cell r="D391">
            <v>78455.76</v>
          </cell>
          <cell r="E391">
            <v>65950</v>
          </cell>
          <cell r="F391">
            <v>840.601123486663</v>
          </cell>
          <cell r="G391">
            <v>840.601123486663</v>
          </cell>
          <cell r="M391">
            <v>925</v>
          </cell>
          <cell r="N391">
            <v>44888</v>
          </cell>
          <cell r="O391">
            <v>0.6806368460955269</v>
          </cell>
          <cell r="P391">
            <v>0.6900000000000001</v>
          </cell>
          <cell r="Q391">
            <v>67693</v>
          </cell>
          <cell r="R391">
            <v>44559</v>
          </cell>
          <cell r="S391">
            <v>0.6582512224306797</v>
          </cell>
          <cell r="T391">
            <v>0.6799999999999999</v>
          </cell>
          <cell r="U391">
            <v>7349</v>
          </cell>
          <cell r="V391">
            <v>22.040146836742586</v>
          </cell>
          <cell r="W391">
            <v>25</v>
          </cell>
        </row>
        <row r="392">
          <cell r="A392">
            <v>37990</v>
          </cell>
          <cell r="B392" t="str">
            <v>ScrippsJAN04</v>
          </cell>
          <cell r="C392" t="str">
            <v>Scripps</v>
          </cell>
          <cell r="D392">
            <v>15588</v>
          </cell>
          <cell r="E392">
            <v>13847</v>
          </cell>
          <cell r="F392">
            <v>888.3115216833462</v>
          </cell>
          <cell r="G392">
            <v>888.3115216833462</v>
          </cell>
          <cell r="M392">
            <v>949</v>
          </cell>
          <cell r="N392">
            <v>7147</v>
          </cell>
          <cell r="O392">
            <v>0.51614068029176</v>
          </cell>
          <cell r="P392">
            <v>0.44</v>
          </cell>
          <cell r="Q392">
            <v>16424</v>
          </cell>
          <cell r="R392">
            <v>13249</v>
          </cell>
          <cell r="S392">
            <v>0.8066853385289819</v>
          </cell>
          <cell r="T392">
            <v>0.85</v>
          </cell>
          <cell r="U392">
            <v>861</v>
          </cell>
          <cell r="V392">
            <v>13.808698999230177</v>
          </cell>
          <cell r="W392">
            <v>9.4</v>
          </cell>
        </row>
        <row r="393">
          <cell r="A393">
            <v>38021</v>
          </cell>
          <cell r="B393" t="str">
            <v>ScrippsFEB04</v>
          </cell>
          <cell r="C393" t="str">
            <v>Scripps</v>
          </cell>
          <cell r="D393">
            <v>15819</v>
          </cell>
          <cell r="E393">
            <v>11698</v>
          </cell>
          <cell r="F393">
            <v>739.4904861242809</v>
          </cell>
          <cell r="G393">
            <v>813.9010039038135</v>
          </cell>
          <cell r="M393">
            <v>949</v>
          </cell>
          <cell r="N393">
            <v>5815</v>
          </cell>
          <cell r="O393">
            <v>0.49709352025987347</v>
          </cell>
          <cell r="P393">
            <v>0.44</v>
          </cell>
          <cell r="Q393">
            <v>10164</v>
          </cell>
          <cell r="R393">
            <v>8748</v>
          </cell>
          <cell r="S393">
            <v>0.8606847697756789</v>
          </cell>
          <cell r="T393">
            <v>0.85</v>
          </cell>
          <cell r="U393">
            <v>569</v>
          </cell>
          <cell r="V393">
            <v>8.992350970352108</v>
          </cell>
          <cell r="W393">
            <v>9.4</v>
          </cell>
        </row>
        <row r="394">
          <cell r="A394">
            <v>38050</v>
          </cell>
          <cell r="B394" t="str">
            <v>ScrippsMAR04</v>
          </cell>
          <cell r="C394" t="str">
            <v>Scripps</v>
          </cell>
          <cell r="D394">
            <v>15893</v>
          </cell>
          <cell r="E394">
            <v>13306</v>
          </cell>
          <cell r="F394">
            <v>837.2239350657521</v>
          </cell>
          <cell r="G394">
            <v>821.6753142911263</v>
          </cell>
          <cell r="M394">
            <v>949</v>
          </cell>
          <cell r="N394">
            <v>7184</v>
          </cell>
          <cell r="O394">
            <v>0.5399068089583646</v>
          </cell>
          <cell r="P394">
            <v>0.44</v>
          </cell>
          <cell r="Q394">
            <v>11545</v>
          </cell>
          <cell r="R394">
            <v>9808</v>
          </cell>
          <cell r="S394">
            <v>0.8495452576873105</v>
          </cell>
          <cell r="T394">
            <v>0.85</v>
          </cell>
          <cell r="U394">
            <v>754</v>
          </cell>
          <cell r="V394">
            <v>11.860567545460265</v>
          </cell>
          <cell r="W394">
            <v>9.4</v>
          </cell>
        </row>
        <row r="395">
          <cell r="A395">
            <v>38081</v>
          </cell>
          <cell r="B395" t="str">
            <v>ScrippsAPR04</v>
          </cell>
          <cell r="C395" t="str">
            <v>Scripps</v>
          </cell>
          <cell r="D395">
            <v>15900</v>
          </cell>
          <cell r="E395">
            <v>16683</v>
          </cell>
          <cell r="F395">
            <v>1049.245283018868</v>
          </cell>
          <cell r="G395">
            <v>875.3199014029669</v>
          </cell>
          <cell r="M395">
            <v>949</v>
          </cell>
          <cell r="N395">
            <v>9163</v>
          </cell>
          <cell r="O395">
            <v>0.5492417430917701</v>
          </cell>
          <cell r="P395">
            <v>0.44</v>
          </cell>
          <cell r="Q395">
            <v>19066</v>
          </cell>
          <cell r="R395">
            <v>16008</v>
          </cell>
          <cell r="S395">
            <v>0.8396097765656142</v>
          </cell>
          <cell r="T395">
            <v>0.85</v>
          </cell>
          <cell r="U395">
            <v>881</v>
          </cell>
          <cell r="V395">
            <v>11.081761006289309</v>
          </cell>
          <cell r="W395">
            <v>9.4</v>
          </cell>
        </row>
        <row r="396">
          <cell r="A396">
            <v>38111</v>
          </cell>
          <cell r="B396" t="str">
            <v>ScrippsMAY04</v>
          </cell>
          <cell r="C396" t="str">
            <v>Scripps</v>
          </cell>
          <cell r="D396">
            <v>15713</v>
          </cell>
          <cell r="E396">
            <v>15512</v>
          </cell>
          <cell r="F396">
            <v>987.2080442945332</v>
          </cell>
          <cell r="G396">
            <v>957.892420793051</v>
          </cell>
          <cell r="M396">
            <v>949</v>
          </cell>
          <cell r="N396">
            <v>9392</v>
          </cell>
          <cell r="O396">
            <v>0.6054667354306343</v>
          </cell>
          <cell r="P396">
            <v>0.44</v>
          </cell>
          <cell r="Q396">
            <v>15270</v>
          </cell>
          <cell r="R396">
            <v>11976</v>
          </cell>
          <cell r="S396">
            <v>0.7842829076620825</v>
          </cell>
          <cell r="T396">
            <v>0.85</v>
          </cell>
          <cell r="U396">
            <v>773</v>
          </cell>
          <cell r="V396">
            <v>12.298733532743588</v>
          </cell>
          <cell r="W396">
            <v>9.4</v>
          </cell>
        </row>
        <row r="397">
          <cell r="A397">
            <v>38142</v>
          </cell>
          <cell r="B397" t="str">
            <v>ScrippsJUN04</v>
          </cell>
          <cell r="C397" t="str">
            <v>Scripps</v>
          </cell>
          <cell r="D397">
            <v>15748</v>
          </cell>
          <cell r="E397">
            <v>15096</v>
          </cell>
          <cell r="F397">
            <v>958.5979171958344</v>
          </cell>
          <cell r="G397">
            <v>998.3504148364118</v>
          </cell>
          <cell r="M397">
            <v>949</v>
          </cell>
          <cell r="N397">
            <v>7926</v>
          </cell>
          <cell r="O397">
            <v>0.525039745627981</v>
          </cell>
          <cell r="P397">
            <v>0.44</v>
          </cell>
          <cell r="Q397">
            <v>14584</v>
          </cell>
          <cell r="R397">
            <v>11834</v>
          </cell>
          <cell r="S397">
            <v>0.8114371914426769</v>
          </cell>
          <cell r="T397">
            <v>0.85</v>
          </cell>
          <cell r="U397">
            <v>648</v>
          </cell>
          <cell r="V397">
            <v>8.229616459232918</v>
          </cell>
          <cell r="W397">
            <v>9.4</v>
          </cell>
        </row>
        <row r="398">
          <cell r="A398">
            <v>38172</v>
          </cell>
          <cell r="B398" t="str">
            <v>ScrippsJUL04</v>
          </cell>
          <cell r="C398" t="str">
            <v>Scripps</v>
          </cell>
          <cell r="D398">
            <v>15757</v>
          </cell>
          <cell r="E398">
            <v>11932</v>
          </cell>
          <cell r="F398">
            <v>757.2507457003237</v>
          </cell>
          <cell r="G398">
            <v>901.0189023968973</v>
          </cell>
          <cell r="M398">
            <v>949</v>
          </cell>
          <cell r="N398">
            <v>6254</v>
          </cell>
          <cell r="O398">
            <v>0.5241367750586657</v>
          </cell>
          <cell r="P398">
            <v>0.44</v>
          </cell>
          <cell r="Q398">
            <v>10913</v>
          </cell>
          <cell r="R398">
            <v>8083</v>
          </cell>
          <cell r="S398">
            <v>0.7406762576743333</v>
          </cell>
          <cell r="T398">
            <v>0.85</v>
          </cell>
          <cell r="U398">
            <v>652</v>
          </cell>
          <cell r="V398">
            <v>10.34460874531954</v>
          </cell>
          <cell r="W398">
            <v>9.4</v>
          </cell>
        </row>
        <row r="399">
          <cell r="A399">
            <v>38203</v>
          </cell>
          <cell r="B399" t="str">
            <v>ScrippsAUG04</v>
          </cell>
          <cell r="C399" t="str">
            <v>Scripps</v>
          </cell>
          <cell r="D399">
            <v>15695</v>
          </cell>
          <cell r="E399">
            <v>12576</v>
          </cell>
          <cell r="F399">
            <v>801.2742911755336</v>
          </cell>
          <cell r="G399">
            <v>839.040984690564</v>
          </cell>
          <cell r="I399">
            <v>-0.03005417517328087</v>
          </cell>
          <cell r="M399">
            <v>949</v>
          </cell>
          <cell r="N399">
            <v>6842</v>
          </cell>
          <cell r="O399">
            <v>0.5440521628498728</v>
          </cell>
          <cell r="P399">
            <v>0.44</v>
          </cell>
          <cell r="Q399">
            <v>13383</v>
          </cell>
          <cell r="R399">
            <v>9714</v>
          </cell>
          <cell r="S399">
            <v>0.7258462228199956</v>
          </cell>
          <cell r="T399">
            <v>0.85</v>
          </cell>
          <cell r="U399">
            <v>694</v>
          </cell>
          <cell r="V399">
            <v>11.054475947754062</v>
          </cell>
          <cell r="W399">
            <v>9.4</v>
          </cell>
        </row>
        <row r="400">
          <cell r="A400">
            <v>38234</v>
          </cell>
          <cell r="B400" t="str">
            <v>ScrippsSEP04</v>
          </cell>
          <cell r="C400" t="str">
            <v>Scripps</v>
          </cell>
          <cell r="D400">
            <v>15768</v>
          </cell>
          <cell r="E400">
            <v>14957</v>
          </cell>
          <cell r="F400">
            <v>948.5667174023338</v>
          </cell>
          <cell r="G400">
            <v>835.6972514260636</v>
          </cell>
          <cell r="I400">
            <v>-0.03391958839911083</v>
          </cell>
          <cell r="M400">
            <v>949</v>
          </cell>
          <cell r="N400">
            <v>7765</v>
          </cell>
          <cell r="O400">
            <v>0.5191549107441332</v>
          </cell>
          <cell r="P400">
            <v>0.44</v>
          </cell>
          <cell r="Q400">
            <v>15036</v>
          </cell>
          <cell r="R400">
            <v>11557</v>
          </cell>
          <cell r="S400">
            <v>0.7686219739292365</v>
          </cell>
          <cell r="T400">
            <v>0.85</v>
          </cell>
          <cell r="U400">
            <v>898</v>
          </cell>
          <cell r="V400">
            <v>11.39015728056824</v>
          </cell>
          <cell r="W400">
            <v>9.4</v>
          </cell>
        </row>
        <row r="401">
          <cell r="A401">
            <v>38264</v>
          </cell>
          <cell r="B401" t="str">
            <v>ScrippsOCT04</v>
          </cell>
          <cell r="C401" t="str">
            <v>Scripps</v>
          </cell>
          <cell r="D401">
            <v>15733</v>
          </cell>
          <cell r="E401">
            <v>11724</v>
          </cell>
          <cell r="F401">
            <v>745.1852793491387</v>
          </cell>
          <cell r="G401">
            <v>831.675429309002</v>
          </cell>
          <cell r="I401">
            <v>-0.038568884013768304</v>
          </cell>
          <cell r="M401">
            <v>949</v>
          </cell>
          <cell r="N401">
            <v>6063</v>
          </cell>
          <cell r="O401">
            <v>0.5171443193449334</v>
          </cell>
          <cell r="P401">
            <v>0.55</v>
          </cell>
          <cell r="Q401">
            <v>14195</v>
          </cell>
          <cell r="R401">
            <v>10891</v>
          </cell>
          <cell r="S401">
            <v>0.7672419866150053</v>
          </cell>
          <cell r="T401">
            <v>0.85</v>
          </cell>
          <cell r="U401">
            <v>790</v>
          </cell>
          <cell r="V401">
            <v>12.553232060001271</v>
          </cell>
          <cell r="W401">
            <v>9.4</v>
          </cell>
        </row>
        <row r="402">
          <cell r="A402">
            <v>38295</v>
          </cell>
          <cell r="B402" t="str">
            <v>ScrippsNOV04</v>
          </cell>
          <cell r="C402" t="str">
            <v>Scripps</v>
          </cell>
          <cell r="D402">
            <v>15759</v>
          </cell>
          <cell r="E402">
            <v>12040</v>
          </cell>
          <cell r="F402">
            <v>764.007868519576</v>
          </cell>
          <cell r="G402">
            <v>819.2532884236829</v>
          </cell>
          <cell r="I402">
            <v>-0.05292909276038645</v>
          </cell>
          <cell r="M402">
            <v>949</v>
          </cell>
          <cell r="N402">
            <v>6444</v>
          </cell>
          <cell r="O402">
            <v>0.5352159468438539</v>
          </cell>
          <cell r="P402">
            <v>0.55</v>
          </cell>
          <cell r="Q402">
            <v>9434</v>
          </cell>
          <cell r="R402">
            <v>6991</v>
          </cell>
          <cell r="S402">
            <v>0.7410430358278567</v>
          </cell>
          <cell r="T402">
            <v>0.85</v>
          </cell>
          <cell r="U402">
            <v>718</v>
          </cell>
          <cell r="V402">
            <v>11.390316644457135</v>
          </cell>
          <cell r="W402">
            <v>9.4</v>
          </cell>
        </row>
        <row r="403">
          <cell r="A403">
            <v>38325</v>
          </cell>
          <cell r="B403" t="str">
            <v>ScrippsDEC04</v>
          </cell>
          <cell r="C403" t="str">
            <v>Scripps</v>
          </cell>
          <cell r="D403">
            <v>15891</v>
          </cell>
          <cell r="E403">
            <v>14323</v>
          </cell>
          <cell r="F403">
            <v>901.3277956075766</v>
          </cell>
          <cell r="G403">
            <v>803.5069811587638</v>
          </cell>
          <cell r="I403">
            <v>-0.07113209507698912</v>
          </cell>
          <cell r="M403">
            <v>949</v>
          </cell>
          <cell r="N403">
            <v>8030</v>
          </cell>
          <cell r="O403">
            <v>0.5606367381135237</v>
          </cell>
          <cell r="P403">
            <v>0.55</v>
          </cell>
          <cell r="Q403">
            <v>17020</v>
          </cell>
          <cell r="R403">
            <v>13949</v>
          </cell>
          <cell r="S403">
            <v>0.8195652173913044</v>
          </cell>
          <cell r="T403">
            <v>0.85</v>
          </cell>
          <cell r="U403">
            <v>845</v>
          </cell>
          <cell r="V403">
            <v>10.634950600969102</v>
          </cell>
          <cell r="W403">
            <v>9.4</v>
          </cell>
        </row>
        <row r="404">
          <cell r="A404">
            <v>38356</v>
          </cell>
          <cell r="B404" t="str">
            <v>ScrippsJAN05</v>
          </cell>
          <cell r="C404" t="str">
            <v>Scripps</v>
          </cell>
          <cell r="D404">
            <v>16030</v>
          </cell>
          <cell r="E404">
            <v>12250</v>
          </cell>
          <cell r="F404">
            <v>764.1921397379912</v>
          </cell>
          <cell r="G404">
            <v>809.8426012883812</v>
          </cell>
          <cell r="I404">
            <v>-0.06380800912107262</v>
          </cell>
          <cell r="M404">
            <v>872.2</v>
          </cell>
          <cell r="N404">
            <v>6831</v>
          </cell>
          <cell r="O404">
            <v>0.5576326530612244</v>
          </cell>
          <cell r="P404">
            <v>0.53</v>
          </cell>
          <cell r="Q404">
            <v>10841</v>
          </cell>
          <cell r="R404">
            <v>9210</v>
          </cell>
          <cell r="S404">
            <v>0.8495526242966516</v>
          </cell>
          <cell r="T404">
            <v>0.797</v>
          </cell>
          <cell r="U404">
            <v>832</v>
          </cell>
          <cell r="V404">
            <v>12.975670617592014</v>
          </cell>
          <cell r="W404">
            <v>11.2</v>
          </cell>
        </row>
        <row r="405">
          <cell r="A405">
            <v>38387</v>
          </cell>
          <cell r="B405" t="str">
            <v>ScrippsFEB05</v>
          </cell>
          <cell r="C405" t="str">
            <v>Scripps</v>
          </cell>
          <cell r="D405">
            <v>16787</v>
          </cell>
          <cell r="E405">
            <v>13601</v>
          </cell>
          <cell r="F405">
            <v>810.210281765652</v>
          </cell>
          <cell r="G405">
            <v>825.2434057037399</v>
          </cell>
          <cell r="I405">
            <v>-0.046004414047395546</v>
          </cell>
          <cell r="M405">
            <v>872.2</v>
          </cell>
          <cell r="N405">
            <v>7243</v>
          </cell>
          <cell r="O405">
            <v>0.5325343724726123</v>
          </cell>
          <cell r="P405">
            <v>0.53</v>
          </cell>
          <cell r="Q405">
            <v>13544</v>
          </cell>
          <cell r="R405">
            <v>9723</v>
          </cell>
          <cell r="S405">
            <v>0.7178824571766096</v>
          </cell>
          <cell r="T405">
            <v>0.797</v>
          </cell>
          <cell r="U405">
            <v>766</v>
          </cell>
          <cell r="V405">
            <v>11.407636861857391</v>
          </cell>
          <cell r="W405">
            <v>10.08</v>
          </cell>
        </row>
        <row r="406">
          <cell r="A406">
            <v>38415</v>
          </cell>
          <cell r="B406" t="str">
            <v>ScrippsMAR05</v>
          </cell>
          <cell r="C406" t="str">
            <v>Scripps</v>
          </cell>
          <cell r="D406">
            <v>16653</v>
          </cell>
          <cell r="E406">
            <v>17726</v>
          </cell>
          <cell r="F406">
            <v>1064.4328349246382</v>
          </cell>
          <cell r="G406">
            <v>879.6117521427605</v>
          </cell>
          <cell r="I406">
            <v>0.016846330544906953</v>
          </cell>
          <cell r="M406">
            <v>872.2</v>
          </cell>
          <cell r="N406">
            <v>9184</v>
          </cell>
          <cell r="O406">
            <v>0.5181089924404829</v>
          </cell>
          <cell r="P406">
            <v>0.53</v>
          </cell>
          <cell r="Q406">
            <v>19617</v>
          </cell>
          <cell r="R406">
            <v>15304</v>
          </cell>
          <cell r="S406">
            <v>0.7801396747718815</v>
          </cell>
          <cell r="T406">
            <v>0.7981</v>
          </cell>
          <cell r="U406">
            <v>1155</v>
          </cell>
          <cell r="V406">
            <v>13.871374527112232</v>
          </cell>
          <cell r="W406">
            <v>10.08</v>
          </cell>
        </row>
        <row r="407">
          <cell r="A407">
            <v>38446</v>
          </cell>
          <cell r="B407" t="str">
            <v>ScrippsAPR05</v>
          </cell>
          <cell r="C407" t="str">
            <v>Scripps</v>
          </cell>
          <cell r="D407">
            <v>16509</v>
          </cell>
          <cell r="E407">
            <v>13936</v>
          </cell>
          <cell r="F407">
            <v>844.1456175419468</v>
          </cell>
          <cell r="G407">
            <v>906.2629114107457</v>
          </cell>
          <cell r="I407">
            <v>0.04765552953571391</v>
          </cell>
          <cell r="M407">
            <v>854.4</v>
          </cell>
          <cell r="N407">
            <v>7288</v>
          </cell>
          <cell r="O407">
            <v>0.5229621125143513</v>
          </cell>
          <cell r="P407">
            <v>0.53</v>
          </cell>
          <cell r="Q407">
            <v>14114</v>
          </cell>
          <cell r="R407">
            <v>11878</v>
          </cell>
          <cell r="S407">
            <v>0.8415757403996033</v>
          </cell>
          <cell r="T407">
            <v>0.81043</v>
          </cell>
          <cell r="U407">
            <v>911</v>
          </cell>
          <cell r="V407">
            <v>13.79550548185838</v>
          </cell>
          <cell r="W407">
            <v>8.96</v>
          </cell>
        </row>
        <row r="408">
          <cell r="A408">
            <v>38476</v>
          </cell>
          <cell r="B408" t="str">
            <v>ScrippsMAY05</v>
          </cell>
          <cell r="C408" t="str">
            <v>Scripps</v>
          </cell>
          <cell r="D408">
            <v>16486</v>
          </cell>
          <cell r="E408">
            <v>15109</v>
          </cell>
          <cell r="F408">
            <v>916.4745844959359</v>
          </cell>
          <cell r="G408">
            <v>941.6843456541737</v>
          </cell>
          <cell r="I408">
            <v>0.08860331740385713</v>
          </cell>
          <cell r="M408">
            <v>854.4</v>
          </cell>
          <cell r="N408">
            <v>7943</v>
          </cell>
          <cell r="O408">
            <v>0.5257131511019922</v>
          </cell>
          <cell r="P408">
            <v>0.53</v>
          </cell>
          <cell r="Q408">
            <v>13900</v>
          </cell>
          <cell r="R408">
            <v>12116</v>
          </cell>
          <cell r="S408">
            <v>0.8716546762589928</v>
          </cell>
          <cell r="T408">
            <v>0.81043</v>
          </cell>
          <cell r="U408">
            <v>803</v>
          </cell>
          <cell r="V408">
            <v>12.176998665534393</v>
          </cell>
          <cell r="W408">
            <v>8.96</v>
          </cell>
        </row>
        <row r="409">
          <cell r="A409">
            <v>38507</v>
          </cell>
          <cell r="B409" t="str">
            <v>ScrippsJUN05</v>
          </cell>
          <cell r="C409" t="str">
            <v>Scripps</v>
          </cell>
          <cell r="D409">
            <v>16361</v>
          </cell>
          <cell r="E409">
            <v>17648</v>
          </cell>
          <cell r="F409">
            <v>1078.6626734307195</v>
          </cell>
          <cell r="G409">
            <v>946.4276251562009</v>
          </cell>
          <cell r="I409">
            <v>0.09408663017751634</v>
          </cell>
          <cell r="M409">
            <v>854.4</v>
          </cell>
          <cell r="N409">
            <v>9313</v>
          </cell>
          <cell r="O409">
            <v>0.5277085222121487</v>
          </cell>
          <cell r="P409">
            <v>0.53</v>
          </cell>
          <cell r="Q409">
            <v>18514</v>
          </cell>
          <cell r="R409">
            <v>14819</v>
          </cell>
          <cell r="S409">
            <v>0.8004213027978827</v>
          </cell>
          <cell r="T409">
            <v>0.81043</v>
          </cell>
          <cell r="U409">
            <v>1097</v>
          </cell>
          <cell r="V409">
            <v>16.762422834790048</v>
          </cell>
          <cell r="W409">
            <v>8.96</v>
          </cell>
        </row>
        <row r="410">
          <cell r="A410">
            <v>38537</v>
          </cell>
          <cell r="B410" t="str">
            <v>ScrippsJUL05</v>
          </cell>
          <cell r="C410" t="str">
            <v>Scripps</v>
          </cell>
          <cell r="D410">
            <v>16430</v>
          </cell>
          <cell r="E410">
            <v>13662</v>
          </cell>
          <cell r="F410">
            <v>831.5276932440657</v>
          </cell>
          <cell r="G410">
            <v>942.2216503902404</v>
          </cell>
          <cell r="H410">
            <v>865.0390188961932</v>
          </cell>
          <cell r="I410">
            <v>0.08922445093000979</v>
          </cell>
          <cell r="M410">
            <v>836.6</v>
          </cell>
          <cell r="N410">
            <v>6867</v>
          </cell>
          <cell r="O410">
            <v>0.502635046113307</v>
          </cell>
          <cell r="P410">
            <v>0.53</v>
          </cell>
          <cell r="Q410">
            <v>15789</v>
          </cell>
          <cell r="R410">
            <v>11659</v>
          </cell>
          <cell r="S410">
            <v>0.7384254860979163</v>
          </cell>
          <cell r="T410">
            <v>0.80743</v>
          </cell>
          <cell r="U410">
            <v>895</v>
          </cell>
          <cell r="V410">
            <v>13.618381010346926</v>
          </cell>
          <cell r="W410">
            <v>8.735999999999999</v>
          </cell>
        </row>
        <row r="411">
          <cell r="A411">
            <v>38568</v>
          </cell>
          <cell r="B411" t="str">
            <v>ScrippsAUG05</v>
          </cell>
          <cell r="C411" t="str">
            <v>Scripps</v>
          </cell>
          <cell r="D411">
            <v>16596</v>
          </cell>
          <cell r="E411">
            <v>16182</v>
          </cell>
          <cell r="F411">
            <v>975.054229934924</v>
          </cell>
          <cell r="G411">
            <v>961.7481988699031</v>
          </cell>
          <cell r="I411">
            <v>0.05801691353419606</v>
          </cell>
          <cell r="J411" t="str">
            <v>ScrippsAug</v>
          </cell>
          <cell r="K411" t="str">
            <v>Aug</v>
          </cell>
          <cell r="L411">
            <v>0.013981369180457594</v>
          </cell>
          <cell r="M411">
            <v>836.6</v>
          </cell>
          <cell r="N411">
            <v>7329</v>
          </cell>
          <cell r="O411">
            <v>0.4529106414534668</v>
          </cell>
          <cell r="P411">
            <v>0.53</v>
          </cell>
          <cell r="Q411">
            <v>17840</v>
          </cell>
          <cell r="R411">
            <v>14305</v>
          </cell>
          <cell r="S411">
            <v>0.8018497757847534</v>
          </cell>
          <cell r="T411">
            <v>0.80743</v>
          </cell>
          <cell r="U411">
            <v>1151</v>
          </cell>
          <cell r="V411">
            <v>17.338515304892745</v>
          </cell>
          <cell r="W411">
            <v>7.84</v>
          </cell>
        </row>
        <row r="412">
          <cell r="A412">
            <v>38599</v>
          </cell>
          <cell r="B412" t="str">
            <v>ScrippsSEP05</v>
          </cell>
          <cell r="C412" t="str">
            <v>Scripps</v>
          </cell>
          <cell r="D412">
            <v>16604</v>
          </cell>
          <cell r="E412">
            <v>13371</v>
          </cell>
          <cell r="F412">
            <v>805.2878824379668</v>
          </cell>
          <cell r="G412">
            <v>870.6232685389855</v>
          </cell>
          <cell r="I412">
            <v>-0.04222940629049839</v>
          </cell>
          <cell r="J412" t="str">
            <v>ScrippsSep</v>
          </cell>
          <cell r="K412" t="str">
            <v>Sep</v>
          </cell>
          <cell r="L412">
            <v>-0.038074497344804614</v>
          </cell>
          <cell r="M412">
            <v>836.6</v>
          </cell>
          <cell r="N412">
            <v>6806</v>
          </cell>
          <cell r="O412">
            <v>0.5090120409842196</v>
          </cell>
          <cell r="P412">
            <v>0.53</v>
          </cell>
          <cell r="Q412">
            <v>12877</v>
          </cell>
          <cell r="R412">
            <v>9904</v>
          </cell>
          <cell r="S412">
            <v>0.76912324299138</v>
          </cell>
          <cell r="T412">
            <v>0.80743</v>
          </cell>
          <cell r="U412">
            <v>733</v>
          </cell>
          <cell r="V412">
            <v>11.036497229583233</v>
          </cell>
          <cell r="W412">
            <v>7.84</v>
          </cell>
        </row>
        <row r="413">
          <cell r="A413">
            <v>38629</v>
          </cell>
          <cell r="B413" t="str">
            <v>ScrippsOCT05</v>
          </cell>
          <cell r="C413" t="str">
            <v>Scripps</v>
          </cell>
          <cell r="D413">
            <v>16626</v>
          </cell>
          <cell r="E413">
            <v>15121</v>
          </cell>
          <cell r="F413">
            <v>909.4791290749428</v>
          </cell>
          <cell r="G413">
            <v>896.6070804826112</v>
          </cell>
          <cell r="I413">
            <v>-0.013644676371844666</v>
          </cell>
          <cell r="J413" t="str">
            <v>ScrippsOct</v>
          </cell>
          <cell r="K413" t="str">
            <v>Oct</v>
          </cell>
          <cell r="L413">
            <v>-0.026106780192806486</v>
          </cell>
          <cell r="M413">
            <v>818.8</v>
          </cell>
          <cell r="N413">
            <v>7667</v>
          </cell>
          <cell r="O413">
            <v>0.5070431849745387</v>
          </cell>
          <cell r="P413">
            <v>0.53</v>
          </cell>
          <cell r="Q413">
            <v>15371</v>
          </cell>
          <cell r="R413">
            <v>12296</v>
          </cell>
          <cell r="S413">
            <v>0.7999479539392362</v>
          </cell>
          <cell r="T413">
            <v>0.80443</v>
          </cell>
          <cell r="U413">
            <v>960</v>
          </cell>
          <cell r="V413">
            <v>14.43522194153735</v>
          </cell>
          <cell r="W413">
            <v>7.3919999999999995</v>
          </cell>
        </row>
        <row r="414">
          <cell r="A414">
            <v>38660</v>
          </cell>
          <cell r="B414" t="str">
            <v>ScrippsNOV05</v>
          </cell>
          <cell r="C414" t="str">
            <v>Scripps</v>
          </cell>
          <cell r="D414">
            <v>16534</v>
          </cell>
          <cell r="E414">
            <v>17287</v>
          </cell>
          <cell r="F414">
            <v>1045.542518446837</v>
          </cell>
          <cell r="G414">
            <v>920.1031766532487</v>
          </cell>
          <cell r="I414">
            <v>0.012203323322640148</v>
          </cell>
          <cell r="J414" t="str">
            <v>ScrippsNov</v>
          </cell>
          <cell r="K414" t="str">
            <v>Nov</v>
          </cell>
          <cell r="L414">
            <v>-0.020362884718873153</v>
          </cell>
          <cell r="M414">
            <v>818.8</v>
          </cell>
          <cell r="N414">
            <v>8905</v>
          </cell>
          <cell r="O414">
            <v>0.5151269740267252</v>
          </cell>
          <cell r="P414">
            <v>0.53</v>
          </cell>
          <cell r="Q414">
            <v>18037</v>
          </cell>
          <cell r="R414">
            <v>14007</v>
          </cell>
          <cell r="S414">
            <v>0.7765703831014027</v>
          </cell>
          <cell r="T414">
            <v>0.80443</v>
          </cell>
          <cell r="U414">
            <v>1031</v>
          </cell>
          <cell r="V414">
            <v>15.589089149631064</v>
          </cell>
          <cell r="W414">
            <v>6.4959999999999996</v>
          </cell>
        </row>
        <row r="415">
          <cell r="A415">
            <v>38690</v>
          </cell>
          <cell r="B415" t="str">
            <v>ScrippsDEC05</v>
          </cell>
          <cell r="C415" t="str">
            <v>Scripps</v>
          </cell>
          <cell r="D415">
            <v>16583</v>
          </cell>
          <cell r="E415">
            <v>12901</v>
          </cell>
          <cell r="F415">
            <v>777.9653862389195</v>
          </cell>
          <cell r="G415">
            <v>910.9956779202331</v>
          </cell>
          <cell r="I415">
            <v>0.002184185557844335</v>
          </cell>
          <cell r="J415" t="str">
            <v>ScrippsDec</v>
          </cell>
          <cell r="K415" t="str">
            <v>Dec</v>
          </cell>
          <cell r="L415">
            <v>-0.03447395475957239</v>
          </cell>
          <cell r="M415">
            <v>818.8</v>
          </cell>
          <cell r="N415">
            <v>6685</v>
          </cell>
          <cell r="O415">
            <v>0.518176885512751</v>
          </cell>
          <cell r="P415">
            <v>0.53</v>
          </cell>
          <cell r="Q415">
            <v>13476</v>
          </cell>
          <cell r="R415">
            <v>10411</v>
          </cell>
          <cell r="S415">
            <v>0.7725586227367172</v>
          </cell>
          <cell r="T415">
            <v>0.80443</v>
          </cell>
          <cell r="U415">
            <v>765</v>
          </cell>
          <cell r="V415">
            <v>11.532895133570525</v>
          </cell>
          <cell r="W415">
            <v>6.4959999999999996</v>
          </cell>
        </row>
        <row r="416">
          <cell r="A416">
            <v>38721</v>
          </cell>
          <cell r="B416" t="str">
            <v>ScrippsJAN06</v>
          </cell>
          <cell r="C416" t="str">
            <v>Scripps</v>
          </cell>
          <cell r="D416">
            <v>16573</v>
          </cell>
          <cell r="E416">
            <v>13416</v>
          </cell>
          <cell r="F416">
            <v>809.5094430700536</v>
          </cell>
          <cell r="G416">
            <v>877.6724492519367</v>
          </cell>
          <cell r="I416">
            <v>-0.03447461929986504</v>
          </cell>
          <cell r="J416" t="str">
            <v>ScrippsJan</v>
          </cell>
          <cell r="K416" t="str">
            <v>Jan</v>
          </cell>
          <cell r="L416">
            <v>-0.04914131421046883</v>
          </cell>
          <cell r="M416">
            <v>940</v>
          </cell>
          <cell r="N416">
            <v>6692</v>
          </cell>
          <cell r="O416">
            <v>0.4988073941562314</v>
          </cell>
          <cell r="P416">
            <v>0.53</v>
          </cell>
          <cell r="Q416">
            <v>14732</v>
          </cell>
          <cell r="R416">
            <v>11212</v>
          </cell>
          <cell r="S416">
            <v>0.7610643497149063</v>
          </cell>
          <cell r="T416">
            <v>0.8</v>
          </cell>
          <cell r="U416">
            <v>819</v>
          </cell>
          <cell r="V416">
            <v>12.354431907319134</v>
          </cell>
          <cell r="W416">
            <v>14</v>
          </cell>
        </row>
        <row r="417">
          <cell r="A417">
            <v>38752</v>
          </cell>
          <cell r="B417" t="str">
            <v>ScrippsFEB06</v>
          </cell>
          <cell r="C417" t="str">
            <v>Scripps</v>
          </cell>
          <cell r="D417">
            <v>17734</v>
          </cell>
          <cell r="E417">
            <v>14348</v>
          </cell>
          <cell r="F417">
            <v>809.0673282959286</v>
          </cell>
          <cell r="G417">
            <v>798.8473858683005</v>
          </cell>
          <cell r="I417">
            <v>-0.1211898846554838</v>
          </cell>
          <cell r="J417" t="str">
            <v>ScrippsFeb</v>
          </cell>
          <cell r="K417" t="str">
            <v>Feb</v>
          </cell>
          <cell r="L417">
            <v>-0.08359714935143968</v>
          </cell>
          <cell r="M417">
            <v>940</v>
          </cell>
          <cell r="N417">
            <v>6844</v>
          </cell>
          <cell r="O417">
            <v>0.4770002787844996</v>
          </cell>
          <cell r="P417">
            <v>0.53</v>
          </cell>
          <cell r="Q417">
            <v>16575</v>
          </cell>
          <cell r="R417">
            <v>11979</v>
          </cell>
          <cell r="S417">
            <v>0.7227149321266968</v>
          </cell>
          <cell r="T417">
            <v>0.8</v>
          </cell>
          <cell r="U417">
            <v>927</v>
          </cell>
          <cell r="V417">
            <v>13.068117739934587</v>
          </cell>
          <cell r="W417">
            <v>14</v>
          </cell>
        </row>
        <row r="418">
          <cell r="A418">
            <v>38780</v>
          </cell>
          <cell r="B418" t="str">
            <v>ScrippsMAR06</v>
          </cell>
          <cell r="C418" t="str">
            <v>Scripps</v>
          </cell>
          <cell r="D418">
            <v>17830</v>
          </cell>
          <cell r="E418">
            <v>18855</v>
          </cell>
          <cell r="F418">
            <v>1057.4873808188447</v>
          </cell>
          <cell r="G418">
            <v>892.021384061609</v>
          </cell>
          <cell r="I418">
            <v>-0.018689390133154137</v>
          </cell>
          <cell r="J418" t="str">
            <v>ScrippsMar</v>
          </cell>
          <cell r="K418" t="str">
            <v>Mar</v>
          </cell>
          <cell r="L418">
            <v>-0.0009215297941235923</v>
          </cell>
          <cell r="M418">
            <v>940</v>
          </cell>
          <cell r="N418">
            <v>9340</v>
          </cell>
          <cell r="O418">
            <v>0.49535932113497744</v>
          </cell>
          <cell r="P418">
            <v>0.53</v>
          </cell>
          <cell r="Q418">
            <v>19921</v>
          </cell>
          <cell r="R418">
            <v>16026</v>
          </cell>
          <cell r="S418">
            <v>0.8044776868631093</v>
          </cell>
          <cell r="T418">
            <v>0.8</v>
          </cell>
          <cell r="U418">
            <v>1234</v>
          </cell>
          <cell r="V418">
            <v>17.302299495232756</v>
          </cell>
          <cell r="W418">
            <v>14</v>
          </cell>
        </row>
        <row r="419">
          <cell r="A419">
            <v>38811</v>
          </cell>
          <cell r="B419" t="str">
            <v>ScrippsAPR06</v>
          </cell>
          <cell r="C419" t="str">
            <v>Scripps</v>
          </cell>
          <cell r="D419">
            <v>17707</v>
          </cell>
          <cell r="E419">
            <v>15366</v>
          </cell>
          <cell r="F419">
            <v>867.7923984864742</v>
          </cell>
          <cell r="G419">
            <v>911.4490358670824</v>
          </cell>
          <cell r="I419">
            <v>0.002682923560385289</v>
          </cell>
          <cell r="J419" t="str">
            <v>ScrippsApr</v>
          </cell>
          <cell r="K419" t="str">
            <v>Apr</v>
          </cell>
          <cell r="L419">
            <v>0.0251692265480496</v>
          </cell>
          <cell r="M419">
            <v>940</v>
          </cell>
          <cell r="N419">
            <v>7158</v>
          </cell>
          <cell r="O419">
            <v>0.46583365872705973</v>
          </cell>
          <cell r="P419">
            <v>0.53</v>
          </cell>
          <cell r="Q419">
            <v>15866</v>
          </cell>
          <cell r="R419">
            <v>13012</v>
          </cell>
          <cell r="S419">
            <v>0.8201184923736291</v>
          </cell>
          <cell r="T419">
            <v>0.8</v>
          </cell>
          <cell r="U419">
            <v>1077</v>
          </cell>
          <cell r="V419">
            <v>15.205850793471507</v>
          </cell>
          <cell r="W419">
            <v>14</v>
          </cell>
        </row>
        <row r="420">
          <cell r="A420">
            <v>38841</v>
          </cell>
          <cell r="B420" t="str">
            <v>ScrippsMAY06</v>
          </cell>
          <cell r="C420" t="str">
            <v>Scripps</v>
          </cell>
          <cell r="D420">
            <v>17645</v>
          </cell>
          <cell r="E420">
            <v>18744</v>
          </cell>
          <cell r="F420">
            <v>1062.2839331255313</v>
          </cell>
          <cell r="G420">
            <v>995.8545708102835</v>
          </cell>
          <cell r="I420">
            <v>0.09553725244890586</v>
          </cell>
          <cell r="J420" t="str">
            <v>ScrippsMay</v>
          </cell>
          <cell r="K420" t="str">
            <v>May</v>
          </cell>
          <cell r="L420">
            <v>0.0920702849263815</v>
          </cell>
          <cell r="M420">
            <v>940</v>
          </cell>
          <cell r="N420">
            <v>9419</v>
          </cell>
          <cell r="O420">
            <v>0.5025074690567648</v>
          </cell>
          <cell r="P420">
            <v>0.53</v>
          </cell>
          <cell r="Q420">
            <v>19502</v>
          </cell>
          <cell r="R420">
            <v>15790</v>
          </cell>
          <cell r="S420">
            <v>0.8096605476361399</v>
          </cell>
          <cell r="T420">
            <v>0.8</v>
          </cell>
          <cell r="U420">
            <v>1146</v>
          </cell>
          <cell r="V420">
            <v>16.236894304335507</v>
          </cell>
          <cell r="W420">
            <v>14</v>
          </cell>
        </row>
        <row r="421">
          <cell r="A421">
            <v>38872</v>
          </cell>
          <cell r="B421" t="str">
            <v>ScrippsJUN06</v>
          </cell>
          <cell r="C421" t="str">
            <v>Scripps</v>
          </cell>
          <cell r="D421">
            <v>17693</v>
          </cell>
          <cell r="E421">
            <v>16033</v>
          </cell>
          <cell r="F421">
            <v>906.1775843553947</v>
          </cell>
          <cell r="G421">
            <v>945.4179719891334</v>
          </cell>
          <cell r="I421">
            <v>0.04005206965717383</v>
          </cell>
          <cell r="J421" t="str">
            <v>ScrippsJun</v>
          </cell>
          <cell r="K421" t="str">
            <v>Jun</v>
          </cell>
          <cell r="L421">
            <v>0.06706934991734509</v>
          </cell>
          <cell r="M421">
            <v>940</v>
          </cell>
          <cell r="N421">
            <v>7838</v>
          </cell>
          <cell r="O421">
            <v>0.4888667124056633</v>
          </cell>
          <cell r="P421">
            <v>0.53</v>
          </cell>
          <cell r="Q421">
            <v>15922</v>
          </cell>
          <cell r="R421">
            <v>13702</v>
          </cell>
          <cell r="S421">
            <v>0.8605702801155634</v>
          </cell>
          <cell r="T421">
            <v>0.8</v>
          </cell>
          <cell r="U421">
            <v>879</v>
          </cell>
          <cell r="V421">
            <v>12.420166167410839</v>
          </cell>
          <cell r="W421">
            <v>14</v>
          </cell>
        </row>
        <row r="422">
          <cell r="A422">
            <v>38902</v>
          </cell>
          <cell r="B422" t="str">
            <v>ScrippsJUL06</v>
          </cell>
          <cell r="C422" t="str">
            <v>Scripps</v>
          </cell>
          <cell r="D422">
            <v>17761.11</v>
          </cell>
          <cell r="E422">
            <v>14420</v>
          </cell>
          <cell r="F422">
            <v>811.8861940498088</v>
          </cell>
          <cell r="G422">
            <v>926.7825705102449</v>
          </cell>
          <cell r="H422">
            <v>909.0102309019643</v>
          </cell>
          <cell r="I422">
            <v>0.01955130866970115</v>
          </cell>
          <cell r="J422" t="str">
            <v>ScrippsJul</v>
          </cell>
          <cell r="K422" t="str">
            <v>Jul</v>
          </cell>
          <cell r="L422">
            <v>0.05438787979985547</v>
          </cell>
          <cell r="M422">
            <v>940</v>
          </cell>
          <cell r="N422">
            <v>7099</v>
          </cell>
          <cell r="O422">
            <v>0.4923023578363384</v>
          </cell>
          <cell r="P422">
            <v>0.53</v>
          </cell>
          <cell r="Q422">
            <v>18222</v>
          </cell>
          <cell r="R422">
            <v>11921</v>
          </cell>
          <cell r="S422">
            <v>0.6542091976731423</v>
          </cell>
          <cell r="T422">
            <v>0.8</v>
          </cell>
          <cell r="U422">
            <v>834</v>
          </cell>
          <cell r="V422">
            <v>11.739131169166791</v>
          </cell>
          <cell r="W422">
            <v>14</v>
          </cell>
        </row>
        <row r="423">
          <cell r="A423">
            <v>38933</v>
          </cell>
          <cell r="B423" t="str">
            <v>ScrippsAUG06</v>
          </cell>
          <cell r="C423" t="str">
            <v>Scripps</v>
          </cell>
          <cell r="F423">
            <v>0</v>
          </cell>
          <cell r="M423">
            <v>940</v>
          </cell>
          <cell r="O423">
            <v>0</v>
          </cell>
          <cell r="P423">
            <v>0.53</v>
          </cell>
          <cell r="S423">
            <v>0</v>
          </cell>
          <cell r="T423">
            <v>0.8</v>
          </cell>
          <cell r="V423">
            <v>0</v>
          </cell>
          <cell r="W423">
            <v>14</v>
          </cell>
        </row>
        <row r="424">
          <cell r="A424">
            <v>38964</v>
          </cell>
          <cell r="B424" t="str">
            <v>ScrippsSEP06</v>
          </cell>
          <cell r="C424" t="str">
            <v>Scripps</v>
          </cell>
          <cell r="F424">
            <v>0</v>
          </cell>
          <cell r="G424">
            <v>0</v>
          </cell>
          <cell r="M424">
            <v>940</v>
          </cell>
          <cell r="O424">
            <v>0</v>
          </cell>
          <cell r="P424">
            <v>0.53</v>
          </cell>
          <cell r="S424">
            <v>0</v>
          </cell>
          <cell r="T424">
            <v>0.8</v>
          </cell>
          <cell r="V424">
            <v>0</v>
          </cell>
          <cell r="W424">
            <v>14</v>
          </cell>
        </row>
        <row r="425">
          <cell r="A425">
            <v>38994</v>
          </cell>
          <cell r="B425" t="str">
            <v>ScrippsOCT06</v>
          </cell>
          <cell r="C425" t="str">
            <v>Scripps</v>
          </cell>
          <cell r="F425">
            <v>0</v>
          </cell>
          <cell r="G425">
            <v>0</v>
          </cell>
          <cell r="M425">
            <v>940</v>
          </cell>
          <cell r="O425">
            <v>0</v>
          </cell>
          <cell r="P425">
            <v>0.53</v>
          </cell>
          <cell r="S425">
            <v>0</v>
          </cell>
          <cell r="T425">
            <v>0.8</v>
          </cell>
          <cell r="V425">
            <v>0</v>
          </cell>
          <cell r="W425">
            <v>14</v>
          </cell>
        </row>
        <row r="426">
          <cell r="A426">
            <v>39025</v>
          </cell>
          <cell r="B426" t="str">
            <v>ScrippsNOV06</v>
          </cell>
          <cell r="C426" t="str">
            <v>Scripps</v>
          </cell>
          <cell r="F426">
            <v>0</v>
          </cell>
          <cell r="G426">
            <v>0</v>
          </cell>
          <cell r="M426">
            <v>940</v>
          </cell>
          <cell r="O426">
            <v>0</v>
          </cell>
          <cell r="P426">
            <v>0.53</v>
          </cell>
          <cell r="S426">
            <v>0</v>
          </cell>
          <cell r="T426">
            <v>0.8</v>
          </cell>
          <cell r="V426">
            <v>0</v>
          </cell>
          <cell r="W426">
            <v>14</v>
          </cell>
        </row>
        <row r="427">
          <cell r="A427">
            <v>39055</v>
          </cell>
          <cell r="B427" t="str">
            <v>ScrippsDEC06</v>
          </cell>
          <cell r="C427" t="str">
            <v>Scripps</v>
          </cell>
          <cell r="F427">
            <v>0</v>
          </cell>
          <cell r="G427">
            <v>0</v>
          </cell>
          <cell r="M427">
            <v>940</v>
          </cell>
          <cell r="O427">
            <v>0</v>
          </cell>
          <cell r="P427">
            <v>0.53</v>
          </cell>
          <cell r="S427">
            <v>0</v>
          </cell>
          <cell r="T427">
            <v>0.8</v>
          </cell>
          <cell r="V427">
            <v>0</v>
          </cell>
          <cell r="W427">
            <v>14</v>
          </cell>
        </row>
        <row r="428">
          <cell r="A428" t="str">
            <v>YTD</v>
          </cell>
          <cell r="B428" t="str">
            <v>ScrippsYTD04</v>
          </cell>
          <cell r="C428" t="str">
            <v>Scripps04YTD</v>
          </cell>
          <cell r="D428">
            <v>189264</v>
          </cell>
          <cell r="E428">
            <v>163694</v>
          </cell>
          <cell r="F428">
            <v>864.8977090202045</v>
          </cell>
          <cell r="G428">
            <v>864.8977090202045</v>
          </cell>
          <cell r="M428">
            <v>949</v>
          </cell>
          <cell r="N428">
            <v>88025</v>
          </cell>
          <cell r="O428">
            <v>0.5377411511723094</v>
          </cell>
          <cell r="P428">
            <v>0.46749999999999997</v>
          </cell>
          <cell r="Q428">
            <v>167034</v>
          </cell>
          <cell r="R428">
            <v>132808</v>
          </cell>
          <cell r="S428">
            <v>0.7950956092771532</v>
          </cell>
          <cell r="T428">
            <v>0.8499999999999998</v>
          </cell>
          <cell r="U428">
            <v>9083</v>
          </cell>
          <cell r="V428">
            <v>11.292039006827686</v>
          </cell>
          <cell r="W428">
            <v>9.4</v>
          </cell>
        </row>
        <row r="429">
          <cell r="A429" t="str">
            <v>YTD</v>
          </cell>
          <cell r="B429" t="str">
            <v>ScrippsYTD05</v>
          </cell>
          <cell r="C429" t="str">
            <v>Scripps05YTD</v>
          </cell>
          <cell r="D429">
            <v>198199</v>
          </cell>
          <cell r="E429">
            <v>178794</v>
          </cell>
          <cell r="F429">
            <v>902.0933506223543</v>
          </cell>
          <cell r="G429">
            <v>902.0933506223543</v>
          </cell>
          <cell r="M429">
            <v>845.5</v>
          </cell>
          <cell r="N429">
            <v>92061</v>
          </cell>
          <cell r="O429">
            <v>0.5148998288533172</v>
          </cell>
          <cell r="P429">
            <v>0.5300000000000001</v>
          </cell>
          <cell r="Q429">
            <v>183920</v>
          </cell>
          <cell r="R429">
            <v>145632</v>
          </cell>
          <cell r="S429">
            <v>0.7918225315354502</v>
          </cell>
          <cell r="T429">
            <v>0.8049141666666667</v>
          </cell>
          <cell r="U429">
            <v>11099</v>
          </cell>
          <cell r="V429">
            <v>13.17629963705521</v>
          </cell>
          <cell r="W429">
            <v>8.586666666666666</v>
          </cell>
        </row>
        <row r="430">
          <cell r="A430" t="str">
            <v>YTD</v>
          </cell>
          <cell r="B430" t="str">
            <v>ScrippsYTD06</v>
          </cell>
          <cell r="C430" t="str">
            <v>Scripps06YTD</v>
          </cell>
          <cell r="D430">
            <v>122943.11</v>
          </cell>
          <cell r="E430">
            <v>111182</v>
          </cell>
          <cell r="F430">
            <v>904.3369734180304</v>
          </cell>
          <cell r="G430">
            <v>904.3369734180304</v>
          </cell>
          <cell r="M430">
            <v>940</v>
          </cell>
          <cell r="N430">
            <v>54390</v>
          </cell>
          <cell r="O430">
            <v>0.48919789174506667</v>
          </cell>
          <cell r="P430">
            <v>0.5300000000000001</v>
          </cell>
          <cell r="Q430">
            <v>120740</v>
          </cell>
          <cell r="R430">
            <v>93642</v>
          </cell>
          <cell r="S430">
            <v>0.7755673347689249</v>
          </cell>
          <cell r="T430">
            <v>0.7999999999999999</v>
          </cell>
          <cell r="U430">
            <v>6916</v>
          </cell>
          <cell r="V430">
            <v>13.236155467736735</v>
          </cell>
          <cell r="W430">
            <v>14</v>
          </cell>
        </row>
        <row r="431">
          <cell r="A431">
            <v>37990</v>
          </cell>
          <cell r="B431" t="str">
            <v>KernJAN04</v>
          </cell>
          <cell r="C431" t="str">
            <v>Kern</v>
          </cell>
          <cell r="D431">
            <v>20535</v>
          </cell>
          <cell r="E431">
            <v>5963</v>
          </cell>
          <cell r="F431">
            <v>290.3822741660579</v>
          </cell>
          <cell r="G431">
            <v>290.3822741660579</v>
          </cell>
          <cell r="M431">
            <v>733</v>
          </cell>
          <cell r="N431">
            <v>0</v>
          </cell>
          <cell r="O431">
            <v>0</v>
          </cell>
          <cell r="P431">
            <v>0</v>
          </cell>
          <cell r="Q431">
            <v>903</v>
          </cell>
          <cell r="R431">
            <v>23</v>
          </cell>
          <cell r="S431">
            <v>0.02547065337763012</v>
          </cell>
          <cell r="T431">
            <v>0</v>
          </cell>
          <cell r="U431">
            <v>51</v>
          </cell>
          <cell r="V431">
            <v>0.620891161431702</v>
          </cell>
          <cell r="W431">
            <v>15</v>
          </cell>
        </row>
        <row r="432">
          <cell r="A432">
            <v>38021</v>
          </cell>
          <cell r="B432" t="str">
            <v>KernFEB04</v>
          </cell>
          <cell r="C432" t="str">
            <v>Kern</v>
          </cell>
          <cell r="D432">
            <v>20535</v>
          </cell>
          <cell r="E432">
            <v>17232</v>
          </cell>
          <cell r="F432">
            <v>839.1526661796933</v>
          </cell>
          <cell r="G432">
            <v>564.7674701728756</v>
          </cell>
          <cell r="M432">
            <v>733</v>
          </cell>
          <cell r="N432">
            <v>0</v>
          </cell>
          <cell r="O432">
            <v>0</v>
          </cell>
          <cell r="P432">
            <v>0</v>
          </cell>
          <cell r="Q432">
            <v>12399</v>
          </cell>
          <cell r="R432">
            <v>8905</v>
          </cell>
          <cell r="S432">
            <v>0.7182030808936205</v>
          </cell>
          <cell r="T432">
            <v>0</v>
          </cell>
          <cell r="U432">
            <v>273</v>
          </cell>
          <cell r="V432">
            <v>3.3235938641344047</v>
          </cell>
          <cell r="W432">
            <v>15</v>
          </cell>
        </row>
        <row r="433">
          <cell r="A433">
            <v>38050</v>
          </cell>
          <cell r="B433" t="str">
            <v>KernMAR04</v>
          </cell>
          <cell r="C433" t="str">
            <v>Kern</v>
          </cell>
          <cell r="D433">
            <v>20483</v>
          </cell>
          <cell r="E433">
            <v>21182</v>
          </cell>
          <cell r="F433">
            <v>1034.1258604696577</v>
          </cell>
          <cell r="G433">
            <v>721.2202669384696</v>
          </cell>
          <cell r="M433">
            <v>733</v>
          </cell>
          <cell r="N433">
            <v>0</v>
          </cell>
          <cell r="O433">
            <v>0</v>
          </cell>
          <cell r="P433">
            <v>0.15</v>
          </cell>
          <cell r="Q433">
            <v>23025</v>
          </cell>
          <cell r="R433">
            <v>17282</v>
          </cell>
          <cell r="S433">
            <v>0.7505754614549403</v>
          </cell>
          <cell r="T433">
            <v>0.4</v>
          </cell>
          <cell r="U433">
            <v>819</v>
          </cell>
          <cell r="V433">
            <v>9.996094322120783</v>
          </cell>
          <cell r="W433">
            <v>15</v>
          </cell>
        </row>
        <row r="434">
          <cell r="A434">
            <v>38081</v>
          </cell>
          <cell r="B434" t="str">
            <v>KernAPR04</v>
          </cell>
          <cell r="C434" t="str">
            <v>Kern</v>
          </cell>
          <cell r="D434">
            <v>20391</v>
          </cell>
          <cell r="E434">
            <v>26039</v>
          </cell>
          <cell r="F434">
            <v>1276.9849443381886</v>
          </cell>
          <cell r="G434">
            <v>1050.0878236625133</v>
          </cell>
          <cell r="M434">
            <v>733</v>
          </cell>
          <cell r="N434">
            <v>0</v>
          </cell>
          <cell r="O434">
            <v>0</v>
          </cell>
          <cell r="P434">
            <v>0.15</v>
          </cell>
          <cell r="Q434">
            <v>24003</v>
          </cell>
          <cell r="R434">
            <v>14411</v>
          </cell>
          <cell r="S434">
            <v>0.6003832854226555</v>
          </cell>
          <cell r="T434">
            <v>0.6</v>
          </cell>
          <cell r="U434">
            <v>1346</v>
          </cell>
          <cell r="V434">
            <v>13.201902800255017</v>
          </cell>
          <cell r="W434">
            <v>15</v>
          </cell>
        </row>
        <row r="435">
          <cell r="A435">
            <v>38111</v>
          </cell>
          <cell r="B435" t="str">
            <v>KernMAY04</v>
          </cell>
          <cell r="C435" t="str">
            <v>Kern</v>
          </cell>
          <cell r="D435">
            <v>20273</v>
          </cell>
          <cell r="E435">
            <v>21806</v>
          </cell>
          <cell r="F435">
            <v>1075.6178168006709</v>
          </cell>
          <cell r="G435">
            <v>1128.9095405361725</v>
          </cell>
          <cell r="M435">
            <v>733</v>
          </cell>
          <cell r="N435">
            <v>0</v>
          </cell>
          <cell r="O435">
            <v>0</v>
          </cell>
          <cell r="P435">
            <v>0.2</v>
          </cell>
          <cell r="Q435">
            <v>21260</v>
          </cell>
          <cell r="R435">
            <v>11046</v>
          </cell>
          <cell r="S435">
            <v>0.5195672624647225</v>
          </cell>
          <cell r="T435">
            <v>0.65</v>
          </cell>
          <cell r="U435">
            <v>1376</v>
          </cell>
          <cell r="V435">
            <v>16.96838159127904</v>
          </cell>
          <cell r="W435">
            <v>15</v>
          </cell>
        </row>
        <row r="436">
          <cell r="A436">
            <v>38142</v>
          </cell>
          <cell r="B436" t="str">
            <v>KernJUN04</v>
          </cell>
          <cell r="C436" t="str">
            <v>Kern</v>
          </cell>
          <cell r="D436">
            <v>20266</v>
          </cell>
          <cell r="E436">
            <v>27153</v>
          </cell>
          <cell r="F436">
            <v>1339.8302575742625</v>
          </cell>
          <cell r="G436">
            <v>1230.8110062377073</v>
          </cell>
          <cell r="M436">
            <v>733</v>
          </cell>
          <cell r="N436">
            <v>0</v>
          </cell>
          <cell r="O436">
            <v>0</v>
          </cell>
          <cell r="P436">
            <v>0.25</v>
          </cell>
          <cell r="Q436">
            <v>26054</v>
          </cell>
          <cell r="R436">
            <v>15000</v>
          </cell>
          <cell r="S436">
            <v>0.5757273355338911</v>
          </cell>
          <cell r="T436">
            <v>0.7</v>
          </cell>
          <cell r="U436">
            <v>1712</v>
          </cell>
          <cell r="V436">
            <v>16.895292608309486</v>
          </cell>
          <cell r="W436">
            <v>15</v>
          </cell>
        </row>
        <row r="437">
          <cell r="A437">
            <v>38172</v>
          </cell>
          <cell r="B437" t="str">
            <v>KernJUL04</v>
          </cell>
          <cell r="C437" t="str">
            <v>Kern</v>
          </cell>
          <cell r="D437">
            <v>20252</v>
          </cell>
          <cell r="E437">
            <v>20516</v>
          </cell>
          <cell r="F437">
            <v>1013.0357495555995</v>
          </cell>
          <cell r="G437">
            <v>1142.8279413101777</v>
          </cell>
          <cell r="M437">
            <v>733</v>
          </cell>
          <cell r="N437">
            <v>275</v>
          </cell>
          <cell r="O437">
            <v>0.01340417235328524</v>
          </cell>
          <cell r="P437">
            <v>0.25</v>
          </cell>
          <cell r="Q437">
            <v>27192</v>
          </cell>
          <cell r="R437">
            <v>14484</v>
          </cell>
          <cell r="S437">
            <v>0.5326566637246248</v>
          </cell>
          <cell r="T437">
            <v>0.7</v>
          </cell>
          <cell r="U437">
            <v>1249</v>
          </cell>
          <cell r="V437">
            <v>15.41823029824215</v>
          </cell>
          <cell r="W437">
            <v>15</v>
          </cell>
        </row>
        <row r="438">
          <cell r="A438">
            <v>38203</v>
          </cell>
          <cell r="B438" t="str">
            <v>KernAUG04</v>
          </cell>
          <cell r="C438" t="str">
            <v>Kern</v>
          </cell>
          <cell r="D438">
            <v>20178</v>
          </cell>
          <cell r="E438">
            <v>22034</v>
          </cell>
          <cell r="F438">
            <v>1091.9813658439884</v>
          </cell>
          <cell r="G438">
            <v>1148.28245765795</v>
          </cell>
          <cell r="M438">
            <v>733</v>
          </cell>
          <cell r="N438">
            <v>1</v>
          </cell>
          <cell r="O438">
            <v>4.538440591812653E-05</v>
          </cell>
          <cell r="P438">
            <v>0.25</v>
          </cell>
          <cell r="Q438">
            <v>22104</v>
          </cell>
          <cell r="R438">
            <v>13276</v>
          </cell>
          <cell r="S438">
            <v>0.6006152732537098</v>
          </cell>
          <cell r="T438">
            <v>0.7</v>
          </cell>
          <cell r="U438">
            <v>1544</v>
          </cell>
          <cell r="V438">
            <v>19.12974526712261</v>
          </cell>
          <cell r="W438">
            <v>15</v>
          </cell>
        </row>
        <row r="439">
          <cell r="A439">
            <v>38234</v>
          </cell>
          <cell r="B439" t="str">
            <v>KernSEP04</v>
          </cell>
          <cell r="C439" t="str">
            <v>Kern</v>
          </cell>
          <cell r="D439">
            <v>20171</v>
          </cell>
          <cell r="E439">
            <v>28663</v>
          </cell>
          <cell r="F439">
            <v>1421.0004461851172</v>
          </cell>
          <cell r="G439">
            <v>1175.3391871949018</v>
          </cell>
          <cell r="M439">
            <v>733</v>
          </cell>
          <cell r="N439">
            <v>0</v>
          </cell>
          <cell r="O439">
            <v>0</v>
          </cell>
          <cell r="P439">
            <v>0.25</v>
          </cell>
          <cell r="Q439">
            <v>35529</v>
          </cell>
          <cell r="R439">
            <v>22021</v>
          </cell>
          <cell r="S439">
            <v>0.6198035407695123</v>
          </cell>
          <cell r="T439">
            <v>0.7</v>
          </cell>
          <cell r="U439">
            <v>1959</v>
          </cell>
          <cell r="V439">
            <v>19.423925437509297</v>
          </cell>
          <cell r="W439">
            <v>15</v>
          </cell>
        </row>
        <row r="440">
          <cell r="A440">
            <v>38264</v>
          </cell>
          <cell r="B440" t="str">
            <v>KernOCT04</v>
          </cell>
          <cell r="C440" t="str">
            <v>Kern</v>
          </cell>
          <cell r="D440">
            <v>20229</v>
          </cell>
          <cell r="E440">
            <v>21000</v>
          </cell>
          <cell r="F440">
            <v>1038.1135992881507</v>
          </cell>
          <cell r="G440">
            <v>1183.6984704390854</v>
          </cell>
          <cell r="M440">
            <v>733</v>
          </cell>
          <cell r="N440">
            <v>0</v>
          </cell>
          <cell r="O440">
            <v>0</v>
          </cell>
          <cell r="P440">
            <v>0.25</v>
          </cell>
          <cell r="Q440">
            <v>17216</v>
          </cell>
          <cell r="R440">
            <v>6388</v>
          </cell>
          <cell r="S440">
            <v>0.37105018587360594</v>
          </cell>
          <cell r="T440">
            <v>0.7</v>
          </cell>
          <cell r="U440">
            <v>1717</v>
          </cell>
          <cell r="V440">
            <v>21.219536309258984</v>
          </cell>
          <cell r="W440">
            <v>15</v>
          </cell>
        </row>
        <row r="441">
          <cell r="A441">
            <v>38295</v>
          </cell>
          <cell r="B441" t="str">
            <v>KernNOV04</v>
          </cell>
          <cell r="C441" t="str">
            <v>Kern</v>
          </cell>
          <cell r="D441">
            <v>20229</v>
          </cell>
          <cell r="E441">
            <v>20783</v>
          </cell>
          <cell r="F441">
            <v>1027.3864254288399</v>
          </cell>
          <cell r="G441">
            <v>1162.1668236340358</v>
          </cell>
          <cell r="M441">
            <v>733</v>
          </cell>
          <cell r="N441">
            <v>0</v>
          </cell>
          <cell r="O441">
            <v>0</v>
          </cell>
          <cell r="P441">
            <v>0.25</v>
          </cell>
          <cell r="Q441">
            <v>14024</v>
          </cell>
          <cell r="R441">
            <v>7162</v>
          </cell>
          <cell r="S441">
            <v>0.5106959498003423</v>
          </cell>
          <cell r="T441">
            <v>0.7</v>
          </cell>
          <cell r="U441">
            <v>1988</v>
          </cell>
          <cell r="V441">
            <v>24.568688516486233</v>
          </cell>
          <cell r="W441">
            <v>15</v>
          </cell>
        </row>
        <row r="442">
          <cell r="A442">
            <v>38325</v>
          </cell>
          <cell r="B442" t="str">
            <v>KernDEC04</v>
          </cell>
          <cell r="C442" t="str">
            <v>Kern</v>
          </cell>
          <cell r="D442">
            <v>20284</v>
          </cell>
          <cell r="E442">
            <v>22097</v>
          </cell>
          <cell r="F442">
            <v>1089.3807927430487</v>
          </cell>
          <cell r="G442">
            <v>1051.6269391533463</v>
          </cell>
          <cell r="M442">
            <v>733</v>
          </cell>
          <cell r="N442">
            <v>0</v>
          </cell>
          <cell r="O442">
            <v>0</v>
          </cell>
          <cell r="P442">
            <v>0.25</v>
          </cell>
          <cell r="Q442">
            <v>39886</v>
          </cell>
          <cell r="R442">
            <v>16705</v>
          </cell>
          <cell r="S442">
            <v>0.4188186331043474</v>
          </cell>
          <cell r="T442">
            <v>0.7</v>
          </cell>
          <cell r="U442">
            <v>2118</v>
          </cell>
          <cell r="V442">
            <v>20.883454939854072</v>
          </cell>
          <cell r="W442">
            <v>15</v>
          </cell>
        </row>
        <row r="443">
          <cell r="A443">
            <v>38356</v>
          </cell>
          <cell r="B443" t="str">
            <v>KernJAN05</v>
          </cell>
          <cell r="C443" t="str">
            <v>Kern</v>
          </cell>
          <cell r="D443">
            <v>20088</v>
          </cell>
          <cell r="E443">
            <v>19462</v>
          </cell>
          <cell r="F443">
            <v>968.837116686579</v>
          </cell>
          <cell r="G443">
            <v>1028.5347782861559</v>
          </cell>
          <cell r="M443">
            <v>1180</v>
          </cell>
          <cell r="N443">
            <v>0</v>
          </cell>
          <cell r="O443">
            <v>0</v>
          </cell>
          <cell r="P443">
            <v>0</v>
          </cell>
          <cell r="Q443">
            <v>18756</v>
          </cell>
          <cell r="R443">
            <v>9664</v>
          </cell>
          <cell r="S443">
            <v>0.5152484538281084</v>
          </cell>
          <cell r="T443">
            <v>0.5</v>
          </cell>
          <cell r="U443">
            <v>1400</v>
          </cell>
          <cell r="V443">
            <v>17.423337315810432</v>
          </cell>
          <cell r="W443">
            <v>17.8</v>
          </cell>
        </row>
        <row r="444">
          <cell r="A444">
            <v>38387</v>
          </cell>
          <cell r="B444" t="str">
            <v>KernFEB05</v>
          </cell>
          <cell r="C444" t="str">
            <v>Kern</v>
          </cell>
          <cell r="D444">
            <v>20121</v>
          </cell>
          <cell r="E444">
            <v>20141</v>
          </cell>
          <cell r="F444">
            <v>1000.9939863823867</v>
          </cell>
          <cell r="G444">
            <v>1019.7372986040046</v>
          </cell>
          <cell r="M444">
            <v>1180</v>
          </cell>
          <cell r="N444">
            <v>0</v>
          </cell>
          <cell r="O444">
            <v>0</v>
          </cell>
          <cell r="P444">
            <v>0</v>
          </cell>
          <cell r="Q444">
            <v>19454</v>
          </cell>
          <cell r="R444">
            <v>9172</v>
          </cell>
          <cell r="S444">
            <v>0.47147116274288065</v>
          </cell>
          <cell r="T444">
            <v>0.5</v>
          </cell>
          <cell r="U444">
            <v>1461</v>
          </cell>
          <cell r="V444">
            <v>18.152676308334577</v>
          </cell>
          <cell r="W444">
            <v>16.02</v>
          </cell>
        </row>
        <row r="445">
          <cell r="A445">
            <v>38415</v>
          </cell>
          <cell r="B445" t="str">
            <v>KernMAR05</v>
          </cell>
          <cell r="C445" t="str">
            <v>Kern</v>
          </cell>
          <cell r="D445">
            <v>20132</v>
          </cell>
          <cell r="E445">
            <v>26107</v>
          </cell>
          <cell r="F445">
            <v>1296.7911782237234</v>
          </cell>
          <cell r="G445">
            <v>1088.8740937642297</v>
          </cell>
          <cell r="M445">
            <v>1180</v>
          </cell>
          <cell r="N445">
            <v>0</v>
          </cell>
          <cell r="O445">
            <v>0</v>
          </cell>
          <cell r="P445">
            <v>0</v>
          </cell>
          <cell r="Q445">
            <v>27231</v>
          </cell>
          <cell r="R445">
            <v>11472</v>
          </cell>
          <cell r="S445">
            <v>0.4212845653850391</v>
          </cell>
          <cell r="T445">
            <v>0.5166</v>
          </cell>
          <cell r="U445">
            <v>2129</v>
          </cell>
          <cell r="V445">
            <v>21.150407311742498</v>
          </cell>
          <cell r="W445">
            <v>16.02</v>
          </cell>
        </row>
        <row r="446">
          <cell r="A446">
            <v>38446</v>
          </cell>
          <cell r="B446" t="str">
            <v>KernAPR05</v>
          </cell>
          <cell r="C446" t="str">
            <v>Kern</v>
          </cell>
          <cell r="D446">
            <v>20082</v>
          </cell>
          <cell r="E446">
            <v>20102</v>
          </cell>
          <cell r="F446">
            <v>1000.9959167413604</v>
          </cell>
          <cell r="G446">
            <v>1099.5936937824902</v>
          </cell>
          <cell r="M446">
            <v>1180</v>
          </cell>
          <cell r="N446">
            <v>0</v>
          </cell>
          <cell r="O446">
            <v>0</v>
          </cell>
          <cell r="P446">
            <v>0</v>
          </cell>
          <cell r="Q446">
            <v>20919</v>
          </cell>
          <cell r="R446">
            <v>11753</v>
          </cell>
          <cell r="S446">
            <v>0.5618337396625077</v>
          </cell>
          <cell r="T446">
            <v>0.56292</v>
          </cell>
          <cell r="U446">
            <v>1613</v>
          </cell>
          <cell r="V446">
            <v>20.080171297679513</v>
          </cell>
          <cell r="W446">
            <v>14.24</v>
          </cell>
        </row>
        <row r="447">
          <cell r="A447">
            <v>38476</v>
          </cell>
          <cell r="B447" t="str">
            <v>KernMAY05</v>
          </cell>
          <cell r="C447" t="str">
            <v>Kern</v>
          </cell>
          <cell r="D447">
            <v>20024</v>
          </cell>
          <cell r="E447">
            <v>21011</v>
          </cell>
          <cell r="F447">
            <v>1049.2908509788253</v>
          </cell>
          <cell r="G447">
            <v>1115.6926486479697</v>
          </cell>
          <cell r="M447">
            <v>1180</v>
          </cell>
          <cell r="N447">
            <v>0</v>
          </cell>
          <cell r="O447">
            <v>0</v>
          </cell>
          <cell r="P447">
            <v>0</v>
          </cell>
          <cell r="Q447">
            <v>20391</v>
          </cell>
          <cell r="R447">
            <v>9255</v>
          </cell>
          <cell r="S447">
            <v>0.45387671031337357</v>
          </cell>
          <cell r="T447">
            <v>0.56292</v>
          </cell>
          <cell r="U447">
            <v>1517</v>
          </cell>
          <cell r="V447">
            <v>18.939772273272073</v>
          </cell>
          <cell r="W447">
            <v>14.24</v>
          </cell>
        </row>
        <row r="448">
          <cell r="A448">
            <v>38507</v>
          </cell>
          <cell r="B448" t="str">
            <v>KernJUN05</v>
          </cell>
          <cell r="C448" t="str">
            <v>Kern</v>
          </cell>
          <cell r="D448">
            <v>20024</v>
          </cell>
          <cell r="E448">
            <v>15593</v>
          </cell>
          <cell r="F448">
            <v>778.7155413503795</v>
          </cell>
          <cell r="G448">
            <v>943.0007696901885</v>
          </cell>
          <cell r="M448">
            <v>1180</v>
          </cell>
          <cell r="N448">
            <v>0</v>
          </cell>
          <cell r="O448">
            <v>0</v>
          </cell>
          <cell r="P448">
            <v>0</v>
          </cell>
          <cell r="Q448">
            <v>22354</v>
          </cell>
          <cell r="R448">
            <v>10979</v>
          </cell>
          <cell r="S448">
            <v>0.4911425248277713</v>
          </cell>
          <cell r="T448">
            <v>0.56292</v>
          </cell>
          <cell r="U448">
            <v>1761</v>
          </cell>
          <cell r="V448">
            <v>21.98611666000799</v>
          </cell>
          <cell r="W448">
            <v>14.24</v>
          </cell>
        </row>
        <row r="449">
          <cell r="A449">
            <v>38537</v>
          </cell>
          <cell r="B449" t="str">
            <v>KernJUL05</v>
          </cell>
          <cell r="C449" t="str">
            <v>Kern</v>
          </cell>
          <cell r="D449">
            <v>20024</v>
          </cell>
          <cell r="E449">
            <v>3183</v>
          </cell>
          <cell r="F449">
            <v>158.9592489013184</v>
          </cell>
          <cell r="G449">
            <v>662.3218804101745</v>
          </cell>
          <cell r="M449">
            <v>850</v>
          </cell>
          <cell r="N449">
            <v>0</v>
          </cell>
          <cell r="O449">
            <v>0</v>
          </cell>
          <cell r="P449">
            <v>0</v>
          </cell>
          <cell r="Q449">
            <v>5886</v>
          </cell>
          <cell r="R449">
            <v>1335</v>
          </cell>
          <cell r="S449">
            <v>0.22680937818552496</v>
          </cell>
          <cell r="T449">
            <v>0.56292</v>
          </cell>
          <cell r="U449">
            <v>1201</v>
          </cell>
          <cell r="V449">
            <v>14.994506592089492</v>
          </cell>
          <cell r="W449">
            <v>11.7</v>
          </cell>
        </row>
        <row r="450">
          <cell r="A450">
            <v>38568</v>
          </cell>
          <cell r="B450" t="str">
            <v>KernAUG05</v>
          </cell>
          <cell r="C450" t="str">
            <v>Kern</v>
          </cell>
          <cell r="D450">
            <v>20024</v>
          </cell>
          <cell r="E450">
            <v>2014</v>
          </cell>
          <cell r="F450">
            <v>100.57930483419895</v>
          </cell>
          <cell r="G450">
            <v>346.0846983619656</v>
          </cell>
          <cell r="M450">
            <v>700</v>
          </cell>
          <cell r="N450">
            <v>0</v>
          </cell>
          <cell r="O450">
            <v>0</v>
          </cell>
          <cell r="P450">
            <v>0</v>
          </cell>
          <cell r="Q450">
            <v>4012</v>
          </cell>
          <cell r="R450">
            <v>958</v>
          </cell>
          <cell r="S450">
            <v>0.23878364905284147</v>
          </cell>
          <cell r="T450">
            <v>0.56292</v>
          </cell>
          <cell r="U450">
            <v>1135</v>
          </cell>
          <cell r="V450">
            <v>14.170495405513384</v>
          </cell>
          <cell r="W450">
            <v>10.5</v>
          </cell>
        </row>
        <row r="451">
          <cell r="A451">
            <v>38599</v>
          </cell>
          <cell r="B451" t="str">
            <v>KernSEP05</v>
          </cell>
          <cell r="C451" t="str">
            <v>Kern</v>
          </cell>
          <cell r="D451">
            <v>20024</v>
          </cell>
          <cell r="E451">
            <v>1681</v>
          </cell>
          <cell r="F451">
            <v>83.94926088693568</v>
          </cell>
          <cell r="G451">
            <v>114.49593820748434</v>
          </cell>
          <cell r="M451">
            <v>600</v>
          </cell>
          <cell r="N451">
            <v>0</v>
          </cell>
          <cell r="O451">
            <v>0</v>
          </cell>
          <cell r="P451">
            <v>0</v>
          </cell>
          <cell r="Q451">
            <v>2797</v>
          </cell>
          <cell r="R451">
            <v>879</v>
          </cell>
          <cell r="S451">
            <v>0.3142652842331069</v>
          </cell>
          <cell r="T451">
            <v>0.56292</v>
          </cell>
          <cell r="U451">
            <v>703</v>
          </cell>
          <cell r="V451">
            <v>8.7769676388334</v>
          </cell>
          <cell r="W451">
            <v>7</v>
          </cell>
        </row>
        <row r="452">
          <cell r="A452">
            <v>38629</v>
          </cell>
          <cell r="B452" t="str">
            <v>KernOCT05</v>
          </cell>
          <cell r="C452" t="str">
            <v>Kern</v>
          </cell>
          <cell r="D452">
            <v>20024</v>
          </cell>
          <cell r="E452">
            <v>679</v>
          </cell>
          <cell r="F452">
            <v>33.909308829404715</v>
          </cell>
          <cell r="G452">
            <v>72.81262485017977</v>
          </cell>
          <cell r="M452">
            <v>400</v>
          </cell>
          <cell r="N452">
            <v>0</v>
          </cell>
          <cell r="O452">
            <v>0</v>
          </cell>
          <cell r="P452">
            <v>0</v>
          </cell>
          <cell r="Q452">
            <v>1465</v>
          </cell>
          <cell r="R452">
            <v>257</v>
          </cell>
          <cell r="S452">
            <v>0.17542662116040955</v>
          </cell>
          <cell r="T452">
            <v>0.56292</v>
          </cell>
          <cell r="U452">
            <v>439</v>
          </cell>
          <cell r="V452">
            <v>5.480922892528965</v>
          </cell>
          <cell r="W452">
            <v>3.3</v>
          </cell>
        </row>
        <row r="453">
          <cell r="A453">
            <v>38660</v>
          </cell>
          <cell r="B453" t="str">
            <v>KernNOV05</v>
          </cell>
          <cell r="C453" t="str">
            <v>Kern</v>
          </cell>
          <cell r="D453">
            <v>20024</v>
          </cell>
          <cell r="E453">
            <v>530</v>
          </cell>
          <cell r="F453">
            <v>26.468238114262885</v>
          </cell>
          <cell r="G453">
            <v>48.10893594353442</v>
          </cell>
          <cell r="M453">
            <v>100</v>
          </cell>
          <cell r="N453">
            <v>0</v>
          </cell>
          <cell r="O453">
            <v>0</v>
          </cell>
          <cell r="P453">
            <v>0</v>
          </cell>
          <cell r="Q453">
            <v>950</v>
          </cell>
          <cell r="R453">
            <v>167</v>
          </cell>
          <cell r="S453">
            <v>0.17578947368421052</v>
          </cell>
          <cell r="T453">
            <v>0.56292</v>
          </cell>
          <cell r="U453">
            <v>542</v>
          </cell>
          <cell r="V453">
            <v>6.766879744306832</v>
          </cell>
          <cell r="W453">
            <v>2.9</v>
          </cell>
        </row>
        <row r="454">
          <cell r="A454">
            <v>38690</v>
          </cell>
          <cell r="B454" t="str">
            <v>KernDEC05</v>
          </cell>
          <cell r="C454" t="str">
            <v>Kern</v>
          </cell>
          <cell r="D454">
            <v>20024</v>
          </cell>
          <cell r="E454">
            <v>357</v>
          </cell>
          <cell r="F454">
            <v>17.82860567319217</v>
          </cell>
          <cell r="G454">
            <v>26.068717538953255</v>
          </cell>
          <cell r="M454">
            <v>75</v>
          </cell>
          <cell r="N454">
            <v>0</v>
          </cell>
          <cell r="O454">
            <v>0</v>
          </cell>
          <cell r="P454">
            <v>0</v>
          </cell>
          <cell r="Q454">
            <v>667</v>
          </cell>
          <cell r="R454">
            <v>128</v>
          </cell>
          <cell r="S454">
            <v>0.191904047976012</v>
          </cell>
          <cell r="T454">
            <v>0.56292</v>
          </cell>
          <cell r="U454">
            <v>261</v>
          </cell>
          <cell r="V454">
            <v>3.258589692369157</v>
          </cell>
          <cell r="W454">
            <v>2.9</v>
          </cell>
        </row>
        <row r="455">
          <cell r="A455">
            <v>38721</v>
          </cell>
          <cell r="B455" t="str">
            <v>KernJAN06</v>
          </cell>
          <cell r="C455" t="str">
            <v>Kern</v>
          </cell>
          <cell r="F455">
            <v>0</v>
          </cell>
          <cell r="M455">
            <v>0</v>
          </cell>
          <cell r="O455">
            <v>0</v>
          </cell>
          <cell r="P455">
            <v>0</v>
          </cell>
          <cell r="S455">
            <v>0</v>
          </cell>
          <cell r="T455">
            <v>0</v>
          </cell>
          <cell r="V455">
            <v>0</v>
          </cell>
          <cell r="W455">
            <v>0</v>
          </cell>
        </row>
        <row r="456">
          <cell r="A456">
            <v>38752</v>
          </cell>
          <cell r="B456" t="str">
            <v>KernFEB06</v>
          </cell>
          <cell r="C456" t="str">
            <v>Kern</v>
          </cell>
          <cell r="F456">
            <v>0</v>
          </cell>
          <cell r="G456">
            <v>5.942868557730723</v>
          </cell>
          <cell r="M456">
            <v>0</v>
          </cell>
          <cell r="O456">
            <v>0</v>
          </cell>
          <cell r="P456">
            <v>0</v>
          </cell>
          <cell r="S456">
            <v>0</v>
          </cell>
          <cell r="T456">
            <v>0</v>
          </cell>
          <cell r="V456">
            <v>0</v>
          </cell>
          <cell r="W456">
            <v>0</v>
          </cell>
        </row>
        <row r="457">
          <cell r="A457">
            <v>38780</v>
          </cell>
          <cell r="B457" t="str">
            <v>KernMAR06</v>
          </cell>
          <cell r="C457" t="str">
            <v>Kern</v>
          </cell>
          <cell r="F457">
            <v>0</v>
          </cell>
          <cell r="G457">
            <v>0</v>
          </cell>
          <cell r="M457">
            <v>0</v>
          </cell>
          <cell r="O457">
            <v>0</v>
          </cell>
          <cell r="P457">
            <v>0</v>
          </cell>
          <cell r="S457">
            <v>0</v>
          </cell>
          <cell r="T457">
            <v>0</v>
          </cell>
          <cell r="V457">
            <v>0</v>
          </cell>
          <cell r="W457">
            <v>0</v>
          </cell>
        </row>
        <row r="458">
          <cell r="A458">
            <v>38811</v>
          </cell>
          <cell r="B458" t="str">
            <v>KernAPR06</v>
          </cell>
          <cell r="C458" t="str">
            <v>Kern</v>
          </cell>
          <cell r="F458">
            <v>0</v>
          </cell>
          <cell r="G458">
            <v>0</v>
          </cell>
          <cell r="M458">
            <v>0</v>
          </cell>
          <cell r="O458">
            <v>0</v>
          </cell>
          <cell r="P458">
            <v>0</v>
          </cell>
          <cell r="S458">
            <v>0</v>
          </cell>
          <cell r="T458">
            <v>0</v>
          </cell>
          <cell r="V458">
            <v>0</v>
          </cell>
          <cell r="W458">
            <v>0</v>
          </cell>
        </row>
        <row r="459">
          <cell r="A459">
            <v>38841</v>
          </cell>
          <cell r="B459" t="str">
            <v>KernMAY06</v>
          </cell>
          <cell r="C459" t="str">
            <v>Kern</v>
          </cell>
          <cell r="F459">
            <v>0</v>
          </cell>
          <cell r="G459">
            <v>0</v>
          </cell>
          <cell r="M459">
            <v>0</v>
          </cell>
          <cell r="O459">
            <v>0</v>
          </cell>
          <cell r="P459">
            <v>0</v>
          </cell>
          <cell r="S459">
            <v>0</v>
          </cell>
          <cell r="T459">
            <v>0</v>
          </cell>
          <cell r="V459">
            <v>0</v>
          </cell>
          <cell r="W459">
            <v>0</v>
          </cell>
        </row>
        <row r="460">
          <cell r="A460">
            <v>38872</v>
          </cell>
          <cell r="B460" t="str">
            <v>KernJUN06</v>
          </cell>
          <cell r="C460" t="str">
            <v>Kern</v>
          </cell>
          <cell r="F460">
            <v>0</v>
          </cell>
          <cell r="G460">
            <v>0</v>
          </cell>
          <cell r="M460">
            <v>0</v>
          </cell>
          <cell r="O460">
            <v>0</v>
          </cell>
          <cell r="P460">
            <v>0</v>
          </cell>
          <cell r="S460">
            <v>0</v>
          </cell>
          <cell r="T460">
            <v>0</v>
          </cell>
          <cell r="V460">
            <v>0</v>
          </cell>
          <cell r="W460">
            <v>0</v>
          </cell>
        </row>
        <row r="461">
          <cell r="A461">
            <v>38902</v>
          </cell>
          <cell r="B461" t="str">
            <v>KernJUL06</v>
          </cell>
          <cell r="C461" t="str">
            <v>Kern</v>
          </cell>
          <cell r="F461">
            <v>0</v>
          </cell>
          <cell r="G461">
            <v>0</v>
          </cell>
          <cell r="M461">
            <v>0</v>
          </cell>
          <cell r="O461">
            <v>0</v>
          </cell>
          <cell r="P461">
            <v>0</v>
          </cell>
          <cell r="S461">
            <v>0</v>
          </cell>
          <cell r="T461">
            <v>0</v>
          </cell>
          <cell r="V461">
            <v>0</v>
          </cell>
          <cell r="W461">
            <v>0</v>
          </cell>
        </row>
        <row r="462">
          <cell r="A462">
            <v>38933</v>
          </cell>
          <cell r="B462" t="str">
            <v>KernAUG06</v>
          </cell>
          <cell r="C462" t="str">
            <v>Kern</v>
          </cell>
          <cell r="F462">
            <v>0</v>
          </cell>
          <cell r="G462">
            <v>0</v>
          </cell>
          <cell r="M462">
            <v>0</v>
          </cell>
          <cell r="O462">
            <v>0</v>
          </cell>
          <cell r="P462">
            <v>0</v>
          </cell>
          <cell r="S462">
            <v>0</v>
          </cell>
          <cell r="T462">
            <v>0</v>
          </cell>
          <cell r="V462">
            <v>0</v>
          </cell>
          <cell r="W462">
            <v>0</v>
          </cell>
        </row>
        <row r="463">
          <cell r="A463">
            <v>38964</v>
          </cell>
          <cell r="B463" t="str">
            <v>KernSEP06</v>
          </cell>
          <cell r="C463" t="str">
            <v>Kern</v>
          </cell>
          <cell r="F463">
            <v>0</v>
          </cell>
          <cell r="G463">
            <v>0</v>
          </cell>
          <cell r="M463">
            <v>0</v>
          </cell>
          <cell r="O463">
            <v>0</v>
          </cell>
          <cell r="P463">
            <v>0</v>
          </cell>
          <cell r="S463">
            <v>0</v>
          </cell>
          <cell r="T463">
            <v>0</v>
          </cell>
          <cell r="V463">
            <v>0</v>
          </cell>
          <cell r="W463">
            <v>0</v>
          </cell>
        </row>
        <row r="464">
          <cell r="A464">
            <v>38994</v>
          </cell>
          <cell r="B464" t="str">
            <v>KernOCT06</v>
          </cell>
          <cell r="C464" t="str">
            <v>Kern</v>
          </cell>
          <cell r="F464">
            <v>0</v>
          </cell>
          <cell r="G464">
            <v>0</v>
          </cell>
          <cell r="M464">
            <v>0</v>
          </cell>
          <cell r="O464">
            <v>0</v>
          </cell>
          <cell r="P464">
            <v>0</v>
          </cell>
          <cell r="S464">
            <v>0</v>
          </cell>
          <cell r="T464">
            <v>0</v>
          </cell>
          <cell r="V464">
            <v>0</v>
          </cell>
          <cell r="W464">
            <v>0</v>
          </cell>
        </row>
        <row r="465">
          <cell r="A465">
            <v>39025</v>
          </cell>
          <cell r="B465" t="str">
            <v>KernNOV06</v>
          </cell>
          <cell r="C465" t="str">
            <v>Kern</v>
          </cell>
          <cell r="F465">
            <v>0</v>
          </cell>
          <cell r="G465">
            <v>0</v>
          </cell>
          <cell r="M465">
            <v>0</v>
          </cell>
          <cell r="O465">
            <v>0</v>
          </cell>
          <cell r="P465">
            <v>0</v>
          </cell>
          <cell r="S465">
            <v>0</v>
          </cell>
          <cell r="T465">
            <v>0</v>
          </cell>
          <cell r="V465">
            <v>0</v>
          </cell>
          <cell r="W465">
            <v>0</v>
          </cell>
        </row>
        <row r="466">
          <cell r="A466">
            <v>39055</v>
          </cell>
          <cell r="B466" t="str">
            <v>KernDEC06</v>
          </cell>
          <cell r="C466" t="str">
            <v>Kern</v>
          </cell>
          <cell r="F466">
            <v>0</v>
          </cell>
          <cell r="G466">
            <v>0</v>
          </cell>
          <cell r="M466">
            <v>0</v>
          </cell>
          <cell r="O466">
            <v>0</v>
          </cell>
          <cell r="P466">
            <v>0</v>
          </cell>
          <cell r="S466">
            <v>0</v>
          </cell>
          <cell r="T466">
            <v>0</v>
          </cell>
          <cell r="V466">
            <v>0</v>
          </cell>
          <cell r="W466">
            <v>0</v>
          </cell>
        </row>
        <row r="467">
          <cell r="A467" t="str">
            <v>YTD</v>
          </cell>
          <cell r="B467" t="str">
            <v>KernYTD04</v>
          </cell>
          <cell r="C467" t="str">
            <v>Kern04YTD</v>
          </cell>
          <cell r="D467">
            <v>243826</v>
          </cell>
          <cell r="E467">
            <v>254468</v>
          </cell>
          <cell r="F467">
            <v>1043.6458786183591</v>
          </cell>
          <cell r="G467">
            <v>1043.6458786183591</v>
          </cell>
          <cell r="M467">
            <v>733</v>
          </cell>
          <cell r="N467">
            <v>276</v>
          </cell>
          <cell r="O467">
            <v>0.0010846157473631262</v>
          </cell>
          <cell r="P467">
            <v>0.1875</v>
          </cell>
          <cell r="Q467">
            <v>263595</v>
          </cell>
          <cell r="R467">
            <v>146703</v>
          </cell>
          <cell r="S467">
            <v>0.5565469754737381</v>
          </cell>
          <cell r="T467">
            <v>0.5458333333333334</v>
          </cell>
          <cell r="U467">
            <v>16152</v>
          </cell>
          <cell r="V467">
            <v>15.5868143193724</v>
          </cell>
          <cell r="W467">
            <v>15</v>
          </cell>
        </row>
        <row r="468">
          <cell r="A468" t="str">
            <v>YTD</v>
          </cell>
          <cell r="B468" t="str">
            <v>KernYTD05</v>
          </cell>
          <cell r="C468" t="str">
            <v>Kern05YTD</v>
          </cell>
          <cell r="D468">
            <v>100447</v>
          </cell>
          <cell r="E468">
            <v>130860</v>
          </cell>
          <cell r="F468">
            <v>1302.77658864874</v>
          </cell>
          <cell r="G468">
            <v>1302.77658864874</v>
          </cell>
          <cell r="M468">
            <v>817.0833333333334</v>
          </cell>
          <cell r="N468">
            <v>0</v>
          </cell>
          <cell r="O468">
            <v>0</v>
          </cell>
          <cell r="P468">
            <v>0</v>
          </cell>
          <cell r="Q468">
            <v>144882</v>
          </cell>
          <cell r="R468">
            <v>66019</v>
          </cell>
          <cell r="S468">
            <v>0.4556742728565315</v>
          </cell>
          <cell r="T468">
            <v>0.5485733333333334</v>
          </cell>
          <cell r="U468">
            <v>14162</v>
          </cell>
          <cell r="V468">
            <v>33.1740648712022</v>
          </cell>
          <cell r="W468">
            <v>10.905</v>
          </cell>
        </row>
        <row r="469">
          <cell r="A469" t="str">
            <v>YTD</v>
          </cell>
          <cell r="B469" t="str">
            <v>KernYTD06</v>
          </cell>
          <cell r="C469" t="str">
            <v>Kern06YTD</v>
          </cell>
          <cell r="D469">
            <v>0</v>
          </cell>
          <cell r="E469">
            <v>0</v>
          </cell>
          <cell r="F469">
            <v>0</v>
          </cell>
          <cell r="G469">
            <v>0</v>
          </cell>
          <cell r="M469">
            <v>0</v>
          </cell>
          <cell r="N469">
            <v>0</v>
          </cell>
          <cell r="O469">
            <v>0</v>
          </cell>
          <cell r="P469">
            <v>0</v>
          </cell>
          <cell r="Q469">
            <v>0</v>
          </cell>
          <cell r="R469">
            <v>0</v>
          </cell>
          <cell r="S469">
            <v>0</v>
          </cell>
          <cell r="T469">
            <v>0</v>
          </cell>
          <cell r="U469">
            <v>0</v>
          </cell>
          <cell r="V469">
            <v>0</v>
          </cell>
          <cell r="W469">
            <v>0</v>
          </cell>
        </row>
        <row r="470">
          <cell r="A470">
            <v>37990</v>
          </cell>
          <cell r="B470" t="str">
            <v>State of AZJAN04</v>
          </cell>
          <cell r="C470" t="str">
            <v>State of AZ</v>
          </cell>
          <cell r="D470">
            <v>0</v>
          </cell>
          <cell r="E470">
            <v>0</v>
          </cell>
          <cell r="F470">
            <v>0</v>
          </cell>
          <cell r="G470">
            <v>0</v>
          </cell>
          <cell r="M470">
            <v>0</v>
          </cell>
          <cell r="N470">
            <v>0</v>
          </cell>
          <cell r="O470">
            <v>0</v>
          </cell>
          <cell r="P470">
            <v>0</v>
          </cell>
          <cell r="Q470">
            <v>0</v>
          </cell>
          <cell r="R470">
            <v>0</v>
          </cell>
          <cell r="S470">
            <v>0</v>
          </cell>
          <cell r="T470">
            <v>0</v>
          </cell>
          <cell r="U470">
            <v>0</v>
          </cell>
          <cell r="V470">
            <v>0</v>
          </cell>
          <cell r="W470">
            <v>0</v>
          </cell>
        </row>
        <row r="471">
          <cell r="A471">
            <v>38021</v>
          </cell>
          <cell r="B471" t="str">
            <v>State of AZFEB04</v>
          </cell>
          <cell r="C471" t="str">
            <v>State of AZ</v>
          </cell>
          <cell r="D471">
            <v>0</v>
          </cell>
          <cell r="E471">
            <v>0</v>
          </cell>
          <cell r="F471">
            <v>0</v>
          </cell>
          <cell r="G471">
            <v>0</v>
          </cell>
          <cell r="M471">
            <v>0</v>
          </cell>
          <cell r="N471">
            <v>0</v>
          </cell>
          <cell r="O471">
            <v>0</v>
          </cell>
          <cell r="P471">
            <v>0</v>
          </cell>
          <cell r="Q471">
            <v>0</v>
          </cell>
          <cell r="R471">
            <v>0</v>
          </cell>
          <cell r="S471">
            <v>0</v>
          </cell>
          <cell r="T471">
            <v>0</v>
          </cell>
          <cell r="U471">
            <v>0</v>
          </cell>
          <cell r="V471">
            <v>0</v>
          </cell>
          <cell r="W471">
            <v>0</v>
          </cell>
        </row>
        <row r="472">
          <cell r="A472">
            <v>38050</v>
          </cell>
          <cell r="B472" t="str">
            <v>State of AZMAR04</v>
          </cell>
          <cell r="C472" t="str">
            <v>State of AZ</v>
          </cell>
          <cell r="D472">
            <v>0</v>
          </cell>
          <cell r="E472">
            <v>0</v>
          </cell>
          <cell r="F472">
            <v>0</v>
          </cell>
          <cell r="G472">
            <v>0</v>
          </cell>
          <cell r="M472">
            <v>0</v>
          </cell>
          <cell r="N472">
            <v>0</v>
          </cell>
          <cell r="O472">
            <v>0</v>
          </cell>
          <cell r="P472">
            <v>0</v>
          </cell>
          <cell r="Q472">
            <v>0</v>
          </cell>
          <cell r="R472">
            <v>0</v>
          </cell>
          <cell r="S472">
            <v>0</v>
          </cell>
          <cell r="T472">
            <v>0</v>
          </cell>
          <cell r="U472">
            <v>0</v>
          </cell>
          <cell r="V472">
            <v>0</v>
          </cell>
          <cell r="W472">
            <v>0</v>
          </cell>
        </row>
        <row r="473">
          <cell r="A473">
            <v>38081</v>
          </cell>
          <cell r="B473" t="str">
            <v>State of AZAPR04</v>
          </cell>
          <cell r="C473" t="str">
            <v>State of AZ</v>
          </cell>
          <cell r="D473">
            <v>0</v>
          </cell>
          <cell r="E473">
            <v>0</v>
          </cell>
          <cell r="F473">
            <v>0</v>
          </cell>
          <cell r="G473">
            <v>0</v>
          </cell>
          <cell r="M473">
            <v>0</v>
          </cell>
          <cell r="N473">
            <v>0</v>
          </cell>
          <cell r="O473">
            <v>0</v>
          </cell>
          <cell r="P473">
            <v>0</v>
          </cell>
          <cell r="Q473">
            <v>0</v>
          </cell>
          <cell r="R473">
            <v>0</v>
          </cell>
          <cell r="S473">
            <v>0</v>
          </cell>
          <cell r="T473">
            <v>0</v>
          </cell>
          <cell r="U473">
            <v>0</v>
          </cell>
          <cell r="V473">
            <v>0</v>
          </cell>
          <cell r="W473">
            <v>0</v>
          </cell>
        </row>
        <row r="474">
          <cell r="A474">
            <v>38111</v>
          </cell>
          <cell r="B474" t="str">
            <v>State of AZMAY04</v>
          </cell>
          <cell r="C474" t="str">
            <v>State of AZ</v>
          </cell>
          <cell r="D474">
            <v>0</v>
          </cell>
          <cell r="E474">
            <v>0</v>
          </cell>
          <cell r="F474">
            <v>0</v>
          </cell>
          <cell r="G474">
            <v>0</v>
          </cell>
          <cell r="M474">
            <v>0</v>
          </cell>
          <cell r="N474">
            <v>0</v>
          </cell>
          <cell r="O474">
            <v>0</v>
          </cell>
          <cell r="P474">
            <v>0</v>
          </cell>
          <cell r="Q474">
            <v>0</v>
          </cell>
          <cell r="R474">
            <v>0</v>
          </cell>
          <cell r="S474">
            <v>0</v>
          </cell>
          <cell r="T474">
            <v>0</v>
          </cell>
          <cell r="U474">
            <v>0</v>
          </cell>
          <cell r="V474">
            <v>0</v>
          </cell>
          <cell r="W474">
            <v>0</v>
          </cell>
        </row>
        <row r="475">
          <cell r="A475">
            <v>38142</v>
          </cell>
          <cell r="B475" t="str">
            <v>State of AZJUN04</v>
          </cell>
          <cell r="C475" t="str">
            <v>State of AZ</v>
          </cell>
          <cell r="D475">
            <v>0</v>
          </cell>
          <cell r="E475">
            <v>0</v>
          </cell>
          <cell r="F475">
            <v>0</v>
          </cell>
          <cell r="G475">
            <v>0</v>
          </cell>
          <cell r="M475">
            <v>0</v>
          </cell>
          <cell r="N475">
            <v>0</v>
          </cell>
          <cell r="O475">
            <v>0</v>
          </cell>
          <cell r="P475">
            <v>0</v>
          </cell>
          <cell r="Q475">
            <v>0</v>
          </cell>
          <cell r="R475">
            <v>0</v>
          </cell>
          <cell r="S475">
            <v>0</v>
          </cell>
          <cell r="T475">
            <v>0</v>
          </cell>
          <cell r="U475">
            <v>0</v>
          </cell>
          <cell r="V475">
            <v>0</v>
          </cell>
          <cell r="W475">
            <v>0</v>
          </cell>
        </row>
        <row r="476">
          <cell r="A476">
            <v>38172</v>
          </cell>
          <cell r="B476" t="str">
            <v>State of AZJUL04</v>
          </cell>
          <cell r="C476" t="str">
            <v>State of AZ</v>
          </cell>
          <cell r="D476">
            <v>0</v>
          </cell>
          <cell r="E476">
            <v>0</v>
          </cell>
          <cell r="F476">
            <v>0</v>
          </cell>
          <cell r="G476">
            <v>0</v>
          </cell>
          <cell r="M476">
            <v>0</v>
          </cell>
          <cell r="N476">
            <v>0</v>
          </cell>
          <cell r="O476">
            <v>0</v>
          </cell>
          <cell r="P476">
            <v>0</v>
          </cell>
          <cell r="Q476">
            <v>0</v>
          </cell>
          <cell r="R476">
            <v>0</v>
          </cell>
          <cell r="S476">
            <v>0</v>
          </cell>
          <cell r="T476">
            <v>0</v>
          </cell>
          <cell r="U476">
            <v>0</v>
          </cell>
          <cell r="V476">
            <v>0</v>
          </cell>
          <cell r="W476">
            <v>0</v>
          </cell>
        </row>
        <row r="477">
          <cell r="A477">
            <v>38203</v>
          </cell>
          <cell r="B477" t="str">
            <v>State of AZAUG04</v>
          </cell>
          <cell r="C477" t="str">
            <v>State of AZ</v>
          </cell>
          <cell r="D477">
            <v>0</v>
          </cell>
          <cell r="E477">
            <v>0</v>
          </cell>
          <cell r="F477">
            <v>0</v>
          </cell>
          <cell r="G477">
            <v>0</v>
          </cell>
          <cell r="M477">
            <v>0</v>
          </cell>
          <cell r="N477">
            <v>0</v>
          </cell>
          <cell r="O477">
            <v>0</v>
          </cell>
          <cell r="P477">
            <v>0</v>
          </cell>
          <cell r="Q477">
            <v>0</v>
          </cell>
          <cell r="R477">
            <v>0</v>
          </cell>
          <cell r="S477">
            <v>0</v>
          </cell>
          <cell r="T477">
            <v>0</v>
          </cell>
          <cell r="U477">
            <v>0</v>
          </cell>
          <cell r="V477">
            <v>0</v>
          </cell>
          <cell r="W477">
            <v>0</v>
          </cell>
        </row>
        <row r="478">
          <cell r="A478">
            <v>38234</v>
          </cell>
          <cell r="B478" t="str">
            <v>State of AZSEP04</v>
          </cell>
          <cell r="C478" t="str">
            <v>State of AZ</v>
          </cell>
          <cell r="D478">
            <v>0</v>
          </cell>
          <cell r="E478">
            <v>0</v>
          </cell>
          <cell r="F478">
            <v>0</v>
          </cell>
          <cell r="G478">
            <v>0</v>
          </cell>
          <cell r="M478">
            <v>0</v>
          </cell>
          <cell r="N478">
            <v>0</v>
          </cell>
          <cell r="O478">
            <v>0</v>
          </cell>
          <cell r="P478">
            <v>0</v>
          </cell>
          <cell r="Q478">
            <v>0</v>
          </cell>
          <cell r="R478">
            <v>0</v>
          </cell>
          <cell r="S478">
            <v>0</v>
          </cell>
          <cell r="T478">
            <v>0</v>
          </cell>
          <cell r="U478">
            <v>0</v>
          </cell>
          <cell r="V478">
            <v>0</v>
          </cell>
          <cell r="W478">
            <v>0</v>
          </cell>
        </row>
        <row r="479">
          <cell r="A479">
            <v>38264</v>
          </cell>
          <cell r="B479" t="str">
            <v>State of AZOCT04</v>
          </cell>
          <cell r="C479" t="str">
            <v>State of AZ</v>
          </cell>
          <cell r="D479">
            <v>14563</v>
          </cell>
          <cell r="E479">
            <v>3201</v>
          </cell>
          <cell r="F479">
            <v>219.80361189315389</v>
          </cell>
          <cell r="G479">
            <v>219.80361189315389</v>
          </cell>
          <cell r="M479">
            <v>500</v>
          </cell>
          <cell r="N479">
            <v>3201</v>
          </cell>
          <cell r="O479">
            <v>1</v>
          </cell>
          <cell r="P479">
            <v>1</v>
          </cell>
          <cell r="Q479">
            <v>1914</v>
          </cell>
          <cell r="R479">
            <v>1751</v>
          </cell>
          <cell r="S479">
            <v>0.9148380355276907</v>
          </cell>
          <cell r="T479">
            <v>0.2</v>
          </cell>
          <cell r="U479">
            <v>0</v>
          </cell>
          <cell r="V479">
            <v>0</v>
          </cell>
          <cell r="W479">
            <v>0</v>
          </cell>
        </row>
        <row r="480">
          <cell r="A480">
            <v>38295</v>
          </cell>
          <cell r="B480" t="str">
            <v>State of AZNOV04</v>
          </cell>
          <cell r="C480" t="str">
            <v>State of AZ</v>
          </cell>
          <cell r="D480">
            <v>29449</v>
          </cell>
          <cell r="E480">
            <v>8878</v>
          </cell>
          <cell r="F480">
            <v>301.4703385513939</v>
          </cell>
          <cell r="G480">
            <v>260.6369752222739</v>
          </cell>
          <cell r="M480">
            <v>1000</v>
          </cell>
          <cell r="N480">
            <v>8878</v>
          </cell>
          <cell r="O480">
            <v>1</v>
          </cell>
          <cell r="P480">
            <v>1</v>
          </cell>
          <cell r="Q480">
            <v>8140</v>
          </cell>
          <cell r="R480">
            <v>7137</v>
          </cell>
          <cell r="S480">
            <v>0.8767813267813268</v>
          </cell>
          <cell r="T480">
            <v>0.3</v>
          </cell>
          <cell r="U480">
            <v>0</v>
          </cell>
          <cell r="V480">
            <v>0</v>
          </cell>
          <cell r="W480">
            <v>0</v>
          </cell>
        </row>
        <row r="481">
          <cell r="A481">
            <v>38325</v>
          </cell>
          <cell r="B481" t="str">
            <v>State of AZDEC04</v>
          </cell>
          <cell r="C481" t="str">
            <v>State of AZ</v>
          </cell>
          <cell r="D481">
            <v>29573</v>
          </cell>
          <cell r="E481">
            <v>25574</v>
          </cell>
          <cell r="F481">
            <v>864.7753017955567</v>
          </cell>
          <cell r="G481">
            <v>462.0164174133682</v>
          </cell>
          <cell r="M481">
            <v>1000</v>
          </cell>
          <cell r="N481">
            <v>25574</v>
          </cell>
          <cell r="O481">
            <v>1</v>
          </cell>
          <cell r="P481">
            <v>1</v>
          </cell>
          <cell r="Q481">
            <v>25896</v>
          </cell>
          <cell r="R481">
            <v>19133</v>
          </cell>
          <cell r="S481">
            <v>0.7388399752857584</v>
          </cell>
          <cell r="T481">
            <v>0.4</v>
          </cell>
          <cell r="U481">
            <v>0</v>
          </cell>
          <cell r="V481">
            <v>0</v>
          </cell>
          <cell r="W481">
            <v>0</v>
          </cell>
        </row>
        <row r="482">
          <cell r="A482">
            <v>38356</v>
          </cell>
          <cell r="B482" t="str">
            <v>State of AZJAN05</v>
          </cell>
          <cell r="C482" t="str">
            <v>State of AZ</v>
          </cell>
          <cell r="D482">
            <v>29926</v>
          </cell>
          <cell r="E482">
            <v>26735</v>
          </cell>
          <cell r="F482">
            <v>893.3703134398182</v>
          </cell>
          <cell r="G482">
            <v>686.5386512622563</v>
          </cell>
          <cell r="M482">
            <v>600</v>
          </cell>
          <cell r="N482">
            <v>26735</v>
          </cell>
          <cell r="O482">
            <v>1</v>
          </cell>
          <cell r="P482">
            <v>1</v>
          </cell>
          <cell r="Q482">
            <v>26442</v>
          </cell>
          <cell r="R482">
            <v>20942</v>
          </cell>
          <cell r="S482">
            <v>0.791997579608199</v>
          </cell>
          <cell r="T482">
            <v>0.8</v>
          </cell>
          <cell r="U482">
            <v>0</v>
          </cell>
          <cell r="V482">
            <v>0</v>
          </cell>
          <cell r="W482">
            <v>0</v>
          </cell>
        </row>
        <row r="483">
          <cell r="A483">
            <v>38387</v>
          </cell>
          <cell r="B483" t="str">
            <v>State of AZFEB05</v>
          </cell>
          <cell r="C483" t="str">
            <v>State of AZ</v>
          </cell>
          <cell r="D483">
            <v>30275</v>
          </cell>
          <cell r="E483">
            <v>26495</v>
          </cell>
          <cell r="F483">
            <v>875.1445086705203</v>
          </cell>
          <cell r="G483">
            <v>877.7633746352984</v>
          </cell>
          <cell r="M483">
            <v>600</v>
          </cell>
          <cell r="N483">
            <v>26495</v>
          </cell>
          <cell r="O483">
            <v>1</v>
          </cell>
          <cell r="P483">
            <v>1</v>
          </cell>
          <cell r="Q483">
            <v>26337</v>
          </cell>
          <cell r="R483">
            <v>22701</v>
          </cell>
          <cell r="S483">
            <v>0.8619432737213806</v>
          </cell>
          <cell r="T483">
            <v>0.8</v>
          </cell>
          <cell r="U483">
            <v>0</v>
          </cell>
          <cell r="V483">
            <v>0</v>
          </cell>
          <cell r="W483">
            <v>0</v>
          </cell>
        </row>
        <row r="484">
          <cell r="A484">
            <v>38415</v>
          </cell>
          <cell r="B484" t="str">
            <v>State of AZMAR05</v>
          </cell>
          <cell r="C484" t="str">
            <v>State of AZ</v>
          </cell>
          <cell r="D484">
            <v>30640</v>
          </cell>
          <cell r="E484">
            <v>36762</v>
          </cell>
          <cell r="F484">
            <v>1199.8041775456918</v>
          </cell>
          <cell r="G484">
            <v>989.4396665520102</v>
          </cell>
          <cell r="M484">
            <v>600</v>
          </cell>
          <cell r="N484">
            <v>36762</v>
          </cell>
          <cell r="O484">
            <v>1</v>
          </cell>
          <cell r="P484">
            <v>1</v>
          </cell>
          <cell r="Q484">
            <v>36808</v>
          </cell>
          <cell r="R484">
            <v>34932</v>
          </cell>
          <cell r="S484">
            <v>0.9490328189524017</v>
          </cell>
          <cell r="T484">
            <v>0.8</v>
          </cell>
          <cell r="U484">
            <v>0</v>
          </cell>
          <cell r="V484">
            <v>0</v>
          </cell>
          <cell r="W484">
            <v>0</v>
          </cell>
        </row>
        <row r="485">
          <cell r="A485">
            <v>38446</v>
          </cell>
          <cell r="B485" t="str">
            <v>State of AZAPR05</v>
          </cell>
          <cell r="C485" t="str">
            <v>State of AZ</v>
          </cell>
          <cell r="D485">
            <v>30913</v>
          </cell>
          <cell r="E485">
            <v>27777</v>
          </cell>
          <cell r="F485">
            <v>898.5540064050723</v>
          </cell>
          <cell r="G485">
            <v>991.1675642070949</v>
          </cell>
          <cell r="M485">
            <v>600</v>
          </cell>
          <cell r="N485">
            <v>27777</v>
          </cell>
          <cell r="O485">
            <v>1</v>
          </cell>
          <cell r="P485">
            <v>1</v>
          </cell>
          <cell r="Q485">
            <v>27706</v>
          </cell>
          <cell r="R485">
            <v>26776</v>
          </cell>
          <cell r="S485">
            <v>0.9664332635530211</v>
          </cell>
          <cell r="T485">
            <v>0.85</v>
          </cell>
          <cell r="U485">
            <v>0</v>
          </cell>
          <cell r="V485">
            <v>0</v>
          </cell>
          <cell r="W485">
            <v>0</v>
          </cell>
        </row>
        <row r="486">
          <cell r="A486">
            <v>38476</v>
          </cell>
          <cell r="B486" t="str">
            <v>State of AZMAY05</v>
          </cell>
          <cell r="C486" t="str">
            <v>State of AZ</v>
          </cell>
          <cell r="D486">
            <v>29687</v>
          </cell>
          <cell r="E486">
            <v>25995</v>
          </cell>
          <cell r="F486">
            <v>875.6358001818978</v>
          </cell>
          <cell r="G486">
            <v>991.3313280442208</v>
          </cell>
          <cell r="M486">
            <v>600</v>
          </cell>
          <cell r="N486">
            <v>25995</v>
          </cell>
          <cell r="O486">
            <v>1</v>
          </cell>
          <cell r="P486">
            <v>1</v>
          </cell>
          <cell r="Q486">
            <v>26192</v>
          </cell>
          <cell r="R486">
            <v>25192</v>
          </cell>
          <cell r="S486">
            <v>0.9618204031765425</v>
          </cell>
          <cell r="T486">
            <v>0.85</v>
          </cell>
          <cell r="U486">
            <v>0</v>
          </cell>
          <cell r="V486">
            <v>0</v>
          </cell>
          <cell r="W486">
            <v>0</v>
          </cell>
        </row>
        <row r="487">
          <cell r="A487">
            <v>38507</v>
          </cell>
          <cell r="B487" t="str">
            <v>State of AZJUN05</v>
          </cell>
          <cell r="C487" t="str">
            <v>State of AZ</v>
          </cell>
          <cell r="D487">
            <v>26659</v>
          </cell>
          <cell r="E487">
            <v>31234</v>
          </cell>
          <cell r="F487">
            <v>1171.611838403541</v>
          </cell>
          <cell r="G487">
            <v>981.9338816635036</v>
          </cell>
          <cell r="M487">
            <v>600</v>
          </cell>
          <cell r="N487">
            <v>31234</v>
          </cell>
          <cell r="O487">
            <v>1</v>
          </cell>
          <cell r="P487">
            <v>1</v>
          </cell>
          <cell r="Q487">
            <v>29776</v>
          </cell>
          <cell r="R487">
            <v>28963</v>
          </cell>
          <cell r="S487">
            <v>0.9726961311123052</v>
          </cell>
          <cell r="T487">
            <v>0.85</v>
          </cell>
          <cell r="U487">
            <v>0</v>
          </cell>
          <cell r="V487">
            <v>0</v>
          </cell>
          <cell r="W487">
            <v>0</v>
          </cell>
        </row>
        <row r="488">
          <cell r="A488">
            <v>38537</v>
          </cell>
          <cell r="B488" t="str">
            <v>State of AZJUL05</v>
          </cell>
          <cell r="C488" t="str">
            <v>State of AZ</v>
          </cell>
          <cell r="D488">
            <v>29688</v>
          </cell>
          <cell r="E488">
            <v>24169</v>
          </cell>
          <cell r="F488">
            <v>814.0999730530855</v>
          </cell>
          <cell r="G488">
            <v>953.7825372128415</v>
          </cell>
          <cell r="M488">
            <v>600</v>
          </cell>
          <cell r="N488">
            <v>24169</v>
          </cell>
          <cell r="O488">
            <v>1</v>
          </cell>
          <cell r="P488">
            <v>1</v>
          </cell>
          <cell r="Q488">
            <v>24784</v>
          </cell>
          <cell r="R488">
            <v>23715</v>
          </cell>
          <cell r="S488">
            <v>0.9568673337637186</v>
          </cell>
          <cell r="T488">
            <v>0.85</v>
          </cell>
          <cell r="U488">
            <v>0</v>
          </cell>
          <cell r="V488">
            <v>0</v>
          </cell>
          <cell r="W488">
            <v>0</v>
          </cell>
        </row>
        <row r="489">
          <cell r="A489">
            <v>38568</v>
          </cell>
          <cell r="B489" t="str">
            <v>State of AZAUG05</v>
          </cell>
          <cell r="C489" t="str">
            <v>State of AZ</v>
          </cell>
          <cell r="D489">
            <v>29593</v>
          </cell>
          <cell r="E489">
            <v>29211</v>
          </cell>
          <cell r="F489">
            <v>987.091541918697</v>
          </cell>
          <cell r="G489">
            <v>990.9344511251078</v>
          </cell>
          <cell r="I489">
            <v>0.13119997452627674</v>
          </cell>
          <cell r="J489" t="str">
            <v>State of AZAug</v>
          </cell>
          <cell r="K489" t="str">
            <v>Aug</v>
          </cell>
          <cell r="L489">
            <v>0.13119997452627674</v>
          </cell>
          <cell r="M489">
            <v>600</v>
          </cell>
          <cell r="N489">
            <v>29211</v>
          </cell>
          <cell r="O489">
            <v>1</v>
          </cell>
          <cell r="P489">
            <v>1</v>
          </cell>
          <cell r="Q489">
            <v>29602</v>
          </cell>
          <cell r="R489">
            <v>28285</v>
          </cell>
          <cell r="S489">
            <v>0.9555097628538612</v>
          </cell>
          <cell r="T489">
            <v>0.85</v>
          </cell>
          <cell r="U489">
            <v>0</v>
          </cell>
          <cell r="V489">
            <v>0</v>
          </cell>
          <cell r="W489">
            <v>0</v>
          </cell>
        </row>
        <row r="490">
          <cell r="A490">
            <v>38599</v>
          </cell>
          <cell r="B490" t="str">
            <v>State of AZSEP05</v>
          </cell>
          <cell r="C490" t="str">
            <v>State of AZ</v>
          </cell>
          <cell r="D490">
            <v>29465</v>
          </cell>
          <cell r="E490">
            <v>23735</v>
          </cell>
          <cell r="F490">
            <v>805.531987103343</v>
          </cell>
          <cell r="G490">
            <v>868.9078340250418</v>
          </cell>
          <cell r="I490">
            <v>-0.008099356522710039</v>
          </cell>
          <cell r="J490" t="str">
            <v>State of AZSep</v>
          </cell>
          <cell r="K490" t="str">
            <v>Sep</v>
          </cell>
          <cell r="L490">
            <v>-0.008099356522710039</v>
          </cell>
          <cell r="M490">
            <v>600</v>
          </cell>
          <cell r="N490">
            <v>23735</v>
          </cell>
          <cell r="O490">
            <v>1</v>
          </cell>
          <cell r="P490">
            <v>1</v>
          </cell>
          <cell r="Q490">
            <v>22848</v>
          </cell>
          <cell r="R490">
            <v>22029</v>
          </cell>
          <cell r="S490">
            <v>0.9641544117647058</v>
          </cell>
          <cell r="T490">
            <v>0.85</v>
          </cell>
          <cell r="U490">
            <v>0</v>
          </cell>
          <cell r="V490">
            <v>0</v>
          </cell>
          <cell r="W490">
            <v>0</v>
          </cell>
        </row>
        <row r="491">
          <cell r="A491">
            <v>38629</v>
          </cell>
          <cell r="B491" t="str">
            <v>State of AZOCT05</v>
          </cell>
          <cell r="C491" t="str">
            <v>State of AZ</v>
          </cell>
          <cell r="D491">
            <v>29486</v>
          </cell>
          <cell r="E491">
            <v>22903</v>
          </cell>
          <cell r="F491">
            <v>776.7415044427864</v>
          </cell>
          <cell r="G491">
            <v>856.4550111549421</v>
          </cell>
          <cell r="I491">
            <v>-0.022314860784816398</v>
          </cell>
          <cell r="J491" t="str">
            <v>State of AZOct</v>
          </cell>
          <cell r="K491" t="str">
            <v>Oct</v>
          </cell>
          <cell r="L491">
            <v>-0.022314860784816398</v>
          </cell>
          <cell r="M491">
            <v>600</v>
          </cell>
          <cell r="N491">
            <v>22903</v>
          </cell>
          <cell r="O491">
            <v>1</v>
          </cell>
          <cell r="P491">
            <v>1</v>
          </cell>
          <cell r="Q491">
            <v>22007</v>
          </cell>
          <cell r="R491">
            <v>21232</v>
          </cell>
          <cell r="S491">
            <v>0.9647839323851501</v>
          </cell>
          <cell r="T491">
            <v>0.85</v>
          </cell>
          <cell r="U491">
            <v>0</v>
          </cell>
          <cell r="V491">
            <v>0</v>
          </cell>
          <cell r="W491">
            <v>0</v>
          </cell>
        </row>
        <row r="492">
          <cell r="A492">
            <v>38660</v>
          </cell>
          <cell r="B492" t="str">
            <v>State of AZNOV05</v>
          </cell>
          <cell r="C492" t="str">
            <v>State of AZ</v>
          </cell>
          <cell r="D492">
            <v>28963</v>
          </cell>
          <cell r="E492">
            <v>28207</v>
          </cell>
          <cell r="F492">
            <v>973.8977315885785</v>
          </cell>
          <cell r="G492">
            <v>852.0570743782359</v>
          </cell>
          <cell r="I492">
            <v>-0.02733531997273708</v>
          </cell>
          <cell r="J492" t="str">
            <v>State of AZNov</v>
          </cell>
          <cell r="K492" t="str">
            <v>Nov</v>
          </cell>
          <cell r="L492">
            <v>-0.02733531997273708</v>
          </cell>
          <cell r="M492">
            <v>600</v>
          </cell>
          <cell r="N492">
            <v>28207</v>
          </cell>
          <cell r="O492">
            <v>1</v>
          </cell>
          <cell r="P492">
            <v>1</v>
          </cell>
          <cell r="Q492">
            <v>28156</v>
          </cell>
          <cell r="R492">
            <v>26901</v>
          </cell>
          <cell r="S492">
            <v>0.9554269072311408</v>
          </cell>
          <cell r="T492">
            <v>0.85</v>
          </cell>
          <cell r="U492">
            <v>0</v>
          </cell>
          <cell r="V492">
            <v>0</v>
          </cell>
          <cell r="W492">
            <v>0</v>
          </cell>
        </row>
        <row r="493">
          <cell r="A493">
            <v>38690</v>
          </cell>
          <cell r="B493" t="str">
            <v>State of AZDEC05</v>
          </cell>
          <cell r="C493" t="str">
            <v>State of AZ</v>
          </cell>
          <cell r="D493">
            <v>28818</v>
          </cell>
          <cell r="E493">
            <v>22798</v>
          </cell>
          <cell r="F493">
            <v>791.1027829828579</v>
          </cell>
          <cell r="G493">
            <v>847.2473396714076</v>
          </cell>
          <cell r="I493">
            <v>-0.03282586656909858</v>
          </cell>
          <cell r="J493" t="str">
            <v>State of AZDec</v>
          </cell>
          <cell r="K493" t="str">
            <v>Dec</v>
          </cell>
          <cell r="L493">
            <v>-0.03282586656909858</v>
          </cell>
          <cell r="M493">
            <v>600</v>
          </cell>
          <cell r="N493">
            <v>22798</v>
          </cell>
          <cell r="O493">
            <v>1</v>
          </cell>
          <cell r="P493">
            <v>1</v>
          </cell>
          <cell r="Q493">
            <v>23161</v>
          </cell>
          <cell r="R493">
            <v>22027</v>
          </cell>
          <cell r="S493">
            <v>0.9510383834894867</v>
          </cell>
          <cell r="T493">
            <v>0.85</v>
          </cell>
          <cell r="U493">
            <v>0</v>
          </cell>
          <cell r="V493">
            <v>0</v>
          </cell>
          <cell r="W493">
            <v>0</v>
          </cell>
        </row>
        <row r="494">
          <cell r="A494">
            <v>38721</v>
          </cell>
          <cell r="B494" t="str">
            <v>State of AZJAN06</v>
          </cell>
          <cell r="C494" t="str">
            <v>State of AZ</v>
          </cell>
          <cell r="D494">
            <v>28832</v>
          </cell>
          <cell r="E494">
            <v>23486</v>
          </cell>
          <cell r="F494">
            <v>814.5810210876804</v>
          </cell>
          <cell r="G494">
            <v>859.8605118863721</v>
          </cell>
          <cell r="I494">
            <v>-0.018427315714333713</v>
          </cell>
          <cell r="J494" t="str">
            <v>State of AZJan</v>
          </cell>
          <cell r="K494" t="str">
            <v>Jan</v>
          </cell>
          <cell r="L494">
            <v>-0.018427315714333713</v>
          </cell>
          <cell r="M494">
            <v>1000</v>
          </cell>
          <cell r="N494">
            <v>23486</v>
          </cell>
          <cell r="O494">
            <v>1</v>
          </cell>
          <cell r="P494">
            <v>1</v>
          </cell>
          <cell r="Q494">
            <v>23582</v>
          </cell>
          <cell r="R494">
            <v>22606</v>
          </cell>
          <cell r="S494">
            <v>0.9586125010601306</v>
          </cell>
          <cell r="T494">
            <v>0.96</v>
          </cell>
          <cell r="V494">
            <v>0</v>
          </cell>
          <cell r="W494">
            <v>0</v>
          </cell>
        </row>
        <row r="495">
          <cell r="A495">
            <v>38752</v>
          </cell>
          <cell r="B495" t="str">
            <v>State of AZFEB06</v>
          </cell>
          <cell r="C495" t="str">
            <v>State of AZ</v>
          </cell>
          <cell r="D495">
            <v>29189</v>
          </cell>
          <cell r="E495">
            <v>22031</v>
          </cell>
          <cell r="F495">
            <v>754.7706327726198</v>
          </cell>
          <cell r="G495">
            <v>786.818145614386</v>
          </cell>
          <cell r="I495">
            <v>-0.10180873692983043</v>
          </cell>
          <cell r="J495" t="str">
            <v>State of AZFeb</v>
          </cell>
          <cell r="K495" t="str">
            <v>Feb</v>
          </cell>
          <cell r="L495">
            <v>-0.10180873692983043</v>
          </cell>
          <cell r="M495">
            <v>1000</v>
          </cell>
          <cell r="N495">
            <v>22031</v>
          </cell>
          <cell r="O495">
            <v>1</v>
          </cell>
          <cell r="P495">
            <v>1</v>
          </cell>
          <cell r="Q495">
            <v>22085</v>
          </cell>
          <cell r="R495">
            <v>21028</v>
          </cell>
          <cell r="S495">
            <v>0.9521394611727417</v>
          </cell>
          <cell r="T495">
            <v>0.96</v>
          </cell>
          <cell r="V495">
            <v>0</v>
          </cell>
          <cell r="W495">
            <v>0</v>
          </cell>
        </row>
        <row r="496">
          <cell r="A496">
            <v>38780</v>
          </cell>
          <cell r="B496" t="str">
            <v>State of AZMAR06</v>
          </cell>
          <cell r="C496" t="str">
            <v>State of AZ</v>
          </cell>
          <cell r="D496">
            <v>29758</v>
          </cell>
          <cell r="E496">
            <v>33163</v>
          </cell>
          <cell r="F496">
            <v>1114.4230122992137</v>
          </cell>
          <cell r="G496">
            <v>894.5915553865046</v>
          </cell>
          <cell r="I496">
            <v>0.02121986324691195</v>
          </cell>
          <cell r="J496" t="str">
            <v>State of AZMar</v>
          </cell>
          <cell r="K496" t="str">
            <v>Mar</v>
          </cell>
          <cell r="L496">
            <v>0.02121986324691195</v>
          </cell>
          <cell r="M496">
            <v>1000</v>
          </cell>
          <cell r="N496">
            <v>33163</v>
          </cell>
          <cell r="O496">
            <v>1</v>
          </cell>
          <cell r="P496">
            <v>1</v>
          </cell>
          <cell r="Q496">
            <v>33540</v>
          </cell>
          <cell r="R496">
            <v>32324</v>
          </cell>
          <cell r="S496">
            <v>0.9637447823494335</v>
          </cell>
          <cell r="T496">
            <v>0.96</v>
          </cell>
          <cell r="V496">
            <v>0</v>
          </cell>
          <cell r="W496">
            <v>0</v>
          </cell>
        </row>
        <row r="497">
          <cell r="A497">
            <v>38811</v>
          </cell>
          <cell r="B497" t="str">
            <v>State of AZAPR06</v>
          </cell>
          <cell r="C497" t="str">
            <v>State of AZ</v>
          </cell>
          <cell r="D497">
            <v>30178</v>
          </cell>
          <cell r="E497">
            <v>24019</v>
          </cell>
          <cell r="F497">
            <v>795.9109284909537</v>
          </cell>
          <cell r="G497">
            <v>888.3681911875957</v>
          </cell>
          <cell r="I497">
            <v>0.014115589684437196</v>
          </cell>
          <cell r="J497" t="str">
            <v>State of AZApr</v>
          </cell>
          <cell r="K497" t="str">
            <v>Apr</v>
          </cell>
          <cell r="L497">
            <v>0.014115589684437196</v>
          </cell>
          <cell r="M497">
            <v>1000</v>
          </cell>
          <cell r="N497">
            <v>24019</v>
          </cell>
          <cell r="O497">
            <v>1</v>
          </cell>
          <cell r="P497">
            <v>1</v>
          </cell>
          <cell r="Q497">
            <v>24271</v>
          </cell>
          <cell r="R497">
            <v>23351</v>
          </cell>
          <cell r="S497">
            <v>0.9620946808948951</v>
          </cell>
          <cell r="T497">
            <v>0.96</v>
          </cell>
          <cell r="V497">
            <v>0</v>
          </cell>
          <cell r="W497">
            <v>0</v>
          </cell>
        </row>
        <row r="498">
          <cell r="A498">
            <v>38841</v>
          </cell>
          <cell r="B498" t="str">
            <v>State of AZMAY06</v>
          </cell>
          <cell r="C498" t="str">
            <v>State of AZ</v>
          </cell>
          <cell r="D498">
            <v>30257</v>
          </cell>
          <cell r="E498">
            <v>29957</v>
          </cell>
          <cell r="F498">
            <v>990.0849390223749</v>
          </cell>
          <cell r="G498">
            <v>966.8062932708475</v>
          </cell>
          <cell r="I498">
            <v>0.103656506318954</v>
          </cell>
          <cell r="J498" t="str">
            <v>State of AZMay</v>
          </cell>
          <cell r="K498" t="str">
            <v>May</v>
          </cell>
          <cell r="L498">
            <v>0.103656506318954</v>
          </cell>
          <cell r="M498">
            <v>1000</v>
          </cell>
          <cell r="N498">
            <v>29957</v>
          </cell>
          <cell r="O498">
            <v>1</v>
          </cell>
          <cell r="P498">
            <v>1</v>
          </cell>
          <cell r="Q498">
            <v>30200</v>
          </cell>
          <cell r="R498">
            <v>28768</v>
          </cell>
          <cell r="S498">
            <v>0.9525827814569536</v>
          </cell>
          <cell r="T498">
            <v>0.96</v>
          </cell>
          <cell r="V498">
            <v>0</v>
          </cell>
          <cell r="W498">
            <v>0</v>
          </cell>
        </row>
        <row r="499">
          <cell r="A499">
            <v>38872</v>
          </cell>
          <cell r="B499" t="str">
            <v>State of AZJUN06</v>
          </cell>
          <cell r="C499" t="str">
            <v>State of AZ</v>
          </cell>
          <cell r="D499">
            <v>30260</v>
          </cell>
          <cell r="E499">
            <v>23230</v>
          </cell>
          <cell r="F499">
            <v>767.6801057501652</v>
          </cell>
          <cell r="G499">
            <v>851.2253244211646</v>
          </cell>
          <cell r="I499">
            <v>-0.028284803088580977</v>
          </cell>
          <cell r="J499" t="str">
            <v>State of AZJun</v>
          </cell>
          <cell r="K499" t="str">
            <v>Jun</v>
          </cell>
          <cell r="L499">
            <v>-0.028284803088580977</v>
          </cell>
          <cell r="M499">
            <v>1000</v>
          </cell>
          <cell r="N499">
            <v>23230</v>
          </cell>
          <cell r="O499">
            <v>1</v>
          </cell>
          <cell r="P499">
            <v>1</v>
          </cell>
          <cell r="Q499">
            <v>23691</v>
          </cell>
          <cell r="R499">
            <v>22342</v>
          </cell>
          <cell r="S499">
            <v>0.9430585454391963</v>
          </cell>
          <cell r="T499">
            <v>0.96</v>
          </cell>
          <cell r="V499">
            <v>0</v>
          </cell>
          <cell r="W499">
            <v>0</v>
          </cell>
        </row>
        <row r="500">
          <cell r="A500">
            <v>38902</v>
          </cell>
          <cell r="B500" t="str">
            <v>State of AZJUL06</v>
          </cell>
          <cell r="C500" t="str">
            <v>State of AZ</v>
          </cell>
          <cell r="D500">
            <v>30293.31</v>
          </cell>
          <cell r="E500">
            <v>23887</v>
          </cell>
          <cell r="F500">
            <v>788.523934822573</v>
          </cell>
          <cell r="G500">
            <v>848.7629931983711</v>
          </cell>
          <cell r="H500">
            <v>876.0028937766647</v>
          </cell>
          <cell r="I500">
            <v>-0.03109567419447174</v>
          </cell>
          <cell r="J500" t="str">
            <v>State of AZJul</v>
          </cell>
          <cell r="K500" t="str">
            <v>Jul</v>
          </cell>
          <cell r="L500">
            <v>-0.03109567419447174</v>
          </cell>
          <cell r="M500">
            <v>1000</v>
          </cell>
          <cell r="N500">
            <v>23887</v>
          </cell>
          <cell r="O500">
            <v>1</v>
          </cell>
          <cell r="P500">
            <v>1</v>
          </cell>
          <cell r="Q500">
            <v>25381</v>
          </cell>
          <cell r="R500">
            <v>23627</v>
          </cell>
          <cell r="S500">
            <v>0.9308931878176588</v>
          </cell>
          <cell r="T500">
            <v>0.96</v>
          </cell>
          <cell r="V500">
            <v>0</v>
          </cell>
          <cell r="W500">
            <v>0</v>
          </cell>
        </row>
        <row r="501">
          <cell r="A501">
            <v>38933</v>
          </cell>
          <cell r="B501" t="str">
            <v>State of AZAUG06</v>
          </cell>
          <cell r="C501" t="str">
            <v>State of AZ</v>
          </cell>
          <cell r="F501">
            <v>0</v>
          </cell>
          <cell r="M501">
            <v>1000</v>
          </cell>
          <cell r="O501">
            <v>0</v>
          </cell>
          <cell r="P501">
            <v>1</v>
          </cell>
          <cell r="S501">
            <v>0</v>
          </cell>
          <cell r="T501">
            <v>0.96</v>
          </cell>
          <cell r="V501">
            <v>0</v>
          </cell>
          <cell r="W501">
            <v>0</v>
          </cell>
        </row>
        <row r="502">
          <cell r="A502">
            <v>38964</v>
          </cell>
          <cell r="B502" t="str">
            <v>State of AZSEP06</v>
          </cell>
          <cell r="C502" t="str">
            <v>State of AZ</v>
          </cell>
          <cell r="F502">
            <v>0</v>
          </cell>
          <cell r="G502">
            <v>0</v>
          </cell>
          <cell r="M502">
            <v>1000</v>
          </cell>
          <cell r="O502">
            <v>0</v>
          </cell>
          <cell r="P502">
            <v>1</v>
          </cell>
          <cell r="S502">
            <v>0</v>
          </cell>
          <cell r="T502">
            <v>0.96</v>
          </cell>
          <cell r="V502">
            <v>0</v>
          </cell>
          <cell r="W502">
            <v>0</v>
          </cell>
        </row>
        <row r="503">
          <cell r="A503">
            <v>38994</v>
          </cell>
          <cell r="B503" t="str">
            <v>State of AZOCT06</v>
          </cell>
          <cell r="C503" t="str">
            <v>State of AZ</v>
          </cell>
          <cell r="F503">
            <v>0</v>
          </cell>
          <cell r="G503">
            <v>0</v>
          </cell>
          <cell r="M503">
            <v>1000</v>
          </cell>
          <cell r="O503">
            <v>0</v>
          </cell>
          <cell r="P503">
            <v>1</v>
          </cell>
          <cell r="S503">
            <v>0</v>
          </cell>
          <cell r="T503">
            <v>0.96</v>
          </cell>
          <cell r="V503">
            <v>0</v>
          </cell>
          <cell r="W503">
            <v>0</v>
          </cell>
        </row>
        <row r="504">
          <cell r="A504">
            <v>39025</v>
          </cell>
          <cell r="B504" t="str">
            <v>State of AZNOV06</v>
          </cell>
          <cell r="C504" t="str">
            <v>State of AZ</v>
          </cell>
          <cell r="F504">
            <v>0</v>
          </cell>
          <cell r="G504">
            <v>0</v>
          </cell>
          <cell r="M504">
            <v>1000</v>
          </cell>
          <cell r="O504">
            <v>0</v>
          </cell>
          <cell r="P504">
            <v>1</v>
          </cell>
          <cell r="S504">
            <v>0</v>
          </cell>
          <cell r="T504">
            <v>0.96</v>
          </cell>
          <cell r="V504">
            <v>0</v>
          </cell>
          <cell r="W504">
            <v>0</v>
          </cell>
        </row>
        <row r="505">
          <cell r="A505">
            <v>39055</v>
          </cell>
          <cell r="B505" t="str">
            <v>State of AZDEC06</v>
          </cell>
          <cell r="C505" t="str">
            <v>State of AZ</v>
          </cell>
          <cell r="F505">
            <v>0</v>
          </cell>
          <cell r="G505">
            <v>0</v>
          </cell>
          <cell r="M505">
            <v>1000</v>
          </cell>
          <cell r="O505">
            <v>0</v>
          </cell>
          <cell r="P505">
            <v>1</v>
          </cell>
          <cell r="S505">
            <v>0</v>
          </cell>
          <cell r="T505">
            <v>0.96</v>
          </cell>
          <cell r="V505">
            <v>0</v>
          </cell>
          <cell r="W505">
            <v>0</v>
          </cell>
        </row>
        <row r="506">
          <cell r="A506" t="str">
            <v>YTD</v>
          </cell>
          <cell r="B506" t="str">
            <v>State of AZYTD04</v>
          </cell>
          <cell r="C506" t="str">
            <v>State of AZ04YTD</v>
          </cell>
          <cell r="D506">
            <v>73585</v>
          </cell>
          <cell r="E506">
            <v>37653</v>
          </cell>
          <cell r="F506">
            <v>511.6939593667188</v>
          </cell>
          <cell r="G506">
            <v>511.6939593667188</v>
          </cell>
          <cell r="M506">
            <v>833.3333333333334</v>
          </cell>
          <cell r="N506">
            <v>37653</v>
          </cell>
          <cell r="O506">
            <v>1</v>
          </cell>
          <cell r="P506">
            <v>1</v>
          </cell>
          <cell r="Q506">
            <v>35950</v>
          </cell>
          <cell r="R506">
            <v>28021</v>
          </cell>
          <cell r="S506">
            <v>0.7794436717663421</v>
          </cell>
          <cell r="T506">
            <v>0.3</v>
          </cell>
          <cell r="U506">
            <v>0</v>
          </cell>
          <cell r="V506">
            <v>0</v>
          </cell>
          <cell r="W506">
            <v>0</v>
          </cell>
        </row>
        <row r="507">
          <cell r="A507" t="str">
            <v>YTD</v>
          </cell>
          <cell r="B507" t="str">
            <v>State of AZYTD05</v>
          </cell>
          <cell r="C507" t="str">
            <v>State of AZ05YTD</v>
          </cell>
          <cell r="D507">
            <v>354113</v>
          </cell>
          <cell r="E507">
            <v>326021</v>
          </cell>
          <cell r="F507">
            <v>920.6693908441656</v>
          </cell>
          <cell r="G507">
            <v>920.6693908441656</v>
          </cell>
          <cell r="M507">
            <v>600</v>
          </cell>
          <cell r="N507">
            <v>326021</v>
          </cell>
          <cell r="O507">
            <v>1</v>
          </cell>
          <cell r="P507">
            <v>1</v>
          </cell>
          <cell r="Q507">
            <v>323819</v>
          </cell>
          <cell r="R507">
            <v>303695</v>
          </cell>
          <cell r="S507">
            <v>0.9378541716205658</v>
          </cell>
          <cell r="T507">
            <v>0.8374999999999999</v>
          </cell>
          <cell r="U507">
            <v>0</v>
          </cell>
          <cell r="V507">
            <v>0</v>
          </cell>
          <cell r="W507">
            <v>0</v>
          </cell>
        </row>
        <row r="508">
          <cell r="A508" t="str">
            <v>YTD</v>
          </cell>
          <cell r="B508" t="str">
            <v>State of AZYTD06</v>
          </cell>
          <cell r="C508" t="str">
            <v>State of AZ06YTD</v>
          </cell>
          <cell r="D508">
            <v>208767.31</v>
          </cell>
          <cell r="E508">
            <v>179773</v>
          </cell>
          <cell r="F508">
            <v>861.1166183058066</v>
          </cell>
          <cell r="G508">
            <v>861.1166183058066</v>
          </cell>
          <cell r="M508">
            <v>1000</v>
          </cell>
          <cell r="N508">
            <v>179773</v>
          </cell>
          <cell r="O508">
            <v>1</v>
          </cell>
          <cell r="P508">
            <v>1</v>
          </cell>
          <cell r="Q508">
            <v>182750</v>
          </cell>
          <cell r="R508">
            <v>174046</v>
          </cell>
          <cell r="S508">
            <v>0.9523720930232558</v>
          </cell>
          <cell r="T508">
            <v>0.96</v>
          </cell>
          <cell r="U508">
            <v>0</v>
          </cell>
          <cell r="V508">
            <v>0</v>
          </cell>
          <cell r="W508">
            <v>0</v>
          </cell>
        </row>
        <row r="509">
          <cell r="A509">
            <v>37990</v>
          </cell>
          <cell r="B509" t="str">
            <v>UHC (Runout)JAN04</v>
          </cell>
          <cell r="C509" t="str">
            <v>UHC (Runout)</v>
          </cell>
          <cell r="D509">
            <v>12800</v>
          </cell>
          <cell r="E509">
            <v>55</v>
          </cell>
          <cell r="F509">
            <v>4.296875</v>
          </cell>
          <cell r="G509">
            <v>4.296875</v>
          </cell>
          <cell r="M509">
            <v>0</v>
          </cell>
          <cell r="N509">
            <v>3</v>
          </cell>
          <cell r="O509">
            <v>0.05454545454545454</v>
          </cell>
          <cell r="P509">
            <v>0</v>
          </cell>
          <cell r="Q509">
            <v>133</v>
          </cell>
          <cell r="R509">
            <v>0</v>
          </cell>
          <cell r="S509">
            <v>0</v>
          </cell>
          <cell r="T509">
            <v>0</v>
          </cell>
          <cell r="U509">
            <v>243</v>
          </cell>
          <cell r="V509">
            <v>4.74609375</v>
          </cell>
          <cell r="W509">
            <v>0</v>
          </cell>
        </row>
        <row r="510">
          <cell r="A510">
            <v>38021</v>
          </cell>
          <cell r="B510" t="str">
            <v>UHC (Runout)FEB04</v>
          </cell>
          <cell r="C510" t="str">
            <v>UHC (Runout)</v>
          </cell>
          <cell r="D510">
            <v>12800</v>
          </cell>
          <cell r="E510">
            <v>0</v>
          </cell>
          <cell r="F510">
            <v>0</v>
          </cell>
          <cell r="G510">
            <v>2.1484375</v>
          </cell>
          <cell r="M510">
            <v>0</v>
          </cell>
          <cell r="N510">
            <v>0</v>
          </cell>
          <cell r="O510">
            <v>0</v>
          </cell>
          <cell r="P510">
            <v>0</v>
          </cell>
          <cell r="Q510">
            <v>0</v>
          </cell>
          <cell r="R510">
            <v>0</v>
          </cell>
          <cell r="S510">
            <v>0</v>
          </cell>
          <cell r="T510">
            <v>0</v>
          </cell>
          <cell r="U510">
            <v>137</v>
          </cell>
          <cell r="V510">
            <v>2.67578125</v>
          </cell>
          <cell r="W510">
            <v>0</v>
          </cell>
        </row>
        <row r="511">
          <cell r="A511">
            <v>38050</v>
          </cell>
          <cell r="B511" t="str">
            <v>UHC (Runout)MAR04</v>
          </cell>
          <cell r="C511" t="str">
            <v>UHC (Runout)</v>
          </cell>
          <cell r="D511">
            <v>12800</v>
          </cell>
          <cell r="E511">
            <v>308</v>
          </cell>
          <cell r="F511">
            <v>24.0625</v>
          </cell>
          <cell r="G511">
            <v>9.453125</v>
          </cell>
          <cell r="M511">
            <v>0</v>
          </cell>
          <cell r="N511">
            <v>0</v>
          </cell>
          <cell r="O511">
            <v>0</v>
          </cell>
          <cell r="P511">
            <v>0</v>
          </cell>
          <cell r="Q511">
            <v>221</v>
          </cell>
          <cell r="R511">
            <v>65</v>
          </cell>
          <cell r="S511">
            <v>0.29411764705882354</v>
          </cell>
          <cell r="T511">
            <v>0</v>
          </cell>
          <cell r="U511">
            <v>115</v>
          </cell>
          <cell r="V511">
            <v>2.24609375</v>
          </cell>
          <cell r="W511">
            <v>0</v>
          </cell>
        </row>
        <row r="512">
          <cell r="A512">
            <v>38081</v>
          </cell>
          <cell r="B512" t="str">
            <v>UHC (Runout)APR04</v>
          </cell>
          <cell r="C512" t="str">
            <v>UHC (Runout)</v>
          </cell>
          <cell r="D512">
            <v>12800</v>
          </cell>
          <cell r="E512">
            <v>387</v>
          </cell>
          <cell r="F512">
            <v>30.234375</v>
          </cell>
          <cell r="G512">
            <v>18.098958333333332</v>
          </cell>
          <cell r="M512">
            <v>0</v>
          </cell>
          <cell r="N512">
            <v>0</v>
          </cell>
          <cell r="O512">
            <v>0</v>
          </cell>
          <cell r="P512">
            <v>0</v>
          </cell>
          <cell r="Q512">
            <v>372</v>
          </cell>
          <cell r="R512">
            <v>86</v>
          </cell>
          <cell r="S512">
            <v>0.23118279569892472</v>
          </cell>
          <cell r="T512">
            <v>0</v>
          </cell>
          <cell r="U512">
            <v>132</v>
          </cell>
          <cell r="V512">
            <v>2.0625</v>
          </cell>
          <cell r="W512">
            <v>0</v>
          </cell>
        </row>
        <row r="513">
          <cell r="A513">
            <v>38111</v>
          </cell>
          <cell r="B513" t="str">
            <v>UHC (Runout)MAY04</v>
          </cell>
          <cell r="C513" t="str">
            <v>UHC (Runout)</v>
          </cell>
          <cell r="D513">
            <v>12800</v>
          </cell>
          <cell r="E513">
            <v>170</v>
          </cell>
          <cell r="F513">
            <v>13.28125</v>
          </cell>
          <cell r="G513">
            <v>22.526041666666668</v>
          </cell>
          <cell r="M513">
            <v>0</v>
          </cell>
          <cell r="N513">
            <v>0</v>
          </cell>
          <cell r="O513">
            <v>0</v>
          </cell>
          <cell r="P513">
            <v>0</v>
          </cell>
          <cell r="Q513">
            <v>224</v>
          </cell>
          <cell r="R513">
            <v>81</v>
          </cell>
          <cell r="S513">
            <v>0.36160714285714285</v>
          </cell>
          <cell r="T513">
            <v>0</v>
          </cell>
          <cell r="U513">
            <v>81</v>
          </cell>
          <cell r="V513">
            <v>1.58203125</v>
          </cell>
          <cell r="W513">
            <v>0</v>
          </cell>
        </row>
        <row r="514">
          <cell r="A514">
            <v>38142</v>
          </cell>
          <cell r="B514" t="str">
            <v>UHC (Runout)JUN04</v>
          </cell>
          <cell r="C514" t="str">
            <v>UHC (Runout)</v>
          </cell>
          <cell r="D514">
            <v>12800</v>
          </cell>
          <cell r="E514">
            <v>229</v>
          </cell>
          <cell r="F514">
            <v>17.890625</v>
          </cell>
          <cell r="G514">
            <v>20.46875</v>
          </cell>
          <cell r="M514">
            <v>0</v>
          </cell>
          <cell r="N514">
            <v>1</v>
          </cell>
          <cell r="O514">
            <v>0.004366812227074236</v>
          </cell>
          <cell r="P514">
            <v>0</v>
          </cell>
          <cell r="Q514">
            <v>177</v>
          </cell>
          <cell r="R514">
            <v>117</v>
          </cell>
          <cell r="S514">
            <v>0.6610169491525424</v>
          </cell>
          <cell r="T514">
            <v>0</v>
          </cell>
          <cell r="U514">
            <v>125</v>
          </cell>
          <cell r="V514">
            <v>1.953125</v>
          </cell>
          <cell r="W514">
            <v>0</v>
          </cell>
        </row>
        <row r="515">
          <cell r="A515">
            <v>38172</v>
          </cell>
          <cell r="B515" t="str">
            <v>UHC (Runout)JUL04</v>
          </cell>
          <cell r="C515" t="str">
            <v>UHC (Runout)</v>
          </cell>
          <cell r="D515">
            <v>12800</v>
          </cell>
          <cell r="E515">
            <v>138</v>
          </cell>
          <cell r="F515">
            <v>10.78125</v>
          </cell>
          <cell r="G515">
            <v>13.984375</v>
          </cell>
          <cell r="M515">
            <v>0</v>
          </cell>
          <cell r="N515">
            <v>0</v>
          </cell>
          <cell r="O515">
            <v>0</v>
          </cell>
          <cell r="P515">
            <v>0</v>
          </cell>
          <cell r="Q515">
            <v>109</v>
          </cell>
          <cell r="R515">
            <v>83</v>
          </cell>
          <cell r="S515">
            <v>0.7614678899082569</v>
          </cell>
          <cell r="T515">
            <v>0</v>
          </cell>
          <cell r="U515">
            <v>90</v>
          </cell>
          <cell r="V515">
            <v>1.7578125</v>
          </cell>
          <cell r="W515">
            <v>0</v>
          </cell>
        </row>
        <row r="516">
          <cell r="A516">
            <v>38203</v>
          </cell>
          <cell r="B516" t="str">
            <v>UHC (Runout)AUG04</v>
          </cell>
          <cell r="C516" t="str">
            <v>UHC (Runout)</v>
          </cell>
          <cell r="D516">
            <v>12800</v>
          </cell>
          <cell r="E516">
            <v>84</v>
          </cell>
          <cell r="F516">
            <v>6.5625</v>
          </cell>
          <cell r="G516">
            <v>11.744791666666666</v>
          </cell>
          <cell r="M516">
            <v>0</v>
          </cell>
          <cell r="N516">
            <v>0</v>
          </cell>
          <cell r="O516">
            <v>0</v>
          </cell>
          <cell r="P516">
            <v>0</v>
          </cell>
          <cell r="Q516">
            <v>141</v>
          </cell>
          <cell r="R516">
            <v>110</v>
          </cell>
          <cell r="S516">
            <v>0.7801418439716312</v>
          </cell>
          <cell r="T516">
            <v>0</v>
          </cell>
          <cell r="U516">
            <v>103</v>
          </cell>
          <cell r="V516">
            <v>2.01171875</v>
          </cell>
          <cell r="W516">
            <v>0</v>
          </cell>
        </row>
        <row r="517">
          <cell r="A517">
            <v>38234</v>
          </cell>
          <cell r="B517" t="str">
            <v>UHC (Runout)SEP04</v>
          </cell>
          <cell r="C517" t="str">
            <v>UHC (Runout)</v>
          </cell>
          <cell r="D517">
            <v>12800</v>
          </cell>
          <cell r="E517">
            <v>113</v>
          </cell>
          <cell r="F517">
            <v>8.828125</v>
          </cell>
          <cell r="G517">
            <v>8.723958333333334</v>
          </cell>
          <cell r="M517">
            <v>0</v>
          </cell>
          <cell r="N517">
            <v>0</v>
          </cell>
          <cell r="O517">
            <v>0</v>
          </cell>
          <cell r="P517">
            <v>0</v>
          </cell>
          <cell r="Q517">
            <v>89</v>
          </cell>
          <cell r="R517">
            <v>69</v>
          </cell>
          <cell r="S517">
            <v>0.7752808988764045</v>
          </cell>
          <cell r="T517">
            <v>0</v>
          </cell>
          <cell r="U517">
            <v>107</v>
          </cell>
          <cell r="V517">
            <v>1.671875</v>
          </cell>
          <cell r="W517">
            <v>0</v>
          </cell>
        </row>
        <row r="518">
          <cell r="A518">
            <v>38264</v>
          </cell>
          <cell r="B518" t="str">
            <v>UHC (Runout)OCT04</v>
          </cell>
          <cell r="C518" t="str">
            <v>UHC (Runout)</v>
          </cell>
          <cell r="D518">
            <v>12800</v>
          </cell>
          <cell r="E518">
            <v>39</v>
          </cell>
          <cell r="F518">
            <v>3.046875</v>
          </cell>
          <cell r="G518">
            <v>6.145833333333333</v>
          </cell>
          <cell r="M518">
            <v>0</v>
          </cell>
          <cell r="N518">
            <v>0</v>
          </cell>
          <cell r="O518">
            <v>0</v>
          </cell>
          <cell r="P518">
            <v>0</v>
          </cell>
          <cell r="Q518">
            <v>87</v>
          </cell>
          <cell r="R518">
            <v>48</v>
          </cell>
          <cell r="S518">
            <v>0.5517241379310345</v>
          </cell>
          <cell r="T518">
            <v>0</v>
          </cell>
          <cell r="U518">
            <v>91</v>
          </cell>
          <cell r="V518">
            <v>1.77734375</v>
          </cell>
          <cell r="W518">
            <v>0</v>
          </cell>
        </row>
        <row r="519">
          <cell r="A519">
            <v>38295</v>
          </cell>
          <cell r="B519" t="str">
            <v>UHC (Runout)NOV04</v>
          </cell>
          <cell r="C519" t="str">
            <v>UHC (Runout)</v>
          </cell>
          <cell r="D519">
            <v>12800</v>
          </cell>
          <cell r="E519">
            <v>44</v>
          </cell>
          <cell r="F519">
            <v>3.4375</v>
          </cell>
          <cell r="G519">
            <v>5.104166666666667</v>
          </cell>
          <cell r="M519">
            <v>0</v>
          </cell>
          <cell r="N519">
            <v>0</v>
          </cell>
          <cell r="O519">
            <v>0</v>
          </cell>
          <cell r="P519">
            <v>0</v>
          </cell>
          <cell r="Q519">
            <v>50</v>
          </cell>
          <cell r="R519">
            <v>39</v>
          </cell>
          <cell r="S519">
            <v>0.78</v>
          </cell>
          <cell r="T519">
            <v>0</v>
          </cell>
          <cell r="U519">
            <v>58</v>
          </cell>
          <cell r="V519">
            <v>1.1328125</v>
          </cell>
          <cell r="W519">
            <v>0</v>
          </cell>
        </row>
        <row r="520">
          <cell r="A520">
            <v>38325</v>
          </cell>
          <cell r="B520" t="str">
            <v>UHC (Runout)DEC04</v>
          </cell>
          <cell r="C520" t="str">
            <v>UHC (Runout)</v>
          </cell>
          <cell r="D520">
            <v>12800</v>
          </cell>
          <cell r="E520">
            <v>66</v>
          </cell>
          <cell r="F520">
            <v>5.15625</v>
          </cell>
          <cell r="G520">
            <v>3.8802083333333335</v>
          </cell>
          <cell r="M520">
            <v>0</v>
          </cell>
          <cell r="N520">
            <v>0</v>
          </cell>
          <cell r="O520">
            <v>0</v>
          </cell>
          <cell r="P520">
            <v>0</v>
          </cell>
          <cell r="Q520">
            <v>65</v>
          </cell>
          <cell r="R520">
            <v>47</v>
          </cell>
          <cell r="S520">
            <v>0.7230769230769231</v>
          </cell>
          <cell r="T520">
            <v>0</v>
          </cell>
          <cell r="U520">
            <v>48</v>
          </cell>
          <cell r="V520">
            <v>0.75</v>
          </cell>
          <cell r="W520">
            <v>0</v>
          </cell>
        </row>
        <row r="521">
          <cell r="A521">
            <v>38356</v>
          </cell>
          <cell r="B521" t="str">
            <v>UHC (Runout)JAN05</v>
          </cell>
          <cell r="C521" t="str">
            <v>UHC (Runout)</v>
          </cell>
          <cell r="D521">
            <v>12800</v>
          </cell>
          <cell r="E521">
            <v>39</v>
          </cell>
          <cell r="F521">
            <v>3.046875</v>
          </cell>
          <cell r="G521">
            <v>3.8802083333333335</v>
          </cell>
          <cell r="M521">
            <v>10</v>
          </cell>
          <cell r="N521">
            <v>0</v>
          </cell>
          <cell r="O521">
            <v>0</v>
          </cell>
          <cell r="P521">
            <v>0</v>
          </cell>
          <cell r="Q521">
            <v>33</v>
          </cell>
          <cell r="R521">
            <v>16</v>
          </cell>
          <cell r="S521">
            <v>0.48484848484848486</v>
          </cell>
          <cell r="T521">
            <v>0.75</v>
          </cell>
          <cell r="U521">
            <v>36</v>
          </cell>
          <cell r="V521">
            <v>0.703125</v>
          </cell>
          <cell r="W521">
            <v>2</v>
          </cell>
        </row>
        <row r="522">
          <cell r="A522">
            <v>38387</v>
          </cell>
          <cell r="B522" t="str">
            <v>UHC (Runout)FEB05</v>
          </cell>
          <cell r="C522" t="str">
            <v>UHC (Runout)</v>
          </cell>
          <cell r="D522">
            <v>12800</v>
          </cell>
          <cell r="E522">
            <v>39</v>
          </cell>
          <cell r="F522">
            <v>3.046875</v>
          </cell>
          <cell r="G522">
            <v>3.75</v>
          </cell>
          <cell r="M522">
            <v>10</v>
          </cell>
          <cell r="N522">
            <v>0</v>
          </cell>
          <cell r="O522">
            <v>0</v>
          </cell>
          <cell r="P522">
            <v>0</v>
          </cell>
          <cell r="Q522">
            <v>34</v>
          </cell>
          <cell r="R522">
            <v>0</v>
          </cell>
          <cell r="S522">
            <v>0</v>
          </cell>
          <cell r="T522">
            <v>0.75</v>
          </cell>
          <cell r="U522">
            <v>37</v>
          </cell>
          <cell r="V522">
            <v>0.72265625</v>
          </cell>
          <cell r="W522">
            <v>1.8</v>
          </cell>
        </row>
        <row r="523">
          <cell r="A523">
            <v>38415</v>
          </cell>
          <cell r="B523" t="str">
            <v>UHC (Runout)MAR05</v>
          </cell>
          <cell r="C523" t="str">
            <v>UHC (Runout)</v>
          </cell>
          <cell r="D523">
            <v>12800</v>
          </cell>
          <cell r="E523">
            <v>39</v>
          </cell>
          <cell r="F523">
            <v>3.046875</v>
          </cell>
          <cell r="G523">
            <v>3.046875</v>
          </cell>
          <cell r="M523">
            <v>10</v>
          </cell>
          <cell r="N523">
            <v>0</v>
          </cell>
          <cell r="O523">
            <v>0</v>
          </cell>
          <cell r="P523">
            <v>0</v>
          </cell>
          <cell r="Q523">
            <v>11</v>
          </cell>
          <cell r="R523">
            <v>0</v>
          </cell>
          <cell r="S523">
            <v>0</v>
          </cell>
          <cell r="T523">
            <v>0.75</v>
          </cell>
          <cell r="U523">
            <v>40</v>
          </cell>
          <cell r="V523">
            <v>0.625</v>
          </cell>
          <cell r="W523">
            <v>1.8</v>
          </cell>
        </row>
        <row r="524">
          <cell r="A524">
            <v>38446</v>
          </cell>
          <cell r="B524" t="str">
            <v>UHC (Runout)APR05</v>
          </cell>
          <cell r="C524" t="str">
            <v>UHC (Runout)</v>
          </cell>
          <cell r="D524">
            <v>12800</v>
          </cell>
          <cell r="E524">
            <v>29</v>
          </cell>
          <cell r="F524">
            <v>2.265625</v>
          </cell>
          <cell r="G524">
            <v>2.7864583333333335</v>
          </cell>
          <cell r="M524">
            <v>8</v>
          </cell>
          <cell r="N524">
            <v>0</v>
          </cell>
          <cell r="O524">
            <v>0</v>
          </cell>
          <cell r="P524">
            <v>0</v>
          </cell>
          <cell r="Q524">
            <v>86</v>
          </cell>
          <cell r="R524">
            <v>0</v>
          </cell>
          <cell r="S524">
            <v>0</v>
          </cell>
          <cell r="T524">
            <v>0.75</v>
          </cell>
          <cell r="U524">
            <v>38</v>
          </cell>
          <cell r="V524">
            <v>0.7421875</v>
          </cell>
          <cell r="W524">
            <v>1.6</v>
          </cell>
        </row>
        <row r="525">
          <cell r="A525">
            <v>38476</v>
          </cell>
          <cell r="B525" t="str">
            <v>UHC (Runout)MAY05</v>
          </cell>
          <cell r="C525" t="str">
            <v>UHC (Runout)</v>
          </cell>
          <cell r="D525">
            <v>12800</v>
          </cell>
          <cell r="E525">
            <v>30</v>
          </cell>
          <cell r="F525">
            <v>2.34375</v>
          </cell>
          <cell r="G525">
            <v>2.5520833333333335</v>
          </cell>
          <cell r="M525">
            <v>8</v>
          </cell>
          <cell r="N525">
            <v>0</v>
          </cell>
          <cell r="O525">
            <v>0</v>
          </cell>
          <cell r="P525">
            <v>0</v>
          </cell>
          <cell r="Q525">
            <v>12</v>
          </cell>
          <cell r="R525">
            <v>0</v>
          </cell>
          <cell r="S525">
            <v>0</v>
          </cell>
          <cell r="T525">
            <v>0.75</v>
          </cell>
          <cell r="U525">
            <v>28</v>
          </cell>
          <cell r="V525">
            <v>0.546875</v>
          </cell>
          <cell r="W525">
            <v>1.6</v>
          </cell>
        </row>
        <row r="526">
          <cell r="A526">
            <v>38507</v>
          </cell>
          <cell r="B526" t="str">
            <v>UHC (Runout)JUN05</v>
          </cell>
          <cell r="C526" t="str">
            <v>UHC (Runout)</v>
          </cell>
          <cell r="D526">
            <v>12800</v>
          </cell>
          <cell r="E526">
            <v>42</v>
          </cell>
          <cell r="F526">
            <v>3.28125</v>
          </cell>
          <cell r="G526">
            <v>2.6302083333333335</v>
          </cell>
          <cell r="M526">
            <v>8</v>
          </cell>
          <cell r="N526">
            <v>0</v>
          </cell>
          <cell r="O526">
            <v>0</v>
          </cell>
          <cell r="P526">
            <v>0</v>
          </cell>
          <cell r="Q526">
            <v>29</v>
          </cell>
          <cell r="R526">
            <v>0</v>
          </cell>
          <cell r="S526">
            <v>0</v>
          </cell>
          <cell r="T526">
            <v>0.75</v>
          </cell>
          <cell r="U526">
            <v>21</v>
          </cell>
          <cell r="V526">
            <v>0.41015625</v>
          </cell>
          <cell r="W526">
            <v>1.6</v>
          </cell>
        </row>
        <row r="527">
          <cell r="A527">
            <v>38537</v>
          </cell>
          <cell r="B527" t="str">
            <v>UHC (Runout)JUL05</v>
          </cell>
          <cell r="C527" t="str">
            <v>UHC (Runout)</v>
          </cell>
          <cell r="D527">
            <v>12800</v>
          </cell>
          <cell r="E527">
            <v>22</v>
          </cell>
          <cell r="F527">
            <v>1.71875</v>
          </cell>
          <cell r="G527">
            <v>2.4479166666666665</v>
          </cell>
          <cell r="M527">
            <v>6</v>
          </cell>
          <cell r="N527">
            <v>0</v>
          </cell>
          <cell r="O527">
            <v>0</v>
          </cell>
          <cell r="P527">
            <v>0</v>
          </cell>
          <cell r="Q527">
            <v>47</v>
          </cell>
          <cell r="R527">
            <v>0</v>
          </cell>
          <cell r="S527">
            <v>0</v>
          </cell>
          <cell r="T527">
            <v>0.75</v>
          </cell>
          <cell r="U527">
            <v>14</v>
          </cell>
          <cell r="V527">
            <v>0.2734375</v>
          </cell>
          <cell r="W527">
            <v>1.56</v>
          </cell>
        </row>
        <row r="528">
          <cell r="A528">
            <v>38568</v>
          </cell>
          <cell r="B528" t="str">
            <v>UHC (Runout)AUG05</v>
          </cell>
          <cell r="C528" t="str">
            <v>UHC (Runout)</v>
          </cell>
          <cell r="D528">
            <v>12800</v>
          </cell>
          <cell r="E528">
            <v>20</v>
          </cell>
          <cell r="F528">
            <v>1.5625</v>
          </cell>
          <cell r="G528">
            <v>2.1875</v>
          </cell>
          <cell r="M528">
            <v>6</v>
          </cell>
          <cell r="N528">
            <v>0</v>
          </cell>
          <cell r="O528">
            <v>0</v>
          </cell>
          <cell r="P528">
            <v>0</v>
          </cell>
          <cell r="Q528">
            <v>5964</v>
          </cell>
          <cell r="R528">
            <v>5756</v>
          </cell>
          <cell r="S528">
            <v>0.9651240778001341</v>
          </cell>
          <cell r="T528">
            <v>0.75</v>
          </cell>
          <cell r="U528">
            <v>15</v>
          </cell>
          <cell r="V528">
            <v>0.29296875</v>
          </cell>
          <cell r="W528">
            <v>1.4</v>
          </cell>
        </row>
        <row r="529">
          <cell r="A529">
            <v>38599</v>
          </cell>
          <cell r="B529" t="str">
            <v>UHC (Runout)SEP05</v>
          </cell>
          <cell r="C529" t="str">
            <v>UHC (Runout)</v>
          </cell>
          <cell r="D529">
            <v>12800</v>
          </cell>
          <cell r="E529">
            <v>23</v>
          </cell>
          <cell r="F529">
            <v>1.796875</v>
          </cell>
          <cell r="G529">
            <v>1.6927083333333333</v>
          </cell>
          <cell r="M529">
            <v>6</v>
          </cell>
          <cell r="N529">
            <v>0</v>
          </cell>
          <cell r="O529">
            <v>0</v>
          </cell>
          <cell r="P529">
            <v>0</v>
          </cell>
          <cell r="Q529">
            <v>27</v>
          </cell>
          <cell r="R529">
            <v>20</v>
          </cell>
          <cell r="S529">
            <v>0.7407407407407407</v>
          </cell>
          <cell r="T529">
            <v>0.75</v>
          </cell>
          <cell r="U529">
            <v>18</v>
          </cell>
          <cell r="V529">
            <v>0.3515625</v>
          </cell>
          <cell r="W529">
            <v>1.4</v>
          </cell>
        </row>
        <row r="530">
          <cell r="A530">
            <v>38629</v>
          </cell>
          <cell r="B530" t="str">
            <v>UHC (Runout)OCT05</v>
          </cell>
          <cell r="C530" t="str">
            <v>UHC (Runout)</v>
          </cell>
          <cell r="D530">
            <v>12800</v>
          </cell>
          <cell r="E530">
            <v>8</v>
          </cell>
          <cell r="F530">
            <v>0.625</v>
          </cell>
          <cell r="G530">
            <v>1.328125</v>
          </cell>
          <cell r="M530">
            <v>4</v>
          </cell>
          <cell r="N530">
            <v>0</v>
          </cell>
          <cell r="O530">
            <v>0</v>
          </cell>
          <cell r="P530">
            <v>0</v>
          </cell>
          <cell r="Q530">
            <v>8</v>
          </cell>
          <cell r="R530">
            <v>8</v>
          </cell>
          <cell r="S530">
            <v>1</v>
          </cell>
          <cell r="T530">
            <v>0.75</v>
          </cell>
          <cell r="U530">
            <v>5</v>
          </cell>
          <cell r="V530">
            <v>0.09765625</v>
          </cell>
          <cell r="W530">
            <v>1.32</v>
          </cell>
        </row>
        <row r="531">
          <cell r="A531">
            <v>38660</v>
          </cell>
          <cell r="B531" t="str">
            <v>UHC (Runout)NOV05</v>
          </cell>
          <cell r="C531" t="str">
            <v>UHC (Runout)</v>
          </cell>
          <cell r="D531">
            <v>12800</v>
          </cell>
          <cell r="E531">
            <v>45</v>
          </cell>
          <cell r="F531">
            <v>3.515625</v>
          </cell>
          <cell r="G531">
            <v>1.9791666666666667</v>
          </cell>
          <cell r="M531">
            <v>4</v>
          </cell>
          <cell r="N531">
            <v>0</v>
          </cell>
          <cell r="O531">
            <v>0</v>
          </cell>
          <cell r="P531">
            <v>0</v>
          </cell>
          <cell r="Q531">
            <v>1</v>
          </cell>
          <cell r="R531">
            <v>20</v>
          </cell>
          <cell r="S531">
            <v>20</v>
          </cell>
          <cell r="T531">
            <v>0.75</v>
          </cell>
          <cell r="U531">
            <v>11</v>
          </cell>
          <cell r="V531">
            <v>0.21484375</v>
          </cell>
          <cell r="W531">
            <v>1.16</v>
          </cell>
        </row>
        <row r="532">
          <cell r="A532">
            <v>38690</v>
          </cell>
          <cell r="B532" t="str">
            <v>UHC (Runout)DEC05</v>
          </cell>
          <cell r="C532" t="str">
            <v>UHC (Runout)</v>
          </cell>
          <cell r="D532">
            <v>12800</v>
          </cell>
          <cell r="F532">
            <v>0</v>
          </cell>
          <cell r="G532">
            <v>0</v>
          </cell>
          <cell r="M532">
            <v>4</v>
          </cell>
          <cell r="O532">
            <v>0</v>
          </cell>
          <cell r="P532">
            <v>0</v>
          </cell>
          <cell r="S532">
            <v>0</v>
          </cell>
          <cell r="T532">
            <v>0.75</v>
          </cell>
          <cell r="V532">
            <v>0</v>
          </cell>
          <cell r="W532">
            <v>1.16</v>
          </cell>
        </row>
        <row r="533">
          <cell r="A533">
            <v>38721</v>
          </cell>
          <cell r="B533" t="str">
            <v>UHC (Runout)JAN06</v>
          </cell>
          <cell r="C533" t="str">
            <v>UHC (Runout)</v>
          </cell>
          <cell r="F533">
            <v>0</v>
          </cell>
          <cell r="M533">
            <v>0</v>
          </cell>
          <cell r="O533">
            <v>0</v>
          </cell>
          <cell r="P533">
            <v>0</v>
          </cell>
          <cell r="S533">
            <v>0</v>
          </cell>
          <cell r="T533">
            <v>0</v>
          </cell>
          <cell r="V533">
            <v>0</v>
          </cell>
          <cell r="W533">
            <v>0</v>
          </cell>
        </row>
        <row r="534">
          <cell r="A534">
            <v>38752</v>
          </cell>
          <cell r="B534" t="str">
            <v>UHC (Runout)FEB06</v>
          </cell>
          <cell r="C534" t="str">
            <v>UHC (Runout)</v>
          </cell>
          <cell r="F534">
            <v>0</v>
          </cell>
          <cell r="G534">
            <v>0</v>
          </cell>
          <cell r="M534">
            <v>0</v>
          </cell>
          <cell r="O534">
            <v>0</v>
          </cell>
          <cell r="P534">
            <v>0</v>
          </cell>
          <cell r="S534">
            <v>0</v>
          </cell>
          <cell r="T534">
            <v>0</v>
          </cell>
          <cell r="V534">
            <v>0</v>
          </cell>
          <cell r="W534">
            <v>0</v>
          </cell>
        </row>
        <row r="535">
          <cell r="A535">
            <v>38780</v>
          </cell>
          <cell r="B535" t="str">
            <v>UHC (Runout)MAR06</v>
          </cell>
          <cell r="C535" t="str">
            <v>UHC (Runout</v>
          </cell>
          <cell r="F535">
            <v>0</v>
          </cell>
          <cell r="G535">
            <v>0</v>
          </cell>
          <cell r="M535">
            <v>0</v>
          </cell>
          <cell r="O535">
            <v>0</v>
          </cell>
          <cell r="P535">
            <v>0</v>
          </cell>
          <cell r="S535">
            <v>0</v>
          </cell>
          <cell r="T535">
            <v>0</v>
          </cell>
          <cell r="V535">
            <v>0</v>
          </cell>
          <cell r="W535">
            <v>0</v>
          </cell>
        </row>
        <row r="536">
          <cell r="A536">
            <v>38811</v>
          </cell>
          <cell r="B536" t="str">
            <v>UHC (Runout)APR06</v>
          </cell>
          <cell r="C536" t="str">
            <v>UHC (Runout))</v>
          </cell>
          <cell r="F536">
            <v>0</v>
          </cell>
          <cell r="G536">
            <v>0</v>
          </cell>
          <cell r="M536">
            <v>0</v>
          </cell>
          <cell r="O536">
            <v>0</v>
          </cell>
          <cell r="P536">
            <v>0</v>
          </cell>
          <cell r="S536">
            <v>0</v>
          </cell>
          <cell r="T536">
            <v>0</v>
          </cell>
          <cell r="V536">
            <v>0</v>
          </cell>
          <cell r="W536">
            <v>0</v>
          </cell>
        </row>
        <row r="537">
          <cell r="A537">
            <v>38841</v>
          </cell>
          <cell r="B537" t="str">
            <v>UHC (Runout)MAY06</v>
          </cell>
          <cell r="C537" t="str">
            <v>UHC (Runout)</v>
          </cell>
          <cell r="F537">
            <v>0</v>
          </cell>
          <cell r="G537">
            <v>0</v>
          </cell>
          <cell r="M537">
            <v>0</v>
          </cell>
          <cell r="O537">
            <v>0</v>
          </cell>
          <cell r="P537">
            <v>0</v>
          </cell>
          <cell r="S537">
            <v>0</v>
          </cell>
          <cell r="T537">
            <v>0</v>
          </cell>
          <cell r="V537">
            <v>0</v>
          </cell>
          <cell r="W537">
            <v>0</v>
          </cell>
        </row>
        <row r="538">
          <cell r="A538">
            <v>38872</v>
          </cell>
          <cell r="B538" t="str">
            <v>UHC (Runout)JUN06</v>
          </cell>
          <cell r="C538" t="str">
            <v>UHC (Runout)</v>
          </cell>
          <cell r="F538">
            <v>0</v>
          </cell>
          <cell r="G538">
            <v>0</v>
          </cell>
          <cell r="M538">
            <v>0</v>
          </cell>
          <cell r="O538">
            <v>0</v>
          </cell>
          <cell r="P538">
            <v>0</v>
          </cell>
          <cell r="S538">
            <v>0</v>
          </cell>
          <cell r="T538">
            <v>0</v>
          </cell>
          <cell r="V538">
            <v>0</v>
          </cell>
          <cell r="W538">
            <v>0</v>
          </cell>
        </row>
        <row r="539">
          <cell r="A539">
            <v>38902</v>
          </cell>
          <cell r="B539" t="str">
            <v>UHC (Runout)JUL06</v>
          </cell>
          <cell r="C539" t="str">
            <v>UHC (Runout)</v>
          </cell>
          <cell r="F539">
            <v>0</v>
          </cell>
          <cell r="G539">
            <v>0</v>
          </cell>
          <cell r="M539">
            <v>0</v>
          </cell>
          <cell r="O539">
            <v>0</v>
          </cell>
          <cell r="P539">
            <v>0</v>
          </cell>
          <cell r="S539">
            <v>0</v>
          </cell>
          <cell r="T539">
            <v>0</v>
          </cell>
          <cell r="V539">
            <v>0</v>
          </cell>
          <cell r="W539">
            <v>0</v>
          </cell>
        </row>
        <row r="540">
          <cell r="A540">
            <v>38933</v>
          </cell>
          <cell r="B540" t="str">
            <v>UHC (Runout)AUG06</v>
          </cell>
          <cell r="C540" t="str">
            <v>UHC (Runout)</v>
          </cell>
          <cell r="F540">
            <v>0</v>
          </cell>
          <cell r="G540">
            <v>0</v>
          </cell>
          <cell r="M540">
            <v>0</v>
          </cell>
          <cell r="O540">
            <v>0</v>
          </cell>
          <cell r="P540">
            <v>0</v>
          </cell>
          <cell r="S540">
            <v>0</v>
          </cell>
          <cell r="T540">
            <v>0</v>
          </cell>
          <cell r="V540">
            <v>0</v>
          </cell>
          <cell r="W540">
            <v>0</v>
          </cell>
        </row>
        <row r="541">
          <cell r="A541">
            <v>38964</v>
          </cell>
          <cell r="B541" t="str">
            <v>UHC (Runout)SEP06</v>
          </cell>
          <cell r="C541" t="str">
            <v>UHC (Runout)</v>
          </cell>
          <cell r="F541">
            <v>0</v>
          </cell>
          <cell r="G541">
            <v>0</v>
          </cell>
          <cell r="M541">
            <v>0</v>
          </cell>
          <cell r="O541">
            <v>0</v>
          </cell>
          <cell r="P541">
            <v>0</v>
          </cell>
          <cell r="S541">
            <v>0</v>
          </cell>
          <cell r="T541">
            <v>0</v>
          </cell>
          <cell r="V541">
            <v>0</v>
          </cell>
          <cell r="W541">
            <v>0</v>
          </cell>
        </row>
        <row r="542">
          <cell r="A542">
            <v>38994</v>
          </cell>
          <cell r="B542" t="str">
            <v>UHC (Runout)OCT06</v>
          </cell>
          <cell r="C542" t="str">
            <v>UHC (Runout)</v>
          </cell>
          <cell r="F542">
            <v>0</v>
          </cell>
          <cell r="G542">
            <v>0</v>
          </cell>
          <cell r="M542">
            <v>0</v>
          </cell>
          <cell r="O542">
            <v>0</v>
          </cell>
          <cell r="P542">
            <v>0</v>
          </cell>
          <cell r="S542">
            <v>0</v>
          </cell>
          <cell r="T542">
            <v>0</v>
          </cell>
          <cell r="V542">
            <v>0</v>
          </cell>
          <cell r="W542">
            <v>0</v>
          </cell>
        </row>
        <row r="543">
          <cell r="A543">
            <v>39025</v>
          </cell>
          <cell r="B543" t="str">
            <v>UHC (Runout)NOV06</v>
          </cell>
          <cell r="C543" t="str">
            <v>UHC (Runout)</v>
          </cell>
          <cell r="F543">
            <v>0</v>
          </cell>
          <cell r="G543">
            <v>0</v>
          </cell>
          <cell r="M543">
            <v>0</v>
          </cell>
          <cell r="O543">
            <v>0</v>
          </cell>
          <cell r="P543">
            <v>0</v>
          </cell>
          <cell r="S543">
            <v>0</v>
          </cell>
          <cell r="T543">
            <v>0</v>
          </cell>
          <cell r="V543">
            <v>0</v>
          </cell>
          <cell r="W543">
            <v>0</v>
          </cell>
        </row>
        <row r="544">
          <cell r="A544">
            <v>39055</v>
          </cell>
          <cell r="B544" t="str">
            <v>UHC (Runout)DEC06</v>
          </cell>
          <cell r="C544" t="str">
            <v>UHC (Runout)</v>
          </cell>
          <cell r="F544">
            <v>0</v>
          </cell>
          <cell r="G544">
            <v>0</v>
          </cell>
          <cell r="M544">
            <v>0</v>
          </cell>
          <cell r="O544">
            <v>0</v>
          </cell>
          <cell r="P544">
            <v>0</v>
          </cell>
          <cell r="S544">
            <v>0</v>
          </cell>
          <cell r="T544">
            <v>0</v>
          </cell>
          <cell r="V544">
            <v>0</v>
          </cell>
          <cell r="W544">
            <v>0</v>
          </cell>
        </row>
        <row r="545">
          <cell r="A545" t="str">
            <v>YTD</v>
          </cell>
          <cell r="B545" t="str">
            <v>UHC (Runout)YTD04</v>
          </cell>
          <cell r="C545" t="str">
            <v>UHC (Runout)04YTD</v>
          </cell>
          <cell r="D545">
            <v>153600</v>
          </cell>
          <cell r="E545">
            <v>1633</v>
          </cell>
          <cell r="F545">
            <v>10.631510416666668</v>
          </cell>
          <cell r="G545">
            <v>10.631510416666668</v>
          </cell>
          <cell r="M545">
            <v>0</v>
          </cell>
          <cell r="N545">
            <v>4</v>
          </cell>
          <cell r="O545">
            <v>0.002449479485609308</v>
          </cell>
          <cell r="P545">
            <v>0</v>
          </cell>
          <cell r="Q545">
            <v>1668</v>
          </cell>
          <cell r="R545">
            <v>745</v>
          </cell>
          <cell r="S545">
            <v>0.44664268585131894</v>
          </cell>
          <cell r="T545">
            <v>0</v>
          </cell>
          <cell r="U545">
            <v>1330</v>
          </cell>
          <cell r="V545">
            <v>2.0373774509803924</v>
          </cell>
          <cell r="W545">
            <v>0</v>
          </cell>
        </row>
        <row r="546">
          <cell r="A546" t="str">
            <v>YTD</v>
          </cell>
          <cell r="B546" t="str">
            <v>UHC (Runout)YTD05</v>
          </cell>
          <cell r="C546" t="str">
            <v>UHC (Runout)05YTD</v>
          </cell>
          <cell r="D546">
            <v>153600</v>
          </cell>
          <cell r="E546">
            <v>336</v>
          </cell>
          <cell r="F546">
            <v>2.1875</v>
          </cell>
          <cell r="G546">
            <v>2.1875</v>
          </cell>
          <cell r="M546">
            <v>7.2727272727272725</v>
          </cell>
          <cell r="N546">
            <v>0</v>
          </cell>
          <cell r="O546">
            <v>0</v>
          </cell>
          <cell r="P546">
            <v>0</v>
          </cell>
          <cell r="Q546">
            <v>6252</v>
          </cell>
          <cell r="R546">
            <v>5820</v>
          </cell>
          <cell r="S546">
            <v>0.9309021113243762</v>
          </cell>
          <cell r="T546">
            <v>0.75</v>
          </cell>
          <cell r="U546">
            <v>263</v>
          </cell>
          <cell r="V546">
            <v>0.4028799019607843</v>
          </cell>
          <cell r="W546">
            <v>1.5672727272727272</v>
          </cell>
        </row>
        <row r="547">
          <cell r="A547" t="str">
            <v>YTD</v>
          </cell>
          <cell r="B547" t="str">
            <v>UHC (Runout)YTD06</v>
          </cell>
          <cell r="C547" t="str">
            <v>UHC (Runout)06YTD</v>
          </cell>
          <cell r="D547">
            <v>0</v>
          </cell>
          <cell r="E547">
            <v>0</v>
          </cell>
          <cell r="F547">
            <v>0</v>
          </cell>
          <cell r="G547">
            <v>0</v>
          </cell>
          <cell r="M547">
            <v>0</v>
          </cell>
          <cell r="N547">
            <v>0</v>
          </cell>
          <cell r="O547">
            <v>0</v>
          </cell>
          <cell r="P547">
            <v>0</v>
          </cell>
          <cell r="Q547">
            <v>0</v>
          </cell>
          <cell r="R547">
            <v>0</v>
          </cell>
          <cell r="S547">
            <v>0</v>
          </cell>
          <cell r="T547">
            <v>0</v>
          </cell>
          <cell r="U547">
            <v>0</v>
          </cell>
          <cell r="V547">
            <v>0</v>
          </cell>
          <cell r="W547">
            <v>0</v>
          </cell>
        </row>
        <row r="548">
          <cell r="A548">
            <v>37990</v>
          </cell>
          <cell r="B548" t="str">
            <v>ContactJAN04</v>
          </cell>
          <cell r="C548" t="str">
            <v>Contact</v>
          </cell>
          <cell r="D548">
            <v>0</v>
          </cell>
          <cell r="E548">
            <v>0</v>
          </cell>
          <cell r="F548">
            <v>0</v>
          </cell>
          <cell r="G548">
            <v>0</v>
          </cell>
          <cell r="M548">
            <v>0</v>
          </cell>
          <cell r="N548">
            <v>0</v>
          </cell>
          <cell r="O548">
            <v>0</v>
          </cell>
          <cell r="P548">
            <v>0</v>
          </cell>
          <cell r="Q548">
            <v>0</v>
          </cell>
          <cell r="R548">
            <v>0</v>
          </cell>
          <cell r="S548">
            <v>0</v>
          </cell>
          <cell r="T548">
            <v>0</v>
          </cell>
          <cell r="U548">
            <v>0</v>
          </cell>
          <cell r="V548">
            <v>0</v>
          </cell>
          <cell r="W548">
            <v>0</v>
          </cell>
        </row>
        <row r="549">
          <cell r="A549">
            <v>38021</v>
          </cell>
          <cell r="B549" t="str">
            <v>ContactFEB04</v>
          </cell>
          <cell r="C549" t="str">
            <v>Contact</v>
          </cell>
          <cell r="D549">
            <v>0</v>
          </cell>
          <cell r="E549">
            <v>0</v>
          </cell>
          <cell r="F549">
            <v>0</v>
          </cell>
          <cell r="G549">
            <v>0</v>
          </cell>
          <cell r="M549">
            <v>0</v>
          </cell>
          <cell r="N549">
            <v>0</v>
          </cell>
          <cell r="O549">
            <v>0</v>
          </cell>
          <cell r="P549">
            <v>0</v>
          </cell>
          <cell r="Q549">
            <v>0</v>
          </cell>
          <cell r="R549">
            <v>0</v>
          </cell>
          <cell r="S549">
            <v>0</v>
          </cell>
          <cell r="T549">
            <v>0</v>
          </cell>
          <cell r="U549">
            <v>0</v>
          </cell>
          <cell r="V549">
            <v>0</v>
          </cell>
          <cell r="W549">
            <v>0</v>
          </cell>
        </row>
        <row r="550">
          <cell r="A550">
            <v>38050</v>
          </cell>
          <cell r="B550" t="str">
            <v>ContactMAR04</v>
          </cell>
          <cell r="C550" t="str">
            <v>Contact</v>
          </cell>
          <cell r="D550">
            <v>0</v>
          </cell>
          <cell r="E550">
            <v>0</v>
          </cell>
          <cell r="F550">
            <v>0</v>
          </cell>
          <cell r="G550">
            <v>0</v>
          </cell>
          <cell r="M550">
            <v>0</v>
          </cell>
          <cell r="N550">
            <v>0</v>
          </cell>
          <cell r="O550">
            <v>0</v>
          </cell>
          <cell r="P550">
            <v>0</v>
          </cell>
          <cell r="Q550">
            <v>0</v>
          </cell>
          <cell r="R550">
            <v>0</v>
          </cell>
          <cell r="S550">
            <v>0</v>
          </cell>
          <cell r="T550">
            <v>0</v>
          </cell>
          <cell r="U550">
            <v>0</v>
          </cell>
          <cell r="V550">
            <v>0</v>
          </cell>
          <cell r="W550">
            <v>0</v>
          </cell>
        </row>
        <row r="551">
          <cell r="A551">
            <v>38081</v>
          </cell>
          <cell r="B551" t="str">
            <v>ContactAPR04</v>
          </cell>
          <cell r="C551" t="str">
            <v>Contact</v>
          </cell>
          <cell r="D551">
            <v>0</v>
          </cell>
          <cell r="E551">
            <v>142</v>
          </cell>
          <cell r="F551">
            <v>0</v>
          </cell>
          <cell r="G551">
            <v>0</v>
          </cell>
          <cell r="M551">
            <v>15</v>
          </cell>
          <cell r="N551">
            <v>0</v>
          </cell>
          <cell r="O551">
            <v>0</v>
          </cell>
          <cell r="P551">
            <v>0</v>
          </cell>
          <cell r="Q551">
            <v>0</v>
          </cell>
          <cell r="R551">
            <v>0</v>
          </cell>
          <cell r="S551">
            <v>0</v>
          </cell>
          <cell r="T551">
            <v>0.6</v>
          </cell>
          <cell r="U551">
            <v>0</v>
          </cell>
          <cell r="V551">
            <v>0</v>
          </cell>
          <cell r="W551">
            <v>0.3</v>
          </cell>
        </row>
        <row r="552">
          <cell r="A552">
            <v>38111</v>
          </cell>
          <cell r="B552" t="str">
            <v>ContactMAY04</v>
          </cell>
          <cell r="C552" t="str">
            <v>Contact</v>
          </cell>
          <cell r="D552">
            <v>1075257</v>
          </cell>
          <cell r="E552">
            <v>2538</v>
          </cell>
          <cell r="F552">
            <v>2.3603659404216852</v>
          </cell>
          <cell r="G552">
            <v>2.3603659404216852</v>
          </cell>
          <cell r="M552">
            <v>15</v>
          </cell>
          <cell r="N552">
            <v>0</v>
          </cell>
          <cell r="O552">
            <v>0</v>
          </cell>
          <cell r="P552">
            <v>0</v>
          </cell>
          <cell r="Q552">
            <v>1568</v>
          </cell>
          <cell r="R552">
            <v>1394</v>
          </cell>
          <cell r="S552">
            <v>0.889030612244898</v>
          </cell>
          <cell r="T552">
            <v>0.6</v>
          </cell>
          <cell r="U552">
            <v>222</v>
          </cell>
          <cell r="V552">
            <v>0.05161556725508413</v>
          </cell>
          <cell r="W552">
            <v>0.3</v>
          </cell>
        </row>
        <row r="553">
          <cell r="A553">
            <v>38142</v>
          </cell>
          <cell r="B553" t="str">
            <v>ContactJUN04</v>
          </cell>
          <cell r="C553" t="str">
            <v>Contact</v>
          </cell>
          <cell r="D553">
            <v>1069737</v>
          </cell>
          <cell r="E553">
            <v>8347</v>
          </cell>
          <cell r="F553">
            <v>7.802852476823742</v>
          </cell>
          <cell r="G553">
            <v>5.081609208622714</v>
          </cell>
          <cell r="M553">
            <v>15</v>
          </cell>
          <cell r="N553">
            <v>0</v>
          </cell>
          <cell r="O553">
            <v>0</v>
          </cell>
          <cell r="P553">
            <v>0</v>
          </cell>
          <cell r="Q553">
            <v>7804</v>
          </cell>
          <cell r="R553">
            <v>6579</v>
          </cell>
          <cell r="S553">
            <v>0.843029215786776</v>
          </cell>
          <cell r="T553">
            <v>0.6</v>
          </cell>
          <cell r="U553">
            <v>1138</v>
          </cell>
          <cell r="V553">
            <v>0.21276257622200595</v>
          </cell>
          <cell r="W553">
            <v>0.3</v>
          </cell>
        </row>
        <row r="554">
          <cell r="A554">
            <v>38172</v>
          </cell>
          <cell r="B554" t="str">
            <v>ContactJUL04</v>
          </cell>
          <cell r="C554" t="str">
            <v>Contact</v>
          </cell>
          <cell r="D554">
            <v>1035879</v>
          </cell>
          <cell r="E554">
            <v>6717</v>
          </cell>
          <cell r="F554">
            <v>6.48434807540263</v>
          </cell>
          <cell r="G554">
            <v>5.549188830882685</v>
          </cell>
          <cell r="M554">
            <v>15</v>
          </cell>
          <cell r="N554">
            <v>0</v>
          </cell>
          <cell r="O554">
            <v>0</v>
          </cell>
          <cell r="P554">
            <v>0</v>
          </cell>
          <cell r="Q554">
            <v>7211</v>
          </cell>
          <cell r="R554">
            <v>5913</v>
          </cell>
          <cell r="S554">
            <v>0.8199972264595756</v>
          </cell>
          <cell r="T554">
            <v>0.6</v>
          </cell>
          <cell r="U554">
            <v>876</v>
          </cell>
          <cell r="V554">
            <v>0.21141465364197945</v>
          </cell>
          <cell r="W554">
            <v>0.3</v>
          </cell>
        </row>
        <row r="555">
          <cell r="A555">
            <v>38203</v>
          </cell>
          <cell r="B555" t="str">
            <v>ContactAUG04</v>
          </cell>
          <cell r="C555" t="str">
            <v>Contact</v>
          </cell>
          <cell r="D555">
            <v>1021045</v>
          </cell>
          <cell r="E555">
            <v>7536</v>
          </cell>
          <cell r="F555">
            <v>7.3806737215303935</v>
          </cell>
          <cell r="G555">
            <v>7.222624757918922</v>
          </cell>
          <cell r="M555">
            <v>15</v>
          </cell>
          <cell r="N555">
            <v>0</v>
          </cell>
          <cell r="O555">
            <v>0</v>
          </cell>
          <cell r="P555">
            <v>0</v>
          </cell>
          <cell r="Q555">
            <v>7931</v>
          </cell>
          <cell r="R555">
            <v>6480</v>
          </cell>
          <cell r="S555">
            <v>0.8170470306392636</v>
          </cell>
          <cell r="T555">
            <v>0.6</v>
          </cell>
          <cell r="U555">
            <v>1177</v>
          </cell>
          <cell r="V555">
            <v>0.2881851436518469</v>
          </cell>
          <cell r="W555">
            <v>0.3</v>
          </cell>
        </row>
        <row r="556">
          <cell r="A556">
            <v>38234</v>
          </cell>
          <cell r="B556" t="str">
            <v>ContactSEP04</v>
          </cell>
          <cell r="C556" t="str">
            <v>Contact</v>
          </cell>
          <cell r="D556">
            <v>1044659</v>
          </cell>
          <cell r="E556">
            <v>9286</v>
          </cell>
          <cell r="F556">
            <v>8.88902503113456</v>
          </cell>
          <cell r="G556">
            <v>7.584682276022527</v>
          </cell>
          <cell r="M556">
            <v>15</v>
          </cell>
          <cell r="N556">
            <v>0</v>
          </cell>
          <cell r="O556">
            <v>0</v>
          </cell>
          <cell r="P556">
            <v>0</v>
          </cell>
          <cell r="Q556">
            <v>11711</v>
          </cell>
          <cell r="R556">
            <v>9135</v>
          </cell>
          <cell r="S556">
            <v>0.780035863717872</v>
          </cell>
          <cell r="T556">
            <v>0.6</v>
          </cell>
          <cell r="U556">
            <v>1229</v>
          </cell>
          <cell r="V556">
            <v>0.23529209052906258</v>
          </cell>
          <cell r="W556">
            <v>0.3</v>
          </cell>
        </row>
        <row r="557">
          <cell r="A557">
            <v>38264</v>
          </cell>
          <cell r="B557" t="str">
            <v>ContactOCT04</v>
          </cell>
          <cell r="C557" t="str">
            <v>Contact</v>
          </cell>
          <cell r="D557">
            <v>1029229</v>
          </cell>
          <cell r="E557">
            <v>10960</v>
          </cell>
          <cell r="F557">
            <v>10.648747751958018</v>
          </cell>
          <cell r="G557">
            <v>8.97281550154099</v>
          </cell>
          <cell r="M557">
            <v>15</v>
          </cell>
          <cell r="N557">
            <v>0</v>
          </cell>
          <cell r="O557">
            <v>0</v>
          </cell>
          <cell r="P557">
            <v>0</v>
          </cell>
          <cell r="Q557">
            <v>13661</v>
          </cell>
          <cell r="R557">
            <v>11153</v>
          </cell>
          <cell r="S557">
            <v>0.8164116828929068</v>
          </cell>
          <cell r="T557">
            <v>0.6</v>
          </cell>
          <cell r="U557">
            <v>1315</v>
          </cell>
          <cell r="V557">
            <v>0.3194138525051276</v>
          </cell>
          <cell r="W557">
            <v>0.3</v>
          </cell>
        </row>
        <row r="558">
          <cell r="A558">
            <v>38295</v>
          </cell>
          <cell r="B558" t="str">
            <v>ContactNOV04</v>
          </cell>
          <cell r="C558" t="str">
            <v>Contact</v>
          </cell>
          <cell r="D558">
            <v>1052249</v>
          </cell>
          <cell r="E558">
            <v>9268</v>
          </cell>
          <cell r="F558">
            <v>8.807801195344448</v>
          </cell>
          <cell r="G558">
            <v>9.448524659479007</v>
          </cell>
          <cell r="M558">
            <v>15</v>
          </cell>
          <cell r="N558">
            <v>0</v>
          </cell>
          <cell r="O558">
            <v>0</v>
          </cell>
          <cell r="P558">
            <v>0</v>
          </cell>
          <cell r="Q558">
            <v>13264</v>
          </cell>
          <cell r="R558">
            <v>6735</v>
          </cell>
          <cell r="S558">
            <v>0.5077653799758746</v>
          </cell>
          <cell r="T558">
            <v>0.6</v>
          </cell>
          <cell r="U558">
            <v>1215</v>
          </cell>
          <cell r="V558">
            <v>0.2886674161724079</v>
          </cell>
          <cell r="W558">
            <v>0.3</v>
          </cell>
        </row>
        <row r="559">
          <cell r="A559">
            <v>38325</v>
          </cell>
          <cell r="B559" t="str">
            <v>ContactDEC04</v>
          </cell>
          <cell r="C559" t="str">
            <v>Contact</v>
          </cell>
          <cell r="D559">
            <v>1052249</v>
          </cell>
          <cell r="E559">
            <v>13285</v>
          </cell>
          <cell r="F559">
            <v>12.625338679343008</v>
          </cell>
          <cell r="G559">
            <v>10.693962542215159</v>
          </cell>
          <cell r="M559">
            <v>15</v>
          </cell>
          <cell r="N559">
            <v>0</v>
          </cell>
          <cell r="O559">
            <v>0</v>
          </cell>
          <cell r="P559">
            <v>0</v>
          </cell>
          <cell r="Q559">
            <v>15663</v>
          </cell>
          <cell r="R559">
            <v>8090</v>
          </cell>
          <cell r="S559">
            <v>0.5165038626061419</v>
          </cell>
          <cell r="T559">
            <v>0.6</v>
          </cell>
          <cell r="U559">
            <v>1488</v>
          </cell>
          <cell r="V559">
            <v>0.28282279194373194</v>
          </cell>
          <cell r="W559">
            <v>0.3</v>
          </cell>
        </row>
        <row r="560">
          <cell r="A560">
            <v>38356</v>
          </cell>
          <cell r="B560" t="str">
            <v>ContactJAN05</v>
          </cell>
          <cell r="C560" t="str">
            <v>Contact</v>
          </cell>
          <cell r="D560">
            <v>1042231</v>
          </cell>
          <cell r="E560">
            <v>10999</v>
          </cell>
          <cell r="F560">
            <v>10.553322631930925</v>
          </cell>
          <cell r="G560">
            <v>10.662154168872794</v>
          </cell>
          <cell r="M560">
            <v>10</v>
          </cell>
          <cell r="N560">
            <v>0</v>
          </cell>
          <cell r="O560">
            <v>0</v>
          </cell>
          <cell r="P560">
            <v>0</v>
          </cell>
          <cell r="Q560">
            <v>11140</v>
          </cell>
          <cell r="R560">
            <v>7294</v>
          </cell>
          <cell r="S560">
            <v>0.6547576301615798</v>
          </cell>
          <cell r="T560">
            <v>0.82</v>
          </cell>
          <cell r="U560">
            <v>1150</v>
          </cell>
          <cell r="V560">
            <v>0.2758505552032131</v>
          </cell>
          <cell r="W560">
            <v>0.3</v>
          </cell>
        </row>
        <row r="561">
          <cell r="A561">
            <v>38387</v>
          </cell>
          <cell r="B561" t="str">
            <v>ContactFEB05</v>
          </cell>
          <cell r="C561" t="str">
            <v>Contact</v>
          </cell>
          <cell r="D561">
            <v>1019105</v>
          </cell>
          <cell r="E561">
            <v>12724</v>
          </cell>
          <cell r="F561">
            <v>12.485465187591073</v>
          </cell>
          <cell r="G561">
            <v>11.888042166288336</v>
          </cell>
          <cell r="M561">
            <v>10</v>
          </cell>
          <cell r="N561">
            <v>0</v>
          </cell>
          <cell r="O561">
            <v>0</v>
          </cell>
          <cell r="P561">
            <v>0</v>
          </cell>
          <cell r="Q561">
            <v>9502</v>
          </cell>
          <cell r="R561">
            <v>4040</v>
          </cell>
          <cell r="S561">
            <v>0.42517364765312565</v>
          </cell>
          <cell r="T561">
            <v>0.82</v>
          </cell>
          <cell r="U561">
            <v>1303</v>
          </cell>
          <cell r="V561">
            <v>0.31964321635160264</v>
          </cell>
          <cell r="W561">
            <v>0.3</v>
          </cell>
        </row>
        <row r="562">
          <cell r="A562">
            <v>38415</v>
          </cell>
          <cell r="B562" t="str">
            <v>ContactMAR05</v>
          </cell>
          <cell r="C562" t="str">
            <v>Contact</v>
          </cell>
          <cell r="D562">
            <v>1047041</v>
          </cell>
          <cell r="E562">
            <v>13801</v>
          </cell>
          <cell r="F562">
            <v>13.180954709509944</v>
          </cell>
          <cell r="G562">
            <v>12.073247509677316</v>
          </cell>
          <cell r="M562">
            <v>10</v>
          </cell>
          <cell r="N562">
            <v>0</v>
          </cell>
          <cell r="O562">
            <v>0</v>
          </cell>
          <cell r="P562">
            <v>0</v>
          </cell>
          <cell r="Q562">
            <v>16238</v>
          </cell>
          <cell r="R562">
            <v>9582</v>
          </cell>
          <cell r="S562">
            <v>0.5900973026234758</v>
          </cell>
          <cell r="T562">
            <v>0.82</v>
          </cell>
          <cell r="U562">
            <v>1686</v>
          </cell>
          <cell r="V562">
            <v>0.3220504259145535</v>
          </cell>
          <cell r="W562">
            <v>0.3</v>
          </cell>
        </row>
        <row r="563">
          <cell r="A563">
            <v>38446</v>
          </cell>
          <cell r="B563" t="str">
            <v>ContactAPR05</v>
          </cell>
          <cell r="C563" t="str">
            <v>Contact</v>
          </cell>
          <cell r="D563">
            <v>1035257</v>
          </cell>
          <cell r="E563">
            <v>11598</v>
          </cell>
          <cell r="F563">
            <v>11.203015289923178</v>
          </cell>
          <cell r="G563">
            <v>12.289811729008065</v>
          </cell>
          <cell r="M563">
            <v>10</v>
          </cell>
          <cell r="N563">
            <v>0</v>
          </cell>
          <cell r="O563">
            <v>0</v>
          </cell>
          <cell r="P563">
            <v>0</v>
          </cell>
          <cell r="Q563">
            <v>15280</v>
          </cell>
          <cell r="R563">
            <v>9644</v>
          </cell>
          <cell r="S563">
            <v>0.631151832460733</v>
          </cell>
          <cell r="T563">
            <v>0.82</v>
          </cell>
          <cell r="U563">
            <v>1355</v>
          </cell>
          <cell r="V563">
            <v>0.3272134358907981</v>
          </cell>
          <cell r="W563">
            <v>0.3</v>
          </cell>
        </row>
        <row r="564">
          <cell r="A564">
            <v>38476</v>
          </cell>
          <cell r="B564" t="str">
            <v>ContactMAY05</v>
          </cell>
          <cell r="C564" t="str">
            <v>Contact</v>
          </cell>
          <cell r="D564">
            <v>1036177</v>
          </cell>
          <cell r="E564">
            <v>11802</v>
          </cell>
          <cell r="F564">
            <v>11.389945926226892</v>
          </cell>
          <cell r="G564">
            <v>11.924638641886672</v>
          </cell>
          <cell r="M564">
            <v>10</v>
          </cell>
          <cell r="N564">
            <v>0</v>
          </cell>
          <cell r="O564">
            <v>0</v>
          </cell>
          <cell r="P564">
            <v>0</v>
          </cell>
          <cell r="Q564">
            <v>14912</v>
          </cell>
          <cell r="R564">
            <v>8734</v>
          </cell>
          <cell r="S564">
            <v>0.5857027896995708</v>
          </cell>
          <cell r="T564">
            <v>0.82</v>
          </cell>
          <cell r="U564">
            <v>1376</v>
          </cell>
          <cell r="V564">
            <v>0.33198961181342573</v>
          </cell>
          <cell r="W564">
            <v>0.3</v>
          </cell>
        </row>
        <row r="565">
          <cell r="A565">
            <v>38507</v>
          </cell>
          <cell r="B565" t="str">
            <v>ContactJUN05</v>
          </cell>
          <cell r="C565" t="str">
            <v>Contact</v>
          </cell>
          <cell r="D565">
            <v>1063205</v>
          </cell>
          <cell r="E565">
            <v>13127</v>
          </cell>
          <cell r="F565">
            <v>12.346631176489954</v>
          </cell>
          <cell r="G565">
            <v>11.646530797546674</v>
          </cell>
          <cell r="M565">
            <v>10</v>
          </cell>
          <cell r="N565">
            <v>0</v>
          </cell>
          <cell r="O565">
            <v>0</v>
          </cell>
          <cell r="P565">
            <v>0</v>
          </cell>
          <cell r="Q565">
            <v>16983</v>
          </cell>
          <cell r="R565">
            <v>8886</v>
          </cell>
          <cell r="S565">
            <v>0.5232291114644055</v>
          </cell>
          <cell r="T565">
            <v>0.82</v>
          </cell>
          <cell r="U565">
            <v>1624</v>
          </cell>
          <cell r="V565">
            <v>0.38186426888511626</v>
          </cell>
          <cell r="W565">
            <v>0.3</v>
          </cell>
        </row>
        <row r="566">
          <cell r="A566">
            <v>38537</v>
          </cell>
          <cell r="B566" t="str">
            <v>ContactJUL05</v>
          </cell>
          <cell r="C566" t="str">
            <v>Contact</v>
          </cell>
          <cell r="D566">
            <v>1016752</v>
          </cell>
          <cell r="E566">
            <v>8386</v>
          </cell>
          <cell r="F566">
            <v>8.247832313091099</v>
          </cell>
          <cell r="G566">
            <v>10.661469805269315</v>
          </cell>
          <cell r="M566">
            <v>10</v>
          </cell>
          <cell r="N566">
            <v>0</v>
          </cell>
          <cell r="O566">
            <v>0</v>
          </cell>
          <cell r="P566">
            <v>0</v>
          </cell>
          <cell r="Q566">
            <v>9205</v>
          </cell>
          <cell r="R566">
            <v>4975</v>
          </cell>
          <cell r="S566">
            <v>0.5404671374253124</v>
          </cell>
          <cell r="T566">
            <v>0.82</v>
          </cell>
          <cell r="U566">
            <v>1009</v>
          </cell>
          <cell r="V566">
            <v>0.2480939304766551</v>
          </cell>
          <cell r="W566">
            <v>0.3</v>
          </cell>
        </row>
        <row r="567">
          <cell r="A567">
            <v>38568</v>
          </cell>
          <cell r="B567" t="str">
            <v>ContactAUG05</v>
          </cell>
          <cell r="C567" t="str">
            <v>Contact</v>
          </cell>
          <cell r="D567">
            <v>1067221</v>
          </cell>
          <cell r="E567">
            <v>12874</v>
          </cell>
          <cell r="F567">
            <v>12.063105954624206</v>
          </cell>
          <cell r="G567">
            <v>10.885856481401753</v>
          </cell>
          <cell r="I567">
            <v>-0.02812486897512793</v>
          </cell>
          <cell r="J567" t="str">
            <v>ContactAug</v>
          </cell>
          <cell r="K567" t="str">
            <v>Aug</v>
          </cell>
          <cell r="L567">
            <v>-0.02812486897512793</v>
          </cell>
          <cell r="M567">
            <v>10</v>
          </cell>
          <cell r="N567">
            <v>0</v>
          </cell>
          <cell r="O567">
            <v>0</v>
          </cell>
          <cell r="P567">
            <v>0</v>
          </cell>
          <cell r="Q567">
            <v>15325</v>
          </cell>
          <cell r="R567">
            <v>7080</v>
          </cell>
          <cell r="S567">
            <v>0.46199021207177815</v>
          </cell>
          <cell r="T567">
            <v>0.82</v>
          </cell>
          <cell r="U567">
            <v>1522</v>
          </cell>
          <cell r="V567">
            <v>0.35653346401541947</v>
          </cell>
          <cell r="W567">
            <v>0.3</v>
          </cell>
        </row>
        <row r="568">
          <cell r="A568">
            <v>38599</v>
          </cell>
          <cell r="B568" t="str">
            <v>ContactSEP05</v>
          </cell>
          <cell r="C568" t="str">
            <v>Contact</v>
          </cell>
          <cell r="D568">
            <v>1000165</v>
          </cell>
          <cell r="E568">
            <v>11451</v>
          </cell>
          <cell r="F568">
            <v>11.449110896702045</v>
          </cell>
          <cell r="G568">
            <v>10.586683054805784</v>
          </cell>
          <cell r="I568">
            <v>-0.05483468401530166</v>
          </cell>
          <cell r="J568" t="str">
            <v>ContactSep</v>
          </cell>
          <cell r="K568" t="str">
            <v>Sep</v>
          </cell>
          <cell r="L568">
            <v>-0.05483468401530166</v>
          </cell>
          <cell r="M568">
            <v>10</v>
          </cell>
          <cell r="N568">
            <v>0</v>
          </cell>
          <cell r="O568">
            <v>0</v>
          </cell>
          <cell r="P568">
            <v>0</v>
          </cell>
          <cell r="Q568">
            <v>11332</v>
          </cell>
          <cell r="R568">
            <v>5501</v>
          </cell>
          <cell r="S568">
            <v>0.48543946346629013</v>
          </cell>
          <cell r="T568">
            <v>0.82</v>
          </cell>
          <cell r="U568">
            <v>1040</v>
          </cell>
          <cell r="V568">
            <v>0.2599571070773323</v>
          </cell>
          <cell r="W568">
            <v>0.3</v>
          </cell>
        </row>
        <row r="569">
          <cell r="A569">
            <v>38629</v>
          </cell>
          <cell r="B569" t="str">
            <v>ContactOCT05</v>
          </cell>
          <cell r="C569" t="str">
            <v>Contact</v>
          </cell>
          <cell r="D569">
            <v>979788</v>
          </cell>
          <cell r="E569">
            <v>9878</v>
          </cell>
          <cell r="F569">
            <v>10.081772791665136</v>
          </cell>
          <cell r="G569">
            <v>11.197996547663797</v>
          </cell>
          <cell r="I569">
            <v>-0.00025740918316554914</v>
          </cell>
          <cell r="J569" t="str">
            <v>ContactOct</v>
          </cell>
          <cell r="K569" t="str">
            <v>Oct</v>
          </cell>
          <cell r="L569">
            <v>-0.00025740918316554914</v>
          </cell>
          <cell r="M569">
            <v>10</v>
          </cell>
          <cell r="N569">
            <v>0</v>
          </cell>
          <cell r="O569">
            <v>0</v>
          </cell>
          <cell r="P569">
            <v>0</v>
          </cell>
          <cell r="Q569">
            <v>13075</v>
          </cell>
          <cell r="R569">
            <v>6621</v>
          </cell>
          <cell r="S569">
            <v>0.5063862332695984</v>
          </cell>
          <cell r="T569">
            <v>0.82</v>
          </cell>
          <cell r="U569">
            <v>1021</v>
          </cell>
          <cell r="V569">
            <v>0.260515540096429</v>
          </cell>
          <cell r="W569">
            <v>0.3</v>
          </cell>
        </row>
        <row r="570">
          <cell r="A570">
            <v>38660</v>
          </cell>
          <cell r="B570" t="str">
            <v>ContactNOV05</v>
          </cell>
          <cell r="C570" t="str">
            <v>Contact</v>
          </cell>
          <cell r="D570">
            <v>996639</v>
          </cell>
          <cell r="E570">
            <v>12918</v>
          </cell>
          <cell r="F570">
            <v>12.961563815985528</v>
          </cell>
          <cell r="G570">
            <v>11.497482501450904</v>
          </cell>
          <cell r="I570">
            <v>0.02648030787880637</v>
          </cell>
          <cell r="J570" t="str">
            <v>ContactNov</v>
          </cell>
          <cell r="K570" t="str">
            <v>Nov</v>
          </cell>
          <cell r="L570">
            <v>0.02648030787880637</v>
          </cell>
          <cell r="M570">
            <v>10</v>
          </cell>
          <cell r="N570">
            <v>0</v>
          </cell>
          <cell r="O570">
            <v>0</v>
          </cell>
          <cell r="P570">
            <v>0</v>
          </cell>
          <cell r="Q570">
            <v>13756</v>
          </cell>
          <cell r="R570">
            <v>7061</v>
          </cell>
          <cell r="S570">
            <v>0.5133032858389066</v>
          </cell>
          <cell r="T570">
            <v>0.82</v>
          </cell>
          <cell r="U570">
            <v>1239</v>
          </cell>
          <cell r="V570">
            <v>0.31079458058534737</v>
          </cell>
          <cell r="W570">
            <v>0.3</v>
          </cell>
        </row>
        <row r="571">
          <cell r="A571">
            <v>38690</v>
          </cell>
          <cell r="B571" t="str">
            <v>ContactDEC05</v>
          </cell>
          <cell r="C571" t="str">
            <v>Contact</v>
          </cell>
          <cell r="D571">
            <v>1027490</v>
          </cell>
          <cell r="E571">
            <v>10909</v>
          </cell>
          <cell r="F571">
            <v>10.617134959950949</v>
          </cell>
          <cell r="G571">
            <v>11.22015718920054</v>
          </cell>
          <cell r="I571">
            <v>0.0017210641169292753</v>
          </cell>
          <cell r="J571" t="str">
            <v>ContactDec</v>
          </cell>
          <cell r="K571" t="str">
            <v>Dec</v>
          </cell>
          <cell r="L571">
            <v>0.0017210641169292753</v>
          </cell>
          <cell r="M571">
            <v>10</v>
          </cell>
          <cell r="N571">
            <v>0</v>
          </cell>
          <cell r="O571">
            <v>0</v>
          </cell>
          <cell r="P571">
            <v>0</v>
          </cell>
          <cell r="Q571">
            <v>11119</v>
          </cell>
          <cell r="R571">
            <v>5622</v>
          </cell>
          <cell r="S571">
            <v>0.5056210090835507</v>
          </cell>
          <cell r="T571">
            <v>0.82</v>
          </cell>
          <cell r="U571">
            <v>1078</v>
          </cell>
          <cell r="V571">
            <v>0.2622896573202659</v>
          </cell>
          <cell r="W571">
            <v>0.3</v>
          </cell>
        </row>
        <row r="572">
          <cell r="A572">
            <v>38721</v>
          </cell>
          <cell r="B572" t="str">
            <v>ContactJAN06</v>
          </cell>
          <cell r="C572" t="str">
            <v>Contact</v>
          </cell>
          <cell r="D572">
            <v>642522</v>
          </cell>
          <cell r="E572">
            <v>7997</v>
          </cell>
          <cell r="F572">
            <v>12.446266431343984</v>
          </cell>
          <cell r="G572">
            <v>12.008321735760154</v>
          </cell>
          <cell r="I572">
            <v>0.0720873713767644</v>
          </cell>
          <cell r="J572" t="str">
            <v>ContactJan</v>
          </cell>
          <cell r="K572" t="str">
            <v>Jan</v>
          </cell>
          <cell r="L572">
            <v>0.0720873713767644</v>
          </cell>
          <cell r="M572">
            <v>11</v>
          </cell>
          <cell r="O572">
            <v>0</v>
          </cell>
          <cell r="P572">
            <v>0</v>
          </cell>
          <cell r="Q572">
            <v>9223</v>
          </cell>
          <cell r="R572">
            <v>4701</v>
          </cell>
          <cell r="S572">
            <v>0.5097040008673968</v>
          </cell>
          <cell r="T572">
            <v>0.55</v>
          </cell>
          <cell r="U572">
            <v>1088</v>
          </cell>
          <cell r="V572">
            <v>0.4233318080937306</v>
          </cell>
          <cell r="W572">
            <v>0.3</v>
          </cell>
        </row>
        <row r="573">
          <cell r="A573">
            <v>38752</v>
          </cell>
          <cell r="B573" t="str">
            <v>ContactFEB06</v>
          </cell>
          <cell r="C573" t="str">
            <v>Contact</v>
          </cell>
          <cell r="D573">
            <v>633310</v>
          </cell>
          <cell r="E573">
            <v>6869</v>
          </cell>
          <cell r="F573">
            <v>10.846189070123637</v>
          </cell>
          <cell r="G573">
            <v>11.303196820472856</v>
          </cell>
          <cell r="I573">
            <v>0.009134734567290262</v>
          </cell>
          <cell r="J573" t="str">
            <v>ContactFeb</v>
          </cell>
          <cell r="K573" t="str">
            <v>Feb</v>
          </cell>
          <cell r="L573">
            <v>0.009134734567290262</v>
          </cell>
          <cell r="M573">
            <v>11</v>
          </cell>
          <cell r="O573">
            <v>0</v>
          </cell>
          <cell r="P573">
            <v>0</v>
          </cell>
          <cell r="Q573">
            <v>9105</v>
          </cell>
          <cell r="R573">
            <v>5204</v>
          </cell>
          <cell r="S573">
            <v>0.571554091158704</v>
          </cell>
          <cell r="T573">
            <v>0.55</v>
          </cell>
          <cell r="U573">
            <v>921</v>
          </cell>
          <cell r="V573">
            <v>0.3635660261167517</v>
          </cell>
          <cell r="W573">
            <v>0.3</v>
          </cell>
        </row>
        <row r="574">
          <cell r="A574">
            <v>38780</v>
          </cell>
          <cell r="B574" t="str">
            <v>ContactMAR06</v>
          </cell>
          <cell r="C574" t="str">
            <v>Contact</v>
          </cell>
          <cell r="D574">
            <v>623592</v>
          </cell>
          <cell r="E574">
            <v>8044</v>
          </cell>
          <cell r="F574">
            <v>12.899459903270087</v>
          </cell>
          <cell r="G574">
            <v>12.063971801579235</v>
          </cell>
          <cell r="I574">
            <v>0.07705573698969212</v>
          </cell>
          <cell r="J574" t="str">
            <v>ContactMar</v>
          </cell>
          <cell r="K574" t="str">
            <v>Mar</v>
          </cell>
          <cell r="L574">
            <v>0.07705573698969212</v>
          </cell>
          <cell r="M574">
            <v>11</v>
          </cell>
          <cell r="O574">
            <v>0</v>
          </cell>
          <cell r="P574">
            <v>0</v>
          </cell>
          <cell r="Q574">
            <v>8109</v>
          </cell>
          <cell r="R574">
            <v>4399</v>
          </cell>
          <cell r="S574">
            <v>0.5424836601307189</v>
          </cell>
          <cell r="T574">
            <v>0.55</v>
          </cell>
          <cell r="U574">
            <v>1074</v>
          </cell>
          <cell r="V574">
            <v>0.3444559904552977</v>
          </cell>
          <cell r="W574">
            <v>0.3</v>
          </cell>
        </row>
        <row r="575">
          <cell r="A575">
            <v>38811</v>
          </cell>
          <cell r="B575" t="str">
            <v>ContactAPR06</v>
          </cell>
          <cell r="C575" t="str">
            <v>Contact</v>
          </cell>
          <cell r="D575">
            <v>626065</v>
          </cell>
          <cell r="E575">
            <v>6148</v>
          </cell>
          <cell r="F575">
            <v>9.820066606502518</v>
          </cell>
          <cell r="G575">
            <v>11.188571859965414</v>
          </cell>
          <cell r="I575">
            <v>-0.0010988330626171363</v>
          </cell>
          <cell r="J575" t="str">
            <v>ContactApr</v>
          </cell>
          <cell r="K575" t="str">
            <v>Apr</v>
          </cell>
          <cell r="L575">
            <v>-0.0010988330626171363</v>
          </cell>
          <cell r="M575">
            <v>11</v>
          </cell>
          <cell r="O575">
            <v>0</v>
          </cell>
          <cell r="P575">
            <v>0</v>
          </cell>
          <cell r="Q575">
            <v>6642</v>
          </cell>
          <cell r="R575">
            <v>4536</v>
          </cell>
          <cell r="S575">
            <v>0.6829268292682927</v>
          </cell>
          <cell r="T575">
            <v>0.55</v>
          </cell>
          <cell r="U575">
            <v>794</v>
          </cell>
          <cell r="V575">
            <v>0.31705973021970557</v>
          </cell>
          <cell r="W575">
            <v>0.3</v>
          </cell>
        </row>
        <row r="576">
          <cell r="A576">
            <v>38841</v>
          </cell>
          <cell r="B576" t="str">
            <v>ContactMAY06</v>
          </cell>
          <cell r="C576" t="str">
            <v>Contact</v>
          </cell>
          <cell r="D576">
            <v>627656</v>
          </cell>
          <cell r="E576">
            <v>8103</v>
          </cell>
          <cell r="F576">
            <v>12.909937927782098</v>
          </cell>
          <cell r="G576">
            <v>11.876488145851567</v>
          </cell>
          <cell r="I576">
            <v>0.06031743965988143</v>
          </cell>
          <cell r="J576" t="str">
            <v>ContactMay</v>
          </cell>
          <cell r="K576" t="str">
            <v>May</v>
          </cell>
          <cell r="L576">
            <v>0.06031743965988143</v>
          </cell>
          <cell r="M576">
            <v>11</v>
          </cell>
          <cell r="O576">
            <v>0</v>
          </cell>
          <cell r="P576">
            <v>0</v>
          </cell>
          <cell r="Q576">
            <v>8078</v>
          </cell>
          <cell r="R576">
            <v>5198</v>
          </cell>
          <cell r="S576">
            <v>0.6434761079475118</v>
          </cell>
          <cell r="T576">
            <v>0.55</v>
          </cell>
          <cell r="U576">
            <v>904</v>
          </cell>
          <cell r="V576">
            <v>0.3600698471774348</v>
          </cell>
          <cell r="W576">
            <v>0.3</v>
          </cell>
        </row>
        <row r="577">
          <cell r="A577">
            <v>38872</v>
          </cell>
          <cell r="B577" t="str">
            <v>ContactJUN06</v>
          </cell>
          <cell r="C577" t="str">
            <v>Contact</v>
          </cell>
          <cell r="D577">
            <v>628579</v>
          </cell>
          <cell r="E577">
            <v>5637</v>
          </cell>
          <cell r="F577">
            <v>8.967846523666875</v>
          </cell>
          <cell r="G577">
            <v>10.565950352650498</v>
          </cell>
          <cell r="I577">
            <v>-0.056685672741645154</v>
          </cell>
          <cell r="J577" t="str">
            <v>ContactJun</v>
          </cell>
          <cell r="K577" t="str">
            <v>Jun</v>
          </cell>
          <cell r="L577">
            <v>-0.056685672741645154</v>
          </cell>
          <cell r="M577">
            <v>11</v>
          </cell>
          <cell r="O577">
            <v>0</v>
          </cell>
          <cell r="P577">
            <v>0</v>
          </cell>
          <cell r="Q577">
            <v>5968</v>
          </cell>
          <cell r="R577">
            <v>4184</v>
          </cell>
          <cell r="S577">
            <v>0.7010723860589813</v>
          </cell>
          <cell r="T577">
            <v>0.55</v>
          </cell>
          <cell r="U577">
            <v>782</v>
          </cell>
          <cell r="V577">
            <v>0.31101898090773</v>
          </cell>
          <cell r="W577">
            <v>0.3</v>
          </cell>
        </row>
        <row r="578">
          <cell r="A578">
            <v>38902</v>
          </cell>
          <cell r="B578" t="str">
            <v>ContactJUL06</v>
          </cell>
          <cell r="C578" t="str">
            <v>Contact</v>
          </cell>
          <cell r="D578">
            <v>634038</v>
          </cell>
          <cell r="E578">
            <v>5180</v>
          </cell>
          <cell r="F578">
            <v>8.169857327163356</v>
          </cell>
          <cell r="G578">
            <v>10.015880592870777</v>
          </cell>
          <cell r="H578">
            <v>11.200879756972775</v>
          </cell>
          <cell r="I578">
            <v>-0.10579518661150801</v>
          </cell>
          <cell r="J578" t="str">
            <v>ContactJul</v>
          </cell>
          <cell r="K578" t="str">
            <v>Jul</v>
          </cell>
          <cell r="L578">
            <v>-0.10579518661150801</v>
          </cell>
          <cell r="M578">
            <v>11</v>
          </cell>
          <cell r="O578">
            <v>0</v>
          </cell>
          <cell r="P578">
            <v>0</v>
          </cell>
          <cell r="Q578">
            <v>5655</v>
          </cell>
          <cell r="S578">
            <v>0</v>
          </cell>
          <cell r="T578">
            <v>0.55</v>
          </cell>
          <cell r="U578">
            <v>730</v>
          </cell>
          <cell r="V578">
            <v>0.28783763749175917</v>
          </cell>
          <cell r="W578">
            <v>0.3</v>
          </cell>
        </row>
        <row r="579">
          <cell r="A579">
            <v>38933</v>
          </cell>
          <cell r="B579" t="str">
            <v>ContactAUG06</v>
          </cell>
          <cell r="C579" t="str">
            <v>Contact</v>
          </cell>
          <cell r="F579">
            <v>0</v>
          </cell>
          <cell r="M579">
            <v>11</v>
          </cell>
          <cell r="O579">
            <v>0</v>
          </cell>
          <cell r="P579">
            <v>0</v>
          </cell>
          <cell r="S579">
            <v>0</v>
          </cell>
          <cell r="T579">
            <v>0.55</v>
          </cell>
          <cell r="V579">
            <v>0</v>
          </cell>
          <cell r="W579">
            <v>0.3</v>
          </cell>
        </row>
        <row r="580">
          <cell r="A580">
            <v>38964</v>
          </cell>
          <cell r="B580" t="str">
            <v>ContactSEP06</v>
          </cell>
          <cell r="C580" t="str">
            <v>Contact</v>
          </cell>
          <cell r="F580">
            <v>0</v>
          </cell>
          <cell r="G580">
            <v>0</v>
          </cell>
          <cell r="M580">
            <v>11</v>
          </cell>
          <cell r="O580">
            <v>0</v>
          </cell>
          <cell r="P580">
            <v>0</v>
          </cell>
          <cell r="S580">
            <v>0</v>
          </cell>
          <cell r="T580">
            <v>0.55</v>
          </cell>
          <cell r="V580">
            <v>0</v>
          </cell>
          <cell r="W580">
            <v>0.3</v>
          </cell>
        </row>
        <row r="581">
          <cell r="A581">
            <v>38994</v>
          </cell>
          <cell r="B581" t="str">
            <v>ContactOCT06</v>
          </cell>
          <cell r="C581" t="str">
            <v>Contact</v>
          </cell>
          <cell r="F581">
            <v>0</v>
          </cell>
          <cell r="G581">
            <v>0</v>
          </cell>
          <cell r="M581">
            <v>11</v>
          </cell>
          <cell r="O581">
            <v>0</v>
          </cell>
          <cell r="P581">
            <v>0</v>
          </cell>
          <cell r="S581">
            <v>0</v>
          </cell>
          <cell r="T581">
            <v>0.55</v>
          </cell>
          <cell r="V581">
            <v>0</v>
          </cell>
          <cell r="W581">
            <v>0.3</v>
          </cell>
        </row>
        <row r="582">
          <cell r="A582">
            <v>39025</v>
          </cell>
          <cell r="B582" t="str">
            <v>ContactNOV06</v>
          </cell>
          <cell r="C582" t="str">
            <v>Contact</v>
          </cell>
          <cell r="F582">
            <v>0</v>
          </cell>
          <cell r="G582">
            <v>0</v>
          </cell>
          <cell r="M582">
            <v>11</v>
          </cell>
          <cell r="O582">
            <v>0</v>
          </cell>
          <cell r="P582">
            <v>0</v>
          </cell>
          <cell r="S582">
            <v>0</v>
          </cell>
          <cell r="T582">
            <v>0.55</v>
          </cell>
          <cell r="V582">
            <v>0</v>
          </cell>
          <cell r="W582">
            <v>0.3</v>
          </cell>
        </row>
        <row r="583">
          <cell r="A583">
            <v>39055</v>
          </cell>
          <cell r="B583" t="str">
            <v>ContactDEC06</v>
          </cell>
          <cell r="C583" t="str">
            <v>Contact</v>
          </cell>
          <cell r="F583">
            <v>0</v>
          </cell>
          <cell r="G583">
            <v>0</v>
          </cell>
          <cell r="M583">
            <v>11</v>
          </cell>
          <cell r="O583">
            <v>0</v>
          </cell>
          <cell r="P583">
            <v>0</v>
          </cell>
          <cell r="S583">
            <v>0</v>
          </cell>
          <cell r="T583">
            <v>0.55</v>
          </cell>
          <cell r="V583">
            <v>0</v>
          </cell>
          <cell r="W583">
            <v>0.3</v>
          </cell>
        </row>
        <row r="584">
          <cell r="A584" t="str">
            <v>YTD</v>
          </cell>
          <cell r="B584" t="str">
            <v>ContactYTD04</v>
          </cell>
          <cell r="C584" t="str">
            <v>Contact04YTD</v>
          </cell>
          <cell r="D584">
            <v>8380304</v>
          </cell>
          <cell r="E584">
            <v>68079</v>
          </cell>
          <cell r="F584">
            <v>8.123690978274773</v>
          </cell>
          <cell r="G584">
            <v>8.123690978274773</v>
          </cell>
          <cell r="M584">
            <v>11.25</v>
          </cell>
          <cell r="N584">
            <v>0</v>
          </cell>
          <cell r="O584">
            <v>0</v>
          </cell>
          <cell r="P584">
            <v>0</v>
          </cell>
          <cell r="Q584">
            <v>78813</v>
          </cell>
          <cell r="R584">
            <v>55479</v>
          </cell>
          <cell r="S584">
            <v>0.7039320924213011</v>
          </cell>
          <cell r="T584">
            <v>0.44999999999999996</v>
          </cell>
          <cell r="U584">
            <v>8660</v>
          </cell>
          <cell r="V584">
            <v>0.2431471529939164</v>
          </cell>
          <cell r="W584">
            <v>0.3</v>
          </cell>
        </row>
        <row r="585">
          <cell r="A585" t="str">
            <v>YTD</v>
          </cell>
          <cell r="B585" t="str">
            <v>ContactYTD05</v>
          </cell>
          <cell r="C585" t="str">
            <v>Contact05YTD</v>
          </cell>
          <cell r="D585">
            <v>12331071</v>
          </cell>
          <cell r="E585">
            <v>140467</v>
          </cell>
          <cell r="F585">
            <v>11.391305751138729</v>
          </cell>
          <cell r="G585">
            <v>11.391305751138729</v>
          </cell>
          <cell r="M585">
            <v>10</v>
          </cell>
          <cell r="N585">
            <v>0</v>
          </cell>
          <cell r="O585">
            <v>0</v>
          </cell>
          <cell r="P585">
            <v>0</v>
          </cell>
          <cell r="Q585">
            <v>157867</v>
          </cell>
          <cell r="R585">
            <v>85040</v>
          </cell>
          <cell r="S585">
            <v>0.5386812950141575</v>
          </cell>
          <cell r="T585">
            <v>0.8200000000000002</v>
          </cell>
          <cell r="U585">
            <v>15403</v>
          </cell>
          <cell r="V585">
            <v>0.29391082851746186</v>
          </cell>
          <cell r="W585">
            <v>0.29999999999999993</v>
          </cell>
        </row>
        <row r="586">
          <cell r="A586" t="str">
            <v>YTD</v>
          </cell>
          <cell r="B586" t="str">
            <v>ContactYTD06</v>
          </cell>
          <cell r="C586" t="str">
            <v>Contact06YTD</v>
          </cell>
          <cell r="D586">
            <v>4415762</v>
          </cell>
          <cell r="E586">
            <v>47978</v>
          </cell>
          <cell r="F586">
            <v>10.865168910824451</v>
          </cell>
          <cell r="G586">
            <v>10.865168910824451</v>
          </cell>
          <cell r="M586">
            <v>11</v>
          </cell>
          <cell r="N586">
            <v>0</v>
          </cell>
          <cell r="O586">
            <v>0</v>
          </cell>
          <cell r="P586">
            <v>0</v>
          </cell>
          <cell r="Q586">
            <v>52780</v>
          </cell>
          <cell r="R586">
            <v>28222</v>
          </cell>
          <cell r="S586">
            <v>0.5347101174687382</v>
          </cell>
          <cell r="T586">
            <v>0.5499999999999999</v>
          </cell>
          <cell r="U586">
            <v>6293</v>
          </cell>
          <cell r="V586">
            <v>0.33532284628404824</v>
          </cell>
          <cell r="W586">
            <v>0.3</v>
          </cell>
        </row>
        <row r="587">
          <cell r="A587">
            <v>37990</v>
          </cell>
          <cell r="B587" t="str">
            <v>Medicaid TotalJAN04</v>
          </cell>
          <cell r="C587" t="str">
            <v>Medicaid Total</v>
          </cell>
          <cell r="D587">
            <v>461723</v>
          </cell>
          <cell r="E587">
            <v>550862</v>
          </cell>
          <cell r="F587">
            <v>1193.0573092525171</v>
          </cell>
          <cell r="G587">
            <v>1193.0573092525171</v>
          </cell>
          <cell r="M587">
            <v>0</v>
          </cell>
          <cell r="N587">
            <v>220871</v>
          </cell>
          <cell r="O587">
            <v>0.400955230166539</v>
          </cell>
          <cell r="P587">
            <v>0</v>
          </cell>
          <cell r="Q587">
            <v>538593</v>
          </cell>
          <cell r="R587">
            <v>392808</v>
          </cell>
          <cell r="S587">
            <v>0.7293225125465796</v>
          </cell>
          <cell r="T587">
            <v>0</v>
          </cell>
          <cell r="U587">
            <v>24221</v>
          </cell>
          <cell r="V587">
            <v>13.114464733184182</v>
          </cell>
          <cell r="W587">
            <v>0</v>
          </cell>
        </row>
        <row r="588">
          <cell r="A588">
            <v>38021</v>
          </cell>
          <cell r="B588" t="str">
            <v>Medicaid TotalFEB04</v>
          </cell>
          <cell r="C588" t="str">
            <v>Medicaid Total</v>
          </cell>
          <cell r="D588">
            <v>462679</v>
          </cell>
          <cell r="E588">
            <v>426603</v>
          </cell>
          <cell r="F588">
            <v>922.0280151033438</v>
          </cell>
          <cell r="G588">
            <v>1057.5426621779304</v>
          </cell>
          <cell r="M588">
            <v>0</v>
          </cell>
          <cell r="N588">
            <v>152877</v>
          </cell>
          <cell r="O588">
            <v>0.3583589426234696</v>
          </cell>
          <cell r="P588">
            <v>0</v>
          </cell>
          <cell r="Q588">
            <v>409804</v>
          </cell>
          <cell r="R588">
            <v>294992</v>
          </cell>
          <cell r="S588">
            <v>0.7198368000312344</v>
          </cell>
          <cell r="T588">
            <v>0</v>
          </cell>
          <cell r="U588">
            <v>22340</v>
          </cell>
          <cell r="V588">
            <v>12.071003870934277</v>
          </cell>
          <cell r="W588">
            <v>0</v>
          </cell>
        </row>
        <row r="589">
          <cell r="A589">
            <v>38050</v>
          </cell>
          <cell r="B589" t="str">
            <v>Medicaid TotalMAR04</v>
          </cell>
          <cell r="C589" t="str">
            <v>Medicaid Total</v>
          </cell>
          <cell r="D589">
            <v>461017</v>
          </cell>
          <cell r="E589">
            <v>471028</v>
          </cell>
          <cell r="F589">
            <v>1021.7150343696653</v>
          </cell>
          <cell r="G589">
            <v>1045.6001195751753</v>
          </cell>
          <cell r="M589">
            <v>0</v>
          </cell>
          <cell r="N589">
            <v>166157</v>
          </cell>
          <cell r="O589">
            <v>0.35275397640904577</v>
          </cell>
          <cell r="P589">
            <v>0</v>
          </cell>
          <cell r="Q589">
            <v>493546</v>
          </cell>
          <cell r="R589">
            <v>308086</v>
          </cell>
          <cell r="S589">
            <v>0.6242295550971946</v>
          </cell>
          <cell r="T589">
            <v>0</v>
          </cell>
          <cell r="U589">
            <v>20918</v>
          </cell>
          <cell r="V589">
            <v>11.34339948418388</v>
          </cell>
          <cell r="W589">
            <v>0</v>
          </cell>
        </row>
        <row r="590">
          <cell r="A590">
            <v>38081</v>
          </cell>
          <cell r="B590" t="str">
            <v>Medicaid TotalAPR04</v>
          </cell>
          <cell r="C590" t="str">
            <v>Medicaid Total</v>
          </cell>
          <cell r="D590">
            <v>462088</v>
          </cell>
          <cell r="E590">
            <v>542157</v>
          </cell>
          <cell r="F590">
            <v>1173.2765187583316</v>
          </cell>
          <cell r="G590">
            <v>1039.0065227437801</v>
          </cell>
          <cell r="M590">
            <v>0</v>
          </cell>
          <cell r="N590">
            <v>198642</v>
          </cell>
          <cell r="O590">
            <v>0.3663920229748947</v>
          </cell>
          <cell r="P590">
            <v>0</v>
          </cell>
          <cell r="Q590">
            <v>534350</v>
          </cell>
          <cell r="R590">
            <v>368997</v>
          </cell>
          <cell r="S590">
            <v>0.690553008327875</v>
          </cell>
          <cell r="T590">
            <v>0</v>
          </cell>
          <cell r="U590">
            <v>23503</v>
          </cell>
          <cell r="V590">
            <v>10.172521251363376</v>
          </cell>
          <cell r="W590">
            <v>0</v>
          </cell>
        </row>
        <row r="591">
          <cell r="A591">
            <v>38111</v>
          </cell>
          <cell r="B591" t="str">
            <v>Medicaid TotalMAY04</v>
          </cell>
          <cell r="C591" t="str">
            <v>Medicaid Total</v>
          </cell>
          <cell r="D591">
            <v>461492</v>
          </cell>
          <cell r="E591">
            <v>493668</v>
          </cell>
          <cell r="F591">
            <v>1069.7216853163218</v>
          </cell>
          <cell r="G591">
            <v>1088.2377461481062</v>
          </cell>
          <cell r="M591">
            <v>0</v>
          </cell>
          <cell r="N591">
            <v>212507</v>
          </cell>
          <cell r="O591">
            <v>0.43046541400293314</v>
          </cell>
          <cell r="P591">
            <v>0</v>
          </cell>
          <cell r="Q591">
            <v>524472</v>
          </cell>
          <cell r="R591">
            <v>380725</v>
          </cell>
          <cell r="S591">
            <v>0.7259205448527281</v>
          </cell>
          <cell r="T591">
            <v>0</v>
          </cell>
          <cell r="U591">
            <v>20281</v>
          </cell>
          <cell r="V591">
            <v>10.986647655864024</v>
          </cell>
          <cell r="W591">
            <v>0</v>
          </cell>
        </row>
        <row r="592">
          <cell r="A592">
            <v>38142</v>
          </cell>
          <cell r="B592" t="str">
            <v>Medicaid TotalJUN04</v>
          </cell>
          <cell r="C592" t="str">
            <v>Medicaid Total</v>
          </cell>
          <cell r="D592">
            <v>459628</v>
          </cell>
          <cell r="E592">
            <v>543342</v>
          </cell>
          <cell r="F592">
            <v>1182.1342476959628</v>
          </cell>
          <cell r="G592">
            <v>1141.7108172568721</v>
          </cell>
          <cell r="M592">
            <v>0</v>
          </cell>
          <cell r="N592">
            <v>220483</v>
          </cell>
          <cell r="O592">
            <v>0.4057904597840771</v>
          </cell>
          <cell r="P592">
            <v>0</v>
          </cell>
          <cell r="Q592">
            <v>531597</v>
          </cell>
          <cell r="R592">
            <v>378414</v>
          </cell>
          <cell r="S592">
            <v>0.7118437462965367</v>
          </cell>
          <cell r="T592">
            <v>0</v>
          </cell>
          <cell r="U592">
            <v>22547</v>
          </cell>
          <cell r="V592">
            <v>9.810977573167866</v>
          </cell>
          <cell r="W592">
            <v>0</v>
          </cell>
        </row>
        <row r="593">
          <cell r="A593">
            <v>38172</v>
          </cell>
          <cell r="B593" t="str">
            <v>Medicaid TotalJUL04</v>
          </cell>
          <cell r="C593" t="str">
            <v>Medicaid Total</v>
          </cell>
          <cell r="D593">
            <v>553460</v>
          </cell>
          <cell r="E593">
            <v>456614</v>
          </cell>
          <cell r="F593">
            <v>825.0171647454197</v>
          </cell>
          <cell r="G593">
            <v>1025.6243659192348</v>
          </cell>
          <cell r="M593">
            <v>0</v>
          </cell>
          <cell r="N593">
            <v>182212</v>
          </cell>
          <cell r="O593">
            <v>0.399050401433158</v>
          </cell>
          <cell r="P593">
            <v>0</v>
          </cell>
          <cell r="Q593">
            <v>419923</v>
          </cell>
          <cell r="R593">
            <v>282495</v>
          </cell>
          <cell r="S593">
            <v>0.6727304767778854</v>
          </cell>
          <cell r="T593">
            <v>0</v>
          </cell>
          <cell r="U593">
            <v>18133</v>
          </cell>
          <cell r="V593">
            <v>8.190745491995807</v>
          </cell>
          <cell r="W593">
            <v>0</v>
          </cell>
        </row>
        <row r="594">
          <cell r="A594">
            <v>38203</v>
          </cell>
          <cell r="B594" t="str">
            <v>Medicaid TotalAUG04</v>
          </cell>
          <cell r="C594" t="str">
            <v>Medicaid Total</v>
          </cell>
          <cell r="D594">
            <v>558876</v>
          </cell>
          <cell r="E594">
            <v>486248</v>
          </cell>
          <cell r="F594">
            <v>870.0463072309421</v>
          </cell>
          <cell r="G594">
            <v>959.0659065574415</v>
          </cell>
          <cell r="M594">
            <v>0</v>
          </cell>
          <cell r="N594">
            <v>178322</v>
          </cell>
          <cell r="O594">
            <v>0.36673055724650794</v>
          </cell>
          <cell r="P594">
            <v>0</v>
          </cell>
          <cell r="Q594">
            <v>497727</v>
          </cell>
          <cell r="R594">
            <v>297644</v>
          </cell>
          <cell r="S594">
            <v>0.5980065377204773</v>
          </cell>
          <cell r="T594">
            <v>0</v>
          </cell>
          <cell r="U594">
            <v>18838</v>
          </cell>
          <cell r="V594">
            <v>8.426735089715788</v>
          </cell>
          <cell r="W594">
            <v>0</v>
          </cell>
        </row>
        <row r="595">
          <cell r="A595">
            <v>38234</v>
          </cell>
          <cell r="B595" t="str">
            <v>Medicaid TotalSEP04</v>
          </cell>
          <cell r="C595" t="str">
            <v>Medicaid Total</v>
          </cell>
          <cell r="D595">
            <v>562745</v>
          </cell>
          <cell r="E595">
            <v>643798</v>
          </cell>
          <cell r="F595">
            <v>1144.031488507228</v>
          </cell>
          <cell r="G595">
            <v>946.3649868278632</v>
          </cell>
          <cell r="M595">
            <v>0</v>
          </cell>
          <cell r="N595">
            <v>278582</v>
          </cell>
          <cell r="O595">
            <v>0.43271647317947554</v>
          </cell>
          <cell r="P595">
            <v>0</v>
          </cell>
          <cell r="Q595">
            <v>693024</v>
          </cell>
          <cell r="R595">
            <v>453000</v>
          </cell>
          <cell r="S595">
            <v>0.6536570162072309</v>
          </cell>
          <cell r="T595">
            <v>0</v>
          </cell>
          <cell r="U595">
            <v>22102</v>
          </cell>
          <cell r="V595">
            <v>7.855067570569263</v>
          </cell>
          <cell r="W595">
            <v>0</v>
          </cell>
        </row>
        <row r="596">
          <cell r="A596">
            <v>38264</v>
          </cell>
          <cell r="B596" t="str">
            <v>Medicaid TotalOCT04</v>
          </cell>
          <cell r="C596" t="str">
            <v>Medicaid Total</v>
          </cell>
          <cell r="D596">
            <v>569783</v>
          </cell>
          <cell r="E596">
            <v>568534</v>
          </cell>
          <cell r="F596">
            <v>997.8079374077499</v>
          </cell>
          <cell r="G596">
            <v>1003.9619110486401</v>
          </cell>
          <cell r="M596">
            <v>0</v>
          </cell>
          <cell r="N596">
            <v>258550</v>
          </cell>
          <cell r="O596">
            <v>0.4547661177695617</v>
          </cell>
          <cell r="P596">
            <v>0</v>
          </cell>
          <cell r="Q596">
            <v>604655</v>
          </cell>
          <cell r="R596">
            <v>404704</v>
          </cell>
          <cell r="S596">
            <v>0.6693139062771333</v>
          </cell>
          <cell r="T596">
            <v>0</v>
          </cell>
          <cell r="U596">
            <v>21364</v>
          </cell>
          <cell r="V596">
            <v>9.373744039397454</v>
          </cell>
          <cell r="W596">
            <v>0</v>
          </cell>
        </row>
        <row r="597">
          <cell r="A597">
            <v>38295</v>
          </cell>
          <cell r="B597" t="str">
            <v>Medicaid TotalNOV04</v>
          </cell>
          <cell r="C597" t="str">
            <v>Medicaid Total</v>
          </cell>
          <cell r="D597">
            <v>583277</v>
          </cell>
          <cell r="E597">
            <v>548981</v>
          </cell>
          <cell r="F597">
            <v>941.201178856701</v>
          </cell>
          <cell r="G597">
            <v>1027.6802015905598</v>
          </cell>
          <cell r="M597">
            <v>0</v>
          </cell>
          <cell r="N597">
            <v>253283</v>
          </cell>
          <cell r="O597">
            <v>0.4613693370080203</v>
          </cell>
          <cell r="P597">
            <v>0</v>
          </cell>
          <cell r="Q597">
            <v>518843</v>
          </cell>
          <cell r="R597">
            <v>345335</v>
          </cell>
          <cell r="S597">
            <v>0.6655866996374625</v>
          </cell>
          <cell r="T597">
            <v>0</v>
          </cell>
          <cell r="U597">
            <v>20220</v>
          </cell>
          <cell r="V597">
            <v>8.666551226947059</v>
          </cell>
          <cell r="W597">
            <v>0</v>
          </cell>
        </row>
        <row r="598">
          <cell r="A598">
            <v>38325</v>
          </cell>
          <cell r="B598" t="str">
            <v>Medicaid TotalDEC04</v>
          </cell>
          <cell r="C598" t="str">
            <v>Medicaid Total</v>
          </cell>
          <cell r="D598">
            <v>585627</v>
          </cell>
          <cell r="E598">
            <v>663546</v>
          </cell>
          <cell r="F598">
            <v>1133.0522670573591</v>
          </cell>
          <cell r="G598">
            <v>1024.02046110727</v>
          </cell>
          <cell r="M598">
            <v>0</v>
          </cell>
          <cell r="N598">
            <v>319390</v>
          </cell>
          <cell r="O598">
            <v>0.48133814385136825</v>
          </cell>
          <cell r="P598">
            <v>0</v>
          </cell>
          <cell r="Q598">
            <v>719007</v>
          </cell>
          <cell r="R598">
            <v>464795</v>
          </cell>
          <cell r="S598">
            <v>0.6464401598315455</v>
          </cell>
          <cell r="T598">
            <v>0</v>
          </cell>
          <cell r="U598">
            <v>24328</v>
          </cell>
          <cell r="V598">
            <v>8.30836009951727</v>
          </cell>
          <cell r="W598">
            <v>0</v>
          </cell>
        </row>
        <row r="599">
          <cell r="A599">
            <v>38356</v>
          </cell>
          <cell r="B599" t="str">
            <v>Medicaid TotalJAN05</v>
          </cell>
          <cell r="C599" t="str">
            <v>Medicaid Total</v>
          </cell>
          <cell r="D599">
            <v>587270</v>
          </cell>
          <cell r="E599">
            <v>587860</v>
          </cell>
          <cell r="F599">
            <v>1001.0046486283992</v>
          </cell>
          <cell r="G599">
            <v>1025.086031514153</v>
          </cell>
          <cell r="M599">
            <v>1047.1008195840764</v>
          </cell>
          <cell r="N599">
            <v>309824</v>
          </cell>
          <cell r="O599">
            <v>0.5270370496376688</v>
          </cell>
          <cell r="P599">
            <v>0.516304894010924</v>
          </cell>
          <cell r="Q599">
            <v>565201</v>
          </cell>
          <cell r="R599">
            <v>392109</v>
          </cell>
          <cell r="S599">
            <v>0.6937514264836757</v>
          </cell>
          <cell r="T599">
            <v>0.7209932390903503</v>
          </cell>
          <cell r="U599">
            <v>23031</v>
          </cell>
          <cell r="V599">
            <v>9.804263796890698</v>
          </cell>
          <cell r="W599">
            <v>0</v>
          </cell>
        </row>
        <row r="600">
          <cell r="A600">
            <v>38387</v>
          </cell>
          <cell r="B600" t="str">
            <v>Medicaid TotalFEB05</v>
          </cell>
          <cell r="C600" t="str">
            <v>Medicaid Total</v>
          </cell>
          <cell r="D600">
            <v>592337</v>
          </cell>
          <cell r="E600">
            <v>614011</v>
          </cell>
          <cell r="F600">
            <v>1036.5906570077507</v>
          </cell>
          <cell r="G600">
            <v>1056.8825242311696</v>
          </cell>
          <cell r="M600">
            <v>1045.8131364160859</v>
          </cell>
          <cell r="N600">
            <v>302859</v>
          </cell>
          <cell r="O600">
            <v>0.4932468636555371</v>
          </cell>
          <cell r="P600">
            <v>0.5162776190430225</v>
          </cell>
          <cell r="Q600">
            <v>605042</v>
          </cell>
          <cell r="R600">
            <v>401382</v>
          </cell>
          <cell r="S600">
            <v>0.6633952684276464</v>
          </cell>
          <cell r="T600">
            <v>0.72080586320284</v>
          </cell>
          <cell r="U600">
            <v>23109</v>
          </cell>
          <cell r="V600">
            <v>9.75331610215131</v>
          </cell>
          <cell r="W600">
            <v>0</v>
          </cell>
        </row>
        <row r="601">
          <cell r="A601">
            <v>38415</v>
          </cell>
          <cell r="B601" t="str">
            <v>Medicaid TotalMAR05</v>
          </cell>
          <cell r="C601" t="str">
            <v>Medicaid Total</v>
          </cell>
          <cell r="D601">
            <v>591766</v>
          </cell>
          <cell r="E601">
            <v>776543</v>
          </cell>
          <cell r="F601">
            <v>1312.246732661221</v>
          </cell>
          <cell r="G601">
            <v>1116.6140127657902</v>
          </cell>
          <cell r="M601">
            <v>1046.1041993559875</v>
          </cell>
          <cell r="N601">
            <v>413368</v>
          </cell>
          <cell r="O601">
            <v>0.5323182360796505</v>
          </cell>
          <cell r="P601">
            <v>0.5162496219934577</v>
          </cell>
          <cell r="Q601">
            <v>917146</v>
          </cell>
          <cell r="R601">
            <v>657303</v>
          </cell>
          <cell r="S601">
            <v>0.7166830580954395</v>
          </cell>
          <cell r="T601">
            <v>0.7369044047634575</v>
          </cell>
          <cell r="U601">
            <v>30459</v>
          </cell>
          <cell r="V601">
            <v>10.2942717222686</v>
          </cell>
          <cell r="W601">
            <v>0</v>
          </cell>
        </row>
        <row r="602">
          <cell r="A602">
            <v>38446</v>
          </cell>
          <cell r="B602" t="str">
            <v>Medicaid TotalAPR05</v>
          </cell>
          <cell r="C602" t="str">
            <v>Medicaid Total</v>
          </cell>
          <cell r="D602">
            <v>597818</v>
          </cell>
          <cell r="E602">
            <v>638107</v>
          </cell>
          <cell r="F602">
            <v>1067.3934207400914</v>
          </cell>
          <cell r="G602">
            <v>1138.7436034696877</v>
          </cell>
          <cell r="M602">
            <v>1033.3633812346693</v>
          </cell>
          <cell r="N602">
            <v>358530</v>
          </cell>
          <cell r="O602">
            <v>0.5618650163687281</v>
          </cell>
          <cell r="P602">
            <v>0.5594589780981077</v>
          </cell>
          <cell r="Q602">
            <v>692009</v>
          </cell>
          <cell r="R602">
            <v>493976</v>
          </cell>
          <cell r="S602">
            <v>0.7138288663875759</v>
          </cell>
          <cell r="T602">
            <v>0.7483426491615754</v>
          </cell>
          <cell r="U602">
            <v>23574</v>
          </cell>
          <cell r="V602">
            <v>9.858351538428083</v>
          </cell>
          <cell r="W602">
            <v>0</v>
          </cell>
        </row>
        <row r="603">
          <cell r="A603">
            <v>38476</v>
          </cell>
          <cell r="B603" t="str">
            <v>Medicaid TotalMAY05</v>
          </cell>
          <cell r="C603" t="str">
            <v>Medicaid Total</v>
          </cell>
          <cell r="D603">
            <v>601282</v>
          </cell>
          <cell r="E603">
            <v>607566</v>
          </cell>
          <cell r="F603">
            <v>1010.4510030235397</v>
          </cell>
          <cell r="G603">
            <v>1130.0303854749507</v>
          </cell>
          <cell r="M603">
            <v>1032.3051841562522</v>
          </cell>
          <cell r="N603">
            <v>333073</v>
          </cell>
          <cell r="O603">
            <v>0.5482087542752557</v>
          </cell>
          <cell r="P603">
            <v>0.5594370858921348</v>
          </cell>
          <cell r="Q603">
            <v>612576</v>
          </cell>
          <cell r="R603">
            <v>446509</v>
          </cell>
          <cell r="S603">
            <v>0.7289038421355064</v>
          </cell>
          <cell r="T603">
            <v>0.7515053094279085</v>
          </cell>
          <cell r="U603">
            <v>23138</v>
          </cell>
          <cell r="V603">
            <v>9.620278005993859</v>
          </cell>
          <cell r="W603">
            <v>0</v>
          </cell>
        </row>
        <row r="604">
          <cell r="A604">
            <v>38507</v>
          </cell>
          <cell r="B604" t="str">
            <v>Medicaid TotalJUN05</v>
          </cell>
          <cell r="C604" t="str">
            <v>Medicaid Total</v>
          </cell>
          <cell r="D604">
            <v>600413</v>
          </cell>
          <cell r="E604">
            <v>724227</v>
          </cell>
          <cell r="F604">
            <v>1206.2147221995526</v>
          </cell>
          <cell r="G604">
            <v>1094.686381987728</v>
          </cell>
          <cell r="M604">
            <v>1032.5815120208222</v>
          </cell>
          <cell r="N604">
            <v>411500</v>
          </cell>
          <cell r="O604">
            <v>0.5681920171437961</v>
          </cell>
          <cell r="P604">
            <v>0.5594151806734357</v>
          </cell>
          <cell r="Q604">
            <v>786394</v>
          </cell>
          <cell r="R604">
            <v>554675</v>
          </cell>
          <cell r="S604">
            <v>0.7053398169365483</v>
          </cell>
          <cell r="T604">
            <v>0.7515031109569179</v>
          </cell>
          <cell r="U604">
            <v>26983</v>
          </cell>
          <cell r="V604">
            <v>11.23518311562208</v>
          </cell>
          <cell r="W604">
            <v>0</v>
          </cell>
        </row>
        <row r="605">
          <cell r="A605">
            <v>38537</v>
          </cell>
          <cell r="B605" t="str">
            <v>Medicaid TotalJUL05</v>
          </cell>
          <cell r="C605" t="str">
            <v>Medicaid Total</v>
          </cell>
          <cell r="D605">
            <v>599872</v>
          </cell>
          <cell r="E605">
            <v>541266</v>
          </cell>
          <cell r="F605">
            <v>902.3024911981223</v>
          </cell>
          <cell r="G605">
            <v>1039.656072140405</v>
          </cell>
          <cell r="M605">
            <v>1010.1056229088183</v>
          </cell>
          <cell r="N605">
            <v>304667</v>
          </cell>
          <cell r="O605">
            <v>0.5628785107507215</v>
          </cell>
          <cell r="P605">
            <v>0.5993833226580128</v>
          </cell>
          <cell r="Q605">
            <v>550515</v>
          </cell>
          <cell r="R605">
            <v>386943</v>
          </cell>
          <cell r="S605">
            <v>0.7028745810740852</v>
          </cell>
          <cell r="T605">
            <v>0.7478057119032728</v>
          </cell>
          <cell r="U605">
            <v>21996</v>
          </cell>
          <cell r="V605">
            <v>9.166955617198337</v>
          </cell>
          <cell r="W605">
            <v>0</v>
          </cell>
        </row>
        <row r="606">
          <cell r="A606">
            <v>38568</v>
          </cell>
          <cell r="B606" t="str">
            <v>Medicaid TotalAUG05</v>
          </cell>
          <cell r="C606" t="str">
            <v>Medicaid Total</v>
          </cell>
          <cell r="D606">
            <v>601160</v>
          </cell>
          <cell r="E606">
            <v>722827</v>
          </cell>
          <cell r="F606">
            <v>1202.3870517000466</v>
          </cell>
          <cell r="G606">
            <v>1103.6347550325738</v>
          </cell>
          <cell r="M606">
            <v>1008.0267708017831</v>
          </cell>
          <cell r="N606">
            <v>403765</v>
          </cell>
          <cell r="O606">
            <v>0.5585914748618964</v>
          </cell>
          <cell r="P606">
            <v>0.5993732580241685</v>
          </cell>
          <cell r="Q606">
            <v>766062</v>
          </cell>
          <cell r="R606">
            <v>529554</v>
          </cell>
          <cell r="S606">
            <v>0.6912678086107913</v>
          </cell>
          <cell r="T606">
            <v>0.747782163009561</v>
          </cell>
          <cell r="U606">
            <v>28372</v>
          </cell>
          <cell r="V606">
            <v>11.798855545944507</v>
          </cell>
          <cell r="W606">
            <v>0</v>
          </cell>
        </row>
        <row r="607">
          <cell r="A607">
            <v>38599</v>
          </cell>
          <cell r="B607" t="str">
            <v>Medicaid TotalSEP05</v>
          </cell>
          <cell r="C607" t="str">
            <v>Medicaid Total</v>
          </cell>
          <cell r="D607">
            <v>598017</v>
          </cell>
          <cell r="E607">
            <v>598222</v>
          </cell>
          <cell r="F607">
            <v>1000.3427996194088</v>
          </cell>
          <cell r="G607">
            <v>1035.0107808391924</v>
          </cell>
          <cell r="M607">
            <v>1008.2793725574103</v>
          </cell>
          <cell r="N607">
            <v>340182</v>
          </cell>
          <cell r="O607">
            <v>0.5686551146564319</v>
          </cell>
          <cell r="P607">
            <v>0.5993615519048855</v>
          </cell>
          <cell r="Q607">
            <v>596818</v>
          </cell>
          <cell r="R607">
            <v>445385</v>
          </cell>
          <cell r="S607">
            <v>0.746266030850276</v>
          </cell>
          <cell r="T607">
            <v>0.747778786937889</v>
          </cell>
          <cell r="U607">
            <v>21681</v>
          </cell>
          <cell r="V607">
            <v>9.06370554683228</v>
          </cell>
          <cell r="W607">
            <v>0</v>
          </cell>
        </row>
        <row r="608">
          <cell r="A608">
            <v>38629</v>
          </cell>
          <cell r="B608" t="str">
            <v>Medicaid TotalOCT05</v>
          </cell>
          <cell r="C608" t="str">
            <v>Medicaid Total</v>
          </cell>
          <cell r="D608">
            <v>601041</v>
          </cell>
          <cell r="E608">
            <v>558035</v>
          </cell>
          <cell r="F608">
            <v>928.4474769608063</v>
          </cell>
          <cell r="G608">
            <v>1043.7257760934206</v>
          </cell>
          <cell r="M608">
            <v>986.4232327826459</v>
          </cell>
          <cell r="N608">
            <v>320589</v>
          </cell>
          <cell r="O608">
            <v>0.5744962233551659</v>
          </cell>
          <cell r="P608">
            <v>0.5984367869770747</v>
          </cell>
          <cell r="Q608">
            <v>598152</v>
          </cell>
          <cell r="R608">
            <v>433715</v>
          </cell>
          <cell r="S608">
            <v>0.7250916155091014</v>
          </cell>
          <cell r="T608">
            <v>0.7442876020025752</v>
          </cell>
          <cell r="U608">
            <v>21815</v>
          </cell>
          <cell r="V608">
            <v>9.073840220550677</v>
          </cell>
          <cell r="W608">
            <v>0</v>
          </cell>
        </row>
        <row r="609">
          <cell r="A609">
            <v>38660</v>
          </cell>
          <cell r="B609" t="str">
            <v>Medicaid TotalNOV05</v>
          </cell>
          <cell r="C609" t="str">
            <v>Medicaid Total</v>
          </cell>
          <cell r="D609">
            <v>603606</v>
          </cell>
          <cell r="E609">
            <v>737091</v>
          </cell>
          <cell r="F609">
            <v>1221.1459130624944</v>
          </cell>
          <cell r="G609">
            <v>1049.978729880903</v>
          </cell>
          <cell r="M609">
            <v>984.3866886342016</v>
          </cell>
          <cell r="N609">
            <v>444090</v>
          </cell>
          <cell r="O609">
            <v>0.602490058893678</v>
          </cell>
          <cell r="P609">
            <v>0.598425871653867</v>
          </cell>
          <cell r="Q609">
            <v>753062</v>
          </cell>
          <cell r="R609">
            <v>568416</v>
          </cell>
          <cell r="S609">
            <v>0.7548063771641644</v>
          </cell>
          <cell r="T609">
            <v>0.744268983806277</v>
          </cell>
          <cell r="U609">
            <v>25712</v>
          </cell>
          <cell r="V609">
            <v>10.649330854895412</v>
          </cell>
          <cell r="W609">
            <v>0</v>
          </cell>
        </row>
        <row r="610">
          <cell r="A610">
            <v>38690</v>
          </cell>
          <cell r="B610" t="str">
            <v>Medicaid TotalDEC05</v>
          </cell>
          <cell r="C610" t="str">
            <v>Medicaid Total</v>
          </cell>
          <cell r="D610">
            <v>605637</v>
          </cell>
          <cell r="E610">
            <v>580193</v>
          </cell>
          <cell r="F610">
            <v>957.9880357375789</v>
          </cell>
          <cell r="G610">
            <v>1035.8604752536266</v>
          </cell>
          <cell r="M610">
            <v>984.6138535216794</v>
          </cell>
          <cell r="N610">
            <v>356736</v>
          </cell>
          <cell r="O610">
            <v>0.6148574698419319</v>
          </cell>
          <cell r="P610">
            <v>0.598414559718022</v>
          </cell>
          <cell r="Q610">
            <v>576886</v>
          </cell>
          <cell r="R610">
            <v>436630</v>
          </cell>
          <cell r="S610">
            <v>0.7568739751007998</v>
          </cell>
          <cell r="T610">
            <v>0.744265338335352</v>
          </cell>
          <cell r="U610">
            <v>19309</v>
          </cell>
          <cell r="V610">
            <v>7.970533504392896</v>
          </cell>
          <cell r="W610">
            <v>0</v>
          </cell>
        </row>
        <row r="611">
          <cell r="A611">
            <v>38721</v>
          </cell>
          <cell r="B611" t="str">
            <v>Medicaid TotalJAN06</v>
          </cell>
          <cell r="C611" t="str">
            <v>Medicaid Total</v>
          </cell>
          <cell r="D611">
            <v>586813</v>
          </cell>
          <cell r="E611">
            <v>616146</v>
          </cell>
          <cell r="F611">
            <v>1049.986963478996</v>
          </cell>
          <cell r="G611">
            <v>1076.3736374263563</v>
          </cell>
          <cell r="M611">
            <v>1197.5062147730189</v>
          </cell>
          <cell r="N611">
            <v>382384</v>
          </cell>
          <cell r="O611">
            <v>0.6206061550346833</v>
          </cell>
          <cell r="P611">
            <v>0.5541429319562101</v>
          </cell>
          <cell r="Q611">
            <v>617542</v>
          </cell>
          <cell r="R611">
            <v>464042</v>
          </cell>
          <cell r="S611">
            <v>0.7514339105680261</v>
          </cell>
          <cell r="T611">
            <v>0.7457289458912623</v>
          </cell>
          <cell r="U611">
            <v>21798</v>
          </cell>
          <cell r="V611">
            <v>9.286604080005045</v>
          </cell>
          <cell r="W611">
            <v>11.039183519661846</v>
          </cell>
        </row>
        <row r="612">
          <cell r="A612">
            <v>38752</v>
          </cell>
          <cell r="B612" t="str">
            <v>Medicaid TotalFEB06</v>
          </cell>
          <cell r="C612" t="str">
            <v>Medicaid Total</v>
          </cell>
          <cell r="D612">
            <v>589846</v>
          </cell>
          <cell r="E612">
            <v>654618</v>
          </cell>
          <cell r="F612">
            <v>1109.8117135659138</v>
          </cell>
          <cell r="G612">
            <v>1039.2622375941628</v>
          </cell>
          <cell r="M612">
            <v>1196.3555668674098</v>
          </cell>
          <cell r="N612">
            <v>406641</v>
          </cell>
          <cell r="O612">
            <v>0.6211882349706241</v>
          </cell>
          <cell r="P612">
            <v>0.5340598088103613</v>
          </cell>
          <cell r="Q612">
            <v>711884</v>
          </cell>
          <cell r="R612">
            <v>546720</v>
          </cell>
          <cell r="S612">
            <v>0.7679902905529552</v>
          </cell>
          <cell r="T612">
            <v>0.7462732529625785</v>
          </cell>
          <cell r="U612">
            <v>24317</v>
          </cell>
          <cell r="V612">
            <v>10.306503731482454</v>
          </cell>
          <cell r="W612">
            <v>9.98706438289917</v>
          </cell>
        </row>
        <row r="613">
          <cell r="A613">
            <v>38780</v>
          </cell>
          <cell r="B613" t="str">
            <v>Medicaid TotalMAR06</v>
          </cell>
          <cell r="C613" t="str">
            <v>Medicaid Total</v>
          </cell>
          <cell r="D613">
            <v>590014</v>
          </cell>
          <cell r="E613">
            <v>825086</v>
          </cell>
          <cell r="F613">
            <v>1398.4176646655842</v>
          </cell>
          <cell r="G613">
            <v>1186.072113903498</v>
          </cell>
          <cell r="M613">
            <v>1195.9750870779126</v>
          </cell>
          <cell r="N613">
            <v>524534</v>
          </cell>
          <cell r="O613">
            <v>0.6357325175799856</v>
          </cell>
          <cell r="P613">
            <v>0.5342157894322042</v>
          </cell>
          <cell r="Q613">
            <v>855303</v>
          </cell>
          <cell r="R613">
            <v>660667</v>
          </cell>
          <cell r="S613">
            <v>0.7724362009720532</v>
          </cell>
          <cell r="T613">
            <v>0.7465662824350802</v>
          </cell>
          <cell r="U613">
            <v>30225</v>
          </cell>
          <cell r="V613">
            <v>12.806899497300064</v>
          </cell>
          <cell r="W613">
            <v>11.076802351997085</v>
          </cell>
        </row>
        <row r="614">
          <cell r="A614">
            <v>38811</v>
          </cell>
          <cell r="B614" t="str">
            <v>Medicaid TotalAPR06</v>
          </cell>
          <cell r="C614" t="str">
            <v>Medicaid Total</v>
          </cell>
          <cell r="D614">
            <v>589867</v>
          </cell>
          <cell r="E614">
            <v>619592</v>
          </cell>
          <cell r="F614">
            <v>1050.3927156460695</v>
          </cell>
          <cell r="G614">
            <v>1186.207364625856</v>
          </cell>
          <cell r="M614">
            <v>1195.5589330921343</v>
          </cell>
          <cell r="N614">
            <v>431495</v>
          </cell>
          <cell r="O614">
            <v>0.6964179653707601</v>
          </cell>
          <cell r="P614">
            <v>0.5345982394536737</v>
          </cell>
          <cell r="Q614">
            <v>718872</v>
          </cell>
          <cell r="R614">
            <v>552627</v>
          </cell>
          <cell r="S614">
            <v>0.7687418622508597</v>
          </cell>
          <cell r="T614">
            <v>0.7468710392902408</v>
          </cell>
          <cell r="U614">
            <v>22927</v>
          </cell>
          <cell r="V614">
            <v>9.717020955571341</v>
          </cell>
          <cell r="W614">
            <v>10.697783726475175</v>
          </cell>
        </row>
        <row r="615">
          <cell r="A615">
            <v>38841</v>
          </cell>
          <cell r="B615" t="str">
            <v>Medicaid TotalMAY06</v>
          </cell>
          <cell r="C615" t="str">
            <v>Medicaid Total</v>
          </cell>
          <cell r="D615">
            <v>592345</v>
          </cell>
          <cell r="E615">
            <v>804215</v>
          </cell>
          <cell r="F615">
            <v>1357.6800682034961</v>
          </cell>
          <cell r="G615">
            <v>1268.83014950505</v>
          </cell>
          <cell r="M615">
            <v>1195.232467319506</v>
          </cell>
          <cell r="N615">
            <v>515623</v>
          </cell>
          <cell r="O615">
            <v>0.6411506873162027</v>
          </cell>
          <cell r="P615">
            <v>0.5349115495556139</v>
          </cell>
          <cell r="Q615">
            <v>787235</v>
          </cell>
          <cell r="R615">
            <v>636407</v>
          </cell>
          <cell r="S615">
            <v>0.808407908693084</v>
          </cell>
          <cell r="T615">
            <v>0.747158414935481</v>
          </cell>
          <cell r="U615">
            <v>27390</v>
          </cell>
          <cell r="V615">
            <v>11.559986156716102</v>
          </cell>
          <cell r="W615">
            <v>11.069813857610443</v>
          </cell>
        </row>
        <row r="616">
          <cell r="A616">
            <v>38872</v>
          </cell>
          <cell r="B616" t="str">
            <v>Medicaid TotalJUN06</v>
          </cell>
          <cell r="C616" t="str">
            <v>Medicaid Total</v>
          </cell>
          <cell r="D616">
            <v>594024</v>
          </cell>
          <cell r="E616">
            <v>653440</v>
          </cell>
          <cell r="F616">
            <v>1100.0228946978573</v>
          </cell>
          <cell r="G616">
            <v>1169.3652261824743</v>
          </cell>
          <cell r="M616">
            <v>1195.410708664853</v>
          </cell>
          <cell r="N616">
            <v>418058</v>
          </cell>
          <cell r="O616">
            <v>0.6397802399608227</v>
          </cell>
          <cell r="P616">
            <v>0.5347823171192686</v>
          </cell>
          <cell r="Q616">
            <v>691982</v>
          </cell>
          <cell r="R616">
            <v>551805</v>
          </cell>
          <cell r="S616">
            <v>0.7974268116800726</v>
          </cell>
          <cell r="T616">
            <v>0.7488213940963928</v>
          </cell>
          <cell r="U616">
            <v>21817</v>
          </cell>
          <cell r="V616">
            <v>9.181868072670465</v>
          </cell>
          <cell r="W616">
            <v>10.728273824137489</v>
          </cell>
        </row>
        <row r="617">
          <cell r="A617">
            <v>38902</v>
          </cell>
          <cell r="B617" t="str">
            <v>Medicaid TotalJUL06</v>
          </cell>
          <cell r="C617" t="str">
            <v>Medicaid Total</v>
          </cell>
          <cell r="D617">
            <v>595470.26</v>
          </cell>
          <cell r="E617">
            <v>613816</v>
          </cell>
          <cell r="F617">
            <v>1030.8088266238517</v>
          </cell>
          <cell r="G617">
            <v>1162.8372631750683</v>
          </cell>
          <cell r="M617">
            <v>1195.7239551731263</v>
          </cell>
          <cell r="N617">
            <v>393090</v>
          </cell>
          <cell r="O617">
            <v>0.6404036388754937</v>
          </cell>
          <cell r="P617">
            <v>0.5346145538172912</v>
          </cell>
          <cell r="Q617">
            <v>633574</v>
          </cell>
          <cell r="R617">
            <v>486138</v>
          </cell>
          <cell r="S617">
            <v>0.7672947437868347</v>
          </cell>
          <cell r="T617">
            <v>0.748800595624004</v>
          </cell>
          <cell r="U617">
            <v>22121</v>
          </cell>
          <cell r="V617">
            <v>9.287197651147178</v>
          </cell>
          <cell r="W617">
            <v>11.102590351503567</v>
          </cell>
        </row>
        <row r="618">
          <cell r="A618">
            <v>38933</v>
          </cell>
          <cell r="B618" t="str">
            <v>Medicaid TotalAUG06</v>
          </cell>
          <cell r="C618" t="str">
            <v>Medicaid Total</v>
          </cell>
          <cell r="D618">
            <v>0</v>
          </cell>
          <cell r="E618">
            <v>0</v>
          </cell>
          <cell r="F618">
            <v>0</v>
          </cell>
          <cell r="M618">
            <v>1196.053951406252</v>
          </cell>
          <cell r="N618">
            <v>0</v>
          </cell>
          <cell r="O618">
            <v>0</v>
          </cell>
          <cell r="P618">
            <v>0.5343972307687966</v>
          </cell>
          <cell r="Q618">
            <v>0</v>
          </cell>
          <cell r="R618">
            <v>0</v>
          </cell>
          <cell r="S618">
            <v>0</v>
          </cell>
          <cell r="T618">
            <v>0.748762264580433</v>
          </cell>
          <cell r="U618">
            <v>0</v>
          </cell>
          <cell r="V618">
            <v>0</v>
          </cell>
          <cell r="W618">
            <v>11.120386733105581</v>
          </cell>
        </row>
        <row r="619">
          <cell r="A619">
            <v>38964</v>
          </cell>
          <cell r="B619" t="str">
            <v>Medicaid TotalSEP06</v>
          </cell>
          <cell r="C619" t="str">
            <v>Medicaid Total</v>
          </cell>
          <cell r="D619">
            <v>0</v>
          </cell>
          <cell r="E619">
            <v>0</v>
          </cell>
          <cell r="F619">
            <v>0</v>
          </cell>
          <cell r="M619">
            <v>1196.620916765264</v>
          </cell>
          <cell r="N619">
            <v>0</v>
          </cell>
          <cell r="O619">
            <v>0</v>
          </cell>
          <cell r="P619">
            <v>0.5342387061980322</v>
          </cell>
          <cell r="Q619">
            <v>0</v>
          </cell>
          <cell r="R619">
            <v>0</v>
          </cell>
          <cell r="S619">
            <v>0</v>
          </cell>
          <cell r="T619">
            <v>0.7486872806090521</v>
          </cell>
          <cell r="U619">
            <v>0</v>
          </cell>
          <cell r="V619">
            <v>0</v>
          </cell>
          <cell r="W619">
            <v>10.778222634076597</v>
          </cell>
        </row>
        <row r="620">
          <cell r="A620">
            <v>38994</v>
          </cell>
          <cell r="B620" t="str">
            <v>Medicaid TotalOCT06</v>
          </cell>
          <cell r="C620" t="str">
            <v>Medicaid Total</v>
          </cell>
          <cell r="D620">
            <v>0</v>
          </cell>
          <cell r="E620">
            <v>0</v>
          </cell>
          <cell r="F620">
            <v>0</v>
          </cell>
          <cell r="M620">
            <v>1196.6960824221214</v>
          </cell>
          <cell r="N620">
            <v>0</v>
          </cell>
          <cell r="O620">
            <v>0</v>
          </cell>
          <cell r="P620">
            <v>0.534047919491629</v>
          </cell>
          <cell r="Q620">
            <v>0</v>
          </cell>
          <cell r="R620">
            <v>0</v>
          </cell>
          <cell r="S620">
            <v>0</v>
          </cell>
          <cell r="T620">
            <v>0.7486917547196539</v>
          </cell>
          <cell r="U620">
            <v>0</v>
          </cell>
          <cell r="V620">
            <v>0</v>
          </cell>
          <cell r="W620">
            <v>11.118128179516445</v>
          </cell>
        </row>
        <row r="621">
          <cell r="A621">
            <v>39025</v>
          </cell>
          <cell r="B621" t="str">
            <v>Medicaid TotalNOV06</v>
          </cell>
          <cell r="C621" t="str">
            <v>Medicaid Total</v>
          </cell>
          <cell r="D621">
            <v>0</v>
          </cell>
          <cell r="E621">
            <v>0</v>
          </cell>
          <cell r="F621">
            <v>0</v>
          </cell>
          <cell r="M621">
            <v>1196.985632300134</v>
          </cell>
          <cell r="N621">
            <v>0</v>
          </cell>
          <cell r="O621">
            <v>0</v>
          </cell>
          <cell r="P621">
            <v>0.533910823593688</v>
          </cell>
          <cell r="Q621">
            <v>0</v>
          </cell>
          <cell r="R621">
            <v>0</v>
          </cell>
          <cell r="S621">
            <v>0</v>
          </cell>
          <cell r="T621">
            <v>0.7486739206912175</v>
          </cell>
          <cell r="U621">
            <v>0</v>
          </cell>
          <cell r="V621">
            <v>0</v>
          </cell>
          <cell r="W621">
            <v>10.77507145757817</v>
          </cell>
        </row>
        <row r="622">
          <cell r="A622">
            <v>39055</v>
          </cell>
          <cell r="B622" t="str">
            <v>Medicaid TotalDEC06</v>
          </cell>
          <cell r="C622" t="str">
            <v>Medicaid Total</v>
          </cell>
          <cell r="D622">
            <v>0</v>
          </cell>
          <cell r="E622">
            <v>0</v>
          </cell>
          <cell r="F622">
            <v>0</v>
          </cell>
          <cell r="M622">
            <v>1196.9955087852018</v>
          </cell>
          <cell r="N622">
            <v>0</v>
          </cell>
          <cell r="O622">
            <v>0</v>
          </cell>
          <cell r="P622">
            <v>0.5337388258298376</v>
          </cell>
          <cell r="Q622">
            <v>0</v>
          </cell>
          <cell r="R622">
            <v>0</v>
          </cell>
          <cell r="S622">
            <v>0</v>
          </cell>
          <cell r="T622">
            <v>0.7486974783617187</v>
          </cell>
          <cell r="U622">
            <v>0</v>
          </cell>
          <cell r="V622">
            <v>0</v>
          </cell>
          <cell r="W622">
            <v>11.150046479755067</v>
          </cell>
        </row>
        <row r="623">
          <cell r="A623" t="str">
            <v>YTD</v>
          </cell>
          <cell r="B623" t="str">
            <v>Medicaid TotalYTD04</v>
          </cell>
          <cell r="C623" t="str">
            <v>Medicaid Total04YTD</v>
          </cell>
          <cell r="D623">
            <v>6182395</v>
          </cell>
          <cell r="E623">
            <v>6395381</v>
          </cell>
          <cell r="F623">
            <v>1034.4504031204735</v>
          </cell>
          <cell r="G623">
            <v>1034.4504031204735</v>
          </cell>
          <cell r="M623">
            <v>0</v>
          </cell>
          <cell r="N623">
            <v>2641876</v>
          </cell>
          <cell r="O623">
            <v>0.4130912607083143</v>
          </cell>
          <cell r="P623">
            <v>0</v>
          </cell>
          <cell r="Q623">
            <v>6485541</v>
          </cell>
          <cell r="R623">
            <v>4371995</v>
          </cell>
          <cell r="S623">
            <v>0.6741141563980553</v>
          </cell>
          <cell r="T623">
            <v>0</v>
          </cell>
          <cell r="U623">
            <v>258795</v>
          </cell>
          <cell r="V623">
            <v>9.849409682893212</v>
          </cell>
          <cell r="W623">
            <v>0</v>
          </cell>
        </row>
        <row r="624">
          <cell r="A624" t="str">
            <v>YTD</v>
          </cell>
          <cell r="B624" t="str">
            <v>Medicaid TotalYTD05</v>
          </cell>
          <cell r="C624" t="str">
            <v>Medicaid Total05YTD</v>
          </cell>
          <cell r="D624">
            <v>7180219</v>
          </cell>
          <cell r="E624">
            <v>7685948</v>
          </cell>
          <cell r="F624">
            <v>1070.43364554758</v>
          </cell>
          <cell r="G624">
            <v>1070.43364554758</v>
          </cell>
          <cell r="M624">
            <v>1018.2586478312028</v>
          </cell>
          <cell r="N624">
            <v>4299183</v>
          </cell>
          <cell r="O624">
            <v>0.5593562433677667</v>
          </cell>
          <cell r="P624">
            <v>0.5683782275539261</v>
          </cell>
          <cell r="Q624">
            <v>8019863</v>
          </cell>
          <cell r="R624">
            <v>5746597</v>
          </cell>
          <cell r="S624">
            <v>0.7165455320122052</v>
          </cell>
          <cell r="T624">
            <v>0.742186930216498</v>
          </cell>
          <cell r="U624">
            <v>289179</v>
          </cell>
          <cell r="V624">
            <v>9.476329015460227</v>
          </cell>
          <cell r="W624">
            <v>0</v>
          </cell>
        </row>
        <row r="625">
          <cell r="A625" t="str">
            <v>YTD</v>
          </cell>
          <cell r="B625" t="str">
            <v>Medicaid TotalYTD06</v>
          </cell>
          <cell r="C625" t="str">
            <v>Medicaid Total06YTD</v>
          </cell>
          <cell r="D625">
            <v>4138379.26</v>
          </cell>
          <cell r="E625">
            <v>4786913</v>
          </cell>
          <cell r="F625">
            <v>1156.712011938703</v>
          </cell>
          <cell r="G625">
            <v>1156.712011938703</v>
          </cell>
          <cell r="M625">
            <v>1195.9661332811372</v>
          </cell>
          <cell r="N625">
            <v>3071825</v>
          </cell>
          <cell r="O625">
            <v>0.641713145820699</v>
          </cell>
          <cell r="P625">
            <v>0.5373321700206605</v>
          </cell>
          <cell r="Q625">
            <v>5016392</v>
          </cell>
          <cell r="R625">
            <v>3898406</v>
          </cell>
          <cell r="S625">
            <v>0.7771334457115792</v>
          </cell>
          <cell r="T625">
            <v>0.7471742750335773</v>
          </cell>
          <cell r="U625">
            <v>170595</v>
          </cell>
          <cell r="V625">
            <v>9.699449344330999</v>
          </cell>
          <cell r="W625">
            <v>10.814501716326395</v>
          </cell>
        </row>
        <row r="626">
          <cell r="A626">
            <v>37990</v>
          </cell>
          <cell r="B626" t="str">
            <v>Commercial TotalJAN04</v>
          </cell>
          <cell r="C626" t="str">
            <v>Commercial Total</v>
          </cell>
          <cell r="D626">
            <v>44880</v>
          </cell>
          <cell r="E626">
            <v>26345</v>
          </cell>
          <cell r="F626">
            <v>587.0098039215686</v>
          </cell>
          <cell r="G626">
            <v>587.0098039215686</v>
          </cell>
          <cell r="M626">
            <v>0</v>
          </cell>
          <cell r="N626">
            <v>11792</v>
          </cell>
          <cell r="O626">
            <v>0.4475991649269311</v>
          </cell>
          <cell r="P626">
            <v>0</v>
          </cell>
          <cell r="Q626">
            <v>24194</v>
          </cell>
          <cell r="R626">
            <v>18217</v>
          </cell>
          <cell r="S626">
            <v>0.7529552781681409</v>
          </cell>
          <cell r="T626">
            <v>0</v>
          </cell>
          <cell r="U626">
            <v>2036</v>
          </cell>
          <cell r="V626">
            <v>11.341354723707664</v>
          </cell>
          <cell r="W626">
            <v>0</v>
          </cell>
        </row>
        <row r="627">
          <cell r="A627">
            <v>38021</v>
          </cell>
          <cell r="B627" t="str">
            <v>Commercial TotalFEB04</v>
          </cell>
          <cell r="C627" t="str">
            <v>Commercial Total</v>
          </cell>
          <cell r="D627">
            <v>45405</v>
          </cell>
          <cell r="E627">
            <v>34872</v>
          </cell>
          <cell r="F627">
            <v>768.02114304592</v>
          </cell>
          <cell r="G627">
            <v>677.5154734837442</v>
          </cell>
          <cell r="M627">
            <v>0</v>
          </cell>
          <cell r="N627">
            <v>10152</v>
          </cell>
          <cell r="O627">
            <v>0.29112181693048866</v>
          </cell>
          <cell r="P627">
            <v>0</v>
          </cell>
          <cell r="Q627">
            <v>28503</v>
          </cell>
          <cell r="R627">
            <v>22189</v>
          </cell>
          <cell r="S627">
            <v>0.7784794583026348</v>
          </cell>
          <cell r="T627">
            <v>0</v>
          </cell>
          <cell r="U627">
            <v>1625</v>
          </cell>
          <cell r="V627">
            <v>8.9472525052307</v>
          </cell>
          <cell r="W627">
            <v>0</v>
          </cell>
        </row>
        <row r="628">
          <cell r="A628">
            <v>38050</v>
          </cell>
          <cell r="B628" t="str">
            <v>Commercial TotalMAR04</v>
          </cell>
          <cell r="C628" t="str">
            <v>Commercial Total</v>
          </cell>
          <cell r="D628">
            <v>45397</v>
          </cell>
          <cell r="E628">
            <v>43007</v>
          </cell>
          <cell r="F628">
            <v>947.3533493402648</v>
          </cell>
          <cell r="G628">
            <v>767.4614321025844</v>
          </cell>
          <cell r="M628">
            <v>0</v>
          </cell>
          <cell r="N628">
            <v>13135</v>
          </cell>
          <cell r="O628">
            <v>0.30541539749343133</v>
          </cell>
          <cell r="P628">
            <v>0</v>
          </cell>
          <cell r="Q628">
            <v>42537</v>
          </cell>
          <cell r="R628">
            <v>33778</v>
          </cell>
          <cell r="S628">
            <v>0.7940851493993465</v>
          </cell>
          <cell r="T628">
            <v>0</v>
          </cell>
          <cell r="U628">
            <v>2362</v>
          </cell>
          <cell r="V628">
            <v>13.007467453796506</v>
          </cell>
          <cell r="W628">
            <v>0</v>
          </cell>
        </row>
        <row r="629">
          <cell r="A629">
            <v>38081</v>
          </cell>
          <cell r="B629" t="str">
            <v>Commercial TotalAPR04</v>
          </cell>
          <cell r="C629" t="str">
            <v>Commercial Total</v>
          </cell>
          <cell r="D629">
            <v>45457</v>
          </cell>
          <cell r="E629">
            <v>51856</v>
          </cell>
          <cell r="F629">
            <v>1140.7703983984863</v>
          </cell>
          <cell r="G629">
            <v>952.0482969282237</v>
          </cell>
          <cell r="M629">
            <v>0</v>
          </cell>
          <cell r="N629">
            <v>15693</v>
          </cell>
          <cell r="O629">
            <v>0.30262650416538106</v>
          </cell>
          <cell r="P629">
            <v>0</v>
          </cell>
          <cell r="Q629">
            <v>52007</v>
          </cell>
          <cell r="R629">
            <v>37220</v>
          </cell>
          <cell r="S629">
            <v>0.7156728901878593</v>
          </cell>
          <cell r="T629">
            <v>0</v>
          </cell>
          <cell r="U629">
            <v>3261</v>
          </cell>
          <cell r="V629">
            <v>14.347625228237675</v>
          </cell>
          <cell r="W629">
            <v>0</v>
          </cell>
        </row>
        <row r="630">
          <cell r="A630">
            <v>38111</v>
          </cell>
          <cell r="B630" t="str">
            <v>Commercial TotalMAY04</v>
          </cell>
          <cell r="C630" t="str">
            <v>Commercial Total</v>
          </cell>
          <cell r="D630">
            <v>45286</v>
          </cell>
          <cell r="E630">
            <v>44576</v>
          </cell>
          <cell r="F630">
            <v>984.3218654771894</v>
          </cell>
          <cell r="G630">
            <v>1024.1485377386468</v>
          </cell>
          <cell r="M630">
            <v>0</v>
          </cell>
          <cell r="N630">
            <v>14750</v>
          </cell>
          <cell r="O630">
            <v>0.33089554917444364</v>
          </cell>
          <cell r="P630">
            <v>0</v>
          </cell>
          <cell r="Q630">
            <v>45019</v>
          </cell>
          <cell r="R630">
            <v>29152</v>
          </cell>
          <cell r="S630">
            <v>0.6475488127235167</v>
          </cell>
          <cell r="T630">
            <v>0</v>
          </cell>
          <cell r="U630">
            <v>2911</v>
          </cell>
          <cell r="V630">
            <v>16.070087885880845</v>
          </cell>
          <cell r="W630">
            <v>0</v>
          </cell>
        </row>
        <row r="631">
          <cell r="A631">
            <v>38142</v>
          </cell>
          <cell r="B631" t="str">
            <v>Commercial TotalJUN04</v>
          </cell>
          <cell r="C631" t="str">
            <v>Commercial Total</v>
          </cell>
          <cell r="D631">
            <v>45398</v>
          </cell>
          <cell r="E631">
            <v>50928</v>
          </cell>
          <cell r="F631">
            <v>1121.8115335477332</v>
          </cell>
          <cell r="G631">
            <v>1082.301265807803</v>
          </cell>
          <cell r="M631">
            <v>0</v>
          </cell>
          <cell r="N631">
            <v>14493</v>
          </cell>
          <cell r="O631">
            <v>0.2845782280867106</v>
          </cell>
          <cell r="P631">
            <v>0</v>
          </cell>
          <cell r="Q631">
            <v>49503</v>
          </cell>
          <cell r="R631">
            <v>33535</v>
          </cell>
          <cell r="S631">
            <v>0.677433690887421</v>
          </cell>
          <cell r="T631">
            <v>0</v>
          </cell>
          <cell r="U631">
            <v>3298</v>
          </cell>
          <cell r="V631">
            <v>14.529274417375214</v>
          </cell>
          <cell r="W631">
            <v>0</v>
          </cell>
        </row>
        <row r="632">
          <cell r="A632">
            <v>38172</v>
          </cell>
          <cell r="B632" t="str">
            <v>Commercial TotalJUL04</v>
          </cell>
          <cell r="C632" t="str">
            <v>Commercial Total</v>
          </cell>
          <cell r="D632">
            <v>45454</v>
          </cell>
          <cell r="E632">
            <v>38967</v>
          </cell>
          <cell r="F632">
            <v>857.2842874114489</v>
          </cell>
          <cell r="G632">
            <v>987.8058954787906</v>
          </cell>
          <cell r="M632">
            <v>0</v>
          </cell>
          <cell r="N632">
            <v>11147</v>
          </cell>
          <cell r="O632">
            <v>0.28606256576077194</v>
          </cell>
          <cell r="P632">
            <v>0</v>
          </cell>
          <cell r="Q632">
            <v>44662</v>
          </cell>
          <cell r="R632">
            <v>26660</v>
          </cell>
          <cell r="S632">
            <v>0.5969280372576239</v>
          </cell>
          <cell r="T632">
            <v>0</v>
          </cell>
          <cell r="U632">
            <v>2629</v>
          </cell>
          <cell r="V632">
            <v>14.459673516082193</v>
          </cell>
          <cell r="W632">
            <v>0</v>
          </cell>
        </row>
        <row r="633">
          <cell r="A633">
            <v>38203</v>
          </cell>
          <cell r="B633" t="str">
            <v>Commercial TotalAUG04</v>
          </cell>
          <cell r="C633" t="str">
            <v>Commercial Total</v>
          </cell>
          <cell r="D633">
            <v>45428</v>
          </cell>
          <cell r="E633">
            <v>41382</v>
          </cell>
          <cell r="F633">
            <v>910.9359866161839</v>
          </cell>
          <cell r="G633">
            <v>963.3439358584554</v>
          </cell>
          <cell r="M633">
            <v>0</v>
          </cell>
          <cell r="N633">
            <v>11690</v>
          </cell>
          <cell r="O633">
            <v>0.2824899714851868</v>
          </cell>
          <cell r="P633">
            <v>0</v>
          </cell>
          <cell r="Q633">
            <v>43337</v>
          </cell>
          <cell r="R633">
            <v>27798</v>
          </cell>
          <cell r="S633">
            <v>0.641438032166509</v>
          </cell>
          <cell r="T633">
            <v>0</v>
          </cell>
          <cell r="U633">
            <v>3071</v>
          </cell>
          <cell r="V633">
            <v>16.900369815972528</v>
          </cell>
          <cell r="W633">
            <v>0</v>
          </cell>
        </row>
        <row r="634">
          <cell r="A634">
            <v>38234</v>
          </cell>
          <cell r="B634" t="str">
            <v>Commercial TotalSEP04</v>
          </cell>
          <cell r="C634" t="str">
            <v>Commercial Total</v>
          </cell>
          <cell r="D634">
            <v>45585</v>
          </cell>
          <cell r="E634">
            <v>51451</v>
          </cell>
          <cell r="F634">
            <v>1128.6826807063726</v>
          </cell>
          <cell r="G634">
            <v>965.6343182446684</v>
          </cell>
          <cell r="M634">
            <v>0</v>
          </cell>
          <cell r="N634">
            <v>13274</v>
          </cell>
          <cell r="O634">
            <v>0.2579930419233834</v>
          </cell>
          <cell r="P634">
            <v>0</v>
          </cell>
          <cell r="Q634">
            <v>58061</v>
          </cell>
          <cell r="R634">
            <v>39113</v>
          </cell>
          <cell r="S634">
            <v>0.6736535712440365</v>
          </cell>
          <cell r="T634">
            <v>0</v>
          </cell>
          <cell r="U634">
            <v>3878</v>
          </cell>
          <cell r="V634">
            <v>17.01436876165405</v>
          </cell>
          <cell r="W634">
            <v>0</v>
          </cell>
        </row>
        <row r="635">
          <cell r="A635">
            <v>38264</v>
          </cell>
          <cell r="B635" t="str">
            <v>Commercial TotalOCT04</v>
          </cell>
          <cell r="C635" t="str">
            <v>Commercial Total</v>
          </cell>
          <cell r="D635">
            <v>60258</v>
          </cell>
          <cell r="E635">
            <v>43045</v>
          </cell>
          <cell r="F635">
            <v>714.34498323874</v>
          </cell>
          <cell r="G635">
            <v>917.9878835204322</v>
          </cell>
          <cell r="M635">
            <v>0</v>
          </cell>
          <cell r="N635">
            <v>13964</v>
          </cell>
          <cell r="O635">
            <v>0.3244046927633871</v>
          </cell>
          <cell r="P635">
            <v>0</v>
          </cell>
          <cell r="Q635">
            <v>42225</v>
          </cell>
          <cell r="R635">
            <v>24091</v>
          </cell>
          <cell r="S635">
            <v>0.5705387803433984</v>
          </cell>
          <cell r="T635">
            <v>0</v>
          </cell>
          <cell r="U635">
            <v>3651</v>
          </cell>
          <cell r="V635">
            <v>19.97483313272787</v>
          </cell>
          <cell r="W635">
            <v>0</v>
          </cell>
        </row>
        <row r="636">
          <cell r="A636">
            <v>38295</v>
          </cell>
          <cell r="B636" t="str">
            <v>Commercial TotalNOV04</v>
          </cell>
          <cell r="C636" t="str">
            <v>Commercial Total</v>
          </cell>
          <cell r="D636">
            <v>75307</v>
          </cell>
          <cell r="E636">
            <v>48076</v>
          </cell>
          <cell r="F636">
            <v>638.4001487245541</v>
          </cell>
          <cell r="G636">
            <v>827.1426042232223</v>
          </cell>
          <cell r="M636">
            <v>0</v>
          </cell>
          <cell r="N636">
            <v>20061</v>
          </cell>
          <cell r="O636">
            <v>0.4172768117147849</v>
          </cell>
          <cell r="P636">
            <v>0</v>
          </cell>
          <cell r="Q636">
            <v>38181</v>
          </cell>
          <cell r="R636">
            <v>22691</v>
          </cell>
          <cell r="S636">
            <v>0.5943008302558864</v>
          </cell>
          <cell r="T636">
            <v>0</v>
          </cell>
          <cell r="U636">
            <v>3545</v>
          </cell>
          <cell r="V636">
            <v>14.589918345844858</v>
          </cell>
          <cell r="W636">
            <v>0</v>
          </cell>
        </row>
        <row r="637">
          <cell r="A637">
            <v>38325</v>
          </cell>
          <cell r="B637" t="str">
            <v>Commercial TotalDEC04</v>
          </cell>
          <cell r="C637" t="str">
            <v>Commercial Total</v>
          </cell>
          <cell r="D637">
            <v>75634</v>
          </cell>
          <cell r="E637">
            <v>70964</v>
          </cell>
          <cell r="F637">
            <v>938.2552820160246</v>
          </cell>
          <cell r="G637">
            <v>763.6668046597729</v>
          </cell>
          <cell r="M637">
            <v>0</v>
          </cell>
          <cell r="N637">
            <v>39743</v>
          </cell>
          <cell r="O637">
            <v>0.5600445296206528</v>
          </cell>
          <cell r="P637">
            <v>0</v>
          </cell>
          <cell r="Q637">
            <v>93642</v>
          </cell>
          <cell r="R637">
            <v>53573</v>
          </cell>
          <cell r="S637">
            <v>0.5721043975993678</v>
          </cell>
          <cell r="T637">
            <v>0</v>
          </cell>
          <cell r="U637">
            <v>3944</v>
          </cell>
          <cell r="V637">
            <v>17.079138248349032</v>
          </cell>
          <cell r="W637">
            <v>0</v>
          </cell>
        </row>
        <row r="638">
          <cell r="A638">
            <v>38356</v>
          </cell>
          <cell r="B638" t="str">
            <v>Commercial TotalJAN05</v>
          </cell>
          <cell r="C638" t="str">
            <v>Commercial Total</v>
          </cell>
          <cell r="D638">
            <v>76029</v>
          </cell>
          <cell r="E638">
            <v>65759</v>
          </cell>
          <cell r="F638">
            <v>864.9199647502927</v>
          </cell>
          <cell r="G638">
            <v>813.8584651636238</v>
          </cell>
          <cell r="M638">
            <v>834.3897915686329</v>
          </cell>
          <cell r="N638">
            <v>38397</v>
          </cell>
          <cell r="O638">
            <v>0.5839048647333445</v>
          </cell>
          <cell r="P638">
            <v>0.5591681017686322</v>
          </cell>
          <cell r="Q638">
            <v>63770</v>
          </cell>
          <cell r="R638">
            <v>44359</v>
          </cell>
          <cell r="S638">
            <v>0.695609220636663</v>
          </cell>
          <cell r="T638">
            <v>0.6762373938428875</v>
          </cell>
          <cell r="U638">
            <v>3182</v>
          </cell>
          <cell r="V638">
            <v>17.123729981057345</v>
          </cell>
          <cell r="W638">
            <v>0</v>
          </cell>
        </row>
        <row r="639">
          <cell r="A639">
            <v>38387</v>
          </cell>
          <cell r="B639" t="str">
            <v>Commercial TotalFEB05</v>
          </cell>
          <cell r="C639" t="str">
            <v>Commercial Total</v>
          </cell>
          <cell r="D639">
            <v>77505</v>
          </cell>
          <cell r="E639">
            <v>68713</v>
          </cell>
          <cell r="F639">
            <v>886.5621572801755</v>
          </cell>
          <cell r="G639">
            <v>896.5791346821643</v>
          </cell>
          <cell r="M639">
            <v>834.6513299784328</v>
          </cell>
          <cell r="N639">
            <v>39405</v>
          </cell>
          <cell r="O639">
            <v>0.5734722687118886</v>
          </cell>
          <cell r="P639">
            <v>0.5592012755486365</v>
          </cell>
          <cell r="Q639">
            <v>68015</v>
          </cell>
          <cell r="R639">
            <v>47482</v>
          </cell>
          <cell r="S639">
            <v>0.6981107108726017</v>
          </cell>
          <cell r="T639">
            <v>0.6763565891472868</v>
          </cell>
          <cell r="U639">
            <v>3149</v>
          </cell>
          <cell r="V639">
            <v>16.546165325038356</v>
          </cell>
          <cell r="W639">
            <v>0</v>
          </cell>
        </row>
        <row r="640">
          <cell r="A640">
            <v>38415</v>
          </cell>
          <cell r="B640" t="str">
            <v>Commercial TotalMAR05</v>
          </cell>
          <cell r="C640" t="str">
            <v>Commercial Total</v>
          </cell>
          <cell r="D640">
            <v>77367</v>
          </cell>
          <cell r="E640">
            <v>90496</v>
          </cell>
          <cell r="F640">
            <v>1169.6976747191954</v>
          </cell>
          <cell r="G640">
            <v>973.7265989165545</v>
          </cell>
          <cell r="M640">
            <v>834.6660037839555</v>
          </cell>
          <cell r="N640">
            <v>52368</v>
          </cell>
          <cell r="O640">
            <v>0.5786775106082037</v>
          </cell>
          <cell r="P640">
            <v>0.5592363875740572</v>
          </cell>
          <cell r="Q640">
            <v>94693</v>
          </cell>
          <cell r="R640">
            <v>68224</v>
          </cell>
          <cell r="S640">
            <v>0.7204756423389268</v>
          </cell>
          <cell r="T640">
            <v>0.6826883303826999</v>
          </cell>
          <cell r="U640">
            <v>4585</v>
          </cell>
          <cell r="V640">
            <v>19.472521872080186</v>
          </cell>
          <cell r="W640">
            <v>0</v>
          </cell>
        </row>
        <row r="641">
          <cell r="A641">
            <v>38446</v>
          </cell>
          <cell r="B641" t="str">
            <v>Commercial TotalAPR05</v>
          </cell>
          <cell r="C641" t="str">
            <v>Commercial Total</v>
          </cell>
          <cell r="D641">
            <v>77521</v>
          </cell>
          <cell r="E641">
            <v>70972</v>
          </cell>
          <cell r="F641">
            <v>915.5196656389882</v>
          </cell>
          <cell r="G641">
            <v>990.593165879453</v>
          </cell>
          <cell r="M641">
            <v>831.0410947565905</v>
          </cell>
          <cell r="N641">
            <v>41397</v>
          </cell>
          <cell r="O641">
            <v>0.5832863664543764</v>
          </cell>
          <cell r="P641">
            <v>0.559433118853646</v>
          </cell>
          <cell r="Q641">
            <v>71986</v>
          </cell>
          <cell r="R641">
            <v>56733</v>
          </cell>
          <cell r="S641">
            <v>0.7881115772511321</v>
          </cell>
          <cell r="T641">
            <v>0.7169131683349103</v>
          </cell>
          <cell r="U641">
            <v>3562</v>
          </cell>
          <cell r="V641">
            <v>18.994901985879142</v>
          </cell>
          <cell r="W641">
            <v>0</v>
          </cell>
        </row>
        <row r="642">
          <cell r="A642">
            <v>38476</v>
          </cell>
          <cell r="B642" t="str">
            <v>Commercial TotalMAY05</v>
          </cell>
          <cell r="C642" t="str">
            <v>Commercial Total</v>
          </cell>
          <cell r="D642">
            <v>76300</v>
          </cell>
          <cell r="E642">
            <v>70913</v>
          </cell>
          <cell r="F642">
            <v>929.3971166448231</v>
          </cell>
          <cell r="G642">
            <v>1004.8714856676689</v>
          </cell>
          <cell r="M642">
            <v>1114.8696134640281</v>
          </cell>
          <cell r="N642">
            <v>40061</v>
          </cell>
          <cell r="O642">
            <v>0.564931676843456</v>
          </cell>
          <cell r="P642">
            <v>0.5594723074601338</v>
          </cell>
          <cell r="Q642">
            <v>69315</v>
          </cell>
          <cell r="R642">
            <v>52766</v>
          </cell>
          <cell r="S642">
            <v>0.7612493688234869</v>
          </cell>
          <cell r="T642">
            <v>0.7169257311590717</v>
          </cell>
          <cell r="U642">
            <v>3212</v>
          </cell>
          <cell r="V642">
            <v>17.692290744045653</v>
          </cell>
          <cell r="W642">
            <v>0</v>
          </cell>
        </row>
        <row r="643">
          <cell r="A643">
            <v>38507</v>
          </cell>
          <cell r="B643" t="str">
            <v>Commercial TotalJUN05</v>
          </cell>
          <cell r="C643" t="str">
            <v>Commercial Total</v>
          </cell>
          <cell r="D643">
            <v>53181</v>
          </cell>
          <cell r="E643">
            <v>75549</v>
          </cell>
          <cell r="F643">
            <v>1420.6013425847577</v>
          </cell>
          <cell r="G643">
            <v>1088.5060416228564</v>
          </cell>
          <cell r="M643">
            <v>1114.459833795014</v>
          </cell>
          <cell r="N643">
            <v>48360</v>
          </cell>
          <cell r="O643">
            <v>0.6401143628638367</v>
          </cell>
          <cell r="P643">
            <v>0.5595106511254019</v>
          </cell>
          <cell r="Q643">
            <v>81571</v>
          </cell>
          <cell r="R643">
            <v>62858</v>
          </cell>
          <cell r="S643">
            <v>0.770592489978056</v>
          </cell>
          <cell r="T643">
            <v>0.7169914495923643</v>
          </cell>
          <cell r="U643">
            <v>4040</v>
          </cell>
          <cell r="V643">
            <v>42.989699497744105</v>
          </cell>
          <cell r="W643">
            <v>0</v>
          </cell>
        </row>
        <row r="644">
          <cell r="A644">
            <v>38537</v>
          </cell>
          <cell r="B644" t="str">
            <v>Commercial TotalJUL05</v>
          </cell>
          <cell r="C644" t="str">
            <v>Commercial Total</v>
          </cell>
          <cell r="D644">
            <v>56302</v>
          </cell>
          <cell r="E644">
            <v>49148</v>
          </cell>
          <cell r="F644">
            <v>872.9352420873148</v>
          </cell>
          <cell r="G644">
            <v>1074.3112337722985</v>
          </cell>
          <cell r="M644">
            <v>1007.0625115249862</v>
          </cell>
          <cell r="N644">
            <v>36667</v>
          </cell>
          <cell r="O644">
            <v>0.7460527386668837</v>
          </cell>
          <cell r="P644">
            <v>0.6064165641656416</v>
          </cell>
          <cell r="Q644">
            <v>57630</v>
          </cell>
          <cell r="R644">
            <v>43010</v>
          </cell>
          <cell r="S644">
            <v>0.7463126843657817</v>
          </cell>
          <cell r="T644">
            <v>0.7314558804680205</v>
          </cell>
          <cell r="U644">
            <v>3108</v>
          </cell>
          <cell r="V644">
            <v>26.211921870256045</v>
          </cell>
          <cell r="W644">
            <v>0</v>
          </cell>
        </row>
        <row r="645">
          <cell r="A645">
            <v>38568</v>
          </cell>
          <cell r="B645" t="str">
            <v>Commercial TotalAUG05</v>
          </cell>
          <cell r="C645" t="str">
            <v>Commercial Total</v>
          </cell>
          <cell r="D645">
            <v>56485</v>
          </cell>
          <cell r="E645">
            <v>58171</v>
          </cell>
          <cell r="F645">
            <v>1029.8486323802779</v>
          </cell>
          <cell r="G645">
            <v>1107.7950723507836</v>
          </cell>
          <cell r="M645">
            <v>949.4761650494376</v>
          </cell>
          <cell r="N645">
            <v>44043</v>
          </cell>
          <cell r="O645">
            <v>0.7571298413298723</v>
          </cell>
          <cell r="P645">
            <v>0.6302574650684446</v>
          </cell>
          <cell r="Q645">
            <v>69821</v>
          </cell>
          <cell r="R645">
            <v>56991</v>
          </cell>
          <cell r="S645">
            <v>0.8162443963850418</v>
          </cell>
          <cell r="T645">
            <v>0.7415401322551244</v>
          </cell>
          <cell r="U645">
            <v>3763</v>
          </cell>
          <cell r="V645">
            <v>35.1065417770646</v>
          </cell>
          <cell r="W645">
            <v>0</v>
          </cell>
        </row>
        <row r="646">
          <cell r="A646">
            <v>38599</v>
          </cell>
          <cell r="B646" t="str">
            <v>Commercial TotalSEP05</v>
          </cell>
          <cell r="C646" t="str">
            <v>Commercial Total</v>
          </cell>
          <cell r="D646">
            <v>56551</v>
          </cell>
          <cell r="E646">
            <v>46935</v>
          </cell>
          <cell r="F646">
            <v>829.9587982529044</v>
          </cell>
          <cell r="G646">
            <v>910.9142242401658</v>
          </cell>
          <cell r="M646">
            <v>913.6789851075565</v>
          </cell>
          <cell r="N646">
            <v>36261</v>
          </cell>
          <cell r="O646">
            <v>0.7725790987535954</v>
          </cell>
          <cell r="P646">
            <v>0.6471542350074554</v>
          </cell>
          <cell r="Q646">
            <v>48514</v>
          </cell>
          <cell r="R646">
            <v>38857</v>
          </cell>
          <cell r="S646">
            <v>0.800944057385497</v>
          </cell>
          <cell r="T646">
            <v>0.748526008652782</v>
          </cell>
          <cell r="U646">
            <v>2282</v>
          </cell>
          <cell r="V646">
            <v>21.162549150530456</v>
          </cell>
          <cell r="W646">
            <v>0</v>
          </cell>
        </row>
        <row r="647">
          <cell r="A647">
            <v>38629</v>
          </cell>
          <cell r="B647" t="str">
            <v>Commercial TotalOCT05</v>
          </cell>
          <cell r="C647" t="str">
            <v>Commercial Total</v>
          </cell>
          <cell r="D647">
            <v>56707</v>
          </cell>
          <cell r="E647">
            <v>45357</v>
          </cell>
          <cell r="F647">
            <v>799.8483432380482</v>
          </cell>
          <cell r="G647">
            <v>886.5519246237435</v>
          </cell>
          <cell r="M647">
            <v>843.8618714545355</v>
          </cell>
          <cell r="N647">
            <v>35231</v>
          </cell>
          <cell r="O647">
            <v>0.7767489031461516</v>
          </cell>
          <cell r="P647">
            <v>0.6848796321341628</v>
          </cell>
          <cell r="Q647">
            <v>46615</v>
          </cell>
          <cell r="R647">
            <v>38431</v>
          </cell>
          <cell r="S647">
            <v>0.824434195001609</v>
          </cell>
          <cell r="T647">
            <v>0.7615411391028152</v>
          </cell>
          <cell r="U647">
            <v>2124</v>
          </cell>
          <cell r="V647">
            <v>19.491960942662065</v>
          </cell>
          <cell r="W647">
            <v>0</v>
          </cell>
        </row>
        <row r="648">
          <cell r="A648">
            <v>38660</v>
          </cell>
          <cell r="B648" t="str">
            <v>Commercial TotalNOV05</v>
          </cell>
          <cell r="C648" t="str">
            <v>Commercial Total</v>
          </cell>
          <cell r="D648">
            <v>56154</v>
          </cell>
          <cell r="E648">
            <v>56102</v>
          </cell>
          <cell r="F648">
            <v>999.0739751397941</v>
          </cell>
          <cell r="G648">
            <v>876.2937055435823</v>
          </cell>
          <cell r="M648">
            <v>744.7253129983686</v>
          </cell>
          <cell r="N648">
            <v>44352</v>
          </cell>
          <cell r="O648">
            <v>0.7905600513350682</v>
          </cell>
          <cell r="P648">
            <v>0.7488839191527069</v>
          </cell>
          <cell r="Q648">
            <v>58564</v>
          </cell>
          <cell r="R648">
            <v>48111</v>
          </cell>
          <cell r="S648">
            <v>0.8215115087767229</v>
          </cell>
          <cell r="T648">
            <v>0.7878012159401383</v>
          </cell>
          <cell r="U648">
            <v>2591</v>
          </cell>
          <cell r="V648">
            <v>24.28941052947353</v>
          </cell>
          <cell r="W648">
            <v>0</v>
          </cell>
        </row>
        <row r="649">
          <cell r="A649">
            <v>38690</v>
          </cell>
          <cell r="B649" t="str">
            <v>Commercial TotalDEC05</v>
          </cell>
          <cell r="C649" t="str">
            <v>Commercial Total</v>
          </cell>
          <cell r="D649">
            <v>56109</v>
          </cell>
          <cell r="E649">
            <v>44150</v>
          </cell>
          <cell r="F649">
            <v>786.861287850434</v>
          </cell>
          <cell r="G649">
            <v>861.9278687427587</v>
          </cell>
          <cell r="M649">
            <v>727.6604312332979</v>
          </cell>
          <cell r="N649">
            <v>35303</v>
          </cell>
          <cell r="O649">
            <v>0.7996149490373726</v>
          </cell>
          <cell r="P649">
            <v>0.7544982889943702</v>
          </cell>
          <cell r="Q649">
            <v>45628</v>
          </cell>
          <cell r="R649">
            <v>38318</v>
          </cell>
          <cell r="S649">
            <v>0.8397913561847988</v>
          </cell>
          <cell r="T649">
            <v>0.793082631115583</v>
          </cell>
          <cell r="U649">
            <v>1819</v>
          </cell>
          <cell r="V649">
            <v>16.752007662270685</v>
          </cell>
          <cell r="W649">
            <v>0</v>
          </cell>
        </row>
        <row r="650">
          <cell r="A650">
            <v>38721</v>
          </cell>
          <cell r="B650" t="str">
            <v>Commercial TotalJAN06</v>
          </cell>
          <cell r="C650" t="str">
            <v>Commercial Total</v>
          </cell>
          <cell r="D650">
            <v>56062</v>
          </cell>
          <cell r="E650">
            <v>44275</v>
          </cell>
          <cell r="F650">
            <v>789.7506332274982</v>
          </cell>
          <cell r="G650">
            <v>858.5619654059088</v>
          </cell>
          <cell r="M650">
            <v>944.9006295248888</v>
          </cell>
          <cell r="N650">
            <v>35303</v>
          </cell>
          <cell r="O650">
            <v>0.7973574251835122</v>
          </cell>
          <cell r="P650">
            <v>0.7967607836801065</v>
          </cell>
          <cell r="Q650">
            <v>46185</v>
          </cell>
          <cell r="R650">
            <v>38757</v>
          </cell>
          <cell r="S650">
            <v>0.8391685612211757</v>
          </cell>
          <cell r="T650">
            <v>0.8714147944422617</v>
          </cell>
          <cell r="U650">
            <v>1668</v>
          </cell>
          <cell r="V650">
            <v>7.000652638780174</v>
          </cell>
          <cell r="W650">
            <v>8.12974998879293</v>
          </cell>
        </row>
        <row r="651">
          <cell r="A651">
            <v>38752</v>
          </cell>
          <cell r="B651" t="str">
            <v>Commercial TotalFEB06</v>
          </cell>
          <cell r="C651" t="str">
            <v>Commercial Total</v>
          </cell>
          <cell r="D651">
            <v>57899</v>
          </cell>
          <cell r="E651">
            <v>44937</v>
          </cell>
          <cell r="F651">
            <v>776.1273942555139</v>
          </cell>
          <cell r="G651">
            <v>784.246438444482</v>
          </cell>
          <cell r="M651">
            <v>968.8873368666311</v>
          </cell>
          <cell r="N651">
            <v>34479</v>
          </cell>
          <cell r="O651">
            <v>0.7672741838574003</v>
          </cell>
          <cell r="P651">
            <v>0.8152045224347004</v>
          </cell>
          <cell r="Q651">
            <v>47436</v>
          </cell>
          <cell r="R651">
            <v>38503</v>
          </cell>
          <cell r="S651">
            <v>0.811683109874357</v>
          </cell>
          <cell r="T651">
            <v>0.8666464046912432</v>
          </cell>
          <cell r="U651">
            <v>1789</v>
          </cell>
          <cell r="V651">
            <v>7.270266783028865</v>
          </cell>
          <cell r="W651">
            <v>7.945643636712284</v>
          </cell>
        </row>
        <row r="652">
          <cell r="A652">
            <v>38780</v>
          </cell>
          <cell r="B652" t="str">
            <v>Commercial TotalMAR06</v>
          </cell>
          <cell r="C652" t="str">
            <v>Commercial Total</v>
          </cell>
          <cell r="D652">
            <v>58695</v>
          </cell>
          <cell r="E652">
            <v>64003</v>
          </cell>
          <cell r="F652">
            <v>1090.4335974103417</v>
          </cell>
          <cell r="G652">
            <v>885.4372082977847</v>
          </cell>
          <cell r="M652">
            <v>968.8640118976396</v>
          </cell>
          <cell r="N652">
            <v>50852</v>
          </cell>
          <cell r="O652">
            <v>0.7945252566285955</v>
          </cell>
          <cell r="P652">
            <v>0.8130589343760348</v>
          </cell>
          <cell r="Q652">
            <v>64481</v>
          </cell>
          <cell r="R652">
            <v>56432</v>
          </cell>
          <cell r="S652">
            <v>0.8751725314433709</v>
          </cell>
          <cell r="T652">
            <v>0.8661653063406637</v>
          </cell>
          <cell r="U652">
            <v>2417</v>
          </cell>
          <cell r="V652">
            <v>9.689170838281644</v>
          </cell>
          <cell r="W652">
            <v>8.801984935405743</v>
          </cell>
        </row>
        <row r="653">
          <cell r="A653">
            <v>38811</v>
          </cell>
          <cell r="B653" t="str">
            <v>Commercial TotalAPR06</v>
          </cell>
          <cell r="C653" t="str">
            <v>Commercial Total</v>
          </cell>
          <cell r="D653">
            <v>59181</v>
          </cell>
          <cell r="E653">
            <v>49004</v>
          </cell>
          <cell r="F653">
            <v>828.0360250756155</v>
          </cell>
          <cell r="G653">
            <v>898.1990055804903</v>
          </cell>
          <cell r="M653">
            <v>968.811166198801</v>
          </cell>
          <cell r="N653">
            <v>37869</v>
          </cell>
          <cell r="O653">
            <v>0.77277365113052</v>
          </cell>
          <cell r="P653">
            <v>0.8127864625071956</v>
          </cell>
          <cell r="Q653">
            <v>50517</v>
          </cell>
          <cell r="R653">
            <v>42868</v>
          </cell>
          <cell r="S653">
            <v>0.8485856246412099</v>
          </cell>
          <cell r="T653">
            <v>0.8660105710878966</v>
          </cell>
          <cell r="U653">
            <v>2053</v>
          </cell>
          <cell r="V653">
            <v>8.162397112745843</v>
          </cell>
          <cell r="W653">
            <v>8.532005847561042</v>
          </cell>
        </row>
        <row r="654">
          <cell r="A654">
            <v>38841</v>
          </cell>
          <cell r="B654" t="str">
            <v>Commercial TotalMAY06</v>
          </cell>
          <cell r="C654" t="str">
            <v>Commercial Total</v>
          </cell>
          <cell r="D654">
            <v>59159</v>
          </cell>
          <cell r="E654">
            <v>59976</v>
          </cell>
          <cell r="F654">
            <v>1013.8102402001387</v>
          </cell>
          <cell r="G654">
            <v>977.4266208953653</v>
          </cell>
          <cell r="M654">
            <v>968.7879662020986</v>
          </cell>
          <cell r="N654">
            <v>47133</v>
          </cell>
          <cell r="O654">
            <v>0.7858643457382953</v>
          </cell>
          <cell r="P654">
            <v>0.8125112428040384</v>
          </cell>
          <cell r="Q654">
            <v>61587</v>
          </cell>
          <cell r="R654">
            <v>51940</v>
          </cell>
          <cell r="S654">
            <v>0.8433597999577833</v>
          </cell>
          <cell r="T654">
            <v>0.8659388723930089</v>
          </cell>
          <cell r="U654">
            <v>2441</v>
          </cell>
          <cell r="V654">
            <v>9.708631673565655</v>
          </cell>
          <cell r="W654">
            <v>8.82139869382131</v>
          </cell>
        </row>
        <row r="655">
          <cell r="A655">
            <v>38872</v>
          </cell>
          <cell r="B655" t="str">
            <v>Commercial TotalJUN06</v>
          </cell>
          <cell r="C655" t="str">
            <v>Commercial Total</v>
          </cell>
          <cell r="D655">
            <v>59297</v>
          </cell>
          <cell r="E655">
            <v>48380</v>
          </cell>
          <cell r="F655">
            <v>815.8928782231817</v>
          </cell>
          <cell r="G655">
            <v>885.9130478329786</v>
          </cell>
          <cell r="M655">
            <v>968.7571264454155</v>
          </cell>
          <cell r="N655">
            <v>37029</v>
          </cell>
          <cell r="O655">
            <v>0.7653782554774701</v>
          </cell>
          <cell r="P655">
            <v>0.8122639573326652</v>
          </cell>
          <cell r="Q655">
            <v>48526</v>
          </cell>
          <cell r="R655">
            <v>42448</v>
          </cell>
          <cell r="S655">
            <v>0.8747475580101389</v>
          </cell>
          <cell r="T655">
            <v>0.8658779222624885</v>
          </cell>
          <cell r="U655">
            <v>2020</v>
          </cell>
          <cell r="V655">
            <v>17.389807162534435</v>
          </cell>
          <cell r="W655">
            <v>8.541660230714156</v>
          </cell>
        </row>
        <row r="656">
          <cell r="A656">
            <v>38902</v>
          </cell>
          <cell r="B656" t="str">
            <v>Commercial TotalJUL06</v>
          </cell>
          <cell r="C656" t="str">
            <v>Commercial Total</v>
          </cell>
          <cell r="D656">
            <v>59873.18000000001</v>
          </cell>
          <cell r="E656">
            <v>46330</v>
          </cell>
          <cell r="F656">
            <v>773.8022266397074</v>
          </cell>
          <cell r="G656">
            <v>867.8351150210092</v>
          </cell>
          <cell r="M656">
            <v>968.7086014008278</v>
          </cell>
          <cell r="N656">
            <v>36386</v>
          </cell>
          <cell r="O656">
            <v>0.7853658536585366</v>
          </cell>
          <cell r="P656">
            <v>0.8119752280185939</v>
          </cell>
          <cell r="Q656">
            <v>52451</v>
          </cell>
          <cell r="R656">
            <v>41299</v>
          </cell>
          <cell r="S656">
            <v>0.7873825093897161</v>
          </cell>
          <cell r="T656">
            <v>0.8657441901720774</v>
          </cell>
          <cell r="U656">
            <v>1877</v>
          </cell>
          <cell r="V656">
            <v>15.845984794608343</v>
          </cell>
          <cell r="W656">
            <v>8.840527516549766</v>
          </cell>
        </row>
        <row r="657">
          <cell r="A657">
            <v>38933</v>
          </cell>
          <cell r="B657" t="str">
            <v>Commercial TotalAUG06</v>
          </cell>
          <cell r="C657" t="str">
            <v>Commercial Total</v>
          </cell>
          <cell r="D657">
            <v>0</v>
          </cell>
          <cell r="E657">
            <v>0</v>
          </cell>
          <cell r="F657">
            <v>0</v>
          </cell>
          <cell r="M657">
            <v>968.6855707940701</v>
          </cell>
          <cell r="N657">
            <v>0</v>
          </cell>
          <cell r="O657">
            <v>0</v>
          </cell>
          <cell r="P657">
            <v>0.811693716797037</v>
          </cell>
          <cell r="Q657">
            <v>0</v>
          </cell>
          <cell r="R657">
            <v>0</v>
          </cell>
          <cell r="S657">
            <v>0</v>
          </cell>
          <cell r="T657">
            <v>0.8656729644464926</v>
          </cell>
          <cell r="U657">
            <v>0</v>
          </cell>
          <cell r="V657">
            <v>0</v>
          </cell>
          <cell r="W657">
            <v>8.845481850359757</v>
          </cell>
        </row>
        <row r="658">
          <cell r="A658">
            <v>38964</v>
          </cell>
          <cell r="B658" t="str">
            <v>Commercial TotalSEP06</v>
          </cell>
          <cell r="C658" t="str">
            <v>Commercial Total</v>
          </cell>
          <cell r="D658">
            <v>0</v>
          </cell>
          <cell r="E658">
            <v>0</v>
          </cell>
          <cell r="F658">
            <v>0</v>
          </cell>
          <cell r="M658">
            <v>968.6549251467127</v>
          </cell>
          <cell r="N658">
            <v>0</v>
          </cell>
          <cell r="O658">
            <v>0</v>
          </cell>
          <cell r="P658">
            <v>0.8114414608095464</v>
          </cell>
          <cell r="Q658">
            <v>0</v>
          </cell>
          <cell r="R658">
            <v>0</v>
          </cell>
          <cell r="S658">
            <v>0</v>
          </cell>
          <cell r="T658">
            <v>0.8656148179628843</v>
          </cell>
          <cell r="U658">
            <v>0</v>
          </cell>
          <cell r="V658">
            <v>0</v>
          </cell>
          <cell r="W658">
            <v>8.564929526040082</v>
          </cell>
        </row>
        <row r="659">
          <cell r="A659">
            <v>38994</v>
          </cell>
          <cell r="B659" t="str">
            <v>Commercial TotalOCT06</v>
          </cell>
          <cell r="C659" t="str">
            <v>Commercial Total</v>
          </cell>
          <cell r="D659">
            <v>0</v>
          </cell>
          <cell r="E659">
            <v>0</v>
          </cell>
          <cell r="F659">
            <v>0</v>
          </cell>
          <cell r="M659">
            <v>968.6077806369108</v>
          </cell>
          <cell r="N659">
            <v>0</v>
          </cell>
          <cell r="O659">
            <v>0</v>
          </cell>
          <cell r="P659">
            <v>0.8111678355341206</v>
          </cell>
          <cell r="Q659">
            <v>0</v>
          </cell>
          <cell r="R659">
            <v>0</v>
          </cell>
          <cell r="S659">
            <v>0</v>
          </cell>
          <cell r="T659">
            <v>0.8654641909814323</v>
          </cell>
          <cell r="U659">
            <v>0</v>
          </cell>
          <cell r="V659">
            <v>0</v>
          </cell>
          <cell r="W659">
            <v>8.86486909675415</v>
          </cell>
        </row>
        <row r="660">
          <cell r="A660">
            <v>39025</v>
          </cell>
          <cell r="B660" t="str">
            <v>Commercial TotalNOV06</v>
          </cell>
          <cell r="C660" t="str">
            <v>Commercial Total</v>
          </cell>
          <cell r="D660">
            <v>0</v>
          </cell>
          <cell r="E660">
            <v>0</v>
          </cell>
          <cell r="F660">
            <v>0</v>
          </cell>
          <cell r="M660">
            <v>968.5772789439195</v>
          </cell>
          <cell r="N660">
            <v>0</v>
          </cell>
          <cell r="O660">
            <v>0</v>
          </cell>
          <cell r="P660">
            <v>0.8108736354109997</v>
          </cell>
          <cell r="Q660">
            <v>0</v>
          </cell>
          <cell r="R660">
            <v>0</v>
          </cell>
          <cell r="S660">
            <v>0</v>
          </cell>
          <cell r="T660">
            <v>0.8653958270763034</v>
          </cell>
          <cell r="U660">
            <v>0</v>
          </cell>
          <cell r="V660">
            <v>0</v>
          </cell>
          <cell r="W660">
            <v>8.58366289901523</v>
          </cell>
        </row>
        <row r="661">
          <cell r="A661">
            <v>39055</v>
          </cell>
          <cell r="B661" t="str">
            <v>Commercial TotalDEC06</v>
          </cell>
          <cell r="C661" t="str">
            <v>Commercial Total</v>
          </cell>
          <cell r="D661">
            <v>0</v>
          </cell>
          <cell r="E661">
            <v>0</v>
          </cell>
          <cell r="F661">
            <v>0</v>
          </cell>
          <cell r="M661">
            <v>968.5531701552411</v>
          </cell>
          <cell r="N661">
            <v>0</v>
          </cell>
          <cell r="O661">
            <v>0</v>
          </cell>
          <cell r="P661">
            <v>0.8106386692324493</v>
          </cell>
          <cell r="Q661">
            <v>0</v>
          </cell>
          <cell r="R661">
            <v>0</v>
          </cell>
          <cell r="S661">
            <v>0</v>
          </cell>
          <cell r="T661">
            <v>0.8653381109561717</v>
          </cell>
          <cell r="U661">
            <v>0</v>
          </cell>
          <cell r="V661">
            <v>0</v>
          </cell>
          <cell r="W661">
            <v>8.874784485916495</v>
          </cell>
        </row>
        <row r="662">
          <cell r="A662" t="str">
            <v>YTD</v>
          </cell>
          <cell r="B662" t="str">
            <v>Commercial TotalYTD04</v>
          </cell>
          <cell r="C662" t="str">
            <v>Commercial Total04YTD</v>
          </cell>
          <cell r="D662">
            <v>619489</v>
          </cell>
          <cell r="E662">
            <v>545469</v>
          </cell>
          <cell r="F662">
            <v>880.5144239849295</v>
          </cell>
          <cell r="G662">
            <v>880.5144239849295</v>
          </cell>
          <cell r="M662">
            <v>0</v>
          </cell>
          <cell r="N662">
            <v>189894</v>
          </cell>
          <cell r="O662">
            <v>0.34812977456097416</v>
          </cell>
          <cell r="P662">
            <v>0</v>
          </cell>
          <cell r="Q662">
            <v>561871</v>
          </cell>
          <cell r="R662">
            <v>368017</v>
          </cell>
          <cell r="S662">
            <v>0.6549848630735525</v>
          </cell>
          <cell r="T662">
            <v>0</v>
          </cell>
          <cell r="U662">
            <v>36211</v>
          </cell>
          <cell r="V662">
            <v>13.753650660653614</v>
          </cell>
          <cell r="W662">
            <v>0</v>
          </cell>
        </row>
        <row r="663">
          <cell r="A663" t="str">
            <v>YTD</v>
          </cell>
          <cell r="B663" t="str">
            <v>Commercial TotalYTD05</v>
          </cell>
          <cell r="C663" t="str">
            <v>Commercial Total05YTD</v>
          </cell>
          <cell r="D663">
            <v>776211</v>
          </cell>
          <cell r="E663">
            <v>742265</v>
          </cell>
          <cell r="F663">
            <v>956.2670459449814</v>
          </cell>
          <cell r="G663">
            <v>956.2670459449814</v>
          </cell>
          <cell r="M663">
            <v>895.8785787262364</v>
          </cell>
          <cell r="N663">
            <v>491845</v>
          </cell>
          <cell r="O663">
            <v>0.6626272288198959</v>
          </cell>
          <cell r="P663">
            <v>0.6190093289044408</v>
          </cell>
          <cell r="Q663">
            <v>776122</v>
          </cell>
          <cell r="R663">
            <v>596140</v>
          </cell>
          <cell r="S663">
            <v>0.7681008913547097</v>
          </cell>
          <cell r="T663">
            <v>0.7291716391661404</v>
          </cell>
          <cell r="U663">
            <v>37417</v>
          </cell>
          <cell r="V663">
            <v>11.342276777834893</v>
          </cell>
          <cell r="W663">
            <v>0</v>
          </cell>
        </row>
        <row r="664">
          <cell r="A664" t="str">
            <v>YTD</v>
          </cell>
          <cell r="B664" t="str">
            <v>Commercial TotalYTD06</v>
          </cell>
          <cell r="C664" t="str">
            <v>Commercial Total06YTD</v>
          </cell>
          <cell r="D664">
            <v>410166.18</v>
          </cell>
          <cell r="E664">
            <v>356905</v>
          </cell>
          <cell r="F664">
            <v>870.1473144372849</v>
          </cell>
          <cell r="G664">
            <v>870.1473144372849</v>
          </cell>
          <cell r="M664">
            <v>965.3881197909003</v>
          </cell>
          <cell r="N664">
            <v>279051</v>
          </cell>
          <cell r="O664">
            <v>0.781863521105056</v>
          </cell>
          <cell r="P664">
            <v>0.8106515901647622</v>
          </cell>
          <cell r="Q664">
            <v>371183</v>
          </cell>
          <cell r="R664">
            <v>312247</v>
          </cell>
          <cell r="S664">
            <v>0.841221176616386</v>
          </cell>
          <cell r="T664">
            <v>0.8668282944842344</v>
          </cell>
          <cell r="U664">
            <v>14265</v>
          </cell>
          <cell r="V664">
            <v>8.18319684044963</v>
          </cell>
          <cell r="W664">
            <v>8.51613869279389</v>
          </cell>
        </row>
        <row r="665">
          <cell r="A665">
            <v>38721</v>
          </cell>
          <cell r="B665" t="str">
            <v>Medicare TotalJAN06</v>
          </cell>
          <cell r="C665" t="str">
            <v>Medicare Total</v>
          </cell>
          <cell r="D665">
            <v>14680</v>
          </cell>
          <cell r="E665">
            <v>904</v>
          </cell>
          <cell r="F665">
            <v>61.58038147138965</v>
          </cell>
          <cell r="G665">
            <v>0</v>
          </cell>
          <cell r="M665">
            <v>1110</v>
          </cell>
          <cell r="N665">
            <v>0</v>
          </cell>
          <cell r="O665">
            <v>0</v>
          </cell>
          <cell r="P665">
            <v>0.57</v>
          </cell>
          <cell r="Q665">
            <v>904</v>
          </cell>
          <cell r="R665">
            <v>847</v>
          </cell>
          <cell r="S665">
            <v>0.9369469026548672</v>
          </cell>
          <cell r="T665">
            <v>0.78</v>
          </cell>
          <cell r="U665">
            <v>28</v>
          </cell>
          <cell r="V665">
            <v>0.4768392370572207</v>
          </cell>
          <cell r="W665">
            <v>11.224489795918368</v>
          </cell>
        </row>
        <row r="666">
          <cell r="A666">
            <v>38752</v>
          </cell>
          <cell r="B666" t="str">
            <v>Medicare TotalFEB06</v>
          </cell>
          <cell r="C666" t="str">
            <v>Medicare Total</v>
          </cell>
          <cell r="D666">
            <v>14680</v>
          </cell>
          <cell r="E666">
            <v>12583</v>
          </cell>
          <cell r="F666">
            <v>857.1525885558583</v>
          </cell>
          <cell r="G666">
            <v>0</v>
          </cell>
          <cell r="M666">
            <v>1110</v>
          </cell>
          <cell r="N666">
            <v>0</v>
          </cell>
          <cell r="O666">
            <v>0</v>
          </cell>
          <cell r="P666">
            <v>0.57</v>
          </cell>
          <cell r="Q666">
            <v>12583</v>
          </cell>
          <cell r="R666">
            <v>5901</v>
          </cell>
          <cell r="S666">
            <v>0.4689660653262338</v>
          </cell>
          <cell r="T666">
            <v>0.78</v>
          </cell>
          <cell r="U666">
            <v>71</v>
          </cell>
          <cell r="V666">
            <v>1.2091280653950953</v>
          </cell>
          <cell r="W666">
            <v>10.138248847926267</v>
          </cell>
        </row>
        <row r="667">
          <cell r="A667">
            <v>38780</v>
          </cell>
          <cell r="B667" t="str">
            <v>Medicare TotalMAR06</v>
          </cell>
          <cell r="C667" t="str">
            <v>Medicare Total</v>
          </cell>
          <cell r="D667">
            <v>14680</v>
          </cell>
          <cell r="E667">
            <v>32705</v>
          </cell>
          <cell r="F667">
            <v>2227.8610354223433</v>
          </cell>
          <cell r="G667">
            <v>1048.8646684831972</v>
          </cell>
          <cell r="M667">
            <v>1110</v>
          </cell>
          <cell r="N667">
            <v>0</v>
          </cell>
          <cell r="O667">
            <v>0</v>
          </cell>
          <cell r="P667">
            <v>0.57</v>
          </cell>
          <cell r="Q667">
            <v>32705</v>
          </cell>
          <cell r="R667">
            <v>17214</v>
          </cell>
          <cell r="S667">
            <v>0.5263415379911328</v>
          </cell>
          <cell r="T667">
            <v>0.78</v>
          </cell>
          <cell r="U667">
            <v>168</v>
          </cell>
          <cell r="V667">
            <v>2.861035422343324</v>
          </cell>
          <cell r="W667">
            <v>11.224489795918368</v>
          </cell>
        </row>
        <row r="668">
          <cell r="A668">
            <v>38811</v>
          </cell>
          <cell r="B668" t="str">
            <v>Medicare TotalAPR06</v>
          </cell>
          <cell r="C668" t="str">
            <v>Medicare Total</v>
          </cell>
          <cell r="D668">
            <v>14611</v>
          </cell>
          <cell r="E668">
            <v>49128</v>
          </cell>
          <cell r="F668">
            <v>3362.398193142153</v>
          </cell>
          <cell r="G668">
            <v>2149.1372723734517</v>
          </cell>
          <cell r="M668">
            <v>1110</v>
          </cell>
          <cell r="N668">
            <v>0</v>
          </cell>
          <cell r="O668">
            <v>0</v>
          </cell>
          <cell r="P668">
            <v>0.57</v>
          </cell>
          <cell r="Q668">
            <v>49128</v>
          </cell>
          <cell r="R668">
            <v>33691</v>
          </cell>
          <cell r="S668">
            <v>0.6857800032567986</v>
          </cell>
          <cell r="T668">
            <v>0.78</v>
          </cell>
          <cell r="U668">
            <v>160</v>
          </cell>
          <cell r="V668">
            <v>2.737663404284443</v>
          </cell>
          <cell r="W668">
            <v>10.862409479921002</v>
          </cell>
        </row>
        <row r="669">
          <cell r="A669">
            <v>38841</v>
          </cell>
          <cell r="B669" t="str">
            <v>Medicare TotalMAY06</v>
          </cell>
          <cell r="C669" t="str">
            <v>Medicare Total</v>
          </cell>
          <cell r="D669">
            <v>14247</v>
          </cell>
          <cell r="E669">
            <v>65066</v>
          </cell>
          <cell r="F669">
            <v>4566.996560679441</v>
          </cell>
          <cell r="G669">
            <v>3385.7519297479794</v>
          </cell>
          <cell r="M669">
            <v>1110</v>
          </cell>
          <cell r="N669">
            <v>0</v>
          </cell>
          <cell r="O669">
            <v>0</v>
          </cell>
          <cell r="P669">
            <v>0.57</v>
          </cell>
          <cell r="Q669">
            <v>65066</v>
          </cell>
          <cell r="R669">
            <v>53580</v>
          </cell>
          <cell r="S669">
            <v>0.8234715519626226</v>
          </cell>
          <cell r="T669">
            <v>0.78</v>
          </cell>
          <cell r="U669">
            <v>220</v>
          </cell>
          <cell r="V669">
            <v>3.8604618516178846</v>
          </cell>
          <cell r="W669">
            <v>11.224489795918368</v>
          </cell>
        </row>
        <row r="670">
          <cell r="A670">
            <v>38872</v>
          </cell>
          <cell r="B670" t="str">
            <v>Medicare TotalJUN06</v>
          </cell>
          <cell r="C670" t="str">
            <v>Medicare Total</v>
          </cell>
          <cell r="D670">
            <v>14029</v>
          </cell>
          <cell r="E670">
            <v>64630</v>
          </cell>
          <cell r="F670">
            <v>4606.8857366882885</v>
          </cell>
          <cell r="G670">
            <v>4178.760163503294</v>
          </cell>
          <cell r="M670">
            <v>1110</v>
          </cell>
          <cell r="N670">
            <v>0</v>
          </cell>
          <cell r="O670">
            <v>0</v>
          </cell>
          <cell r="P670">
            <v>0.57</v>
          </cell>
          <cell r="Q670">
            <v>64630</v>
          </cell>
          <cell r="R670">
            <v>32758</v>
          </cell>
          <cell r="S670">
            <v>0.5068544019805044</v>
          </cell>
          <cell r="T670">
            <v>0.78</v>
          </cell>
          <cell r="U670">
            <v>253</v>
          </cell>
          <cell r="V670">
            <v>4.508518069712738</v>
          </cell>
          <cell r="W670">
            <v>10.862409479921002</v>
          </cell>
        </row>
        <row r="671">
          <cell r="A671">
            <v>38902</v>
          </cell>
          <cell r="B671" t="str">
            <v>Medicare TotalJUL06</v>
          </cell>
          <cell r="C671" t="str">
            <v>Medicare Total</v>
          </cell>
          <cell r="D671">
            <v>13837.12</v>
          </cell>
          <cell r="E671">
            <v>56048</v>
          </cell>
          <cell r="F671">
            <v>4050.553872482135</v>
          </cell>
          <cell r="G671">
            <v>4408.145389949955</v>
          </cell>
          <cell r="M671">
            <v>1110</v>
          </cell>
          <cell r="N671">
            <v>0</v>
          </cell>
          <cell r="O671">
            <v>0</v>
          </cell>
          <cell r="P671">
            <v>0.57</v>
          </cell>
          <cell r="Q671">
            <v>53871</v>
          </cell>
          <cell r="R671">
            <v>43655</v>
          </cell>
          <cell r="S671">
            <v>0.8103617902025209</v>
          </cell>
          <cell r="T671">
            <v>0.78</v>
          </cell>
          <cell r="U671">
            <v>353</v>
          </cell>
          <cell r="V671">
            <v>6.377772253185634</v>
          </cell>
          <cell r="W671">
            <v>11.224489795918368</v>
          </cell>
        </row>
        <row r="672">
          <cell r="A672">
            <v>38933</v>
          </cell>
          <cell r="B672" t="str">
            <v>Medicare TotalAUG06</v>
          </cell>
          <cell r="C672" t="str">
            <v>Medicare Total</v>
          </cell>
          <cell r="D672">
            <v>13695</v>
          </cell>
          <cell r="E672">
            <v>51546</v>
          </cell>
          <cell r="M672">
            <v>1110</v>
          </cell>
          <cell r="N672">
            <v>0</v>
          </cell>
          <cell r="O672">
            <v>0</v>
          </cell>
          <cell r="P672">
            <v>0.57</v>
          </cell>
          <cell r="Q672">
            <v>0</v>
          </cell>
          <cell r="R672">
            <v>0</v>
          </cell>
          <cell r="S672">
            <v>0</v>
          </cell>
          <cell r="T672">
            <v>0.78</v>
          </cell>
          <cell r="U672">
            <v>0</v>
          </cell>
          <cell r="V672">
            <v>0</v>
          </cell>
          <cell r="W672">
            <v>11.224489795918368</v>
          </cell>
        </row>
        <row r="673">
          <cell r="A673">
            <v>38964</v>
          </cell>
          <cell r="B673" t="str">
            <v>Medicare TotalSEP06</v>
          </cell>
          <cell r="C673" t="str">
            <v>Medicare Total</v>
          </cell>
          <cell r="D673">
            <v>0</v>
          </cell>
          <cell r="E673">
            <v>0</v>
          </cell>
          <cell r="M673">
            <v>1110</v>
          </cell>
          <cell r="N673">
            <v>0</v>
          </cell>
          <cell r="O673">
            <v>0</v>
          </cell>
          <cell r="P673">
            <v>0.57</v>
          </cell>
          <cell r="Q673">
            <v>0</v>
          </cell>
          <cell r="R673">
            <v>0</v>
          </cell>
          <cell r="S673">
            <v>0</v>
          </cell>
          <cell r="T673">
            <v>0.78</v>
          </cell>
          <cell r="U673">
            <v>0</v>
          </cell>
          <cell r="V673">
            <v>0</v>
          </cell>
          <cell r="W673">
            <v>10.862409479921002</v>
          </cell>
        </row>
        <row r="674">
          <cell r="A674">
            <v>38994</v>
          </cell>
          <cell r="B674" t="str">
            <v>Medicare TotalOCT06</v>
          </cell>
          <cell r="C674" t="str">
            <v>Medicare Total</v>
          </cell>
          <cell r="D674">
            <v>0</v>
          </cell>
          <cell r="E674">
            <v>0</v>
          </cell>
          <cell r="M674">
            <v>1110</v>
          </cell>
          <cell r="N674">
            <v>0</v>
          </cell>
          <cell r="O674">
            <v>0</v>
          </cell>
          <cell r="P674">
            <v>0.57</v>
          </cell>
          <cell r="Q674">
            <v>0</v>
          </cell>
          <cell r="R674">
            <v>0</v>
          </cell>
          <cell r="S674">
            <v>0</v>
          </cell>
          <cell r="T674">
            <v>0.78</v>
          </cell>
          <cell r="U674">
            <v>0</v>
          </cell>
          <cell r="V674">
            <v>0</v>
          </cell>
          <cell r="W674">
            <v>11.224489795918368</v>
          </cell>
        </row>
        <row r="675">
          <cell r="A675">
            <v>39025</v>
          </cell>
          <cell r="B675" t="str">
            <v>Medicare TotalNOV06</v>
          </cell>
          <cell r="C675" t="str">
            <v>Medicare Total</v>
          </cell>
          <cell r="D675">
            <v>0</v>
          </cell>
          <cell r="E675">
            <v>0</v>
          </cell>
          <cell r="M675">
            <v>1110</v>
          </cell>
          <cell r="N675">
            <v>0</v>
          </cell>
          <cell r="O675">
            <v>0</v>
          </cell>
          <cell r="P675">
            <v>0.57</v>
          </cell>
          <cell r="Q675">
            <v>0</v>
          </cell>
          <cell r="R675">
            <v>0</v>
          </cell>
          <cell r="S675">
            <v>0</v>
          </cell>
          <cell r="T675">
            <v>0.78</v>
          </cell>
          <cell r="U675">
            <v>0</v>
          </cell>
          <cell r="V675">
            <v>0</v>
          </cell>
          <cell r="W675">
            <v>10.862409479921002</v>
          </cell>
        </row>
        <row r="676">
          <cell r="A676">
            <v>39055</v>
          </cell>
          <cell r="B676" t="str">
            <v>Medicare TotalDEC06</v>
          </cell>
          <cell r="C676" t="str">
            <v>Medicare Total</v>
          </cell>
          <cell r="D676">
            <v>0</v>
          </cell>
          <cell r="E676">
            <v>0</v>
          </cell>
          <cell r="M676">
            <v>1110</v>
          </cell>
          <cell r="N676">
            <v>0</v>
          </cell>
          <cell r="O676">
            <v>0</v>
          </cell>
          <cell r="P676">
            <v>0.57</v>
          </cell>
          <cell r="Q676">
            <v>0</v>
          </cell>
          <cell r="R676">
            <v>0</v>
          </cell>
          <cell r="S676">
            <v>0</v>
          </cell>
          <cell r="T676">
            <v>0.78</v>
          </cell>
          <cell r="U676">
            <v>0</v>
          </cell>
          <cell r="V676">
            <v>0</v>
          </cell>
          <cell r="W676">
            <v>11.224489795918368</v>
          </cell>
        </row>
        <row r="677">
          <cell r="A677" t="str">
            <v>YTD</v>
          </cell>
          <cell r="B677" t="str">
            <v>Medicare TotalYTD06</v>
          </cell>
          <cell r="C677" t="str">
            <v>Medicare Total06YTD</v>
          </cell>
          <cell r="D677">
            <v>114459.12</v>
          </cell>
          <cell r="E677">
            <v>332610</v>
          </cell>
          <cell r="F677">
            <v>2905.9283349373995</v>
          </cell>
          <cell r="G677">
            <v>2905.9283349373995</v>
          </cell>
          <cell r="M677">
            <v>1110</v>
          </cell>
          <cell r="N677">
            <v>0</v>
          </cell>
          <cell r="O677">
            <v>0</v>
          </cell>
          <cell r="P677">
            <v>0.57</v>
          </cell>
          <cell r="Q677">
            <v>278887</v>
          </cell>
          <cell r="R677">
            <v>187646</v>
          </cell>
          <cell r="S677">
            <v>0.6728388200238806</v>
          </cell>
          <cell r="T677">
            <v>0.7800000000000001</v>
          </cell>
          <cell r="U677">
            <v>1253</v>
          </cell>
          <cell r="V677">
            <v>2.5757976246171097</v>
          </cell>
          <cell r="W677">
            <v>10.965860998777393</v>
          </cell>
        </row>
        <row r="678">
          <cell r="A678">
            <v>37990</v>
          </cell>
          <cell r="B678" t="str">
            <v>SABHI TotalJAN04</v>
          </cell>
          <cell r="C678" t="str">
            <v>SABHI Total</v>
          </cell>
          <cell r="D678">
            <v>0</v>
          </cell>
          <cell r="E678">
            <v>0</v>
          </cell>
          <cell r="F678">
            <v>0</v>
          </cell>
          <cell r="G678">
            <v>0</v>
          </cell>
          <cell r="M678">
            <v>0</v>
          </cell>
          <cell r="N678">
            <v>0</v>
          </cell>
          <cell r="O678">
            <v>0</v>
          </cell>
          <cell r="P678">
            <v>0</v>
          </cell>
          <cell r="Q678">
            <v>0</v>
          </cell>
          <cell r="R678">
            <v>0</v>
          </cell>
          <cell r="S678">
            <v>0</v>
          </cell>
          <cell r="T678">
            <v>0</v>
          </cell>
          <cell r="U678">
            <v>0</v>
          </cell>
          <cell r="V678">
            <v>0</v>
          </cell>
          <cell r="W678">
            <v>0</v>
          </cell>
        </row>
        <row r="679">
          <cell r="A679">
            <v>38021</v>
          </cell>
          <cell r="B679" t="str">
            <v>SABHI TotalFEB04</v>
          </cell>
          <cell r="C679" t="str">
            <v>SABHI Total</v>
          </cell>
          <cell r="D679">
            <v>0</v>
          </cell>
          <cell r="E679">
            <v>0</v>
          </cell>
          <cell r="F679">
            <v>0</v>
          </cell>
          <cell r="G679">
            <v>0</v>
          </cell>
          <cell r="M679">
            <v>0</v>
          </cell>
          <cell r="N679">
            <v>0</v>
          </cell>
          <cell r="O679">
            <v>0</v>
          </cell>
          <cell r="P679">
            <v>0</v>
          </cell>
          <cell r="Q679">
            <v>0</v>
          </cell>
          <cell r="R679">
            <v>0</v>
          </cell>
          <cell r="S679">
            <v>0</v>
          </cell>
          <cell r="T679">
            <v>0</v>
          </cell>
          <cell r="U679">
            <v>0</v>
          </cell>
          <cell r="V679">
            <v>0</v>
          </cell>
          <cell r="W679">
            <v>0</v>
          </cell>
        </row>
        <row r="680">
          <cell r="A680">
            <v>38050</v>
          </cell>
          <cell r="B680" t="str">
            <v>SABHI TotalMAR04</v>
          </cell>
          <cell r="C680" t="str">
            <v>SABHI Total</v>
          </cell>
          <cell r="D680">
            <v>0</v>
          </cell>
          <cell r="E680">
            <v>0</v>
          </cell>
          <cell r="F680">
            <v>0</v>
          </cell>
          <cell r="G680">
            <v>0</v>
          </cell>
          <cell r="M680">
            <v>0</v>
          </cell>
          <cell r="N680">
            <v>0</v>
          </cell>
          <cell r="O680">
            <v>0</v>
          </cell>
          <cell r="P680">
            <v>0</v>
          </cell>
          <cell r="Q680">
            <v>0</v>
          </cell>
          <cell r="R680">
            <v>0</v>
          </cell>
          <cell r="S680">
            <v>0</v>
          </cell>
          <cell r="T680">
            <v>0</v>
          </cell>
          <cell r="U680">
            <v>0</v>
          </cell>
          <cell r="V680">
            <v>0</v>
          </cell>
          <cell r="W680">
            <v>0</v>
          </cell>
        </row>
        <row r="681">
          <cell r="A681">
            <v>38081</v>
          </cell>
          <cell r="B681" t="str">
            <v>SABHI TotalAPR04</v>
          </cell>
          <cell r="C681" t="str">
            <v>SABHI Total</v>
          </cell>
          <cell r="D681">
            <v>0</v>
          </cell>
          <cell r="E681">
            <v>142</v>
          </cell>
          <cell r="F681">
            <v>0</v>
          </cell>
          <cell r="G681">
            <v>0</v>
          </cell>
          <cell r="M681">
            <v>0</v>
          </cell>
          <cell r="N681">
            <v>0</v>
          </cell>
          <cell r="O681">
            <v>0</v>
          </cell>
          <cell r="P681">
            <v>0</v>
          </cell>
          <cell r="Q681">
            <v>0</v>
          </cell>
          <cell r="R681">
            <v>0</v>
          </cell>
          <cell r="S681">
            <v>0</v>
          </cell>
          <cell r="T681">
            <v>0</v>
          </cell>
          <cell r="U681">
            <v>0</v>
          </cell>
          <cell r="V681">
            <v>0</v>
          </cell>
          <cell r="W681">
            <v>0</v>
          </cell>
        </row>
        <row r="682">
          <cell r="A682">
            <v>38111</v>
          </cell>
          <cell r="B682" t="str">
            <v>SABHI TotalMAY04</v>
          </cell>
          <cell r="C682" t="str">
            <v>SABHI Total</v>
          </cell>
          <cell r="D682">
            <v>1075257</v>
          </cell>
          <cell r="E682">
            <v>2538</v>
          </cell>
          <cell r="F682">
            <v>2.3603659404216852</v>
          </cell>
          <cell r="G682">
            <v>2.3603659404216852</v>
          </cell>
          <cell r="M682">
            <v>0</v>
          </cell>
          <cell r="N682">
            <v>0</v>
          </cell>
          <cell r="O682">
            <v>0</v>
          </cell>
          <cell r="P682">
            <v>0</v>
          </cell>
          <cell r="Q682">
            <v>1568</v>
          </cell>
          <cell r="R682">
            <v>1394</v>
          </cell>
          <cell r="S682">
            <v>0.889030612244898</v>
          </cell>
          <cell r="T682">
            <v>0</v>
          </cell>
          <cell r="U682">
            <v>222</v>
          </cell>
          <cell r="V682">
            <v>0.05161556725508413</v>
          </cell>
          <cell r="W682">
            <v>0</v>
          </cell>
        </row>
        <row r="683">
          <cell r="A683">
            <v>38142</v>
          </cell>
          <cell r="B683" t="str">
            <v>SABHI TotalJUN04</v>
          </cell>
          <cell r="C683" t="str">
            <v>SABHI Total</v>
          </cell>
          <cell r="D683">
            <v>1069737</v>
          </cell>
          <cell r="E683">
            <v>8347</v>
          </cell>
          <cell r="F683">
            <v>7.802852476823742</v>
          </cell>
          <cell r="G683">
            <v>5.081609208622714</v>
          </cell>
          <cell r="M683">
            <v>0</v>
          </cell>
          <cell r="N683">
            <v>0</v>
          </cell>
          <cell r="O683">
            <v>0</v>
          </cell>
          <cell r="P683">
            <v>0</v>
          </cell>
          <cell r="Q683">
            <v>7804</v>
          </cell>
          <cell r="R683">
            <v>6579</v>
          </cell>
          <cell r="S683">
            <v>0.843029215786776</v>
          </cell>
          <cell r="T683">
            <v>0</v>
          </cell>
          <cell r="U683">
            <v>0</v>
          </cell>
          <cell r="V683">
            <v>0</v>
          </cell>
          <cell r="W683">
            <v>0</v>
          </cell>
        </row>
        <row r="684">
          <cell r="A684">
            <v>38172</v>
          </cell>
          <cell r="B684" t="str">
            <v>SABHI TotalJUL04</v>
          </cell>
          <cell r="C684" t="str">
            <v>SABHI Total</v>
          </cell>
          <cell r="D684">
            <v>1035879</v>
          </cell>
          <cell r="E684">
            <v>6717</v>
          </cell>
          <cell r="F684">
            <v>6.48434807540263</v>
          </cell>
          <cell r="G684">
            <v>5.549188830882685</v>
          </cell>
          <cell r="M684">
            <v>0</v>
          </cell>
          <cell r="N684">
            <v>0</v>
          </cell>
          <cell r="O684">
            <v>0</v>
          </cell>
          <cell r="P684">
            <v>0</v>
          </cell>
          <cell r="Q684">
            <v>7211</v>
          </cell>
          <cell r="R684">
            <v>5913</v>
          </cell>
          <cell r="S684">
            <v>0.8199972264595756</v>
          </cell>
          <cell r="T684">
            <v>0</v>
          </cell>
          <cell r="U684">
            <v>0</v>
          </cell>
          <cell r="V684">
            <v>0</v>
          </cell>
          <cell r="W684">
            <v>0</v>
          </cell>
        </row>
        <row r="685">
          <cell r="A685">
            <v>38203</v>
          </cell>
          <cell r="B685" t="str">
            <v>SABHI TotalAUG04</v>
          </cell>
          <cell r="C685" t="str">
            <v>SABHI Total</v>
          </cell>
          <cell r="D685">
            <v>1021045</v>
          </cell>
          <cell r="E685">
            <v>7536</v>
          </cell>
          <cell r="F685">
            <v>7.3806737215303935</v>
          </cell>
          <cell r="G685">
            <v>7.222624757918922</v>
          </cell>
          <cell r="M685">
            <v>0</v>
          </cell>
          <cell r="N685">
            <v>0</v>
          </cell>
          <cell r="O685">
            <v>0</v>
          </cell>
          <cell r="P685">
            <v>0</v>
          </cell>
          <cell r="Q685">
            <v>7931</v>
          </cell>
          <cell r="R685">
            <v>6480</v>
          </cell>
          <cell r="S685">
            <v>0.8170470306392636</v>
          </cell>
          <cell r="T685">
            <v>0</v>
          </cell>
          <cell r="U685">
            <v>0</v>
          </cell>
          <cell r="V685">
            <v>0</v>
          </cell>
          <cell r="W685">
            <v>0</v>
          </cell>
        </row>
        <row r="686">
          <cell r="A686">
            <v>38234</v>
          </cell>
          <cell r="B686" t="str">
            <v>SABHI TotalSEP04</v>
          </cell>
          <cell r="C686" t="str">
            <v>SABHI Total</v>
          </cell>
          <cell r="D686">
            <v>1044659</v>
          </cell>
          <cell r="E686">
            <v>9286</v>
          </cell>
          <cell r="F686">
            <v>8.88902503113456</v>
          </cell>
          <cell r="G686">
            <v>7.584682276022527</v>
          </cell>
          <cell r="M686">
            <v>0</v>
          </cell>
          <cell r="N686">
            <v>0</v>
          </cell>
          <cell r="O686">
            <v>0</v>
          </cell>
          <cell r="P686">
            <v>0</v>
          </cell>
          <cell r="Q686">
            <v>11711</v>
          </cell>
          <cell r="R686">
            <v>9135</v>
          </cell>
          <cell r="S686">
            <v>0.780035863717872</v>
          </cell>
          <cell r="T686">
            <v>0</v>
          </cell>
          <cell r="U686">
            <v>0</v>
          </cell>
          <cell r="V686">
            <v>0</v>
          </cell>
          <cell r="W686">
            <v>0</v>
          </cell>
        </row>
        <row r="687">
          <cell r="A687">
            <v>38264</v>
          </cell>
          <cell r="B687" t="str">
            <v>SABHI TotalOCT04</v>
          </cell>
          <cell r="C687" t="str">
            <v>SABHI Total</v>
          </cell>
          <cell r="D687">
            <v>1029229</v>
          </cell>
          <cell r="E687">
            <v>10960</v>
          </cell>
          <cell r="F687">
            <v>10.648747751958018</v>
          </cell>
          <cell r="G687">
            <v>8.97281550154099</v>
          </cell>
          <cell r="M687">
            <v>0</v>
          </cell>
          <cell r="N687">
            <v>0</v>
          </cell>
          <cell r="O687">
            <v>0</v>
          </cell>
          <cell r="P687">
            <v>0</v>
          </cell>
          <cell r="Q687">
            <v>13661</v>
          </cell>
          <cell r="R687">
            <v>11153</v>
          </cell>
          <cell r="S687">
            <v>0.8164116828929068</v>
          </cell>
          <cell r="T687">
            <v>0</v>
          </cell>
          <cell r="U687">
            <v>0</v>
          </cell>
          <cell r="V687">
            <v>0</v>
          </cell>
          <cell r="W687">
            <v>0</v>
          </cell>
        </row>
        <row r="688">
          <cell r="A688">
            <v>38295</v>
          </cell>
          <cell r="B688" t="str">
            <v>SABHI TotalNOV04</v>
          </cell>
          <cell r="C688" t="str">
            <v>SABHI Total</v>
          </cell>
          <cell r="D688">
            <v>1052249</v>
          </cell>
          <cell r="E688">
            <v>9268</v>
          </cell>
          <cell r="F688">
            <v>8.807801195344448</v>
          </cell>
          <cell r="G688">
            <v>9.448524659479007</v>
          </cell>
          <cell r="M688">
            <v>0</v>
          </cell>
          <cell r="N688">
            <v>0</v>
          </cell>
          <cell r="O688">
            <v>0</v>
          </cell>
          <cell r="P688">
            <v>0</v>
          </cell>
          <cell r="Q688">
            <v>13264</v>
          </cell>
          <cell r="R688">
            <v>6735</v>
          </cell>
          <cell r="S688">
            <v>0.5077653799758746</v>
          </cell>
          <cell r="T688">
            <v>0</v>
          </cell>
          <cell r="U688">
            <v>0</v>
          </cell>
          <cell r="V688">
            <v>0</v>
          </cell>
          <cell r="W688">
            <v>0</v>
          </cell>
        </row>
        <row r="689">
          <cell r="A689">
            <v>38325</v>
          </cell>
          <cell r="B689" t="str">
            <v>SABHI TotalDEC04</v>
          </cell>
          <cell r="C689" t="str">
            <v>SABHI Total</v>
          </cell>
          <cell r="D689">
            <v>1052249</v>
          </cell>
          <cell r="E689">
            <v>13285</v>
          </cell>
          <cell r="F689">
            <v>12.625338679343008</v>
          </cell>
          <cell r="G689">
            <v>10.693962542215159</v>
          </cell>
          <cell r="M689">
            <v>0</v>
          </cell>
          <cell r="N689">
            <v>0</v>
          </cell>
          <cell r="O689">
            <v>0</v>
          </cell>
          <cell r="P689">
            <v>0</v>
          </cell>
          <cell r="Q689">
            <v>15663</v>
          </cell>
          <cell r="R689">
            <v>8090</v>
          </cell>
          <cell r="S689">
            <v>0.5165038626061419</v>
          </cell>
          <cell r="T689">
            <v>0</v>
          </cell>
          <cell r="U689">
            <v>0</v>
          </cell>
          <cell r="V689">
            <v>0</v>
          </cell>
          <cell r="W689">
            <v>0</v>
          </cell>
        </row>
        <row r="690">
          <cell r="A690">
            <v>38356</v>
          </cell>
          <cell r="B690" t="str">
            <v>SABHI TotalJAN05</v>
          </cell>
          <cell r="C690" t="str">
            <v>SABHI Total</v>
          </cell>
          <cell r="D690">
            <v>1042231</v>
          </cell>
          <cell r="E690">
            <v>10999</v>
          </cell>
          <cell r="F690">
            <v>10.553322631930925</v>
          </cell>
          <cell r="G690">
            <v>10.662154168872794</v>
          </cell>
          <cell r="M690">
            <v>13.634610013348766</v>
          </cell>
          <cell r="N690">
            <v>0</v>
          </cell>
          <cell r="O690">
            <v>0</v>
          </cell>
          <cell r="P690">
            <v>0</v>
          </cell>
          <cell r="Q690">
            <v>11140</v>
          </cell>
          <cell r="R690">
            <v>7294</v>
          </cell>
          <cell r="S690">
            <v>0.6547576301615798</v>
          </cell>
          <cell r="T690">
            <v>0.8013839408057002</v>
          </cell>
          <cell r="U690">
            <v>0</v>
          </cell>
          <cell r="V690">
            <v>0</v>
          </cell>
          <cell r="W690">
            <v>0</v>
          </cell>
        </row>
        <row r="691">
          <cell r="A691">
            <v>38387</v>
          </cell>
          <cell r="B691" t="str">
            <v>SABHI TotalFEB05</v>
          </cell>
          <cell r="C691" t="str">
            <v>SABHI Total</v>
          </cell>
          <cell r="D691">
            <v>1019105</v>
          </cell>
          <cell r="E691">
            <v>12724</v>
          </cell>
          <cell r="F691">
            <v>12.485465187591073</v>
          </cell>
          <cell r="G691">
            <v>11.888042166288336</v>
          </cell>
          <cell r="M691">
            <v>13.626202813422749</v>
          </cell>
          <cell r="N691">
            <v>0</v>
          </cell>
          <cell r="O691">
            <v>0</v>
          </cell>
          <cell r="P691">
            <v>0</v>
          </cell>
          <cell r="Q691">
            <v>9502</v>
          </cell>
          <cell r="R691">
            <v>4040</v>
          </cell>
          <cell r="S691">
            <v>0.42517364765312565</v>
          </cell>
          <cell r="T691">
            <v>0.8013985055186125</v>
          </cell>
          <cell r="U691">
            <v>0</v>
          </cell>
          <cell r="V691">
            <v>0</v>
          </cell>
          <cell r="W691">
            <v>0</v>
          </cell>
        </row>
        <row r="692">
          <cell r="A692">
            <v>38415</v>
          </cell>
          <cell r="B692" t="str">
            <v>SABHI TotalMAR05</v>
          </cell>
          <cell r="C692" t="str">
            <v>SABHI Total</v>
          </cell>
          <cell r="D692">
            <v>1047041</v>
          </cell>
          <cell r="E692">
            <v>13801</v>
          </cell>
          <cell r="F692">
            <v>13.180954709509944</v>
          </cell>
          <cell r="G692">
            <v>12.073247509677316</v>
          </cell>
          <cell r="M692">
            <v>13.626202813422749</v>
          </cell>
          <cell r="N692">
            <v>0</v>
          </cell>
          <cell r="O692">
            <v>0</v>
          </cell>
          <cell r="P692">
            <v>0</v>
          </cell>
          <cell r="Q692">
            <v>16238</v>
          </cell>
          <cell r="R692">
            <v>9582</v>
          </cell>
          <cell r="S692">
            <v>0.5900973026234758</v>
          </cell>
          <cell r="T692">
            <v>0.8013985055186125</v>
          </cell>
          <cell r="U692">
            <v>0</v>
          </cell>
          <cell r="V692">
            <v>0</v>
          </cell>
          <cell r="W692">
            <v>0</v>
          </cell>
        </row>
        <row r="693">
          <cell r="A693">
            <v>38446</v>
          </cell>
          <cell r="B693" t="str">
            <v>SABHI TotalAPR05</v>
          </cell>
          <cell r="C693" t="str">
            <v>SABHI Total</v>
          </cell>
          <cell r="D693">
            <v>1035257</v>
          </cell>
          <cell r="E693">
            <v>11598</v>
          </cell>
          <cell r="F693">
            <v>11.203015289923178</v>
          </cell>
          <cell r="G693">
            <v>12.289811729008065</v>
          </cell>
          <cell r="M693">
            <v>13.626202813422749</v>
          </cell>
          <cell r="N693">
            <v>0</v>
          </cell>
          <cell r="O693">
            <v>0</v>
          </cell>
          <cell r="P693">
            <v>0</v>
          </cell>
          <cell r="Q693">
            <v>15280</v>
          </cell>
          <cell r="R693">
            <v>9644</v>
          </cell>
          <cell r="S693">
            <v>0.631151832460733</v>
          </cell>
          <cell r="T693">
            <v>0.8013985055186125</v>
          </cell>
          <cell r="U693">
            <v>0</v>
          </cell>
          <cell r="V693">
            <v>0</v>
          </cell>
          <cell r="W693">
            <v>0</v>
          </cell>
        </row>
        <row r="694">
          <cell r="A694">
            <v>38476</v>
          </cell>
          <cell r="B694" t="str">
            <v>SABHI TotalMAY05</v>
          </cell>
          <cell r="C694" t="str">
            <v>SABHI Total</v>
          </cell>
          <cell r="D694">
            <v>1036177</v>
          </cell>
          <cell r="E694">
            <v>11802</v>
          </cell>
          <cell r="F694">
            <v>11.389945926226892</v>
          </cell>
          <cell r="G694">
            <v>11.924638641886672</v>
          </cell>
          <cell r="M694">
            <v>13.626202813422749</v>
          </cell>
          <cell r="N694">
            <v>0</v>
          </cell>
          <cell r="O694">
            <v>0</v>
          </cell>
          <cell r="P694">
            <v>0</v>
          </cell>
          <cell r="Q694">
            <v>14912</v>
          </cell>
          <cell r="R694">
            <v>8734</v>
          </cell>
          <cell r="S694">
            <v>0.5857027896995708</v>
          </cell>
          <cell r="T694">
            <v>0.8013985055186125</v>
          </cell>
          <cell r="U694">
            <v>0</v>
          </cell>
          <cell r="V694">
            <v>0</v>
          </cell>
          <cell r="W694">
            <v>0</v>
          </cell>
        </row>
        <row r="695">
          <cell r="A695">
            <v>38507</v>
          </cell>
          <cell r="B695" t="str">
            <v>SABHI TotalJUN05</v>
          </cell>
          <cell r="C695" t="str">
            <v>SABHI Total</v>
          </cell>
          <cell r="D695">
            <v>1063205</v>
          </cell>
          <cell r="E695">
            <v>13127</v>
          </cell>
          <cell r="F695">
            <v>12.346631176489954</v>
          </cell>
          <cell r="G695">
            <v>11.646530797546674</v>
          </cell>
          <cell r="M695">
            <v>13.641545556981765</v>
          </cell>
          <cell r="N695">
            <v>0</v>
          </cell>
          <cell r="O695">
            <v>0</v>
          </cell>
          <cell r="P695">
            <v>0</v>
          </cell>
          <cell r="Q695">
            <v>16983</v>
          </cell>
          <cell r="R695">
            <v>8886</v>
          </cell>
          <cell r="S695">
            <v>0.5232291114644055</v>
          </cell>
          <cell r="T695">
            <v>0.8013570587828014</v>
          </cell>
          <cell r="U695">
            <v>0</v>
          </cell>
          <cell r="V695">
            <v>0</v>
          </cell>
          <cell r="W695">
            <v>0</v>
          </cell>
        </row>
        <row r="696">
          <cell r="A696">
            <v>38537</v>
          </cell>
          <cell r="B696" t="str">
            <v>SABHI TotalJUL05</v>
          </cell>
          <cell r="C696" t="str">
            <v>SABHI Total</v>
          </cell>
          <cell r="D696">
            <v>1016752</v>
          </cell>
          <cell r="E696">
            <v>8386</v>
          </cell>
          <cell r="F696">
            <v>8.247832313091099</v>
          </cell>
          <cell r="G696">
            <v>10.661469805269315</v>
          </cell>
          <cell r="M696">
            <v>13.626433410688632</v>
          </cell>
          <cell r="N696">
            <v>0</v>
          </cell>
          <cell r="O696">
            <v>0</v>
          </cell>
          <cell r="P696">
            <v>0</v>
          </cell>
          <cell r="Q696">
            <v>9205</v>
          </cell>
          <cell r="R696">
            <v>4975</v>
          </cell>
          <cell r="S696">
            <v>0.5404671374253124</v>
          </cell>
          <cell r="T696">
            <v>0.8013447009080197</v>
          </cell>
          <cell r="U696">
            <v>0</v>
          </cell>
          <cell r="V696">
            <v>0</v>
          </cell>
          <cell r="W696">
            <v>0</v>
          </cell>
        </row>
        <row r="697">
          <cell r="A697">
            <v>38568</v>
          </cell>
          <cell r="B697" t="str">
            <v>SABHI TotalAUG05</v>
          </cell>
          <cell r="C697" t="str">
            <v>SABHI Total</v>
          </cell>
          <cell r="D697">
            <v>1067221</v>
          </cell>
          <cell r="E697">
            <v>12874</v>
          </cell>
          <cell r="F697">
            <v>12.063105954624206</v>
          </cell>
          <cell r="G697">
            <v>10.885856481401753</v>
          </cell>
          <cell r="M697">
            <v>13.626433410688632</v>
          </cell>
          <cell r="N697">
            <v>0</v>
          </cell>
          <cell r="O697">
            <v>0</v>
          </cell>
          <cell r="P697">
            <v>0</v>
          </cell>
          <cell r="Q697">
            <v>15325</v>
          </cell>
          <cell r="R697">
            <v>7080</v>
          </cell>
          <cell r="S697">
            <v>0.46199021207177815</v>
          </cell>
          <cell r="T697">
            <v>0.8013447009080197</v>
          </cell>
          <cell r="U697">
            <v>0</v>
          </cell>
          <cell r="V697">
            <v>0</v>
          </cell>
          <cell r="W697">
            <v>0</v>
          </cell>
        </row>
        <row r="698">
          <cell r="A698">
            <v>38599</v>
          </cell>
          <cell r="B698" t="str">
            <v>SABHI TotalSEP05</v>
          </cell>
          <cell r="C698" t="str">
            <v>SABHI Total</v>
          </cell>
          <cell r="D698">
            <v>1000165</v>
          </cell>
          <cell r="E698">
            <v>11451</v>
          </cell>
          <cell r="F698">
            <v>11.449110896702045</v>
          </cell>
          <cell r="G698">
            <v>10.586683054805784</v>
          </cell>
          <cell r="M698">
            <v>13.626433410688632</v>
          </cell>
          <cell r="N698">
            <v>0</v>
          </cell>
          <cell r="O698">
            <v>0</v>
          </cell>
          <cell r="P698">
            <v>0</v>
          </cell>
          <cell r="Q698">
            <v>11332</v>
          </cell>
          <cell r="R698">
            <v>5501</v>
          </cell>
          <cell r="S698">
            <v>0.48543946346629013</v>
          </cell>
          <cell r="T698">
            <v>0.8013447009080197</v>
          </cell>
          <cell r="U698">
            <v>0</v>
          </cell>
          <cell r="V698">
            <v>0</v>
          </cell>
          <cell r="W698">
            <v>0</v>
          </cell>
        </row>
        <row r="699">
          <cell r="A699">
            <v>38629</v>
          </cell>
          <cell r="B699" t="str">
            <v>SABHI TotalOCT05</v>
          </cell>
          <cell r="C699" t="str">
            <v>SABHI Total</v>
          </cell>
          <cell r="D699">
            <v>979788</v>
          </cell>
          <cell r="E699">
            <v>9878</v>
          </cell>
          <cell r="F699">
            <v>10.081772791665136</v>
          </cell>
          <cell r="G699">
            <v>11.197996547663797</v>
          </cell>
          <cell r="M699">
            <v>13.626433410688632</v>
          </cell>
          <cell r="N699">
            <v>0</v>
          </cell>
          <cell r="O699">
            <v>0</v>
          </cell>
          <cell r="P699">
            <v>0</v>
          </cell>
          <cell r="Q699">
            <v>13075</v>
          </cell>
          <cell r="R699">
            <v>6621</v>
          </cell>
          <cell r="S699">
            <v>0.5063862332695984</v>
          </cell>
          <cell r="T699">
            <v>0.8013447009080197</v>
          </cell>
          <cell r="U699">
            <v>0</v>
          </cell>
          <cell r="V699">
            <v>0</v>
          </cell>
          <cell r="W699">
            <v>0</v>
          </cell>
        </row>
        <row r="700">
          <cell r="A700">
            <v>38660</v>
          </cell>
          <cell r="B700" t="str">
            <v>SABHI TotalNOV05</v>
          </cell>
          <cell r="C700" t="str">
            <v>SABHI Total</v>
          </cell>
          <cell r="D700">
            <v>996639</v>
          </cell>
          <cell r="E700">
            <v>12918</v>
          </cell>
          <cell r="F700">
            <v>12.961563815985528</v>
          </cell>
          <cell r="G700">
            <v>11.497482501450904</v>
          </cell>
          <cell r="M700">
            <v>13.626433410688632</v>
          </cell>
          <cell r="N700">
            <v>0</v>
          </cell>
          <cell r="O700">
            <v>0</v>
          </cell>
          <cell r="P700">
            <v>0</v>
          </cell>
          <cell r="Q700">
            <v>13756</v>
          </cell>
          <cell r="R700">
            <v>7061</v>
          </cell>
          <cell r="S700">
            <v>0.5133032858389066</v>
          </cell>
          <cell r="T700">
            <v>0.8013447009080197</v>
          </cell>
          <cell r="U700">
            <v>0</v>
          </cell>
          <cell r="V700">
            <v>0</v>
          </cell>
          <cell r="W700">
            <v>0</v>
          </cell>
        </row>
        <row r="701">
          <cell r="A701">
            <v>38690</v>
          </cell>
          <cell r="B701" t="str">
            <v>SABHI TotalDEC05</v>
          </cell>
          <cell r="C701" t="str">
            <v>SABHI Total</v>
          </cell>
          <cell r="D701">
            <v>1027490</v>
          </cell>
          <cell r="E701">
            <v>10909</v>
          </cell>
          <cell r="F701">
            <v>10.617134959950949</v>
          </cell>
          <cell r="G701">
            <v>11.22015718920054</v>
          </cell>
          <cell r="M701">
            <v>13.626433410688632</v>
          </cell>
          <cell r="N701">
            <v>0</v>
          </cell>
          <cell r="O701">
            <v>0</v>
          </cell>
          <cell r="P701">
            <v>0</v>
          </cell>
          <cell r="Q701">
            <v>11119</v>
          </cell>
          <cell r="R701">
            <v>5622</v>
          </cell>
          <cell r="S701">
            <v>0.5056210090835507</v>
          </cell>
          <cell r="T701">
            <v>0.8013447009080197</v>
          </cell>
          <cell r="U701">
            <v>0</v>
          </cell>
          <cell r="V701">
            <v>0</v>
          </cell>
          <cell r="W701">
            <v>0</v>
          </cell>
        </row>
        <row r="702">
          <cell r="A702">
            <v>38721</v>
          </cell>
          <cell r="B702" t="str">
            <v>SABHI TotalJAN06</v>
          </cell>
          <cell r="C702" t="str">
            <v>SABHI Total</v>
          </cell>
          <cell r="D702">
            <v>642522</v>
          </cell>
          <cell r="E702">
            <v>7997</v>
          </cell>
          <cell r="F702">
            <v>12.446266431343984</v>
          </cell>
          <cell r="M702">
            <v>11</v>
          </cell>
          <cell r="N702">
            <v>0</v>
          </cell>
          <cell r="O702">
            <v>0</v>
          </cell>
          <cell r="P702">
            <v>0</v>
          </cell>
          <cell r="Q702">
            <v>9223</v>
          </cell>
          <cell r="R702">
            <v>4701</v>
          </cell>
          <cell r="S702">
            <v>0.5097040008673968</v>
          </cell>
          <cell r="T702">
            <v>0.55</v>
          </cell>
          <cell r="U702">
            <v>1088</v>
          </cell>
          <cell r="V702">
            <v>0.4233318080937306</v>
          </cell>
          <cell r="W702">
            <v>0.2986402164065163</v>
          </cell>
        </row>
        <row r="703">
          <cell r="A703">
            <v>38752</v>
          </cell>
          <cell r="B703" t="str">
            <v>SABHI TotalFEB06</v>
          </cell>
          <cell r="C703" t="str">
            <v>SABHI Total</v>
          </cell>
          <cell r="D703">
            <v>633310</v>
          </cell>
          <cell r="E703">
            <v>6869</v>
          </cell>
          <cell r="F703">
            <v>10.846189070123637</v>
          </cell>
          <cell r="G703">
            <v>11.303196820472856</v>
          </cell>
          <cell r="M703">
            <v>11</v>
          </cell>
          <cell r="N703">
            <v>0</v>
          </cell>
          <cell r="O703">
            <v>0</v>
          </cell>
          <cell r="P703">
            <v>0</v>
          </cell>
          <cell r="Q703">
            <v>9105</v>
          </cell>
          <cell r="R703">
            <v>5204</v>
          </cell>
          <cell r="S703">
            <v>0.571554091158704</v>
          </cell>
          <cell r="T703">
            <v>0.55</v>
          </cell>
          <cell r="U703">
            <v>921</v>
          </cell>
          <cell r="V703">
            <v>0.3635660261167517</v>
          </cell>
          <cell r="W703">
            <v>0.2714911058241056</v>
          </cell>
        </row>
        <row r="704">
          <cell r="A704">
            <v>38780</v>
          </cell>
          <cell r="B704" t="str">
            <v>SABHI TotalMAR06</v>
          </cell>
          <cell r="C704" t="str">
            <v>SABHI Total</v>
          </cell>
          <cell r="D704">
            <v>623592</v>
          </cell>
          <cell r="E704">
            <v>8044</v>
          </cell>
          <cell r="F704">
            <v>12.899459903270087</v>
          </cell>
          <cell r="G704">
            <v>12.063971801579235</v>
          </cell>
          <cell r="M704">
            <v>11</v>
          </cell>
          <cell r="N704">
            <v>0</v>
          </cell>
          <cell r="O704">
            <v>0</v>
          </cell>
          <cell r="P704">
            <v>0</v>
          </cell>
          <cell r="Q704">
            <v>8109</v>
          </cell>
          <cell r="R704">
            <v>4399</v>
          </cell>
          <cell r="S704">
            <v>0.5424836601307189</v>
          </cell>
          <cell r="T704">
            <v>0.55</v>
          </cell>
          <cell r="U704">
            <v>1074</v>
          </cell>
          <cell r="V704">
            <v>0.3444559904552977</v>
          </cell>
          <cell r="W704">
            <v>0.30057943859097414</v>
          </cell>
        </row>
        <row r="705">
          <cell r="A705">
            <v>38811</v>
          </cell>
          <cell r="B705" t="str">
            <v>SABHI TotalAPR06</v>
          </cell>
          <cell r="C705" t="str">
            <v>SABHI Total</v>
          </cell>
          <cell r="D705">
            <v>626065</v>
          </cell>
          <cell r="E705">
            <v>6148</v>
          </cell>
          <cell r="F705">
            <v>9.820066606502518</v>
          </cell>
          <cell r="G705">
            <v>11.188571859965414</v>
          </cell>
          <cell r="M705">
            <v>11</v>
          </cell>
          <cell r="N705">
            <v>0</v>
          </cell>
          <cell r="O705">
            <v>0</v>
          </cell>
          <cell r="P705">
            <v>0</v>
          </cell>
          <cell r="Q705">
            <v>6642</v>
          </cell>
          <cell r="R705">
            <v>4536</v>
          </cell>
          <cell r="S705">
            <v>0.6829268292682927</v>
          </cell>
          <cell r="T705">
            <v>0.55</v>
          </cell>
          <cell r="U705">
            <v>794</v>
          </cell>
          <cell r="V705">
            <v>0.31705973021970557</v>
          </cell>
          <cell r="W705">
            <v>0.2908833276686847</v>
          </cell>
        </row>
        <row r="706">
          <cell r="A706">
            <v>38841</v>
          </cell>
          <cell r="B706" t="str">
            <v>SABHI TotalMAY06</v>
          </cell>
          <cell r="C706" t="str">
            <v>SABHI Total</v>
          </cell>
          <cell r="D706">
            <v>627656</v>
          </cell>
          <cell r="E706">
            <v>8103</v>
          </cell>
          <cell r="F706">
            <v>12.909937927782098</v>
          </cell>
          <cell r="G706">
            <v>11.876488145851567</v>
          </cell>
          <cell r="M706">
            <v>11</v>
          </cell>
          <cell r="N706">
            <v>0</v>
          </cell>
          <cell r="O706">
            <v>0</v>
          </cell>
          <cell r="P706">
            <v>0</v>
          </cell>
          <cell r="Q706">
            <v>8078</v>
          </cell>
          <cell r="R706">
            <v>5198</v>
          </cell>
          <cell r="S706">
            <v>0.6434761079475118</v>
          </cell>
          <cell r="T706">
            <v>0.55</v>
          </cell>
          <cell r="U706">
            <v>904</v>
          </cell>
          <cell r="V706">
            <v>0.3600698471774348</v>
          </cell>
          <cell r="W706">
            <v>0.30057943859097414</v>
          </cell>
        </row>
        <row r="707">
          <cell r="A707">
            <v>38872</v>
          </cell>
          <cell r="B707" t="str">
            <v>SABHI TotalJUN06</v>
          </cell>
          <cell r="C707" t="str">
            <v>SABHI Total</v>
          </cell>
          <cell r="D707">
            <v>628579</v>
          </cell>
          <cell r="E707">
            <v>5637</v>
          </cell>
          <cell r="F707">
            <v>8.967846523666875</v>
          </cell>
          <cell r="G707">
            <v>10.565950352650498</v>
          </cell>
          <cell r="M707">
            <v>11</v>
          </cell>
          <cell r="N707">
            <v>0</v>
          </cell>
          <cell r="O707">
            <v>0</v>
          </cell>
          <cell r="P707">
            <v>0</v>
          </cell>
          <cell r="Q707">
            <v>5968</v>
          </cell>
          <cell r="R707">
            <v>4184</v>
          </cell>
          <cell r="S707">
            <v>0.7010723860589813</v>
          </cell>
          <cell r="T707">
            <v>0.55</v>
          </cell>
          <cell r="U707">
            <v>782</v>
          </cell>
          <cell r="V707">
            <v>0.31101898090773</v>
          </cell>
          <cell r="W707">
            <v>0.2908833276686847</v>
          </cell>
        </row>
        <row r="708">
          <cell r="A708">
            <v>38902</v>
          </cell>
          <cell r="B708" t="str">
            <v>SABHI TotalJUL06</v>
          </cell>
          <cell r="C708" t="str">
            <v>SABHI Total</v>
          </cell>
          <cell r="D708">
            <v>634038</v>
          </cell>
          <cell r="E708">
            <v>5180</v>
          </cell>
          <cell r="F708">
            <v>8.169857327163356</v>
          </cell>
          <cell r="G708">
            <v>10.015880592870777</v>
          </cell>
          <cell r="M708">
            <v>11</v>
          </cell>
          <cell r="N708">
            <v>0</v>
          </cell>
          <cell r="O708">
            <v>0</v>
          </cell>
          <cell r="P708">
            <v>0</v>
          </cell>
          <cell r="Q708">
            <v>5655</v>
          </cell>
          <cell r="R708">
            <v>0</v>
          </cell>
          <cell r="S708">
            <v>0</v>
          </cell>
          <cell r="T708">
            <v>0.55</v>
          </cell>
          <cell r="U708">
            <v>730</v>
          </cell>
          <cell r="V708">
            <v>0.28783763749175917</v>
          </cell>
          <cell r="W708">
            <v>0.30057943859097414</v>
          </cell>
        </row>
        <row r="709">
          <cell r="A709">
            <v>38933</v>
          </cell>
          <cell r="B709" t="str">
            <v>SABHI TotalAUG06</v>
          </cell>
          <cell r="C709" t="str">
            <v>SABHI Total</v>
          </cell>
          <cell r="D709">
            <v>620449</v>
          </cell>
          <cell r="E709">
            <v>7867</v>
          </cell>
          <cell r="F709">
            <v>12.6795272455915</v>
          </cell>
          <cell r="M709">
            <v>11</v>
          </cell>
          <cell r="N709">
            <v>0</v>
          </cell>
          <cell r="O709">
            <v>0</v>
          </cell>
          <cell r="P709">
            <v>0</v>
          </cell>
          <cell r="Q709">
            <v>0</v>
          </cell>
          <cell r="R709">
            <v>0</v>
          </cell>
          <cell r="S709">
            <v>0</v>
          </cell>
          <cell r="T709">
            <v>0.55</v>
          </cell>
          <cell r="U709">
            <v>0</v>
          </cell>
          <cell r="V709">
            <v>0</v>
          </cell>
          <cell r="W709">
            <v>0.30057943859097414</v>
          </cell>
        </row>
        <row r="710">
          <cell r="A710">
            <v>38964</v>
          </cell>
          <cell r="B710" t="str">
            <v>SABHI TotalSEP06</v>
          </cell>
          <cell r="C710" t="str">
            <v>SABHI Total</v>
          </cell>
          <cell r="D710">
            <v>0</v>
          </cell>
          <cell r="E710">
            <v>0</v>
          </cell>
          <cell r="F710">
            <v>0</v>
          </cell>
          <cell r="G710">
            <v>0</v>
          </cell>
          <cell r="M710">
            <v>11</v>
          </cell>
          <cell r="N710">
            <v>0</v>
          </cell>
          <cell r="O710">
            <v>0</v>
          </cell>
          <cell r="P710">
            <v>0</v>
          </cell>
          <cell r="Q710">
            <v>0</v>
          </cell>
          <cell r="R710">
            <v>0</v>
          </cell>
          <cell r="S710">
            <v>0</v>
          </cell>
          <cell r="T710">
            <v>0.55</v>
          </cell>
          <cell r="U710">
            <v>0</v>
          </cell>
          <cell r="V710">
            <v>0</v>
          </cell>
          <cell r="W710">
            <v>0.2908833276686847</v>
          </cell>
        </row>
        <row r="711">
          <cell r="A711">
            <v>38994</v>
          </cell>
          <cell r="B711" t="str">
            <v>SABHI TotalOCT06</v>
          </cell>
          <cell r="C711" t="str">
            <v>SABHI Total</v>
          </cell>
          <cell r="D711">
            <v>0</v>
          </cell>
          <cell r="E711">
            <v>0</v>
          </cell>
          <cell r="F711">
            <v>0</v>
          </cell>
          <cell r="G711">
            <v>0</v>
          </cell>
          <cell r="M711">
            <v>11</v>
          </cell>
          <cell r="N711">
            <v>0</v>
          </cell>
          <cell r="O711">
            <v>0</v>
          </cell>
          <cell r="P711">
            <v>0</v>
          </cell>
          <cell r="Q711">
            <v>0</v>
          </cell>
          <cell r="R711">
            <v>0</v>
          </cell>
          <cell r="S711">
            <v>0</v>
          </cell>
          <cell r="T711">
            <v>0.55</v>
          </cell>
          <cell r="U711">
            <v>0</v>
          </cell>
          <cell r="V711">
            <v>0</v>
          </cell>
          <cell r="W711">
            <v>0.30057943859097414</v>
          </cell>
        </row>
        <row r="712">
          <cell r="A712">
            <v>39025</v>
          </cell>
          <cell r="B712" t="str">
            <v>SABHI TotalNOV06</v>
          </cell>
          <cell r="C712" t="str">
            <v>SABHI Total</v>
          </cell>
          <cell r="D712">
            <v>0</v>
          </cell>
          <cell r="E712">
            <v>0</v>
          </cell>
          <cell r="F712">
            <v>0</v>
          </cell>
          <cell r="G712">
            <v>0</v>
          </cell>
          <cell r="M712">
            <v>11</v>
          </cell>
          <cell r="N712">
            <v>0</v>
          </cell>
          <cell r="O712">
            <v>0</v>
          </cell>
          <cell r="P712">
            <v>0</v>
          </cell>
          <cell r="Q712">
            <v>0</v>
          </cell>
          <cell r="R712">
            <v>0</v>
          </cell>
          <cell r="S712">
            <v>0</v>
          </cell>
          <cell r="T712">
            <v>0.55</v>
          </cell>
          <cell r="U712">
            <v>0</v>
          </cell>
          <cell r="V712">
            <v>0</v>
          </cell>
          <cell r="W712">
            <v>0.2908833276686847</v>
          </cell>
        </row>
        <row r="713">
          <cell r="A713">
            <v>39055</v>
          </cell>
          <cell r="B713" t="str">
            <v>SABHI TotalDEC06</v>
          </cell>
          <cell r="C713" t="str">
            <v>SABHI Total</v>
          </cell>
          <cell r="D713">
            <v>0</v>
          </cell>
          <cell r="E713">
            <v>0</v>
          </cell>
          <cell r="F713">
            <v>0</v>
          </cell>
          <cell r="G713">
            <v>0</v>
          </cell>
          <cell r="M713">
            <v>11</v>
          </cell>
          <cell r="N713">
            <v>0</v>
          </cell>
          <cell r="O713">
            <v>0</v>
          </cell>
          <cell r="P713">
            <v>0</v>
          </cell>
          <cell r="Q713">
            <v>0</v>
          </cell>
          <cell r="R713">
            <v>0</v>
          </cell>
          <cell r="S713">
            <v>0</v>
          </cell>
          <cell r="T713">
            <v>0.55</v>
          </cell>
          <cell r="U713">
            <v>0</v>
          </cell>
          <cell r="V713">
            <v>0</v>
          </cell>
          <cell r="W713">
            <v>0.30057943859097414</v>
          </cell>
        </row>
        <row r="714">
          <cell r="A714" t="str">
            <v>YTD</v>
          </cell>
          <cell r="B714" t="str">
            <v>SABHI TotalYTD04</v>
          </cell>
          <cell r="C714" t="str">
            <v>SABHI Total04YTD</v>
          </cell>
          <cell r="D714">
            <v>8380304</v>
          </cell>
          <cell r="E714">
            <v>68079</v>
          </cell>
          <cell r="F714">
            <v>8.123690978274773</v>
          </cell>
          <cell r="G714">
            <v>8.123690978274773</v>
          </cell>
          <cell r="M714">
            <v>0</v>
          </cell>
          <cell r="N714">
            <v>0</v>
          </cell>
          <cell r="O714">
            <v>0</v>
          </cell>
          <cell r="P714">
            <v>0</v>
          </cell>
          <cell r="Q714">
            <v>78813</v>
          </cell>
          <cell r="R714">
            <v>55479</v>
          </cell>
          <cell r="S714">
            <v>0.7039320924213011</v>
          </cell>
          <cell r="T714">
            <v>0</v>
          </cell>
          <cell r="U714">
            <v>222</v>
          </cell>
          <cell r="V714">
            <v>0.006233102536333654</v>
          </cell>
          <cell r="W714">
            <v>0</v>
          </cell>
        </row>
        <row r="715">
          <cell r="A715" t="str">
            <v>YTD</v>
          </cell>
          <cell r="B715" t="str">
            <v>SABHI TotalYTD05</v>
          </cell>
          <cell r="C715" t="str">
            <v>SABHI Total05YTD</v>
          </cell>
          <cell r="D715">
            <v>12331071</v>
          </cell>
          <cell r="E715">
            <v>140467</v>
          </cell>
          <cell r="F715">
            <v>11.391305751138729</v>
          </cell>
          <cell r="G715">
            <v>11.391305751138729</v>
          </cell>
          <cell r="M715">
            <v>13.628297274012779</v>
          </cell>
          <cell r="N715">
            <v>0</v>
          </cell>
          <cell r="O715">
            <v>0</v>
          </cell>
          <cell r="P715">
            <v>0</v>
          </cell>
          <cell r="Q715">
            <v>157867</v>
          </cell>
          <cell r="R715">
            <v>85040</v>
          </cell>
          <cell r="S715">
            <v>0.5386812950141575</v>
          </cell>
          <cell r="T715">
            <v>0.8013669355925891</v>
          </cell>
          <cell r="U715">
            <v>0</v>
          </cell>
          <cell r="V715">
            <v>0</v>
          </cell>
          <cell r="W715">
            <v>0</v>
          </cell>
        </row>
        <row r="716">
          <cell r="A716" t="str">
            <v>YTD</v>
          </cell>
          <cell r="B716" t="str">
            <v>SABHI TotalYTD06</v>
          </cell>
          <cell r="C716" t="str">
            <v>SABHI Total06YTD</v>
          </cell>
          <cell r="D716">
            <v>5036211</v>
          </cell>
          <cell r="E716">
            <v>55845</v>
          </cell>
          <cell r="F716">
            <v>11.088693464193616</v>
          </cell>
          <cell r="G716">
            <v>11.088693464193616</v>
          </cell>
          <cell r="M716">
            <v>11</v>
          </cell>
          <cell r="N716">
            <v>0</v>
          </cell>
          <cell r="O716">
            <v>0</v>
          </cell>
          <cell r="P716">
            <v>0</v>
          </cell>
          <cell r="Q716">
            <v>52780</v>
          </cell>
          <cell r="R716">
            <v>28222</v>
          </cell>
          <cell r="S716">
            <v>0.5347101174687382</v>
          </cell>
          <cell r="T716">
            <v>0.5499999999999999</v>
          </cell>
          <cell r="U716">
            <v>6293</v>
          </cell>
          <cell r="V716">
            <v>0.29401188360712865</v>
          </cell>
          <cell r="W716">
            <v>0.29337661333441617</v>
          </cell>
        </row>
        <row r="717">
          <cell r="A717">
            <v>37990</v>
          </cell>
          <cell r="B717" t="str">
            <v>Schaller Anderson TotalJAN04</v>
          </cell>
          <cell r="C717" t="str">
            <v>Schaller Anderson Total</v>
          </cell>
          <cell r="D717">
            <v>506603</v>
          </cell>
          <cell r="E717">
            <v>577207</v>
          </cell>
          <cell r="F717">
            <v>1139.3675126282315</v>
          </cell>
          <cell r="G717">
            <v>1139.3675126282315</v>
          </cell>
          <cell r="M717">
            <v>0</v>
          </cell>
          <cell r="N717">
            <v>232663</v>
          </cell>
          <cell r="O717">
            <v>0.4030841621809853</v>
          </cell>
          <cell r="P717">
            <v>0</v>
          </cell>
          <cell r="Q717">
            <v>562787</v>
          </cell>
          <cell r="R717">
            <v>411025</v>
          </cell>
          <cell r="S717">
            <v>0.7303384761908146</v>
          </cell>
          <cell r="T717">
            <v>0</v>
          </cell>
          <cell r="U717">
            <v>26257</v>
          </cell>
          <cell r="V717">
            <v>12.957384776639696</v>
          </cell>
          <cell r="W717">
            <v>0</v>
          </cell>
        </row>
        <row r="718">
          <cell r="A718">
            <v>38021</v>
          </cell>
          <cell r="B718" t="str">
            <v>Schaller Anderson TotalFEB04</v>
          </cell>
          <cell r="C718" t="str">
            <v>Schaller Anderson Total</v>
          </cell>
          <cell r="D718">
            <v>508084</v>
          </cell>
          <cell r="E718">
            <v>461475</v>
          </cell>
          <cell r="F718">
            <v>908.2651687516237</v>
          </cell>
          <cell r="G718">
            <v>1023.8163406899275</v>
          </cell>
          <cell r="M718">
            <v>0</v>
          </cell>
          <cell r="N718">
            <v>163029</v>
          </cell>
          <cell r="O718">
            <v>0.35327807573541364</v>
          </cell>
          <cell r="P718">
            <v>0</v>
          </cell>
          <cell r="Q718">
            <v>438307</v>
          </cell>
          <cell r="R718">
            <v>317181</v>
          </cell>
          <cell r="S718">
            <v>0.7236503181559957</v>
          </cell>
          <cell r="T718">
            <v>0</v>
          </cell>
          <cell r="U718">
            <v>23965</v>
          </cell>
          <cell r="V718">
            <v>11.791849379236504</v>
          </cell>
          <cell r="W718">
            <v>0</v>
          </cell>
        </row>
        <row r="719">
          <cell r="A719">
            <v>38050</v>
          </cell>
          <cell r="B719" t="str">
            <v>Schaller Anderson TotalMAR04</v>
          </cell>
          <cell r="C719" t="str">
            <v>Schaller Anderson Total</v>
          </cell>
          <cell r="D719">
            <v>506414</v>
          </cell>
          <cell r="E719">
            <v>514035</v>
          </cell>
          <cell r="F719">
            <v>1015.04895204319</v>
          </cell>
          <cell r="G719">
            <v>1020.8938778076817</v>
          </cell>
          <cell r="M719">
            <v>0</v>
          </cell>
          <cell r="N719">
            <v>179292</v>
          </cell>
          <cell r="O719">
            <v>0.3487933701012577</v>
          </cell>
          <cell r="P719">
            <v>0</v>
          </cell>
          <cell r="Q719">
            <v>536083</v>
          </cell>
          <cell r="R719">
            <v>341864</v>
          </cell>
          <cell r="S719">
            <v>0.6377072207102259</v>
          </cell>
          <cell r="T719">
            <v>0</v>
          </cell>
          <cell r="U719">
            <v>23280</v>
          </cell>
          <cell r="V719">
            <v>11.492573270091269</v>
          </cell>
          <cell r="W719">
            <v>0</v>
          </cell>
        </row>
        <row r="720">
          <cell r="A720">
            <v>38081</v>
          </cell>
          <cell r="B720" t="str">
            <v>Schaller Anderson TotalAPR04</v>
          </cell>
          <cell r="C720" t="str">
            <v>Schaller Anderson Total</v>
          </cell>
          <cell r="D720">
            <v>507545</v>
          </cell>
          <cell r="E720">
            <v>594013</v>
          </cell>
          <cell r="F720">
            <v>1170.3651892935602</v>
          </cell>
          <cell r="G720">
            <v>1031.2264366961247</v>
          </cell>
          <cell r="M720">
            <v>0</v>
          </cell>
          <cell r="N720">
            <v>214335</v>
          </cell>
          <cell r="O720">
            <v>0.3608254364803464</v>
          </cell>
          <cell r="P720">
            <v>0</v>
          </cell>
          <cell r="Q720">
            <v>586357</v>
          </cell>
          <cell r="R720">
            <v>406217</v>
          </cell>
          <cell r="S720">
            <v>0.6927810190719988</v>
          </cell>
          <cell r="T720">
            <v>0</v>
          </cell>
          <cell r="U720">
            <v>26764</v>
          </cell>
          <cell r="V720">
            <v>10.546454009004126</v>
          </cell>
          <cell r="W720">
            <v>0</v>
          </cell>
        </row>
        <row r="721">
          <cell r="A721">
            <v>38111</v>
          </cell>
          <cell r="B721" t="str">
            <v>Schaller Anderson TotalMAY04</v>
          </cell>
          <cell r="C721" t="str">
            <v>Schaller Anderson Total</v>
          </cell>
          <cell r="D721">
            <v>506778</v>
          </cell>
          <cell r="E721">
            <v>538244</v>
          </cell>
          <cell r="F721">
            <v>1062.0903038411295</v>
          </cell>
          <cell r="G721">
            <v>1082.5014817259598</v>
          </cell>
          <cell r="M721">
            <v>0</v>
          </cell>
          <cell r="N721">
            <v>227257</v>
          </cell>
          <cell r="O721">
            <v>0.4222192908792295</v>
          </cell>
          <cell r="P721">
            <v>0</v>
          </cell>
          <cell r="Q721">
            <v>569491</v>
          </cell>
          <cell r="R721">
            <v>409877</v>
          </cell>
          <cell r="S721">
            <v>0.7197251580797589</v>
          </cell>
          <cell r="T721">
            <v>0</v>
          </cell>
          <cell r="U721">
            <v>23192</v>
          </cell>
          <cell r="V721">
            <v>11.44090706384255</v>
          </cell>
          <cell r="W721">
            <v>0</v>
          </cell>
        </row>
        <row r="722">
          <cell r="A722">
            <v>38142</v>
          </cell>
          <cell r="B722" t="str">
            <v>Schaller Anderson TotalJUN04</v>
          </cell>
          <cell r="C722" t="str">
            <v>Schaller Anderson Total</v>
          </cell>
          <cell r="D722">
            <v>505026</v>
          </cell>
          <cell r="E722">
            <v>594270</v>
          </cell>
          <cell r="F722">
            <v>1176.7116940513954</v>
          </cell>
          <cell r="G722">
            <v>1136.3890623953619</v>
          </cell>
          <cell r="M722">
            <v>0</v>
          </cell>
          <cell r="N722">
            <v>234976</v>
          </cell>
          <cell r="O722">
            <v>0.39540276305383076</v>
          </cell>
          <cell r="P722">
            <v>0</v>
          </cell>
          <cell r="Q722">
            <v>581100</v>
          </cell>
          <cell r="R722">
            <v>411949</v>
          </cell>
          <cell r="S722">
            <v>0.7089124075030115</v>
          </cell>
          <cell r="T722">
            <v>0</v>
          </cell>
          <cell r="U722">
            <v>25845</v>
          </cell>
          <cell r="V722">
            <v>10.235116607857814</v>
          </cell>
          <cell r="W722">
            <v>0</v>
          </cell>
        </row>
        <row r="723">
          <cell r="A723">
            <v>38172</v>
          </cell>
          <cell r="B723" t="str">
            <v>Schaller Anderson TotalJUL04</v>
          </cell>
          <cell r="C723" t="str">
            <v>Schaller Anderson Total</v>
          </cell>
          <cell r="D723">
            <v>598914</v>
          </cell>
          <cell r="E723">
            <v>495581</v>
          </cell>
          <cell r="F723">
            <v>827.4660468781829</v>
          </cell>
          <cell r="G723">
            <v>1022.0893482569027</v>
          </cell>
          <cell r="M723">
            <v>0</v>
          </cell>
          <cell r="N723">
            <v>193359</v>
          </cell>
          <cell r="O723">
            <v>0.39016628966808653</v>
          </cell>
          <cell r="P723">
            <v>0</v>
          </cell>
          <cell r="Q723">
            <v>464585</v>
          </cell>
          <cell r="R723">
            <v>309155</v>
          </cell>
          <cell r="S723">
            <v>0.6654433526695869</v>
          </cell>
          <cell r="T723">
            <v>0</v>
          </cell>
          <cell r="U723">
            <v>20762</v>
          </cell>
          <cell r="V723">
            <v>8.666519734051967</v>
          </cell>
          <cell r="W723">
            <v>0</v>
          </cell>
        </row>
        <row r="724">
          <cell r="A724">
            <v>38203</v>
          </cell>
          <cell r="B724" t="str">
            <v>Schaller Anderson TotalAUG04</v>
          </cell>
          <cell r="C724" t="str">
            <v>Schaller Anderson Total</v>
          </cell>
          <cell r="D724">
            <v>604304</v>
          </cell>
          <cell r="E724">
            <v>527630</v>
          </cell>
          <cell r="F724">
            <v>873.1201514469539</v>
          </cell>
          <cell r="G724">
            <v>959.099297458844</v>
          </cell>
          <cell r="M724">
            <v>0</v>
          </cell>
          <cell r="N724">
            <v>190012</v>
          </cell>
          <cell r="O724">
            <v>0.36012357144210905</v>
          </cell>
          <cell r="P724">
            <v>0</v>
          </cell>
          <cell r="Q724">
            <v>541064</v>
          </cell>
          <cell r="R724">
            <v>325442</v>
          </cell>
          <cell r="S724">
            <v>0.6014852217112948</v>
          </cell>
          <cell r="T724">
            <v>0</v>
          </cell>
          <cell r="U724">
            <v>21909</v>
          </cell>
          <cell r="V724">
            <v>9.063732823214806</v>
          </cell>
          <cell r="W724">
            <v>0</v>
          </cell>
        </row>
        <row r="725">
          <cell r="A725">
            <v>38234</v>
          </cell>
          <cell r="B725" t="str">
            <v>Schaller Anderson TotalSEP04</v>
          </cell>
          <cell r="C725" t="str">
            <v>Schaller Anderson Total</v>
          </cell>
          <cell r="D725">
            <v>608330</v>
          </cell>
          <cell r="E725">
            <v>695249</v>
          </cell>
          <cell r="F725">
            <v>1142.8813308566073</v>
          </cell>
          <cell r="G725">
            <v>947.822509727248</v>
          </cell>
          <cell r="M725">
            <v>0</v>
          </cell>
          <cell r="N725">
            <v>291856</v>
          </cell>
          <cell r="O725">
            <v>0.41978629239308507</v>
          </cell>
          <cell r="P725">
            <v>0</v>
          </cell>
          <cell r="Q725">
            <v>751085</v>
          </cell>
          <cell r="R725">
            <v>492113</v>
          </cell>
          <cell r="S725">
            <v>0.6552028066064427</v>
          </cell>
          <cell r="T725">
            <v>0</v>
          </cell>
          <cell r="U725">
            <v>25980</v>
          </cell>
          <cell r="V725">
            <v>8.541416665296795</v>
          </cell>
          <cell r="W725">
            <v>0</v>
          </cell>
        </row>
        <row r="726">
          <cell r="A726">
            <v>38264</v>
          </cell>
          <cell r="B726" t="str">
            <v>Schaller Anderson TotalOCT04</v>
          </cell>
          <cell r="C726" t="str">
            <v>Schaller Anderson Total</v>
          </cell>
          <cell r="D726">
            <v>630041</v>
          </cell>
          <cell r="E726">
            <v>611579</v>
          </cell>
          <cell r="F726">
            <v>970.6971451064295</v>
          </cell>
          <cell r="G726">
            <v>995.5662091366636</v>
          </cell>
          <cell r="M726">
            <v>0</v>
          </cell>
          <cell r="N726">
            <v>272514</v>
          </cell>
          <cell r="O726">
            <v>0.4455908394500138</v>
          </cell>
          <cell r="P726">
            <v>0</v>
          </cell>
          <cell r="Q726">
            <v>646880</v>
          </cell>
          <cell r="R726">
            <v>428795</v>
          </cell>
          <cell r="S726">
            <v>0.662866373979718</v>
          </cell>
          <cell r="T726">
            <v>0</v>
          </cell>
          <cell r="U726">
            <v>25015</v>
          </cell>
          <cell r="V726">
            <v>10.160801848319519</v>
          </cell>
          <cell r="W726">
            <v>0</v>
          </cell>
        </row>
        <row r="727">
          <cell r="A727">
            <v>38295</v>
          </cell>
          <cell r="B727" t="str">
            <v>Schaller Anderson TotalNOV04</v>
          </cell>
          <cell r="C727" t="str">
            <v>Schaller Anderson Total</v>
          </cell>
          <cell r="D727">
            <v>658584</v>
          </cell>
          <cell r="E727">
            <v>597057</v>
          </cell>
          <cell r="F727">
            <v>906.5768375788056</v>
          </cell>
          <cell r="G727">
            <v>1006.7184378472808</v>
          </cell>
          <cell r="M727">
            <v>0</v>
          </cell>
          <cell r="N727">
            <v>273344</v>
          </cell>
          <cell r="O727">
            <v>0.457818935210541</v>
          </cell>
          <cell r="P727">
            <v>0</v>
          </cell>
          <cell r="Q727">
            <v>557024</v>
          </cell>
          <cell r="R727">
            <v>368026</v>
          </cell>
          <cell r="S727">
            <v>0.6607004366059631</v>
          </cell>
          <cell r="T727">
            <v>0</v>
          </cell>
          <cell r="U727">
            <v>23765</v>
          </cell>
          <cell r="V727">
            <v>9.443521660692856</v>
          </cell>
          <cell r="W727">
            <v>0</v>
          </cell>
        </row>
        <row r="728">
          <cell r="A728">
            <v>38325</v>
          </cell>
          <cell r="B728" t="str">
            <v>Schaller Anderson TotalDEC04</v>
          </cell>
          <cell r="C728" t="str">
            <v>Schaller Anderson Total</v>
          </cell>
          <cell r="D728">
            <v>661261</v>
          </cell>
          <cell r="E728">
            <v>734510</v>
          </cell>
          <cell r="F728">
            <v>1110.771692266745</v>
          </cell>
          <cell r="G728">
            <v>996.0152249839933</v>
          </cell>
          <cell r="M728">
            <v>0</v>
          </cell>
          <cell r="N728">
            <v>359133</v>
          </cell>
          <cell r="O728">
            <v>0.4889422880559829</v>
          </cell>
          <cell r="P728">
            <v>0</v>
          </cell>
          <cell r="Q728">
            <v>812649</v>
          </cell>
          <cell r="R728">
            <v>518368</v>
          </cell>
          <cell r="S728">
            <v>0.6378744082623617</v>
          </cell>
          <cell r="T728">
            <v>0</v>
          </cell>
          <cell r="U728">
            <v>28272</v>
          </cell>
          <cell r="V728">
            <v>8.951254416737378</v>
          </cell>
          <cell r="W728">
            <v>0</v>
          </cell>
        </row>
        <row r="729">
          <cell r="A729">
            <v>38356</v>
          </cell>
          <cell r="B729" t="str">
            <v>Schaller Anderson TotalJAN05</v>
          </cell>
          <cell r="C729" t="str">
            <v>Schaller Anderson Total</v>
          </cell>
          <cell r="D729">
            <v>663299</v>
          </cell>
          <cell r="E729">
            <v>653619</v>
          </cell>
          <cell r="F729">
            <v>985.4062798225235</v>
          </cell>
          <cell r="G729">
            <v>1000.9182698893582</v>
          </cell>
          <cell r="M729">
            <v>1023.6340030508698</v>
          </cell>
          <cell r="N729">
            <v>348221</v>
          </cell>
          <cell r="O729">
            <v>0.5327583806468295</v>
          </cell>
          <cell r="P729">
            <v>0.52007090475349</v>
          </cell>
          <cell r="Q729">
            <v>628971</v>
          </cell>
          <cell r="R729">
            <v>436468</v>
          </cell>
          <cell r="S729">
            <v>0.6939397841871883</v>
          </cell>
          <cell r="T729">
            <v>0.7169684955393169</v>
          </cell>
          <cell r="U729">
            <v>26213</v>
          </cell>
          <cell r="V729">
            <v>10.346588818910815</v>
          </cell>
          <cell r="W729">
            <v>0</v>
          </cell>
        </row>
        <row r="730">
          <cell r="A730">
            <v>38387</v>
          </cell>
          <cell r="B730" t="str">
            <v>Schaller Anderson TotalFEB05</v>
          </cell>
          <cell r="C730" t="str">
            <v>Schaller Anderson Total</v>
          </cell>
          <cell r="D730">
            <v>669842</v>
          </cell>
          <cell r="E730">
            <v>682724</v>
          </cell>
          <cell r="F730">
            <v>1019.2314008378096</v>
          </cell>
          <cell r="G730">
            <v>1038.4697909756926</v>
          </cell>
          <cell r="M730">
            <v>1022.5592012631228</v>
          </cell>
          <cell r="N730">
            <v>342264</v>
          </cell>
          <cell r="O730">
            <v>0.5013211781041826</v>
          </cell>
          <cell r="P730">
            <v>0.5200412140532876</v>
          </cell>
          <cell r="Q730">
            <v>673057</v>
          </cell>
          <cell r="R730">
            <v>448864</v>
          </cell>
          <cell r="S730">
            <v>0.6669033974834226</v>
          </cell>
          <cell r="T730">
            <v>0.7168104436589731</v>
          </cell>
          <cell r="U730">
            <v>26258</v>
          </cell>
          <cell r="V730">
            <v>10.263975470904533</v>
          </cell>
          <cell r="W730">
            <v>0</v>
          </cell>
        </row>
        <row r="731">
          <cell r="A731">
            <v>38415</v>
          </cell>
          <cell r="B731" t="str">
            <v>Schaller Anderson TotalMAR05</v>
          </cell>
          <cell r="C731" t="str">
            <v>Schaller Anderson Total</v>
          </cell>
          <cell r="D731">
            <v>669133</v>
          </cell>
          <cell r="E731">
            <v>867039</v>
          </cell>
          <cell r="F731">
            <v>1295.7648180556032</v>
          </cell>
          <cell r="G731">
            <v>1100.1341662386455</v>
          </cell>
          <cell r="M731">
            <v>1022.8613239686711</v>
          </cell>
          <cell r="N731">
            <v>465736</v>
          </cell>
          <cell r="O731">
            <v>0.5371569214302933</v>
          </cell>
          <cell r="P731">
            <v>0.5200111255208916</v>
          </cell>
          <cell r="Q731">
            <v>1011839</v>
          </cell>
          <cell r="R731">
            <v>725527</v>
          </cell>
          <cell r="S731">
            <v>0.7170379872687256</v>
          </cell>
          <cell r="T731">
            <v>0.7320411116470632</v>
          </cell>
          <cell r="U731">
            <v>35044</v>
          </cell>
          <cell r="V731">
            <v>10.977097634586439</v>
          </cell>
          <cell r="W731">
            <v>0</v>
          </cell>
        </row>
        <row r="732">
          <cell r="A732">
            <v>38446</v>
          </cell>
          <cell r="B732" t="str">
            <v>Schaller Anderson TotalAPR05</v>
          </cell>
          <cell r="C732" t="str">
            <v>Schaller Anderson Total</v>
          </cell>
          <cell r="D732">
            <v>675339</v>
          </cell>
          <cell r="E732">
            <v>709079</v>
          </cell>
          <cell r="F732">
            <v>1049.960094115696</v>
          </cell>
          <cell r="G732">
            <v>1121.6521043363696</v>
          </cell>
          <cell r="M732">
            <v>1011.1620700323406</v>
          </cell>
          <cell r="N732">
            <v>399927</v>
          </cell>
          <cell r="O732">
            <v>0.5640090878449369</v>
          </cell>
          <cell r="P732">
            <v>0.5594567012372342</v>
          </cell>
          <cell r="Q732">
            <v>763995</v>
          </cell>
          <cell r="R732">
            <v>550709</v>
          </cell>
          <cell r="S732">
            <v>0.7208280158901563</v>
          </cell>
          <cell r="T732">
            <v>0.7455081662899146</v>
          </cell>
          <cell r="U732">
            <v>27136</v>
          </cell>
          <cell r="V732">
            <v>10.527197847386665</v>
          </cell>
          <cell r="W732">
            <v>0</v>
          </cell>
        </row>
        <row r="733">
          <cell r="A733">
            <v>38476</v>
          </cell>
          <cell r="B733" t="str">
            <v>Schaller Anderson TotalMAY05</v>
          </cell>
          <cell r="C733" t="str">
            <v>Schaller Anderson Total</v>
          </cell>
          <cell r="D733">
            <v>677582</v>
          </cell>
          <cell r="E733">
            <v>678479</v>
          </cell>
          <cell r="F733">
            <v>1001.3238250130612</v>
          </cell>
          <cell r="G733">
            <v>1115.6829123947869</v>
          </cell>
          <cell r="M733">
            <v>1039.2370209397131</v>
          </cell>
          <cell r="N733">
            <v>373134</v>
          </cell>
          <cell r="O733">
            <v>0.5499565940876578</v>
          </cell>
          <cell r="P733">
            <v>0.5594401807864653</v>
          </cell>
          <cell r="Q733">
            <v>681891</v>
          </cell>
          <cell r="R733">
            <v>499275</v>
          </cell>
          <cell r="S733">
            <v>0.7321918019155554</v>
          </cell>
          <cell r="T733">
            <v>0.7483908368843495</v>
          </cell>
          <cell r="U733">
            <v>26350</v>
          </cell>
          <cell r="V733">
            <v>10.167542580202038</v>
          </cell>
          <cell r="W733">
            <v>0</v>
          </cell>
        </row>
        <row r="734">
          <cell r="A734">
            <v>38507</v>
          </cell>
          <cell r="B734" t="str">
            <v>Schaller Anderson TotalJUN05</v>
          </cell>
          <cell r="C734" t="str">
            <v>Schaller Anderson Total</v>
          </cell>
          <cell r="D734">
            <v>653594</v>
          </cell>
          <cell r="E734">
            <v>799776</v>
          </cell>
          <cell r="F734">
            <v>1223.658723917294</v>
          </cell>
          <cell r="G734">
            <v>1091.6475476820171</v>
          </cell>
          <cell r="M734">
            <v>1039.4455351602073</v>
          </cell>
          <cell r="N734">
            <v>459860</v>
          </cell>
          <cell r="O734">
            <v>0.5749859960789021</v>
          </cell>
          <cell r="P734">
            <v>0.5594235526585352</v>
          </cell>
          <cell r="Q734">
            <v>867965</v>
          </cell>
          <cell r="R734">
            <v>617533</v>
          </cell>
          <cell r="S734">
            <v>0.7114722367837413</v>
          </cell>
          <cell r="T734">
            <v>0.7484011355140048</v>
          </cell>
          <cell r="U734">
            <v>31023</v>
          </cell>
          <cell r="V734">
            <v>12.370899694545688</v>
          </cell>
          <cell r="W734">
            <v>0</v>
          </cell>
        </row>
        <row r="735">
          <cell r="A735">
            <v>38537</v>
          </cell>
          <cell r="B735" t="str">
            <v>Schaller Anderson TotalJUL05</v>
          </cell>
          <cell r="C735" t="str">
            <v>Schaller Anderson Total</v>
          </cell>
          <cell r="D735">
            <v>656174</v>
          </cell>
          <cell r="E735">
            <v>590414</v>
          </cell>
          <cell r="F735">
            <v>899.7826795941321</v>
          </cell>
          <cell r="G735">
            <v>1041.5884095081626</v>
          </cell>
          <cell r="M735">
            <v>1009.850893585658</v>
          </cell>
          <cell r="N735">
            <v>341334</v>
          </cell>
          <cell r="O735">
            <v>0.5781265349398896</v>
          </cell>
          <cell r="P735">
            <v>0.5999663520717551</v>
          </cell>
          <cell r="Q735">
            <v>608145</v>
          </cell>
          <cell r="R735">
            <v>429953</v>
          </cell>
          <cell r="S735">
            <v>0.7069909314390482</v>
          </cell>
          <cell r="T735">
            <v>0.7464408976549818</v>
          </cell>
          <cell r="U735">
            <v>25104</v>
          </cell>
          <cell r="V735">
            <v>10.017781722177352</v>
          </cell>
          <cell r="W735">
            <v>0</v>
          </cell>
        </row>
        <row r="736">
          <cell r="A736">
            <v>38568</v>
          </cell>
          <cell r="B736" t="str">
            <v>Schaller Anderson TotalAUG05</v>
          </cell>
          <cell r="C736" t="str">
            <v>Schaller Anderson Total</v>
          </cell>
          <cell r="D736">
            <v>657645</v>
          </cell>
          <cell r="E736">
            <v>780998</v>
          </cell>
          <cell r="F736">
            <v>1187.56776072197</v>
          </cell>
          <cell r="G736">
            <v>1103.669721411132</v>
          </cell>
          <cell r="M736">
            <v>1003.132883379458</v>
          </cell>
          <cell r="N736">
            <v>447808</v>
          </cell>
          <cell r="O736">
            <v>0.5733791891912655</v>
          </cell>
          <cell r="P736">
            <v>0.6018395067462174</v>
          </cell>
          <cell r="Q736">
            <v>835883</v>
          </cell>
          <cell r="R736">
            <v>586545</v>
          </cell>
          <cell r="S736">
            <v>0.7017070570881332</v>
          </cell>
          <cell r="T736">
            <v>0.7472883368568334</v>
          </cell>
          <cell r="U736">
            <v>32135</v>
          </cell>
          <cell r="V736">
            <v>12.791536369599969</v>
          </cell>
          <cell r="W736">
            <v>0</v>
          </cell>
        </row>
        <row r="737">
          <cell r="A737">
            <v>38599</v>
          </cell>
          <cell r="B737" t="str">
            <v>Schaller Anderson TotalSEP05</v>
          </cell>
          <cell r="C737" t="str">
            <v>Schaller Anderson Total</v>
          </cell>
          <cell r="D737">
            <v>654568</v>
          </cell>
          <cell r="E737">
            <v>645157</v>
          </cell>
          <cell r="F737">
            <v>985.6225785556276</v>
          </cell>
          <cell r="G737">
            <v>1024.32433962391</v>
          </cell>
          <cell r="M737">
            <v>1000.3842201131697</v>
          </cell>
          <cell r="N737">
            <v>376443</v>
          </cell>
          <cell r="O737">
            <v>0.5834905302120259</v>
          </cell>
          <cell r="P737">
            <v>0.6030787107227067</v>
          </cell>
          <cell r="Q737">
            <v>645332</v>
          </cell>
          <cell r="R737">
            <v>484242</v>
          </cell>
          <cell r="S737">
            <v>0.7503765503647735</v>
          </cell>
          <cell r="T737">
            <v>0.7478357435164337</v>
          </cell>
          <cell r="U737">
            <v>23963</v>
          </cell>
          <cell r="V737">
            <v>9.583620619321936</v>
          </cell>
          <cell r="W737">
            <v>0</v>
          </cell>
        </row>
        <row r="738">
          <cell r="A738">
            <v>38629</v>
          </cell>
          <cell r="B738" t="str">
            <v>Schaller Anderson TotalOCT05</v>
          </cell>
          <cell r="C738" t="str">
            <v>Schaller Anderson Total</v>
          </cell>
          <cell r="D738">
            <v>657748</v>
          </cell>
          <cell r="E738">
            <v>603392</v>
          </cell>
          <cell r="F738">
            <v>917.3604480743385</v>
          </cell>
          <cell r="G738">
            <v>1030.1835957839787</v>
          </cell>
          <cell r="M738">
            <v>974.5429892734054</v>
          </cell>
          <cell r="N738">
            <v>355820</v>
          </cell>
          <cell r="O738">
            <v>0.5896995651251591</v>
          </cell>
          <cell r="P738">
            <v>0.6049303231769194</v>
          </cell>
          <cell r="Q738">
            <v>644767</v>
          </cell>
          <cell r="R738">
            <v>472146</v>
          </cell>
          <cell r="S738">
            <v>0.7322738291506854</v>
          </cell>
          <cell r="T738">
            <v>0.7455326096341472</v>
          </cell>
          <cell r="U738">
            <v>23939</v>
          </cell>
          <cell r="V738">
            <v>9.52588251398302</v>
          </cell>
          <cell r="W738">
            <v>0</v>
          </cell>
        </row>
        <row r="739">
          <cell r="A739">
            <v>38660</v>
          </cell>
          <cell r="B739" t="str">
            <v>Schaller Anderson TotalNOV05</v>
          </cell>
          <cell r="C739" t="str">
            <v>Schaller Anderson Total</v>
          </cell>
          <cell r="D739">
            <v>659760</v>
          </cell>
          <cell r="E739">
            <v>793193</v>
          </cell>
          <cell r="F739">
            <v>1202.244755668728</v>
          </cell>
          <cell r="G739">
            <v>1035.075927432898</v>
          </cell>
          <cell r="M739">
            <v>964.4438517100435</v>
          </cell>
          <cell r="N739">
            <v>488442</v>
          </cell>
          <cell r="O739">
            <v>0.6157921212113572</v>
          </cell>
          <cell r="P739">
            <v>0.6088088363246276</v>
          </cell>
          <cell r="Q739">
            <v>811626</v>
          </cell>
          <cell r="R739">
            <v>616527</v>
          </cell>
          <cell r="S739">
            <v>0.7596195784758004</v>
          </cell>
          <cell r="T739">
            <v>0.7470661546539802</v>
          </cell>
          <cell r="U739">
            <v>28303</v>
          </cell>
          <cell r="V739">
            <v>11.217158610456295</v>
          </cell>
          <cell r="W739">
            <v>0</v>
          </cell>
        </row>
        <row r="740">
          <cell r="A740">
            <v>38690</v>
          </cell>
          <cell r="B740" t="str">
            <v>Schaller Anderson TotalDEC05</v>
          </cell>
          <cell r="C740" t="str">
            <v>Schaller Anderson Total</v>
          </cell>
          <cell r="D740">
            <v>661746</v>
          </cell>
          <cell r="E740">
            <v>624343</v>
          </cell>
          <cell r="F740">
            <v>943.4783134314374</v>
          </cell>
          <cell r="G740">
            <v>1021.027839058168</v>
          </cell>
          <cell r="M740">
            <v>963.2638981577538</v>
          </cell>
          <cell r="N740">
            <v>392039</v>
          </cell>
          <cell r="O740">
            <v>0.6279224721026744</v>
          </cell>
          <cell r="P740">
            <v>0.6090899165090855</v>
          </cell>
          <cell r="Q740">
            <v>622514</v>
          </cell>
          <cell r="R740">
            <v>474948</v>
          </cell>
          <cell r="S740">
            <v>0.7629515159498421</v>
          </cell>
          <cell r="T740">
            <v>0.7473294157396326</v>
          </cell>
          <cell r="U740">
            <v>21128</v>
          </cell>
          <cell r="V740">
            <v>8.34534101825168</v>
          </cell>
          <cell r="W740">
            <v>0</v>
          </cell>
        </row>
        <row r="741">
          <cell r="A741">
            <v>38721</v>
          </cell>
          <cell r="B741" t="str">
            <v>Schaller Anderson TotalJAN06</v>
          </cell>
          <cell r="C741" t="str">
            <v>Schaller Anderson Total</v>
          </cell>
          <cell r="D741">
            <v>657555</v>
          </cell>
          <cell r="E741">
            <v>661325</v>
          </cell>
          <cell r="F741">
            <v>1005.7333607074694</v>
          </cell>
          <cell r="G741">
            <v>1050.4854766025448</v>
          </cell>
          <cell r="M741">
            <v>1042.1499843797055</v>
          </cell>
          <cell r="N741">
            <v>417687</v>
          </cell>
          <cell r="O741">
            <v>0.6315911238800892</v>
          </cell>
          <cell r="P741">
            <v>0.5664679875141998</v>
          </cell>
          <cell r="Q741">
            <v>664631</v>
          </cell>
          <cell r="R741">
            <v>503646</v>
          </cell>
          <cell r="S741">
            <v>0.7577828900547823</v>
          </cell>
          <cell r="T741">
            <v>0.7536145718601405</v>
          </cell>
          <cell r="U741">
            <v>23494</v>
          </cell>
          <cell r="V741">
            <v>9.34195186115348</v>
          </cell>
          <cell r="W741">
            <v>5.367860655456445</v>
          </cell>
        </row>
        <row r="742">
          <cell r="A742">
            <v>38752</v>
          </cell>
          <cell r="B742" t="str">
            <v>Schaller Anderson TotalFEB06</v>
          </cell>
          <cell r="C742" t="str">
            <v>Schaller Anderson Total</v>
          </cell>
          <cell r="D742">
            <v>662425</v>
          </cell>
          <cell r="E742">
            <v>712138</v>
          </cell>
          <cell r="F742">
            <v>1075.0469864512963</v>
          </cell>
          <cell r="G742">
            <v>1008.0862201967344</v>
          </cell>
          <cell r="M742">
            <v>1043.6643479777663</v>
          </cell>
          <cell r="N742">
            <v>441120</v>
          </cell>
          <cell r="O742">
            <v>0.6194305036383397</v>
          </cell>
          <cell r="P742">
            <v>0.5745502033416914</v>
          </cell>
          <cell r="Q742">
            <v>771903</v>
          </cell>
          <cell r="R742">
            <v>591124</v>
          </cell>
          <cell r="S742">
            <v>0.7658008843080024</v>
          </cell>
          <cell r="T742">
            <v>0.7538056895827571</v>
          </cell>
          <cell r="U742">
            <v>26177</v>
          </cell>
          <cell r="V742">
            <v>10.334614582872737</v>
          </cell>
          <cell r="W742">
            <v>5.028519002271284</v>
          </cell>
        </row>
        <row r="743">
          <cell r="A743">
            <v>38780</v>
          </cell>
          <cell r="B743" t="str">
            <v>Schaller Anderson TotalMAR06</v>
          </cell>
          <cell r="C743" t="str">
            <v>Schaller Anderson Total</v>
          </cell>
          <cell r="D743">
            <v>663389</v>
          </cell>
          <cell r="E743">
            <v>921794</v>
          </cell>
          <cell r="F743">
            <v>1389.522587802933</v>
          </cell>
          <cell r="G743">
            <v>1156.767644987233</v>
          </cell>
          <cell r="M743">
            <v>1043.8064260178426</v>
          </cell>
          <cell r="N743">
            <v>575386</v>
          </cell>
          <cell r="O743">
            <v>0.6242023705947316</v>
          </cell>
          <cell r="P743">
            <v>0.5744672461214734</v>
          </cell>
          <cell r="Q743">
            <v>952489</v>
          </cell>
          <cell r="R743">
            <v>734313</v>
          </cell>
          <cell r="S743">
            <v>0.7709411867223663</v>
          </cell>
          <cell r="T743">
            <v>0.7540371830525737</v>
          </cell>
          <cell r="U743">
            <v>32810</v>
          </cell>
          <cell r="V743">
            <v>10.356185224523422</v>
          </cell>
          <cell r="W743">
            <v>5.585490383428178</v>
          </cell>
        </row>
        <row r="744">
          <cell r="A744">
            <v>38811</v>
          </cell>
          <cell r="B744" t="str">
            <v>Schaller Anderson TotalAPR06</v>
          </cell>
          <cell r="C744" t="str">
            <v>Schaller Anderson Total</v>
          </cell>
          <cell r="D744">
            <v>663659</v>
          </cell>
          <cell r="E744">
            <v>717724</v>
          </cell>
          <cell r="F744">
            <v>1081.4650294805012</v>
          </cell>
          <cell r="G744">
            <v>1182.0115345782435</v>
          </cell>
          <cell r="M744">
            <v>1044.0111508078348</v>
          </cell>
          <cell r="N744">
            <v>469364</v>
          </cell>
          <cell r="O744">
            <v>0.6539616900089729</v>
          </cell>
          <cell r="P744">
            <v>0.574655430437901</v>
          </cell>
          <cell r="Q744">
            <v>818517</v>
          </cell>
          <cell r="R744">
            <v>629186</v>
          </cell>
          <cell r="S744">
            <v>0.7686902043573927</v>
          </cell>
          <cell r="T744">
            <v>0.7542813780234671</v>
          </cell>
          <cell r="U744">
            <v>25140</v>
          </cell>
          <cell r="V744">
            <v>9.921370964559316</v>
          </cell>
          <cell r="W744">
            <v>5.407941293389847</v>
          </cell>
        </row>
        <row r="745">
          <cell r="A745">
            <v>38841</v>
          </cell>
          <cell r="B745" t="str">
            <v>Schaller Anderson TotalMAY06</v>
          </cell>
          <cell r="C745" t="str">
            <v>Schaller Anderson Total</v>
          </cell>
          <cell r="D745">
            <v>665751</v>
          </cell>
          <cell r="E745">
            <v>929257</v>
          </cell>
          <cell r="F745">
            <v>1395.8026349190613</v>
          </cell>
          <cell r="G745">
            <v>1288.9300840674985</v>
          </cell>
          <cell r="M745">
            <v>1044.3403446076568</v>
          </cell>
          <cell r="N745">
            <v>562756</v>
          </cell>
          <cell r="O745">
            <v>0.6055978055586345</v>
          </cell>
          <cell r="P745">
            <v>0.5747652976659524</v>
          </cell>
          <cell r="Q745">
            <v>913888</v>
          </cell>
          <cell r="R745">
            <v>741927</v>
          </cell>
          <cell r="S745">
            <v>0.8118358048250989</v>
          </cell>
          <cell r="T745">
            <v>0.7545109127637062</v>
          </cell>
          <cell r="U745">
            <v>30051</v>
          </cell>
          <cell r="V745">
            <v>11.82190547825786</v>
          </cell>
          <cell r="W745">
            <v>5.607555452542454</v>
          </cell>
        </row>
        <row r="746">
          <cell r="A746">
            <v>38872</v>
          </cell>
          <cell r="B746" t="str">
            <v>Schaller Anderson TotalJUN06</v>
          </cell>
          <cell r="C746" t="str">
            <v>Schaller Anderson Total</v>
          </cell>
          <cell r="D746">
            <v>667350</v>
          </cell>
          <cell r="E746">
            <v>701820</v>
          </cell>
          <cell r="F746">
            <v>1051.652056641942</v>
          </cell>
          <cell r="G746">
            <v>1176.3065736805017</v>
          </cell>
          <cell r="M746">
            <v>1045.0480483868516</v>
          </cell>
          <cell r="N746">
            <v>455087</v>
          </cell>
          <cell r="O746">
            <v>0.6484383460146477</v>
          </cell>
          <cell r="P746">
            <v>0.5744698521529091</v>
          </cell>
          <cell r="Q746">
            <v>740508</v>
          </cell>
          <cell r="R746">
            <v>594253</v>
          </cell>
          <cell r="S746">
            <v>0.8024936935185035</v>
          </cell>
          <cell r="T746">
            <v>0.755976538628732</v>
          </cell>
          <cell r="U746">
            <v>23837</v>
          </cell>
          <cell r="V746">
            <v>9.353858952424304</v>
          </cell>
          <cell r="W746">
            <v>5.4453266236824875</v>
          </cell>
        </row>
        <row r="747">
          <cell r="A747">
            <v>38902</v>
          </cell>
          <cell r="B747" t="str">
            <v>Schaller Anderson TotalJUL06</v>
          </cell>
          <cell r="C747" t="str">
            <v>Schaller Anderson Total</v>
          </cell>
          <cell r="D747">
            <v>669180.56</v>
          </cell>
          <cell r="E747">
            <v>660146</v>
          </cell>
          <cell r="F747">
            <v>986.4990698474564</v>
          </cell>
          <cell r="G747">
            <v>1144.65125380282</v>
          </cell>
          <cell r="M747">
            <v>1045.7924617396802</v>
          </cell>
          <cell r="N747">
            <v>429476</v>
          </cell>
          <cell r="O747">
            <v>0.6505772965374327</v>
          </cell>
          <cell r="P747">
            <v>0.5741493120620305</v>
          </cell>
          <cell r="Q747">
            <v>686025</v>
          </cell>
          <cell r="R747">
            <v>527437</v>
          </cell>
          <cell r="S747">
            <v>0.7688305819758755</v>
          </cell>
          <cell r="T747">
            <v>0.7559280319423172</v>
          </cell>
          <cell r="U747">
            <v>23998</v>
          </cell>
          <cell r="V747">
            <v>9.390545827921907</v>
          </cell>
          <cell r="W747">
            <v>5.6463359101742485</v>
          </cell>
        </row>
        <row r="748">
          <cell r="A748">
            <v>38933</v>
          </cell>
          <cell r="B748" t="str">
            <v>Schaller Anderson TotalAUG06</v>
          </cell>
          <cell r="C748" t="str">
            <v>Schaller Anderson Total</v>
          </cell>
          <cell r="D748">
            <v>13695</v>
          </cell>
          <cell r="E748">
            <v>878940</v>
          </cell>
          <cell r="F748">
            <v>64179.62760131434</v>
          </cell>
          <cell r="M748">
            <v>1046.5463764774831</v>
          </cell>
          <cell r="N748">
            <v>0</v>
          </cell>
          <cell r="O748">
            <v>0</v>
          </cell>
          <cell r="P748">
            <v>0.573789395980575</v>
          </cell>
          <cell r="Q748">
            <v>0</v>
          </cell>
          <cell r="R748">
            <v>0</v>
          </cell>
          <cell r="S748">
            <v>0</v>
          </cell>
          <cell r="T748">
            <v>0.755866814411907</v>
          </cell>
          <cell r="U748">
            <v>0</v>
          </cell>
          <cell r="V748">
            <v>0</v>
          </cell>
          <cell r="W748">
            <v>5.664976540723358</v>
          </cell>
        </row>
        <row r="749">
          <cell r="A749">
            <v>38964</v>
          </cell>
          <cell r="B749" t="str">
            <v>Schaller Anderson TotalSEP06</v>
          </cell>
          <cell r="C749" t="str">
            <v>Schaller Anderson Total</v>
          </cell>
          <cell r="D749">
            <v>0</v>
          </cell>
          <cell r="E749">
            <v>0</v>
          </cell>
          <cell r="F749">
            <v>0</v>
          </cell>
          <cell r="G749">
            <v>0</v>
          </cell>
          <cell r="M749">
            <v>1047.4966167010643</v>
          </cell>
          <cell r="N749">
            <v>0</v>
          </cell>
          <cell r="O749">
            <v>0</v>
          </cell>
          <cell r="P749">
            <v>0.5734766475000134</v>
          </cell>
          <cell r="Q749">
            <v>0</v>
          </cell>
          <cell r="R749">
            <v>0</v>
          </cell>
          <cell r="S749">
            <v>0</v>
          </cell>
          <cell r="T749">
            <v>0.7557719075002146</v>
          </cell>
          <cell r="U749">
            <v>0</v>
          </cell>
          <cell r="V749">
            <v>0</v>
          </cell>
          <cell r="W749">
            <v>5.500198708748847</v>
          </cell>
        </row>
        <row r="750">
          <cell r="A750">
            <v>38994</v>
          </cell>
          <cell r="B750" t="str">
            <v>Schaller Anderson TotalOCT06</v>
          </cell>
          <cell r="C750" t="str">
            <v>Schaller Anderson Total</v>
          </cell>
          <cell r="D750">
            <v>0</v>
          </cell>
          <cell r="E750">
            <v>0</v>
          </cell>
          <cell r="F750">
            <v>0</v>
          </cell>
          <cell r="G750">
            <v>0</v>
          </cell>
          <cell r="M750">
            <v>1048.0250396633794</v>
          </cell>
          <cell r="N750">
            <v>0</v>
          </cell>
          <cell r="O750">
            <v>0</v>
          </cell>
          <cell r="P750">
            <v>0.5731511396705433</v>
          </cell>
          <cell r="Q750">
            <v>0</v>
          </cell>
          <cell r="R750">
            <v>0</v>
          </cell>
          <cell r="S750">
            <v>0</v>
          </cell>
          <cell r="T750">
            <v>0.7557475642764678</v>
          </cell>
          <cell r="U750">
            <v>0</v>
          </cell>
          <cell r="V750">
            <v>0</v>
          </cell>
          <cell r="W750">
            <v>5.686381638024795</v>
          </cell>
        </row>
        <row r="751">
          <cell r="A751">
            <v>39025</v>
          </cell>
          <cell r="B751" t="str">
            <v>Schaller Anderson TotalNOV06</v>
          </cell>
          <cell r="C751" t="str">
            <v>Schaller Anderson Total</v>
          </cell>
          <cell r="D751">
            <v>0</v>
          </cell>
          <cell r="E751">
            <v>0</v>
          </cell>
          <cell r="F751">
            <v>0</v>
          </cell>
          <cell r="G751">
            <v>0</v>
          </cell>
          <cell r="M751">
            <v>1048.7764111848817</v>
          </cell>
          <cell r="N751">
            <v>0</v>
          </cell>
          <cell r="O751">
            <v>0</v>
          </cell>
          <cell r="P751">
            <v>0.5728577653896471</v>
          </cell>
          <cell r="Q751">
            <v>0</v>
          </cell>
          <cell r="R751">
            <v>0</v>
          </cell>
          <cell r="S751">
            <v>0</v>
          </cell>
          <cell r="T751">
            <v>0.75570414665374</v>
          </cell>
          <cell r="U751">
            <v>0</v>
          </cell>
          <cell r="V751">
            <v>0</v>
          </cell>
          <cell r="W751">
            <v>5.5209854726792225</v>
          </cell>
        </row>
        <row r="752">
          <cell r="A752">
            <v>39055</v>
          </cell>
          <cell r="B752" t="str">
            <v>Schaller Anderson TotalDEC06</v>
          </cell>
          <cell r="C752" t="str">
            <v>Schaller Anderson Total</v>
          </cell>
          <cell r="D752">
            <v>0</v>
          </cell>
          <cell r="E752">
            <v>0</v>
          </cell>
          <cell r="F752">
            <v>0</v>
          </cell>
          <cell r="G752">
            <v>0</v>
          </cell>
          <cell r="M752">
            <v>1049.2924084082604</v>
          </cell>
          <cell r="N752">
            <v>0</v>
          </cell>
          <cell r="O752">
            <v>0</v>
          </cell>
          <cell r="P752">
            <v>0.572546350896817</v>
          </cell>
          <cell r="Q752">
            <v>0</v>
          </cell>
          <cell r="R752">
            <v>0</v>
          </cell>
          <cell r="S752">
            <v>0</v>
          </cell>
          <cell r="T752">
            <v>0.7557001896787255</v>
          </cell>
          <cell r="U752">
            <v>0</v>
          </cell>
          <cell r="V752">
            <v>0</v>
          </cell>
          <cell r="W752">
            <v>5.723313376008646</v>
          </cell>
        </row>
        <row r="753">
          <cell r="A753" t="str">
            <v>YTD</v>
          </cell>
          <cell r="B753" t="str">
            <v>Schaller Anderson TotalYTD04</v>
          </cell>
          <cell r="C753" t="str">
            <v>Schaller Anderson Total04YTD</v>
          </cell>
          <cell r="D753">
            <v>6801884</v>
          </cell>
          <cell r="E753">
            <v>6940850</v>
          </cell>
          <cell r="F753">
            <v>1020.4305160158568</v>
          </cell>
          <cell r="G753">
            <v>1020.4305160158568</v>
          </cell>
          <cell r="M753">
            <v>0</v>
          </cell>
          <cell r="N753">
            <v>2831770</v>
          </cell>
          <cell r="O753">
            <v>0.4079860535813337</v>
          </cell>
          <cell r="P753">
            <v>0</v>
          </cell>
          <cell r="Q753">
            <v>7047412</v>
          </cell>
          <cell r="R753">
            <v>4740012</v>
          </cell>
          <cell r="S753">
            <v>0.6725890298452822</v>
          </cell>
          <cell r="T753">
            <v>0</v>
          </cell>
          <cell r="U753">
            <v>295006</v>
          </cell>
          <cell r="V753">
            <v>10.96138860654082</v>
          </cell>
          <cell r="W753">
            <v>0</v>
          </cell>
        </row>
        <row r="754">
          <cell r="A754" t="str">
            <v>YTD</v>
          </cell>
          <cell r="B754" t="str">
            <v>Schaller Anderson TotalYTD05</v>
          </cell>
          <cell r="C754" t="str">
            <v>Schaller Anderson Total05YTD</v>
          </cell>
          <cell r="D754">
            <v>7956430</v>
          </cell>
          <cell r="E754">
            <v>8428213</v>
          </cell>
          <cell r="F754">
            <v>1059.295814831526</v>
          </cell>
          <cell r="G754">
            <v>1059.295814831526</v>
          </cell>
          <cell r="M754">
            <v>1006.2098242195343</v>
          </cell>
          <cell r="N754">
            <v>4791028</v>
          </cell>
          <cell r="O754">
            <v>0.5684512244766476</v>
          </cell>
          <cell r="P754">
            <v>0.5721797770467679</v>
          </cell>
          <cell r="Q754">
            <v>8795985</v>
          </cell>
          <cell r="R754">
            <v>6342737</v>
          </cell>
          <cell r="S754">
            <v>0.7210945675782757</v>
          </cell>
          <cell r="T754">
            <v>0.7408011122991359</v>
          </cell>
          <cell r="U754">
            <v>326596</v>
          </cell>
          <cell r="V754">
            <v>9.658366584895338</v>
          </cell>
          <cell r="W754">
            <v>0</v>
          </cell>
        </row>
        <row r="755">
          <cell r="A755" t="str">
            <v>YTD</v>
          </cell>
          <cell r="B755" t="str">
            <v>Schaller Anderson TotalYTD06</v>
          </cell>
          <cell r="C755" t="str">
            <v>Schaller Anderson Total06YTD</v>
          </cell>
          <cell r="D755">
            <v>4663004.5600000005</v>
          </cell>
          <cell r="E755">
            <v>6183144</v>
          </cell>
          <cell r="F755">
            <v>1325.9999900150215</v>
          </cell>
          <cell r="G755">
            <v>1325.9999900150215</v>
          </cell>
          <cell r="M755">
            <v>1044.1161091310482</v>
          </cell>
          <cell r="N755">
            <v>3350876</v>
          </cell>
          <cell r="O755">
            <v>0.5419372409893737</v>
          </cell>
          <cell r="P755">
            <v>0.5733607613280226</v>
          </cell>
          <cell r="Q755">
            <v>5547961</v>
          </cell>
          <cell r="R755">
            <v>4321886</v>
          </cell>
          <cell r="S755">
            <v>0.7790043945874889</v>
          </cell>
          <cell r="T755">
            <v>0.7545934722648134</v>
          </cell>
          <cell r="U755">
            <v>185507</v>
          </cell>
          <cell r="V755">
            <v>9.360639759347123</v>
          </cell>
          <cell r="W755">
            <v>5.441289902992135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umptions"/>
      <sheetName val="Balance Sheet"/>
      <sheetName val="Income Statement"/>
      <sheetName val="Cashflow"/>
      <sheetName val="Consolidated IS by quarter"/>
      <sheetName val="Rolling 12 mo IS"/>
    </sheetNames>
    <sheetDataSet>
      <sheetData sheetId="0">
        <row r="9">
          <cell r="H9">
            <v>0.09216901594678971</v>
          </cell>
        </row>
        <row r="10">
          <cell r="H10">
            <v>0.0270188903959444</v>
          </cell>
        </row>
        <row r="11">
          <cell r="H11">
            <v>0.024026211954954142</v>
          </cell>
        </row>
        <row r="24">
          <cell r="C24">
            <v>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lance Sheet"/>
      <sheetName val="Income Statement - Month"/>
      <sheetName val="Income Statement - YTD"/>
      <sheetName val="Owners Equity"/>
      <sheetName val="CashFlow - Month"/>
      <sheetName val="CashFlow - YTD"/>
      <sheetName val="Notes #1"/>
      <sheetName val="Notes #2"/>
      <sheetName val="Notes #3"/>
      <sheetName val="Income Statement Var- Month"/>
      <sheetName val="Income Statement Var - YTD"/>
      <sheetName val="Sheet1"/>
      <sheetName val="Earnings per Share"/>
    </sheetNames>
    <sheetDataSet>
      <sheetData sheetId="1">
        <row r="8">
          <cell r="H8">
            <v>553744</v>
          </cell>
          <cell r="L8">
            <v>330403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
      <sheetName val="Table of Contents"/>
      <sheetName val="Pipeline"/>
      <sheetName val="Income Statement"/>
      <sheetName val="Balance Sheet"/>
      <sheetName val="Cashflow"/>
      <sheetName val="Capital Budget"/>
      <sheetName val="2005 Assumptions"/>
      <sheetName val="Vacancy Comparison"/>
      <sheetName val="2005 Revenue Summary "/>
      <sheetName val="2005 Budget"/>
      <sheetName val="2005 Budget PMPM"/>
      <sheetName val="Comparison by LOB"/>
      <sheetName val="PMPM Comparison"/>
      <sheetName val="2005 Budget with Interco"/>
      <sheetName val="2005 Budget Interco CM"/>
      <sheetName val="2004 Forecast"/>
      <sheetName val="2004 Forecast with intercompany"/>
      <sheetName val="2004 Forecast PMPM"/>
      <sheetName val="2005 Budget LOB"/>
      <sheetName val="2004 Forecast LOB"/>
      <sheetName val="LOB Variance"/>
      <sheetName val="Membership and Revenue"/>
      <sheetName val="Forecast var to 2005 budget"/>
      <sheetName val="PUP Assumptions"/>
      <sheetName val="FTEs by Fn 04ACT per 1000 Mmbr"/>
      <sheetName val="Changes Reconciliation"/>
      <sheetName val="FTEs by Function 04ACT (2)"/>
      <sheetName val="2004 Assumptions"/>
      <sheetName val="2005 Budget 000"/>
      <sheetName val="2005 Bud var to 2004 Forecast"/>
      <sheetName val="Variance to Sept Forecast"/>
      <sheetName val="Service Center Allocation"/>
      <sheetName val="2005 Lobbyist Recon"/>
      <sheetName val="2005 LOB Revenue Recon"/>
      <sheetName val="2005 Intercompany Alloc Recon"/>
      <sheetName val="2005 Budget by quarter"/>
      <sheetName val="Core O4"/>
      <sheetName val="2003 Audited actuals"/>
      <sheetName val="2003 audited bs"/>
      <sheetName val="Benefits assumptions"/>
      <sheetName val="FTEs by Fn B4 per 1000 Mmbr"/>
      <sheetName val="FTEs by Function B4"/>
      <sheetName val="FTEs by Function 04A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
  <sheetViews>
    <sheetView showGridLines="0" zoomScale="90" zoomScaleNormal="90" zoomScalePageLayoutView="0" workbookViewId="0" topLeftCell="A1">
      <selection activeCell="B1" sqref="B1:F1"/>
    </sheetView>
  </sheetViews>
  <sheetFormatPr defaultColWidth="9.140625" defaultRowHeight="12.75"/>
  <cols>
    <col min="1" max="1" width="7.7109375" style="0" customWidth="1"/>
    <col min="2" max="2" width="15.8515625" style="0" customWidth="1"/>
    <col min="3" max="3" width="8.7109375" style="0" customWidth="1"/>
    <col min="4" max="4" width="28.7109375" style="0" customWidth="1"/>
    <col min="5" max="5" width="9.421875" style="0" customWidth="1"/>
    <col min="6" max="6" width="26.7109375" style="0" customWidth="1"/>
  </cols>
  <sheetData>
    <row r="1" spans="2:6" ht="27.75">
      <c r="B1" s="82" t="s">
        <v>68</v>
      </c>
      <c r="C1" s="82"/>
      <c r="D1" s="82"/>
      <c r="E1" s="82"/>
      <c r="F1" s="82"/>
    </row>
    <row r="2" spans="1:6" ht="27.75">
      <c r="A2" s="13"/>
      <c r="B2" s="82" t="s">
        <v>99</v>
      </c>
      <c r="C2" s="82"/>
      <c r="D2" s="82"/>
      <c r="E2" s="82"/>
      <c r="F2" s="82"/>
    </row>
    <row r="3" spans="1:6" ht="27.75">
      <c r="A3" s="13"/>
      <c r="B3" s="82" t="s">
        <v>94</v>
      </c>
      <c r="C3" s="82"/>
      <c r="D3" s="82"/>
      <c r="E3" s="82"/>
      <c r="F3" s="82"/>
    </row>
    <row r="4" spans="1:6" ht="26.25">
      <c r="A4" s="13"/>
      <c r="B4" s="83" t="s">
        <v>105</v>
      </c>
      <c r="C4" s="83"/>
      <c r="D4" s="83"/>
      <c r="E4" s="83"/>
      <c r="F4" s="83"/>
    </row>
    <row r="5" ht="12.75">
      <c r="A5" s="13"/>
    </row>
  </sheetData>
  <sheetProtection/>
  <mergeCells count="4">
    <mergeCell ref="B2:F2"/>
    <mergeCell ref="B3:F3"/>
    <mergeCell ref="B4:F4"/>
    <mergeCell ref="B1:F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22"/>
  <sheetViews>
    <sheetView showGridLines="0" zoomScale="90" zoomScaleNormal="90" zoomScalePageLayoutView="0" workbookViewId="0" topLeftCell="A1">
      <selection activeCell="H21" sqref="H21"/>
    </sheetView>
  </sheetViews>
  <sheetFormatPr defaultColWidth="9.140625" defaultRowHeight="12.75"/>
  <cols>
    <col min="1" max="1" width="2.57421875" style="58" customWidth="1"/>
    <col min="2" max="2" width="34.7109375" style="58" customWidth="1"/>
    <col min="3" max="3" width="10.8515625" style="58" customWidth="1"/>
    <col min="4" max="4" width="15.8515625" style="58" customWidth="1"/>
    <col min="5" max="5" width="14.00390625" style="58" customWidth="1"/>
    <col min="6" max="6" width="15.140625" style="58" customWidth="1"/>
    <col min="7" max="7" width="15.8515625" style="58" customWidth="1"/>
    <col min="8" max="8" width="14.00390625" style="58" customWidth="1"/>
    <col min="9" max="9" width="15.140625" style="58" customWidth="1"/>
    <col min="10" max="10" width="15.8515625" style="58" customWidth="1"/>
    <col min="11" max="11" width="14.00390625" style="58" customWidth="1"/>
    <col min="12" max="12" width="15.140625" style="58" customWidth="1"/>
    <col min="13" max="13" width="15.8515625" style="58" customWidth="1"/>
    <col min="14" max="14" width="14.00390625" style="58" customWidth="1"/>
    <col min="15" max="15" width="15.140625" style="58" customWidth="1"/>
    <col min="16" max="16384" width="9.140625" style="58" customWidth="1"/>
  </cols>
  <sheetData>
    <row r="1" spans="2:15" ht="15.75">
      <c r="B1" s="59" t="s">
        <v>100</v>
      </c>
      <c r="C1" s="60"/>
      <c r="D1" s="60"/>
      <c r="E1" s="60"/>
      <c r="F1" s="60"/>
      <c r="G1" s="60"/>
      <c r="H1" s="60"/>
      <c r="I1" s="60"/>
      <c r="J1" s="60"/>
      <c r="K1" s="60"/>
      <c r="L1" s="60"/>
      <c r="M1" s="60"/>
      <c r="N1" s="60"/>
      <c r="O1" s="60"/>
    </row>
    <row r="2" spans="2:15" ht="15">
      <c r="B2" s="61" t="s">
        <v>23</v>
      </c>
      <c r="C2" s="60"/>
      <c r="D2" s="60"/>
      <c r="E2" s="60"/>
      <c r="F2" s="60"/>
      <c r="G2" s="60"/>
      <c r="H2" s="60"/>
      <c r="I2" s="60"/>
      <c r="J2" s="60"/>
      <c r="K2" s="60"/>
      <c r="L2" s="60"/>
      <c r="M2" s="60"/>
      <c r="N2" s="60"/>
      <c r="O2" s="60"/>
    </row>
    <row r="3" spans="2:15" ht="15">
      <c r="B3" s="61" t="s">
        <v>81</v>
      </c>
      <c r="C3" s="60"/>
      <c r="D3" s="60"/>
      <c r="E3" s="60"/>
      <c r="F3" s="60"/>
      <c r="G3" s="60"/>
      <c r="H3" s="60"/>
      <c r="I3" s="60"/>
      <c r="J3" s="60"/>
      <c r="K3" s="60"/>
      <c r="L3" s="60"/>
      <c r="M3" s="60"/>
      <c r="N3" s="60"/>
      <c r="O3" s="60"/>
    </row>
    <row r="4" spans="2:15" ht="18">
      <c r="B4" s="62"/>
      <c r="C4" s="63"/>
      <c r="D4" s="64"/>
      <c r="E4" s="60"/>
      <c r="F4" s="65"/>
      <c r="G4" s="66"/>
      <c r="H4" s="66"/>
      <c r="I4" s="66"/>
      <c r="J4" s="66"/>
      <c r="K4" s="66"/>
      <c r="L4" s="66"/>
      <c r="M4" s="66"/>
      <c r="N4" s="66"/>
      <c r="O4" s="66"/>
    </row>
    <row r="5" spans="2:15" ht="12.75">
      <c r="B5" s="67" t="s">
        <v>58</v>
      </c>
      <c r="C5" s="60"/>
      <c r="D5" s="60"/>
      <c r="E5" s="60"/>
      <c r="F5" s="60"/>
      <c r="G5" s="60"/>
      <c r="H5" s="60"/>
      <c r="I5" s="60"/>
      <c r="J5" s="60"/>
      <c r="K5" s="60"/>
      <c r="L5" s="60"/>
      <c r="M5" s="60"/>
      <c r="N5" s="60"/>
      <c r="O5" s="60"/>
    </row>
    <row r="6" spans="1:15" ht="12.75">
      <c r="A6" s="60"/>
      <c r="B6" s="60"/>
      <c r="C6" s="60"/>
      <c r="D6" s="60"/>
      <c r="E6" s="60"/>
      <c r="F6" s="60"/>
      <c r="G6" s="60"/>
      <c r="H6" s="60"/>
      <c r="I6" s="60"/>
      <c r="J6" s="60"/>
      <c r="K6" s="60"/>
      <c r="L6" s="60"/>
      <c r="M6" s="60"/>
      <c r="N6" s="60"/>
      <c r="O6" s="60"/>
    </row>
    <row r="7" spans="1:15" ht="12.75">
      <c r="A7" s="60"/>
      <c r="B7" s="68" t="s">
        <v>93</v>
      </c>
      <c r="C7" s="69"/>
      <c r="D7" s="64"/>
      <c r="E7" s="60"/>
      <c r="F7" s="66"/>
      <c r="G7" s="66"/>
      <c r="H7" s="66"/>
      <c r="I7" s="66"/>
      <c r="J7" s="66"/>
      <c r="K7" s="66"/>
      <c r="L7" s="66"/>
      <c r="M7" s="66"/>
      <c r="N7" s="66"/>
      <c r="O7" s="66"/>
    </row>
    <row r="8" spans="1:15" ht="12.75">
      <c r="A8" s="60"/>
      <c r="B8" s="68"/>
      <c r="C8" s="69"/>
      <c r="D8" s="104" t="s">
        <v>3</v>
      </c>
      <c r="E8" s="105"/>
      <c r="F8" s="106"/>
      <c r="G8" s="107" t="s">
        <v>4</v>
      </c>
      <c r="H8" s="108"/>
      <c r="I8" s="109"/>
      <c r="J8" s="107" t="s">
        <v>26</v>
      </c>
      <c r="K8" s="108"/>
      <c r="L8" s="109"/>
      <c r="M8" s="107" t="s">
        <v>22</v>
      </c>
      <c r="N8" s="108"/>
      <c r="O8" s="109"/>
    </row>
    <row r="9" spans="1:15" ht="38.25">
      <c r="A9" s="60"/>
      <c r="B9" s="70" t="s">
        <v>18</v>
      </c>
      <c r="C9" s="71" t="s">
        <v>19</v>
      </c>
      <c r="D9" s="72" t="s">
        <v>45</v>
      </c>
      <c r="E9" s="72" t="s">
        <v>21</v>
      </c>
      <c r="F9" s="73" t="s">
        <v>46</v>
      </c>
      <c r="G9" s="72" t="s">
        <v>45</v>
      </c>
      <c r="H9" s="72" t="s">
        <v>21</v>
      </c>
      <c r="I9" s="73" t="s">
        <v>46</v>
      </c>
      <c r="J9" s="72" t="s">
        <v>45</v>
      </c>
      <c r="K9" s="72" t="s">
        <v>21</v>
      </c>
      <c r="L9" s="73" t="s">
        <v>46</v>
      </c>
      <c r="M9" s="72" t="s">
        <v>45</v>
      </c>
      <c r="N9" s="72" t="s">
        <v>21</v>
      </c>
      <c r="O9" s="73" t="s">
        <v>46</v>
      </c>
    </row>
    <row r="10" spans="1:15" ht="12.75">
      <c r="A10" s="60"/>
      <c r="B10" s="54" t="s">
        <v>106</v>
      </c>
      <c r="C10" s="75">
        <v>0.5</v>
      </c>
      <c r="D10" s="76">
        <v>35</v>
      </c>
      <c r="E10" s="77">
        <v>0.3</v>
      </c>
      <c r="F10" s="78">
        <f>+C10*D10*(1+E10)</f>
        <v>22.75</v>
      </c>
      <c r="G10" s="76">
        <v>35</v>
      </c>
      <c r="H10" s="77">
        <v>0.3</v>
      </c>
      <c r="I10" s="78">
        <f>+C10*G10*(1+H10)</f>
        <v>22.75</v>
      </c>
      <c r="J10" s="76">
        <v>35</v>
      </c>
      <c r="K10" s="77">
        <v>0.3</v>
      </c>
      <c r="L10" s="78">
        <f>+C10*J10*(1+K10)</f>
        <v>22.75</v>
      </c>
      <c r="M10" s="76">
        <v>35</v>
      </c>
      <c r="N10" s="77">
        <v>0.3</v>
      </c>
      <c r="O10" s="78">
        <f>+C10*M10*(1+N10)</f>
        <v>22.75</v>
      </c>
    </row>
    <row r="11" spans="1:15" ht="12.75">
      <c r="A11" s="60"/>
      <c r="B11" s="54" t="s">
        <v>107</v>
      </c>
      <c r="C11" s="75">
        <v>1</v>
      </c>
      <c r="D11" s="76">
        <v>37</v>
      </c>
      <c r="E11" s="77">
        <v>0.3</v>
      </c>
      <c r="F11" s="78">
        <f aca="true" t="shared" si="0" ref="F11:F22">+C11*D11*(1+E11)</f>
        <v>48.1</v>
      </c>
      <c r="G11" s="76">
        <v>37</v>
      </c>
      <c r="H11" s="77">
        <v>0.3</v>
      </c>
      <c r="I11" s="78">
        <f aca="true" t="shared" si="1" ref="I11:I22">+C11*G11*(1+H11)</f>
        <v>48.1</v>
      </c>
      <c r="J11" s="76">
        <v>37</v>
      </c>
      <c r="K11" s="77">
        <v>0.3</v>
      </c>
      <c r="L11" s="78">
        <f aca="true" t="shared" si="2" ref="L11:L22">+C11*J11*(1+K11)</f>
        <v>48.1</v>
      </c>
      <c r="M11" s="76">
        <v>37</v>
      </c>
      <c r="N11" s="77">
        <v>0.3</v>
      </c>
      <c r="O11" s="78">
        <f aca="true" t="shared" si="3" ref="O11:O22">+C11*M11*(1+N11)</f>
        <v>48.1</v>
      </c>
    </row>
    <row r="12" spans="1:15" ht="12.75">
      <c r="A12" s="60"/>
      <c r="B12" s="54" t="s">
        <v>109</v>
      </c>
      <c r="C12" s="75">
        <v>0.5</v>
      </c>
      <c r="D12" s="76">
        <v>35</v>
      </c>
      <c r="E12" s="77">
        <v>0.3</v>
      </c>
      <c r="F12" s="78">
        <f t="shared" si="0"/>
        <v>22.75</v>
      </c>
      <c r="G12" s="76">
        <v>35</v>
      </c>
      <c r="H12" s="77">
        <v>0.3</v>
      </c>
      <c r="I12" s="78">
        <f t="shared" si="1"/>
        <v>22.75</v>
      </c>
      <c r="J12" s="76">
        <v>35</v>
      </c>
      <c r="K12" s="77">
        <v>0.3</v>
      </c>
      <c r="L12" s="78">
        <f t="shared" si="2"/>
        <v>22.75</v>
      </c>
      <c r="M12" s="76">
        <v>35</v>
      </c>
      <c r="N12" s="77">
        <v>0.3</v>
      </c>
      <c r="O12" s="78">
        <f t="shared" si="3"/>
        <v>22.75</v>
      </c>
    </row>
    <row r="13" spans="1:15" ht="12.75">
      <c r="A13" s="60"/>
      <c r="B13" s="54" t="s">
        <v>108</v>
      </c>
      <c r="C13" s="75">
        <v>0.5</v>
      </c>
      <c r="D13" s="76">
        <v>31</v>
      </c>
      <c r="E13" s="77">
        <v>0.3</v>
      </c>
      <c r="F13" s="78">
        <f t="shared" si="0"/>
        <v>20.150000000000002</v>
      </c>
      <c r="G13" s="76">
        <v>31</v>
      </c>
      <c r="H13" s="77">
        <v>0.3</v>
      </c>
      <c r="I13" s="78">
        <f t="shared" si="1"/>
        <v>20.150000000000002</v>
      </c>
      <c r="J13" s="76">
        <v>31</v>
      </c>
      <c r="K13" s="77">
        <v>0.3</v>
      </c>
      <c r="L13" s="78">
        <f t="shared" si="2"/>
        <v>20.150000000000002</v>
      </c>
      <c r="M13" s="76">
        <v>31</v>
      </c>
      <c r="N13" s="77">
        <v>0.3</v>
      </c>
      <c r="O13" s="78">
        <f t="shared" si="3"/>
        <v>20.150000000000002</v>
      </c>
    </row>
    <row r="14" spans="1:15" ht="12.75">
      <c r="A14" s="60"/>
      <c r="B14" s="54" t="s">
        <v>110</v>
      </c>
      <c r="C14" s="75">
        <v>0.5</v>
      </c>
      <c r="D14" s="76">
        <v>37</v>
      </c>
      <c r="E14" s="77">
        <v>0.3</v>
      </c>
      <c r="F14" s="78">
        <f t="shared" si="0"/>
        <v>24.05</v>
      </c>
      <c r="G14" s="76">
        <v>37</v>
      </c>
      <c r="H14" s="77">
        <v>0.3</v>
      </c>
      <c r="I14" s="78">
        <f t="shared" si="1"/>
        <v>24.05</v>
      </c>
      <c r="J14" s="76">
        <v>37</v>
      </c>
      <c r="K14" s="77">
        <v>0.3</v>
      </c>
      <c r="L14" s="78">
        <f t="shared" si="2"/>
        <v>24.05</v>
      </c>
      <c r="M14" s="76">
        <v>37</v>
      </c>
      <c r="N14" s="77">
        <v>0.3</v>
      </c>
      <c r="O14" s="78">
        <f t="shared" si="3"/>
        <v>24.05</v>
      </c>
    </row>
    <row r="15" spans="1:15" ht="12.75">
      <c r="A15" s="60"/>
      <c r="B15" s="54" t="s">
        <v>111</v>
      </c>
      <c r="C15" s="75">
        <v>0.5</v>
      </c>
      <c r="D15" s="76">
        <v>37</v>
      </c>
      <c r="E15" s="77">
        <v>0.3</v>
      </c>
      <c r="F15" s="78">
        <f t="shared" si="0"/>
        <v>24.05</v>
      </c>
      <c r="G15" s="76">
        <v>37</v>
      </c>
      <c r="H15" s="77">
        <v>0.3</v>
      </c>
      <c r="I15" s="78">
        <f t="shared" si="1"/>
        <v>24.05</v>
      </c>
      <c r="J15" s="76">
        <v>37</v>
      </c>
      <c r="K15" s="77">
        <v>0.3</v>
      </c>
      <c r="L15" s="78">
        <f t="shared" si="2"/>
        <v>24.05</v>
      </c>
      <c r="M15" s="76">
        <v>37</v>
      </c>
      <c r="N15" s="77">
        <v>0.3</v>
      </c>
      <c r="O15" s="78">
        <f t="shared" si="3"/>
        <v>24.05</v>
      </c>
    </row>
    <row r="16" spans="1:15" ht="12.75">
      <c r="A16" s="60"/>
      <c r="B16" s="74"/>
      <c r="C16" s="75"/>
      <c r="D16" s="76"/>
      <c r="E16" s="77"/>
      <c r="F16" s="78">
        <f t="shared" si="0"/>
        <v>0</v>
      </c>
      <c r="G16" s="76"/>
      <c r="H16" s="77"/>
      <c r="I16" s="78">
        <f t="shared" si="1"/>
        <v>0</v>
      </c>
      <c r="J16" s="76"/>
      <c r="K16" s="77"/>
      <c r="L16" s="78">
        <f t="shared" si="2"/>
        <v>0</v>
      </c>
      <c r="M16" s="76"/>
      <c r="N16" s="77"/>
      <c r="O16" s="78">
        <f t="shared" si="3"/>
        <v>0</v>
      </c>
    </row>
    <row r="17" spans="1:15" ht="12.75">
      <c r="A17" s="60"/>
      <c r="B17" s="74"/>
      <c r="C17" s="75"/>
      <c r="D17" s="76"/>
      <c r="E17" s="77"/>
      <c r="F17" s="78">
        <f t="shared" si="0"/>
        <v>0</v>
      </c>
      <c r="G17" s="76"/>
      <c r="H17" s="77"/>
      <c r="I17" s="78">
        <f t="shared" si="1"/>
        <v>0</v>
      </c>
      <c r="J17" s="76"/>
      <c r="K17" s="77"/>
      <c r="L17" s="78">
        <f t="shared" si="2"/>
        <v>0</v>
      </c>
      <c r="M17" s="76"/>
      <c r="N17" s="77"/>
      <c r="O17" s="78">
        <f t="shared" si="3"/>
        <v>0</v>
      </c>
    </row>
    <row r="18" spans="1:15" ht="12.75">
      <c r="A18" s="60"/>
      <c r="B18" s="74"/>
      <c r="C18" s="75"/>
      <c r="D18" s="76"/>
      <c r="E18" s="77"/>
      <c r="F18" s="78">
        <f t="shared" si="0"/>
        <v>0</v>
      </c>
      <c r="G18" s="76"/>
      <c r="H18" s="77"/>
      <c r="I18" s="78">
        <f t="shared" si="1"/>
        <v>0</v>
      </c>
      <c r="J18" s="76"/>
      <c r="K18" s="77"/>
      <c r="L18" s="78">
        <f t="shared" si="2"/>
        <v>0</v>
      </c>
      <c r="M18" s="76"/>
      <c r="N18" s="77"/>
      <c r="O18" s="78">
        <f t="shared" si="3"/>
        <v>0</v>
      </c>
    </row>
    <row r="19" spans="1:15" ht="12.75">
      <c r="A19" s="60"/>
      <c r="B19" s="74"/>
      <c r="C19" s="75"/>
      <c r="D19" s="76"/>
      <c r="E19" s="77"/>
      <c r="F19" s="78">
        <f t="shared" si="0"/>
        <v>0</v>
      </c>
      <c r="G19" s="76"/>
      <c r="H19" s="77"/>
      <c r="I19" s="78">
        <f t="shared" si="1"/>
        <v>0</v>
      </c>
      <c r="J19" s="76"/>
      <c r="K19" s="77"/>
      <c r="L19" s="78">
        <f t="shared" si="2"/>
        <v>0</v>
      </c>
      <c r="M19" s="76"/>
      <c r="N19" s="77"/>
      <c r="O19" s="78">
        <f t="shared" si="3"/>
        <v>0</v>
      </c>
    </row>
    <row r="20" spans="1:15" ht="12.75">
      <c r="A20" s="60"/>
      <c r="B20" s="74"/>
      <c r="C20" s="75"/>
      <c r="D20" s="76"/>
      <c r="E20" s="77"/>
      <c r="F20" s="78">
        <f t="shared" si="0"/>
        <v>0</v>
      </c>
      <c r="G20" s="76"/>
      <c r="H20" s="77"/>
      <c r="I20" s="78">
        <f t="shared" si="1"/>
        <v>0</v>
      </c>
      <c r="J20" s="76"/>
      <c r="K20" s="77"/>
      <c r="L20" s="78">
        <f t="shared" si="2"/>
        <v>0</v>
      </c>
      <c r="M20" s="76"/>
      <c r="N20" s="77"/>
      <c r="O20" s="78">
        <f t="shared" si="3"/>
        <v>0</v>
      </c>
    </row>
    <row r="21" spans="1:15" ht="12.75">
      <c r="A21" s="60"/>
      <c r="B21" s="74"/>
      <c r="C21" s="75"/>
      <c r="D21" s="76"/>
      <c r="E21" s="77"/>
      <c r="F21" s="78">
        <f t="shared" si="0"/>
        <v>0</v>
      </c>
      <c r="G21" s="76"/>
      <c r="H21" s="77"/>
      <c r="I21" s="78">
        <f t="shared" si="1"/>
        <v>0</v>
      </c>
      <c r="J21" s="76"/>
      <c r="K21" s="77"/>
      <c r="L21" s="78">
        <f t="shared" si="2"/>
        <v>0</v>
      </c>
      <c r="M21" s="76"/>
      <c r="N21" s="77"/>
      <c r="O21" s="78">
        <f t="shared" si="3"/>
        <v>0</v>
      </c>
    </row>
    <row r="22" spans="1:15" ht="12.75">
      <c r="A22" s="60"/>
      <c r="B22" s="74"/>
      <c r="C22" s="75"/>
      <c r="D22" s="76"/>
      <c r="E22" s="77"/>
      <c r="F22" s="78">
        <f t="shared" si="0"/>
        <v>0</v>
      </c>
      <c r="G22" s="76"/>
      <c r="H22" s="77"/>
      <c r="I22" s="78">
        <f t="shared" si="1"/>
        <v>0</v>
      </c>
      <c r="J22" s="76"/>
      <c r="K22" s="77"/>
      <c r="L22" s="78">
        <f t="shared" si="2"/>
        <v>0</v>
      </c>
      <c r="M22" s="76"/>
      <c r="N22" s="77"/>
      <c r="O22" s="78">
        <f t="shared" si="3"/>
        <v>0</v>
      </c>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0"/>
  <sheetViews>
    <sheetView showGridLines="0" zoomScale="90" zoomScaleNormal="90" zoomScalePageLayoutView="0" workbookViewId="0" topLeftCell="A1">
      <selection activeCell="B4" sqref="B4"/>
    </sheetView>
  </sheetViews>
  <sheetFormatPr defaultColWidth="9.140625" defaultRowHeight="12.75"/>
  <cols>
    <col min="3" max="3" width="80.140625" style="0" customWidth="1"/>
  </cols>
  <sheetData>
    <row r="1" spans="1:8" ht="15.75">
      <c r="A1" s="14" t="s">
        <v>100</v>
      </c>
      <c r="B1" s="15"/>
      <c r="C1" s="15"/>
      <c r="D1" s="11"/>
      <c r="E1" s="11"/>
      <c r="F1" s="11"/>
      <c r="G1" s="11"/>
      <c r="H1" s="11"/>
    </row>
    <row r="2" spans="1:8" ht="12.75">
      <c r="A2" s="16" t="s">
        <v>23</v>
      </c>
      <c r="B2" s="15"/>
      <c r="C2" s="15"/>
      <c r="D2" s="11"/>
      <c r="E2" s="11"/>
      <c r="F2" s="11"/>
      <c r="G2" s="11"/>
      <c r="H2" s="11"/>
    </row>
    <row r="3" spans="1:8" ht="12.75">
      <c r="A3" s="17" t="s">
        <v>69</v>
      </c>
      <c r="B3" s="15"/>
      <c r="C3" s="15"/>
      <c r="D3" s="11"/>
      <c r="E3" s="11"/>
      <c r="F3" s="11"/>
      <c r="G3" s="11"/>
      <c r="H3" s="11"/>
    </row>
    <row r="4" spans="1:8" ht="12.75">
      <c r="A4" s="15"/>
      <c r="B4" s="15"/>
      <c r="C4" s="15"/>
      <c r="D4" s="11"/>
      <c r="E4" s="11"/>
      <c r="F4" s="11"/>
      <c r="G4" s="11"/>
      <c r="H4" s="11"/>
    </row>
    <row r="5" spans="1:8" ht="12.75">
      <c r="A5" s="15"/>
      <c r="B5" s="18" t="s">
        <v>70</v>
      </c>
      <c r="C5" s="19" t="s">
        <v>71</v>
      </c>
      <c r="D5" s="11"/>
      <c r="E5" s="11"/>
      <c r="F5" s="11"/>
      <c r="G5" s="11"/>
      <c r="H5" s="11"/>
    </row>
    <row r="6" spans="1:8" ht="12.75">
      <c r="A6" s="15"/>
      <c r="B6" s="20">
        <v>1</v>
      </c>
      <c r="C6" s="21" t="s">
        <v>72</v>
      </c>
      <c r="D6" s="11"/>
      <c r="E6" s="11"/>
      <c r="F6" s="11"/>
      <c r="G6" s="11"/>
      <c r="H6" s="11"/>
    </row>
    <row r="7" spans="1:8" ht="12.75">
      <c r="A7" s="15"/>
      <c r="B7" s="20">
        <v>2</v>
      </c>
      <c r="C7" s="21" t="s">
        <v>73</v>
      </c>
      <c r="D7" s="11"/>
      <c r="E7" s="11"/>
      <c r="F7" s="11"/>
      <c r="G7" s="11"/>
      <c r="H7" s="11"/>
    </row>
    <row r="8" spans="1:8" ht="12.75">
      <c r="A8" s="15"/>
      <c r="B8" s="20">
        <v>3</v>
      </c>
      <c r="C8" s="21" t="s">
        <v>74</v>
      </c>
      <c r="D8" s="11"/>
      <c r="E8" s="11"/>
      <c r="F8" s="11"/>
      <c r="G8" s="11"/>
      <c r="H8" s="11"/>
    </row>
    <row r="9" spans="1:8" ht="12.75">
      <c r="A9" s="15"/>
      <c r="B9" s="20">
        <v>4</v>
      </c>
      <c r="C9" s="22" t="s">
        <v>75</v>
      </c>
      <c r="D9" s="11"/>
      <c r="E9" s="11"/>
      <c r="F9" s="11"/>
      <c r="G9" s="11"/>
      <c r="H9" s="11"/>
    </row>
    <row r="10" spans="1:8" ht="12.75">
      <c r="A10" s="15"/>
      <c r="B10" s="20">
        <v>5</v>
      </c>
      <c r="C10" s="23" t="s">
        <v>76</v>
      </c>
      <c r="D10" s="11"/>
      <c r="E10" s="11"/>
      <c r="F10" s="11"/>
      <c r="G10" s="11"/>
      <c r="H10" s="11"/>
    </row>
    <row r="11" spans="1:8" ht="12.75">
      <c r="A11" s="15"/>
      <c r="B11" s="20">
        <v>6</v>
      </c>
      <c r="C11" s="24" t="s">
        <v>77</v>
      </c>
      <c r="D11" s="11"/>
      <c r="E11" s="11"/>
      <c r="F11" s="11"/>
      <c r="G11" s="11"/>
      <c r="H11" s="11"/>
    </row>
    <row r="12" spans="1:8" ht="12.75">
      <c r="A12" s="15"/>
      <c r="B12" s="20">
        <v>7</v>
      </c>
      <c r="C12" s="24" t="s">
        <v>78</v>
      </c>
      <c r="D12" s="11"/>
      <c r="E12" s="11"/>
      <c r="F12" s="11"/>
      <c r="G12" s="11"/>
      <c r="H12" s="11"/>
    </row>
    <row r="13" spans="1:8" ht="12.75">
      <c r="A13" s="15"/>
      <c r="B13" s="20">
        <v>8</v>
      </c>
      <c r="C13" s="24" t="s">
        <v>79</v>
      </c>
      <c r="D13" s="11"/>
      <c r="E13" s="11"/>
      <c r="F13" s="11"/>
      <c r="G13" s="11"/>
      <c r="H13" s="11"/>
    </row>
    <row r="14" spans="1:8" ht="12.75">
      <c r="A14" s="15"/>
      <c r="B14" s="20">
        <v>9</v>
      </c>
      <c r="C14" s="24" t="s">
        <v>80</v>
      </c>
      <c r="D14" s="11"/>
      <c r="E14" s="11"/>
      <c r="F14" s="11"/>
      <c r="G14" s="11"/>
      <c r="H14" s="11"/>
    </row>
    <row r="15" spans="1:8" ht="12.75">
      <c r="A15" s="15"/>
      <c r="B15" s="20">
        <v>10</v>
      </c>
      <c r="C15" s="23" t="s">
        <v>81</v>
      </c>
      <c r="D15" s="11"/>
      <c r="E15" s="11"/>
      <c r="F15" s="11"/>
      <c r="G15" s="11"/>
      <c r="H15" s="11"/>
    </row>
    <row r="16" spans="1:8" ht="12.75">
      <c r="A16" s="11"/>
      <c r="B16" s="11"/>
      <c r="C16" s="11"/>
      <c r="D16" s="11"/>
      <c r="E16" s="11"/>
      <c r="F16" s="11"/>
      <c r="G16" s="11"/>
      <c r="H16" s="11"/>
    </row>
    <row r="17" spans="1:8" ht="0.75" customHeight="1">
      <c r="A17" s="11"/>
      <c r="B17" s="11"/>
      <c r="C17" s="11"/>
      <c r="D17" s="11"/>
      <c r="E17" s="11"/>
      <c r="F17" s="11"/>
      <c r="G17" s="11"/>
      <c r="H17" s="11"/>
    </row>
    <row r="18" spans="1:8" ht="9" customHeight="1" hidden="1">
      <c r="A18" s="11"/>
      <c r="B18" s="11"/>
      <c r="C18" s="11"/>
      <c r="D18" s="11"/>
      <c r="E18" s="11"/>
      <c r="F18" s="11"/>
      <c r="G18" s="11"/>
      <c r="H18" s="11"/>
    </row>
    <row r="19" spans="1:8" ht="12.75" hidden="1">
      <c r="A19" s="11"/>
      <c r="B19" s="11"/>
      <c r="C19" s="11"/>
      <c r="D19" s="11"/>
      <c r="E19" s="11"/>
      <c r="F19" s="11"/>
      <c r="G19" s="11"/>
      <c r="H19" s="11"/>
    </row>
    <row r="20" spans="1:8" ht="70.5" customHeight="1">
      <c r="A20" s="11"/>
      <c r="B20" s="84" t="s">
        <v>95</v>
      </c>
      <c r="C20" s="84"/>
      <c r="D20" s="11"/>
      <c r="E20" s="11"/>
      <c r="F20" s="11"/>
      <c r="G20" s="11"/>
      <c r="H20" s="11"/>
    </row>
  </sheetData>
  <sheetProtection/>
  <mergeCells count="1">
    <mergeCell ref="B20:C20"/>
  </mergeCells>
  <hyperlinks>
    <hyperlink ref="C6" location="Title!A1" display="Title Page"/>
    <hyperlink ref="C7" location="Contents!A1" display="Contents"/>
    <hyperlink ref="C10" location="'SOW B Staffing'!A1" display="Helpline Services"/>
    <hyperlink ref="C11" location="'SOW C.3 Staffing'!A1" display="SOW C.3 Staffing"/>
    <hyperlink ref="C15" location="'SOW N.3 Hourly Rates'!A1" display="Website"/>
    <hyperlink ref="C14" location="'SOW N.2 Hourly Rates'!A1" display="SOW N.2 Hourly Rates"/>
    <hyperlink ref="C8" location="Instructions!A1" display="Instructions"/>
    <hyperlink ref="C12" location="'SOW F Staffing'!A1" display="SOW F Staffing"/>
    <hyperlink ref="C13" location="'SOW J.1 Hourly Rates'!A1" display="SOW J.1 Hourly Rates"/>
    <hyperlink ref="C9" location="'Overall Pricing Proposal'!A1" display="Overall Pricing Proposal"/>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0"/>
  <sheetViews>
    <sheetView showGridLines="0" zoomScale="90" zoomScaleNormal="90" zoomScalePageLayoutView="0" workbookViewId="0" topLeftCell="A1">
      <selection activeCell="B22" sqref="B22"/>
    </sheetView>
  </sheetViews>
  <sheetFormatPr defaultColWidth="9.140625" defaultRowHeight="12.75"/>
  <sheetData>
    <row r="1" spans="1:11" ht="15.75">
      <c r="A1" s="14" t="s">
        <v>100</v>
      </c>
      <c r="B1" s="15"/>
      <c r="C1" s="15"/>
      <c r="D1" s="15"/>
      <c r="E1" s="15"/>
      <c r="F1" s="15"/>
      <c r="G1" s="15"/>
      <c r="H1" s="15"/>
      <c r="I1" s="15"/>
      <c r="J1" s="15"/>
      <c r="K1" s="15"/>
    </row>
    <row r="2" spans="1:11" ht="15">
      <c r="A2" s="25" t="s">
        <v>23</v>
      </c>
      <c r="B2" s="15"/>
      <c r="C2" s="15"/>
      <c r="D2" s="15"/>
      <c r="E2" s="15"/>
      <c r="F2" s="15"/>
      <c r="G2" s="15"/>
      <c r="H2" s="15"/>
      <c r="I2" s="15"/>
      <c r="J2" s="15"/>
      <c r="K2" s="15"/>
    </row>
    <row r="3" spans="1:11" ht="15">
      <c r="A3" s="25" t="s">
        <v>74</v>
      </c>
      <c r="B3" s="15"/>
      <c r="C3" s="15"/>
      <c r="D3" s="15"/>
      <c r="E3" s="15"/>
      <c r="F3" s="15"/>
      <c r="G3" s="15"/>
      <c r="H3" s="15"/>
      <c r="I3" s="15"/>
      <c r="J3" s="15"/>
      <c r="K3" s="15"/>
    </row>
    <row r="4" spans="1:11" ht="18">
      <c r="A4" s="6"/>
      <c r="B4" s="6"/>
      <c r="C4" s="1"/>
      <c r="D4" s="8"/>
      <c r="E4" s="9"/>
      <c r="F4" s="3"/>
      <c r="G4" s="5"/>
      <c r="H4" s="5"/>
      <c r="I4" s="5"/>
      <c r="J4" s="5"/>
      <c r="K4" s="5"/>
    </row>
    <row r="5" spans="1:11" ht="12.75">
      <c r="A5" s="15"/>
      <c r="B5" s="85" t="s">
        <v>89</v>
      </c>
      <c r="C5" s="86"/>
      <c r="D5" s="86"/>
      <c r="E5" s="86"/>
      <c r="F5" s="86"/>
      <c r="G5" s="86"/>
      <c r="H5" s="86"/>
      <c r="I5" s="86"/>
      <c r="J5" s="86"/>
      <c r="K5" s="87"/>
    </row>
    <row r="6" spans="1:11" ht="12.75">
      <c r="A6" s="15"/>
      <c r="B6" s="88"/>
      <c r="C6" s="89"/>
      <c r="D6" s="89"/>
      <c r="E6" s="89"/>
      <c r="F6" s="89"/>
      <c r="G6" s="89"/>
      <c r="H6" s="89"/>
      <c r="I6" s="89"/>
      <c r="J6" s="89"/>
      <c r="K6" s="90"/>
    </row>
    <row r="7" spans="1:11" ht="12.75">
      <c r="A7" s="15"/>
      <c r="B7" s="88"/>
      <c r="C7" s="89"/>
      <c r="D7" s="89"/>
      <c r="E7" s="89"/>
      <c r="F7" s="89"/>
      <c r="G7" s="89"/>
      <c r="H7" s="89"/>
      <c r="I7" s="89"/>
      <c r="J7" s="89"/>
      <c r="K7" s="90"/>
    </row>
    <row r="8" spans="1:11" ht="12.75">
      <c r="A8" s="15"/>
      <c r="B8" s="88"/>
      <c r="C8" s="89"/>
      <c r="D8" s="89"/>
      <c r="E8" s="89"/>
      <c r="F8" s="89"/>
      <c r="G8" s="89"/>
      <c r="H8" s="89"/>
      <c r="I8" s="89"/>
      <c r="J8" s="89"/>
      <c r="K8" s="90"/>
    </row>
    <row r="9" spans="1:11" ht="12.75">
      <c r="A9" s="15"/>
      <c r="B9" s="88"/>
      <c r="C9" s="89"/>
      <c r="D9" s="89"/>
      <c r="E9" s="89"/>
      <c r="F9" s="89"/>
      <c r="G9" s="89"/>
      <c r="H9" s="89"/>
      <c r="I9" s="89"/>
      <c r="J9" s="89"/>
      <c r="K9" s="90"/>
    </row>
    <row r="10" spans="1:11" ht="12.75">
      <c r="A10" s="15"/>
      <c r="B10" s="88"/>
      <c r="C10" s="89"/>
      <c r="D10" s="89"/>
      <c r="E10" s="89"/>
      <c r="F10" s="89"/>
      <c r="G10" s="89"/>
      <c r="H10" s="89"/>
      <c r="I10" s="89"/>
      <c r="J10" s="89"/>
      <c r="K10" s="90"/>
    </row>
    <row r="11" spans="1:11" ht="12.75">
      <c r="A11" s="15"/>
      <c r="B11" s="88"/>
      <c r="C11" s="89"/>
      <c r="D11" s="89"/>
      <c r="E11" s="89"/>
      <c r="F11" s="89"/>
      <c r="G11" s="89"/>
      <c r="H11" s="89"/>
      <c r="I11" s="89"/>
      <c r="J11" s="89"/>
      <c r="K11" s="90"/>
    </row>
    <row r="12" spans="1:11" ht="12.75">
      <c r="A12" s="15"/>
      <c r="B12" s="88"/>
      <c r="C12" s="89"/>
      <c r="D12" s="89"/>
      <c r="E12" s="89"/>
      <c r="F12" s="89"/>
      <c r="G12" s="89"/>
      <c r="H12" s="89"/>
      <c r="I12" s="89"/>
      <c r="J12" s="89"/>
      <c r="K12" s="90"/>
    </row>
    <row r="13" spans="1:11" ht="12.75">
      <c r="A13" s="15"/>
      <c r="B13" s="88"/>
      <c r="C13" s="89"/>
      <c r="D13" s="89"/>
      <c r="E13" s="89"/>
      <c r="F13" s="89"/>
      <c r="G13" s="89"/>
      <c r="H13" s="89"/>
      <c r="I13" s="89"/>
      <c r="J13" s="89"/>
      <c r="K13" s="90"/>
    </row>
    <row r="14" spans="1:11" ht="12.75">
      <c r="A14" s="15"/>
      <c r="B14" s="88"/>
      <c r="C14" s="89"/>
      <c r="D14" s="89"/>
      <c r="E14" s="89"/>
      <c r="F14" s="89"/>
      <c r="G14" s="89"/>
      <c r="H14" s="89"/>
      <c r="I14" s="89"/>
      <c r="J14" s="89"/>
      <c r="K14" s="90"/>
    </row>
    <row r="15" spans="1:11" ht="12.75">
      <c r="A15" s="15"/>
      <c r="B15" s="88"/>
      <c r="C15" s="89"/>
      <c r="D15" s="89"/>
      <c r="E15" s="89"/>
      <c r="F15" s="89"/>
      <c r="G15" s="89"/>
      <c r="H15" s="89"/>
      <c r="I15" s="89"/>
      <c r="J15" s="89"/>
      <c r="K15" s="90"/>
    </row>
    <row r="16" spans="1:11" ht="25.5" customHeight="1">
      <c r="A16" s="15"/>
      <c r="B16" s="88"/>
      <c r="C16" s="89"/>
      <c r="D16" s="89"/>
      <c r="E16" s="89"/>
      <c r="F16" s="89"/>
      <c r="G16" s="89"/>
      <c r="H16" s="89"/>
      <c r="I16" s="89"/>
      <c r="J16" s="89"/>
      <c r="K16" s="90"/>
    </row>
    <row r="17" spans="1:11" ht="12.75">
      <c r="A17" s="15"/>
      <c r="B17" s="26"/>
      <c r="C17" s="27"/>
      <c r="D17" s="27"/>
      <c r="E17" s="27"/>
      <c r="F17" s="27"/>
      <c r="G17" s="27"/>
      <c r="H17" s="27"/>
      <c r="I17" s="27"/>
      <c r="J17" s="27"/>
      <c r="K17" s="28"/>
    </row>
    <row r="18" spans="1:11" ht="60" customHeight="1">
      <c r="A18" s="15"/>
      <c r="B18" s="91" t="s">
        <v>88</v>
      </c>
      <c r="C18" s="92"/>
      <c r="D18" s="92"/>
      <c r="E18" s="92"/>
      <c r="F18" s="92"/>
      <c r="G18" s="92"/>
      <c r="H18" s="92"/>
      <c r="I18" s="92"/>
      <c r="J18" s="92"/>
      <c r="K18" s="93"/>
    </row>
    <row r="19" spans="1:11" ht="12.75">
      <c r="A19" s="15"/>
      <c r="B19" s="15"/>
      <c r="C19" s="15"/>
      <c r="D19" s="15"/>
      <c r="E19" s="15"/>
      <c r="F19" s="15"/>
      <c r="G19" s="15"/>
      <c r="H19" s="15"/>
      <c r="I19" s="15"/>
      <c r="J19" s="15"/>
      <c r="K19" s="15"/>
    </row>
    <row r="20" spans="1:11" ht="67.5" customHeight="1">
      <c r="A20" s="15"/>
      <c r="B20" s="94" t="s">
        <v>67</v>
      </c>
      <c r="C20" s="95"/>
      <c r="D20" s="95"/>
      <c r="E20" s="95"/>
      <c r="F20" s="95"/>
      <c r="G20" s="95"/>
      <c r="H20" s="95"/>
      <c r="I20" s="95"/>
      <c r="J20" s="95"/>
      <c r="K20" s="96"/>
    </row>
  </sheetData>
  <sheetProtection/>
  <mergeCells count="3">
    <mergeCell ref="B5:K16"/>
    <mergeCell ref="B18:K18"/>
    <mergeCell ref="B20:K2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41"/>
  <sheetViews>
    <sheetView showGridLines="0" tabSelected="1" zoomScale="90" zoomScaleNormal="90" zoomScalePageLayoutView="0" workbookViewId="0" topLeftCell="A26">
      <selection activeCell="I41" sqref="I41"/>
    </sheetView>
  </sheetViews>
  <sheetFormatPr defaultColWidth="9.140625" defaultRowHeight="12.75"/>
  <cols>
    <col min="1" max="1" width="2.57421875" style="0" customWidth="1"/>
    <col min="2" max="2" width="29.8515625" style="0" customWidth="1"/>
    <col min="3" max="3" width="79.28125" style="0" customWidth="1"/>
    <col min="4" max="4" width="17.28125" style="0" customWidth="1"/>
    <col min="5" max="5" width="14.7109375" style="0" customWidth="1"/>
    <col min="6" max="6" width="16.28125" style="0" customWidth="1"/>
    <col min="7" max="7" width="15.28125" style="0" customWidth="1"/>
    <col min="8" max="8" width="18.28125" style="0" customWidth="1"/>
  </cols>
  <sheetData>
    <row r="1" spans="2:8" ht="15.75">
      <c r="B1" s="14" t="s">
        <v>100</v>
      </c>
      <c r="C1" s="9"/>
      <c r="D1" s="9"/>
      <c r="E1" s="9"/>
      <c r="F1" s="9"/>
      <c r="G1" s="9"/>
      <c r="H1" s="9"/>
    </row>
    <row r="2" spans="2:8" ht="15">
      <c r="B2" s="25" t="s">
        <v>23</v>
      </c>
      <c r="C2" s="9"/>
      <c r="D2" s="9"/>
      <c r="E2" s="9"/>
      <c r="F2" s="9"/>
      <c r="G2" s="9"/>
      <c r="H2" s="9"/>
    </row>
    <row r="3" spans="2:8" ht="15">
      <c r="B3" s="25" t="s">
        <v>75</v>
      </c>
      <c r="C3" s="9"/>
      <c r="D3" s="9"/>
      <c r="E3" s="9"/>
      <c r="F3" s="9"/>
      <c r="G3" s="9"/>
      <c r="H3" s="9"/>
    </row>
    <row r="4" spans="1:8" ht="18">
      <c r="A4" s="6"/>
      <c r="B4" s="6"/>
      <c r="C4" s="1"/>
      <c r="D4" s="8"/>
      <c r="E4" s="9"/>
      <c r="F4" s="3"/>
      <c r="G4" s="5"/>
      <c r="H4" s="5"/>
    </row>
    <row r="5" spans="1:8" ht="18">
      <c r="A5" s="7"/>
      <c r="B5" s="2" t="s">
        <v>0</v>
      </c>
      <c r="C5" s="48" t="s">
        <v>112</v>
      </c>
      <c r="D5" s="8"/>
      <c r="E5" s="7"/>
      <c r="F5" s="7"/>
      <c r="G5" s="12"/>
      <c r="H5" s="12"/>
    </row>
    <row r="6" spans="1:8" ht="18">
      <c r="A6" s="5"/>
      <c r="B6" s="4"/>
      <c r="C6" s="10" t="s">
        <v>1</v>
      </c>
      <c r="D6" s="8"/>
      <c r="E6" s="9"/>
      <c r="F6" s="5"/>
      <c r="G6" s="5"/>
      <c r="H6" s="5"/>
    </row>
    <row r="7" spans="1:8" ht="12.75">
      <c r="A7" s="5"/>
      <c r="B7" s="5"/>
      <c r="C7" s="8"/>
      <c r="D7" s="9"/>
      <c r="E7" s="9"/>
      <c r="F7" s="5"/>
      <c r="G7" s="5"/>
      <c r="H7" s="5"/>
    </row>
    <row r="8" spans="1:8" ht="27" customHeight="1">
      <c r="A8" s="5"/>
      <c r="B8" s="97" t="s">
        <v>90</v>
      </c>
      <c r="C8" s="97"/>
      <c r="D8" s="29"/>
      <c r="E8" s="9"/>
      <c r="F8" s="5"/>
      <c r="G8" s="5"/>
      <c r="H8" s="5"/>
    </row>
    <row r="9" spans="1:8" ht="12.75">
      <c r="A9" s="5"/>
      <c r="B9" s="30"/>
      <c r="C9" s="31"/>
      <c r="D9" s="29"/>
      <c r="E9" s="9"/>
      <c r="F9" s="5"/>
      <c r="G9" s="5"/>
      <c r="H9" s="5"/>
    </row>
    <row r="10" spans="1:8" ht="25.5">
      <c r="A10" s="5"/>
      <c r="B10" s="32" t="s">
        <v>53</v>
      </c>
      <c r="C10" s="31"/>
      <c r="D10" s="29"/>
      <c r="E10" s="9"/>
      <c r="F10" s="5"/>
      <c r="G10" s="5"/>
      <c r="H10" s="5"/>
    </row>
    <row r="11" spans="1:8" ht="12.75">
      <c r="A11" s="5"/>
      <c r="B11" s="81">
        <v>35000</v>
      </c>
      <c r="C11" s="31"/>
      <c r="D11" s="29"/>
      <c r="E11" s="9"/>
      <c r="F11" s="5"/>
      <c r="G11" s="5"/>
      <c r="H11" s="5"/>
    </row>
    <row r="12" spans="1:8" ht="12.75">
      <c r="A12" s="5"/>
      <c r="B12" s="31"/>
      <c r="C12" s="31"/>
      <c r="D12" s="29"/>
      <c r="E12" s="9"/>
      <c r="F12" s="5"/>
      <c r="G12" s="5"/>
      <c r="H12" s="5"/>
    </row>
    <row r="13" spans="1:8" ht="12.75">
      <c r="A13" s="5"/>
      <c r="B13" s="33"/>
      <c r="C13" s="29"/>
      <c r="D13" s="29"/>
      <c r="E13" s="9"/>
      <c r="F13" s="5"/>
      <c r="G13" s="5"/>
      <c r="H13" s="5"/>
    </row>
    <row r="14" spans="1:8" ht="12.75">
      <c r="A14" s="5"/>
      <c r="B14" s="5"/>
      <c r="C14" s="34"/>
      <c r="D14" s="8"/>
      <c r="E14" s="9"/>
      <c r="F14" s="5"/>
      <c r="G14" s="5"/>
      <c r="H14" s="5"/>
    </row>
    <row r="15" spans="1:8" ht="38.25">
      <c r="A15" s="5"/>
      <c r="B15" s="35" t="s">
        <v>5</v>
      </c>
      <c r="C15" s="36" t="s">
        <v>2</v>
      </c>
      <c r="D15" s="10" t="s">
        <v>3</v>
      </c>
      <c r="E15" s="37" t="s">
        <v>4</v>
      </c>
      <c r="F15" s="35" t="s">
        <v>29</v>
      </c>
      <c r="G15" s="35" t="s">
        <v>11</v>
      </c>
      <c r="H15" s="35" t="s">
        <v>17</v>
      </c>
    </row>
    <row r="16" spans="1:8" ht="12.75">
      <c r="A16" s="5"/>
      <c r="B16" s="38" t="s">
        <v>15</v>
      </c>
      <c r="C16" s="39" t="s">
        <v>101</v>
      </c>
      <c r="D16" s="50">
        <v>24450</v>
      </c>
      <c r="E16" s="50">
        <v>22500</v>
      </c>
      <c r="F16" s="50">
        <v>22500</v>
      </c>
      <c r="G16" s="50">
        <v>22500</v>
      </c>
      <c r="H16" s="40"/>
    </row>
    <row r="17" spans="1:8" ht="12.75">
      <c r="A17" s="5"/>
      <c r="B17" s="41" t="s">
        <v>6</v>
      </c>
      <c r="C17" s="42" t="s">
        <v>102</v>
      </c>
      <c r="D17" s="79">
        <f>'SOW B Staffing'!F20</f>
        <v>27541.800000000003</v>
      </c>
      <c r="E17" s="79">
        <f>'SOW B Staffing'!I20</f>
        <v>27541.800000000003</v>
      </c>
      <c r="F17" s="79">
        <f>'SOW B Staffing'!L20</f>
        <v>27541.800000000003</v>
      </c>
      <c r="G17" s="79">
        <f>'SOW B Staffing'!O20</f>
        <v>27541.800000000003</v>
      </c>
      <c r="H17" s="43"/>
    </row>
    <row r="18" spans="1:8" ht="12.75">
      <c r="A18" s="5"/>
      <c r="B18" s="41" t="s">
        <v>31</v>
      </c>
      <c r="C18" s="42" t="s">
        <v>32</v>
      </c>
      <c r="D18" s="44"/>
      <c r="E18" s="44"/>
      <c r="F18" s="44"/>
      <c r="G18" s="44"/>
      <c r="H18" s="43"/>
    </row>
    <row r="19" spans="1:8" ht="12.75">
      <c r="A19" s="5"/>
      <c r="B19" s="41" t="s">
        <v>30</v>
      </c>
      <c r="C19" s="42" t="s">
        <v>33</v>
      </c>
      <c r="D19" s="50">
        <v>7600</v>
      </c>
      <c r="E19" s="50">
        <v>5500</v>
      </c>
      <c r="F19" s="50">
        <v>5500</v>
      </c>
      <c r="G19" s="50">
        <v>5500</v>
      </c>
      <c r="H19" s="43"/>
    </row>
    <row r="20" spans="1:8" ht="12.75">
      <c r="A20" s="5"/>
      <c r="B20" s="41" t="s">
        <v>34</v>
      </c>
      <c r="C20" s="42" t="s">
        <v>91</v>
      </c>
      <c r="D20" s="79">
        <f>'SOW C.3 Staffing'!F20</f>
        <v>13770.900000000001</v>
      </c>
      <c r="E20" s="79">
        <f>'SOW C.3 Staffing'!I20</f>
        <v>13770.900000000001</v>
      </c>
      <c r="F20" s="79">
        <f>'SOW C.3 Staffing'!L20</f>
        <v>13770.900000000001</v>
      </c>
      <c r="G20" s="79">
        <f>'SOW C.3 Staffing'!O20</f>
        <v>13770.900000000001</v>
      </c>
      <c r="H20" s="43"/>
    </row>
    <row r="21" spans="1:8" ht="12.75">
      <c r="A21" s="5"/>
      <c r="B21" s="41" t="s">
        <v>35</v>
      </c>
      <c r="C21" s="42" t="s">
        <v>103</v>
      </c>
      <c r="D21" s="50">
        <v>6000</v>
      </c>
      <c r="E21" s="50">
        <v>6000</v>
      </c>
      <c r="F21" s="50">
        <v>6000</v>
      </c>
      <c r="G21" s="50">
        <v>6000</v>
      </c>
      <c r="H21" s="43"/>
    </row>
    <row r="22" spans="1:8" ht="12.75">
      <c r="A22" s="5"/>
      <c r="B22" s="41" t="s">
        <v>16</v>
      </c>
      <c r="C22" s="42" t="s">
        <v>84</v>
      </c>
      <c r="D22" s="50">
        <v>11000</v>
      </c>
      <c r="E22" s="50">
        <v>9000</v>
      </c>
      <c r="F22" s="50">
        <v>9000</v>
      </c>
      <c r="G22" s="50">
        <v>9000</v>
      </c>
      <c r="H22" s="43"/>
    </row>
    <row r="23" spans="1:8" ht="12.75">
      <c r="A23" s="5"/>
      <c r="B23" s="41" t="s">
        <v>48</v>
      </c>
      <c r="C23" s="42" t="s">
        <v>49</v>
      </c>
      <c r="D23" s="50">
        <v>13000</v>
      </c>
      <c r="E23" s="50">
        <v>9000</v>
      </c>
      <c r="F23" s="50">
        <v>9000</v>
      </c>
      <c r="G23" s="50">
        <v>9000</v>
      </c>
      <c r="H23" s="43"/>
    </row>
    <row r="24" spans="1:8" ht="12.75">
      <c r="A24" s="5"/>
      <c r="B24" s="41" t="s">
        <v>7</v>
      </c>
      <c r="C24" s="42" t="s">
        <v>36</v>
      </c>
      <c r="D24" s="79">
        <f>'SOW F Staffing'!F20</f>
        <v>13770.900000000001</v>
      </c>
      <c r="E24" s="79">
        <f>'SOW F Staffing'!I20</f>
        <v>13770.900000000001</v>
      </c>
      <c r="F24" s="79">
        <f>'SOW F Staffing'!L20</f>
        <v>13770.900000000001</v>
      </c>
      <c r="G24" s="79">
        <f>'SOW F Staffing'!O20</f>
        <v>13770.900000000001</v>
      </c>
      <c r="H24" s="43"/>
    </row>
    <row r="25" spans="1:8" ht="12.75">
      <c r="A25" s="5"/>
      <c r="B25" s="41" t="s">
        <v>8</v>
      </c>
      <c r="C25" s="42" t="s">
        <v>37</v>
      </c>
      <c r="D25" s="50">
        <v>12000</v>
      </c>
      <c r="E25" s="50">
        <v>9000</v>
      </c>
      <c r="F25" s="50">
        <v>9000</v>
      </c>
      <c r="G25" s="50">
        <v>9000</v>
      </c>
      <c r="H25" s="43"/>
    </row>
    <row r="26" spans="1:8" ht="12.75">
      <c r="A26" s="5"/>
      <c r="B26" s="41" t="s">
        <v>9</v>
      </c>
      <c r="C26" s="42" t="s">
        <v>85</v>
      </c>
      <c r="D26" s="51">
        <v>35000</v>
      </c>
      <c r="E26" s="51">
        <v>32000</v>
      </c>
      <c r="F26" s="51">
        <v>32000</v>
      </c>
      <c r="G26" s="51">
        <v>32000</v>
      </c>
      <c r="H26" s="43"/>
    </row>
    <row r="27" spans="1:8" ht="12.75">
      <c r="A27" s="5"/>
      <c r="B27" s="41" t="s">
        <v>10</v>
      </c>
      <c r="C27" s="42" t="s">
        <v>38</v>
      </c>
      <c r="D27" s="44"/>
      <c r="E27" s="44"/>
      <c r="F27" s="44"/>
      <c r="G27" s="44"/>
      <c r="H27" s="43"/>
    </row>
    <row r="28" spans="1:8" ht="12.75">
      <c r="A28" s="5"/>
      <c r="B28" s="41" t="s">
        <v>39</v>
      </c>
      <c r="C28" s="42" t="s">
        <v>43</v>
      </c>
      <c r="D28" s="44"/>
      <c r="E28" s="44"/>
      <c r="F28" s="44"/>
      <c r="G28" s="44"/>
      <c r="H28" s="43"/>
    </row>
    <row r="29" spans="1:8" ht="12.75">
      <c r="A29" s="5"/>
      <c r="B29" s="41" t="s">
        <v>86</v>
      </c>
      <c r="C29" s="45" t="s">
        <v>52</v>
      </c>
      <c r="D29" s="50">
        <v>7000</v>
      </c>
      <c r="E29" s="50">
        <v>5000</v>
      </c>
      <c r="F29" s="50">
        <v>5000</v>
      </c>
      <c r="G29" s="50">
        <v>5000</v>
      </c>
      <c r="H29" s="43"/>
    </row>
    <row r="30" spans="1:8" ht="12.75">
      <c r="A30" s="5"/>
      <c r="B30" s="41" t="s">
        <v>87</v>
      </c>
      <c r="C30" s="42" t="s">
        <v>96</v>
      </c>
      <c r="D30" s="50">
        <v>2100</v>
      </c>
      <c r="E30" s="50">
        <v>1500</v>
      </c>
      <c r="F30" s="50">
        <v>1500</v>
      </c>
      <c r="G30" s="50">
        <v>1500</v>
      </c>
      <c r="H30" s="43"/>
    </row>
    <row r="31" spans="1:8" ht="12.75">
      <c r="A31" s="5"/>
      <c r="B31" s="41" t="s">
        <v>97</v>
      </c>
      <c r="C31" s="42" t="s">
        <v>40</v>
      </c>
      <c r="D31" s="50">
        <v>8000</v>
      </c>
      <c r="E31" s="50">
        <v>8000</v>
      </c>
      <c r="F31" s="50">
        <v>8000</v>
      </c>
      <c r="G31" s="50">
        <v>8000</v>
      </c>
      <c r="H31" s="43"/>
    </row>
    <row r="32" spans="1:8" ht="12.75">
      <c r="A32" s="5"/>
      <c r="B32" s="41" t="s">
        <v>50</v>
      </c>
      <c r="C32" s="42" t="s">
        <v>51</v>
      </c>
      <c r="D32" s="44"/>
      <c r="E32" s="44"/>
      <c r="F32" s="44"/>
      <c r="G32" s="44"/>
      <c r="H32" s="49">
        <v>35000</v>
      </c>
    </row>
    <row r="33" spans="1:8" ht="12.75">
      <c r="A33" s="5"/>
      <c r="B33" s="41" t="s">
        <v>12</v>
      </c>
      <c r="C33" s="42" t="s">
        <v>47</v>
      </c>
      <c r="D33" s="50">
        <v>175000</v>
      </c>
      <c r="E33" s="50">
        <v>195000</v>
      </c>
      <c r="F33" s="50">
        <v>195000</v>
      </c>
      <c r="G33" s="50">
        <v>195000</v>
      </c>
      <c r="H33" s="43"/>
    </row>
    <row r="34" spans="1:8" ht="12.75">
      <c r="A34" s="5"/>
      <c r="B34" s="41" t="s">
        <v>61</v>
      </c>
      <c r="C34" s="42" t="s">
        <v>62</v>
      </c>
      <c r="D34" s="44"/>
      <c r="E34" s="44"/>
      <c r="F34" s="44"/>
      <c r="G34" s="44"/>
      <c r="H34" s="43"/>
    </row>
    <row r="35" spans="1:8" ht="12.75">
      <c r="A35" s="5"/>
      <c r="B35" s="41" t="s">
        <v>54</v>
      </c>
      <c r="C35" s="42" t="s">
        <v>59</v>
      </c>
      <c r="D35" s="44"/>
      <c r="E35" s="44"/>
      <c r="F35" s="44"/>
      <c r="G35" s="44"/>
      <c r="H35" s="43"/>
    </row>
    <row r="36" spans="1:8" ht="12.75">
      <c r="A36" s="5"/>
      <c r="B36" s="41" t="s">
        <v>55</v>
      </c>
      <c r="C36" s="42" t="s">
        <v>60</v>
      </c>
      <c r="D36" s="44"/>
      <c r="E36" s="44"/>
      <c r="F36" s="44"/>
      <c r="G36" s="44"/>
      <c r="H36" s="43"/>
    </row>
    <row r="37" spans="1:8" ht="12.75">
      <c r="A37" s="5"/>
      <c r="B37" s="41" t="s">
        <v>13</v>
      </c>
      <c r="C37" s="42" t="s">
        <v>66</v>
      </c>
      <c r="D37" s="49">
        <v>3000</v>
      </c>
      <c r="E37" s="49">
        <v>3500</v>
      </c>
      <c r="F37" s="49">
        <v>3500</v>
      </c>
      <c r="G37" s="49">
        <v>3500</v>
      </c>
      <c r="H37" s="44"/>
    </row>
    <row r="38" spans="1:8" ht="12.75">
      <c r="A38" s="5"/>
      <c r="B38" s="41" t="s">
        <v>14</v>
      </c>
      <c r="C38" s="42" t="s">
        <v>41</v>
      </c>
      <c r="D38" s="50">
        <v>11000</v>
      </c>
      <c r="E38" s="50">
        <v>8000</v>
      </c>
      <c r="F38" s="50">
        <v>8000</v>
      </c>
      <c r="G38" s="50">
        <v>8000</v>
      </c>
      <c r="H38" s="43"/>
    </row>
    <row r="39" spans="1:8" ht="12.75">
      <c r="A39" s="5"/>
      <c r="B39" s="41" t="s">
        <v>63</v>
      </c>
      <c r="C39" s="45" t="s">
        <v>42</v>
      </c>
      <c r="D39" s="43"/>
      <c r="E39" s="43"/>
      <c r="F39" s="43"/>
      <c r="G39" s="43"/>
      <c r="H39" s="44"/>
    </row>
    <row r="40" spans="1:8" ht="12.75">
      <c r="A40" s="5"/>
      <c r="B40" s="41" t="s">
        <v>64</v>
      </c>
      <c r="C40" s="45" t="s">
        <v>65</v>
      </c>
      <c r="D40" s="43"/>
      <c r="E40" s="43"/>
      <c r="F40" s="43"/>
      <c r="G40" s="43"/>
      <c r="H40" s="44"/>
    </row>
    <row r="41" spans="1:8" ht="12.75">
      <c r="A41" s="5"/>
      <c r="B41" s="46"/>
      <c r="C41" s="47" t="s">
        <v>20</v>
      </c>
      <c r="D41" s="79">
        <f>SUM(D16:D17,D19:D26,D29:D31,D33,D37:D38)</f>
        <v>370233.6</v>
      </c>
      <c r="E41" s="79">
        <f>SUM(E16:E17,E19:E26,E29:E31,E33,E37:E38)</f>
        <v>369083.6</v>
      </c>
      <c r="F41" s="79">
        <f>SUM(F16:F17,F19:F26,F29:F31,F33,F37:F38)</f>
        <v>369083.6</v>
      </c>
      <c r="G41" s="79">
        <f>SUM(G16:G17,G19:G26,G29:G31,G33,G37:G38)</f>
        <v>369083.6</v>
      </c>
      <c r="H41" s="79">
        <f>SUM(H32)</f>
        <v>35000</v>
      </c>
    </row>
  </sheetData>
  <sheetProtection password="CF81" sheet="1"/>
  <mergeCells count="1">
    <mergeCell ref="B8:C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25"/>
  <sheetViews>
    <sheetView showGridLines="0" zoomScale="90" zoomScaleNormal="90" zoomScalePageLayoutView="0" workbookViewId="0" topLeftCell="A1">
      <selection activeCell="B28" sqref="B28"/>
    </sheetView>
  </sheetViews>
  <sheetFormatPr defaultColWidth="9.140625" defaultRowHeight="12.75"/>
  <cols>
    <col min="1" max="1" width="2.57421875" style="0" customWidth="1"/>
    <col min="2" max="2" width="34.7109375" style="0" customWidth="1"/>
    <col min="3" max="3" width="10.8515625" style="0" customWidth="1"/>
    <col min="4" max="4" width="15.8515625" style="0" customWidth="1"/>
    <col min="5" max="5" width="14.00390625" style="0" customWidth="1"/>
    <col min="6" max="6" width="15.140625" style="0" customWidth="1"/>
    <col min="7" max="7" width="18.00390625" style="0" customWidth="1"/>
    <col min="8" max="8" width="18.7109375" style="0" customWidth="1"/>
    <col min="9" max="9" width="14.28125" style="0" customWidth="1"/>
    <col min="10" max="10" width="16.140625" style="0" customWidth="1"/>
    <col min="11" max="11" width="15.140625" style="0" customWidth="1"/>
    <col min="12" max="12" width="18.7109375" style="0" customWidth="1"/>
    <col min="13" max="13" width="17.7109375" style="0" customWidth="1"/>
    <col min="14" max="14" width="17.28125" style="0" customWidth="1"/>
    <col min="15" max="15" width="16.57421875" style="0" customWidth="1"/>
  </cols>
  <sheetData>
    <row r="1" spans="2:15" ht="15.75">
      <c r="B1" s="14" t="s">
        <v>100</v>
      </c>
      <c r="C1" s="9"/>
      <c r="D1" s="9"/>
      <c r="E1" s="9"/>
      <c r="F1" s="9"/>
      <c r="G1" s="9"/>
      <c r="H1" s="9"/>
      <c r="I1" s="9"/>
      <c r="J1" s="9"/>
      <c r="K1" s="9"/>
      <c r="L1" s="9"/>
      <c r="M1" s="9"/>
      <c r="N1" s="9"/>
      <c r="O1" s="9"/>
    </row>
    <row r="2" spans="2:15" ht="15">
      <c r="B2" s="25" t="s">
        <v>23</v>
      </c>
      <c r="C2" s="9"/>
      <c r="D2" s="9"/>
      <c r="E2" s="9"/>
      <c r="F2" s="9"/>
      <c r="G2" s="9"/>
      <c r="H2" s="9"/>
      <c r="I2" s="9"/>
      <c r="J2" s="9"/>
      <c r="K2" s="9"/>
      <c r="L2" s="9"/>
      <c r="M2" s="9"/>
      <c r="N2" s="9"/>
      <c r="O2" s="9"/>
    </row>
    <row r="3" spans="2:15" ht="15">
      <c r="B3" s="25" t="s">
        <v>76</v>
      </c>
      <c r="C3" s="9"/>
      <c r="D3" s="9"/>
      <c r="E3" s="9"/>
      <c r="F3" s="9"/>
      <c r="G3" s="9"/>
      <c r="H3" s="9"/>
      <c r="I3" s="9"/>
      <c r="J3" s="9"/>
      <c r="K3" s="9"/>
      <c r="L3" s="9"/>
      <c r="M3" s="9"/>
      <c r="N3" s="9"/>
      <c r="O3" s="9"/>
    </row>
    <row r="4" spans="1:15" ht="18">
      <c r="A4" s="6"/>
      <c r="B4" s="6"/>
      <c r="C4" s="1"/>
      <c r="D4" s="8"/>
      <c r="E4" s="9"/>
      <c r="F4" s="3"/>
      <c r="G4" s="5"/>
      <c r="H4" s="5"/>
      <c r="I4" s="5"/>
      <c r="J4" s="5"/>
      <c r="K4" s="5"/>
      <c r="L4" s="5"/>
      <c r="M4" s="5"/>
      <c r="N4" s="5"/>
      <c r="O4" s="5"/>
    </row>
    <row r="5" spans="2:15" ht="12.75">
      <c r="B5" s="17" t="s">
        <v>98</v>
      </c>
      <c r="C5" s="9"/>
      <c r="D5" s="9"/>
      <c r="E5" s="9"/>
      <c r="F5" s="9"/>
      <c r="G5" s="9"/>
      <c r="H5" s="9"/>
      <c r="I5" s="9"/>
      <c r="J5" s="9"/>
      <c r="K5" s="9"/>
      <c r="L5" s="9"/>
      <c r="M5" s="9"/>
      <c r="N5" s="9"/>
      <c r="O5" s="9"/>
    </row>
    <row r="6" spans="1:15" ht="12.75">
      <c r="A6" s="9"/>
      <c r="B6" s="9"/>
      <c r="C6" s="9"/>
      <c r="D6" s="9"/>
      <c r="E6" s="9"/>
      <c r="F6" s="9"/>
      <c r="G6" s="9"/>
      <c r="H6" s="9"/>
      <c r="I6" s="9"/>
      <c r="J6" s="9"/>
      <c r="K6" s="9"/>
      <c r="L6" s="9"/>
      <c r="M6" s="9"/>
      <c r="N6" s="9"/>
      <c r="O6" s="9"/>
    </row>
    <row r="7" spans="1:15" ht="12.75">
      <c r="A7" s="9"/>
      <c r="B7" s="52" t="s">
        <v>104</v>
      </c>
      <c r="C7" s="34"/>
      <c r="D7" s="8"/>
      <c r="E7" s="9"/>
      <c r="F7" s="5"/>
      <c r="G7" s="5"/>
      <c r="H7" s="5"/>
      <c r="I7" s="5"/>
      <c r="J7" s="5"/>
      <c r="K7" s="5"/>
      <c r="L7" s="5"/>
      <c r="M7" s="5"/>
      <c r="N7" s="5"/>
      <c r="O7" s="5"/>
    </row>
    <row r="8" spans="1:15" ht="12.75">
      <c r="A8" s="9"/>
      <c r="B8" s="52"/>
      <c r="C8" s="34"/>
      <c r="D8" s="98" t="s">
        <v>3</v>
      </c>
      <c r="E8" s="99"/>
      <c r="F8" s="100"/>
      <c r="G8" s="101" t="s">
        <v>4</v>
      </c>
      <c r="H8" s="102"/>
      <c r="I8" s="103"/>
      <c r="J8" s="101" t="s">
        <v>26</v>
      </c>
      <c r="K8" s="102"/>
      <c r="L8" s="103"/>
      <c r="M8" s="101" t="s">
        <v>22</v>
      </c>
      <c r="N8" s="102"/>
      <c r="O8" s="103"/>
    </row>
    <row r="9" spans="1:15" ht="38.25">
      <c r="A9" s="9"/>
      <c r="B9" s="37" t="s">
        <v>18</v>
      </c>
      <c r="C9" s="36" t="s">
        <v>19</v>
      </c>
      <c r="D9" s="53" t="s">
        <v>25</v>
      </c>
      <c r="E9" s="53" t="s">
        <v>21</v>
      </c>
      <c r="F9" s="35" t="s">
        <v>24</v>
      </c>
      <c r="G9" s="53" t="s">
        <v>25</v>
      </c>
      <c r="H9" s="53" t="s">
        <v>21</v>
      </c>
      <c r="I9" s="35" t="s">
        <v>24</v>
      </c>
      <c r="J9" s="53" t="s">
        <v>25</v>
      </c>
      <c r="K9" s="53" t="s">
        <v>21</v>
      </c>
      <c r="L9" s="35" t="s">
        <v>24</v>
      </c>
      <c r="M9" s="53" t="s">
        <v>25</v>
      </c>
      <c r="N9" s="53" t="s">
        <v>21</v>
      </c>
      <c r="O9" s="35" t="s">
        <v>24</v>
      </c>
    </row>
    <row r="10" spans="1:15" ht="12.75">
      <c r="A10" s="9"/>
      <c r="B10" s="54" t="s">
        <v>106</v>
      </c>
      <c r="C10" s="55">
        <v>0.05</v>
      </c>
      <c r="D10" s="51">
        <v>65340</v>
      </c>
      <c r="E10" s="56">
        <v>0.3</v>
      </c>
      <c r="F10" s="78">
        <f>+C10*D10*(1+E10)</f>
        <v>4247.1</v>
      </c>
      <c r="G10" s="51">
        <v>65340</v>
      </c>
      <c r="H10" s="56">
        <v>0.3</v>
      </c>
      <c r="I10" s="78">
        <f>+C10*G10*(1+H10)</f>
        <v>4247.1</v>
      </c>
      <c r="J10" s="51">
        <v>65340</v>
      </c>
      <c r="K10" s="56">
        <v>0.3</v>
      </c>
      <c r="L10" s="78">
        <f>+C10*J10*(1+K10)</f>
        <v>4247.1</v>
      </c>
      <c r="M10" s="51">
        <v>65340</v>
      </c>
      <c r="N10" s="56">
        <v>0.3</v>
      </c>
      <c r="O10" s="78">
        <f>+C10*M10*(1+N10)</f>
        <v>4247.1</v>
      </c>
    </row>
    <row r="11" spans="1:15" ht="12.75">
      <c r="A11" s="9"/>
      <c r="B11" s="54" t="s">
        <v>107</v>
      </c>
      <c r="C11" s="55">
        <v>0.05</v>
      </c>
      <c r="D11" s="51">
        <v>73260</v>
      </c>
      <c r="E11" s="56">
        <v>0.3</v>
      </c>
      <c r="F11" s="78">
        <f aca="true" t="shared" si="0" ref="F11:F19">+C11*D11*(1+E11)</f>
        <v>4761.900000000001</v>
      </c>
      <c r="G11" s="51">
        <v>73260</v>
      </c>
      <c r="H11" s="56">
        <v>0.3</v>
      </c>
      <c r="I11" s="78">
        <f aca="true" t="shared" si="1" ref="I11:I19">+C11*G11*(1+H11)</f>
        <v>4761.900000000001</v>
      </c>
      <c r="J11" s="51">
        <v>73260</v>
      </c>
      <c r="K11" s="56">
        <v>0.3</v>
      </c>
      <c r="L11" s="78">
        <f aca="true" t="shared" si="2" ref="L11:L19">+C11*J11*(1+K11)</f>
        <v>4761.900000000001</v>
      </c>
      <c r="M11" s="51">
        <v>73260</v>
      </c>
      <c r="N11" s="56">
        <v>0.3</v>
      </c>
      <c r="O11" s="78">
        <f aca="true" t="shared" si="3" ref="O11:O19">+C11*M11*(1+N11)</f>
        <v>4761.900000000001</v>
      </c>
    </row>
    <row r="12" spans="1:15" ht="12.75">
      <c r="A12" s="9"/>
      <c r="B12" s="54" t="s">
        <v>109</v>
      </c>
      <c r="C12" s="55">
        <v>0.05</v>
      </c>
      <c r="D12" s="51">
        <v>73260</v>
      </c>
      <c r="E12" s="56">
        <v>0.3</v>
      </c>
      <c r="F12" s="78">
        <f t="shared" si="0"/>
        <v>4761.900000000001</v>
      </c>
      <c r="G12" s="51">
        <v>73260</v>
      </c>
      <c r="H12" s="56">
        <v>0.3</v>
      </c>
      <c r="I12" s="78">
        <f t="shared" si="1"/>
        <v>4761.900000000001</v>
      </c>
      <c r="J12" s="51">
        <v>73260</v>
      </c>
      <c r="K12" s="56">
        <v>0.3</v>
      </c>
      <c r="L12" s="78">
        <f t="shared" si="2"/>
        <v>4761.900000000001</v>
      </c>
      <c r="M12" s="51">
        <v>73260</v>
      </c>
      <c r="N12" s="56">
        <v>0.3</v>
      </c>
      <c r="O12" s="78">
        <f t="shared" si="3"/>
        <v>4761.900000000001</v>
      </c>
    </row>
    <row r="13" spans="1:15" ht="12.75">
      <c r="A13" s="9"/>
      <c r="B13" s="54" t="s">
        <v>108</v>
      </c>
      <c r="C13" s="55">
        <v>0.05</v>
      </c>
      <c r="D13" s="51">
        <v>65340</v>
      </c>
      <c r="E13" s="56">
        <v>0.3</v>
      </c>
      <c r="F13" s="78">
        <f t="shared" si="0"/>
        <v>4247.1</v>
      </c>
      <c r="G13" s="51">
        <v>65340</v>
      </c>
      <c r="H13" s="56">
        <v>0.3</v>
      </c>
      <c r="I13" s="78">
        <f t="shared" si="1"/>
        <v>4247.1</v>
      </c>
      <c r="J13" s="51">
        <v>65340</v>
      </c>
      <c r="K13" s="56">
        <v>0.3</v>
      </c>
      <c r="L13" s="78">
        <f t="shared" si="2"/>
        <v>4247.1</v>
      </c>
      <c r="M13" s="51">
        <v>65340</v>
      </c>
      <c r="N13" s="56">
        <v>0.3</v>
      </c>
      <c r="O13" s="78">
        <f t="shared" si="3"/>
        <v>4247.1</v>
      </c>
    </row>
    <row r="14" spans="1:15" ht="12.75">
      <c r="A14" s="9"/>
      <c r="B14" s="54" t="s">
        <v>110</v>
      </c>
      <c r="C14" s="55">
        <v>0.05</v>
      </c>
      <c r="D14" s="51">
        <v>73260</v>
      </c>
      <c r="E14" s="56">
        <v>0.3</v>
      </c>
      <c r="F14" s="78">
        <f t="shared" si="0"/>
        <v>4761.900000000001</v>
      </c>
      <c r="G14" s="51">
        <v>73260</v>
      </c>
      <c r="H14" s="56">
        <v>0.3</v>
      </c>
      <c r="I14" s="78">
        <f t="shared" si="1"/>
        <v>4761.900000000001</v>
      </c>
      <c r="J14" s="51">
        <v>73260</v>
      </c>
      <c r="K14" s="56">
        <v>0.3</v>
      </c>
      <c r="L14" s="78">
        <f t="shared" si="2"/>
        <v>4761.900000000001</v>
      </c>
      <c r="M14" s="51">
        <v>73260</v>
      </c>
      <c r="N14" s="56">
        <v>0.3</v>
      </c>
      <c r="O14" s="78">
        <f t="shared" si="3"/>
        <v>4761.900000000001</v>
      </c>
    </row>
    <row r="15" spans="1:15" ht="12.75">
      <c r="A15" s="9"/>
      <c r="B15" s="54" t="s">
        <v>111</v>
      </c>
      <c r="C15" s="55">
        <v>0.05</v>
      </c>
      <c r="D15" s="51">
        <v>73260</v>
      </c>
      <c r="E15" s="56">
        <v>0.3</v>
      </c>
      <c r="F15" s="78">
        <f t="shared" si="0"/>
        <v>4761.900000000001</v>
      </c>
      <c r="G15" s="51">
        <v>73260</v>
      </c>
      <c r="H15" s="56">
        <v>0.3</v>
      </c>
      <c r="I15" s="78">
        <f t="shared" si="1"/>
        <v>4761.900000000001</v>
      </c>
      <c r="J15" s="51">
        <v>73260</v>
      </c>
      <c r="K15" s="56">
        <v>0.3</v>
      </c>
      <c r="L15" s="78">
        <f t="shared" si="2"/>
        <v>4761.900000000001</v>
      </c>
      <c r="M15" s="51">
        <v>73260</v>
      </c>
      <c r="N15" s="56">
        <v>0.3</v>
      </c>
      <c r="O15" s="78">
        <f t="shared" si="3"/>
        <v>4761.900000000001</v>
      </c>
    </row>
    <row r="16" spans="1:15" ht="12.75">
      <c r="A16" s="9"/>
      <c r="B16" s="54"/>
      <c r="C16" s="55"/>
      <c r="D16" s="51"/>
      <c r="E16" s="56"/>
      <c r="F16" s="78">
        <f t="shared" si="0"/>
        <v>0</v>
      </c>
      <c r="G16" s="51"/>
      <c r="H16" s="56"/>
      <c r="I16" s="78">
        <f t="shared" si="1"/>
        <v>0</v>
      </c>
      <c r="J16" s="51"/>
      <c r="K16" s="56"/>
      <c r="L16" s="78">
        <f>+C16*J16*(1+K16)</f>
        <v>0</v>
      </c>
      <c r="M16" s="51"/>
      <c r="N16" s="56"/>
      <c r="O16" s="78">
        <f t="shared" si="3"/>
        <v>0</v>
      </c>
    </row>
    <row r="17" spans="1:15" ht="12.75">
      <c r="A17" s="9"/>
      <c r="B17" s="54"/>
      <c r="C17" s="55"/>
      <c r="D17" s="51"/>
      <c r="E17" s="56"/>
      <c r="F17" s="78">
        <f t="shared" si="0"/>
        <v>0</v>
      </c>
      <c r="G17" s="51"/>
      <c r="H17" s="56"/>
      <c r="I17" s="78">
        <f t="shared" si="1"/>
        <v>0</v>
      </c>
      <c r="J17" s="51"/>
      <c r="K17" s="56"/>
      <c r="L17" s="78">
        <f t="shared" si="2"/>
        <v>0</v>
      </c>
      <c r="M17" s="51"/>
      <c r="N17" s="56"/>
      <c r="O17" s="78">
        <f t="shared" si="3"/>
        <v>0</v>
      </c>
    </row>
    <row r="18" spans="1:15" ht="12.75">
      <c r="A18" s="9"/>
      <c r="B18" s="54"/>
      <c r="C18" s="55"/>
      <c r="D18" s="51"/>
      <c r="E18" s="56"/>
      <c r="F18" s="78">
        <f t="shared" si="0"/>
        <v>0</v>
      </c>
      <c r="G18" s="51"/>
      <c r="H18" s="56"/>
      <c r="I18" s="78">
        <f t="shared" si="1"/>
        <v>0</v>
      </c>
      <c r="J18" s="51"/>
      <c r="K18" s="56"/>
      <c r="L18" s="78">
        <f t="shared" si="2"/>
        <v>0</v>
      </c>
      <c r="M18" s="51"/>
      <c r="N18" s="56"/>
      <c r="O18" s="78">
        <f t="shared" si="3"/>
        <v>0</v>
      </c>
    </row>
    <row r="19" spans="1:15" ht="12.75">
      <c r="A19" s="9"/>
      <c r="B19" s="54"/>
      <c r="C19" s="55"/>
      <c r="D19" s="51"/>
      <c r="E19" s="56"/>
      <c r="F19" s="78">
        <f t="shared" si="0"/>
        <v>0</v>
      </c>
      <c r="G19" s="51"/>
      <c r="H19" s="56"/>
      <c r="I19" s="78">
        <f t="shared" si="1"/>
        <v>0</v>
      </c>
      <c r="J19" s="51"/>
      <c r="K19" s="56"/>
      <c r="L19" s="78">
        <f t="shared" si="2"/>
        <v>0</v>
      </c>
      <c r="M19" s="51"/>
      <c r="N19" s="56"/>
      <c r="O19" s="78">
        <f t="shared" si="3"/>
        <v>0</v>
      </c>
    </row>
    <row r="20" spans="1:15" ht="12.75">
      <c r="A20" s="9"/>
      <c r="B20" s="5"/>
      <c r="C20" s="34"/>
      <c r="D20" s="8"/>
      <c r="E20" s="9"/>
      <c r="F20" s="80">
        <f>SUM(F10:F19)</f>
        <v>27541.800000000003</v>
      </c>
      <c r="G20" s="5"/>
      <c r="H20" s="5"/>
      <c r="I20" s="80">
        <f>SUM(I10:I19)</f>
        <v>27541.800000000003</v>
      </c>
      <c r="J20" s="5"/>
      <c r="K20" s="5"/>
      <c r="L20" s="80">
        <f>SUM(L10:L19)</f>
        <v>27541.800000000003</v>
      </c>
      <c r="M20" s="5"/>
      <c r="N20" s="5"/>
      <c r="O20" s="80">
        <f>SUM(O10:O19)</f>
        <v>27541.800000000003</v>
      </c>
    </row>
    <row r="25" ht="15.75">
      <c r="E25" s="57"/>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20"/>
  <sheetViews>
    <sheetView showGridLines="0" zoomScale="90" zoomScaleNormal="90" zoomScalePageLayoutView="0" workbookViewId="0" topLeftCell="A1">
      <selection activeCell="O10" sqref="O10"/>
    </sheetView>
  </sheetViews>
  <sheetFormatPr defaultColWidth="9.140625" defaultRowHeight="12.75"/>
  <cols>
    <col min="1" max="1" width="2.57421875" style="0" customWidth="1"/>
    <col min="2" max="2" width="34.7109375" style="0" customWidth="1"/>
    <col min="3" max="3" width="10.8515625" style="0" customWidth="1"/>
    <col min="4" max="4" width="15.8515625" style="0" customWidth="1"/>
    <col min="5" max="5" width="14.00390625" style="0" customWidth="1"/>
    <col min="6" max="6" width="15.140625" style="0" customWidth="1"/>
    <col min="7" max="7" width="15.8515625" style="0" customWidth="1"/>
    <col min="8" max="8" width="14.00390625" style="0" customWidth="1"/>
    <col min="9" max="9" width="15.140625" style="0" customWidth="1"/>
    <col min="10" max="10" width="15.8515625" style="0" customWidth="1"/>
    <col min="11" max="11" width="14.00390625" style="0" customWidth="1"/>
    <col min="12" max="12" width="15.140625" style="0" customWidth="1"/>
    <col min="13" max="13" width="15.8515625" style="0" customWidth="1"/>
    <col min="14" max="14" width="14.00390625" style="0" customWidth="1"/>
    <col min="15" max="15" width="15.140625" style="0" customWidth="1"/>
  </cols>
  <sheetData>
    <row r="1" spans="2:15" ht="15.75">
      <c r="B1" s="14" t="s">
        <v>100</v>
      </c>
      <c r="C1" s="9"/>
      <c r="D1" s="9"/>
      <c r="E1" s="9"/>
      <c r="F1" s="9"/>
      <c r="G1" s="9"/>
      <c r="H1" s="9"/>
      <c r="I1" s="9"/>
      <c r="J1" s="9"/>
      <c r="K1" s="9"/>
      <c r="L1" s="9"/>
      <c r="M1" s="9"/>
      <c r="N1" s="9"/>
      <c r="O1" s="9"/>
    </row>
    <row r="2" spans="2:15" ht="15">
      <c r="B2" s="25" t="s">
        <v>23</v>
      </c>
      <c r="C2" s="9"/>
      <c r="D2" s="9"/>
      <c r="E2" s="9"/>
      <c r="F2" s="9"/>
      <c r="G2" s="9"/>
      <c r="H2" s="9"/>
      <c r="I2" s="9"/>
      <c r="J2" s="9"/>
      <c r="K2" s="9"/>
      <c r="L2" s="9"/>
      <c r="M2" s="9"/>
      <c r="N2" s="9"/>
      <c r="O2" s="9"/>
    </row>
    <row r="3" spans="2:15" ht="15">
      <c r="B3" s="25" t="s">
        <v>77</v>
      </c>
      <c r="C3" s="9"/>
      <c r="D3" s="9"/>
      <c r="E3" s="9"/>
      <c r="F3" s="9"/>
      <c r="G3" s="9"/>
      <c r="H3" s="9"/>
      <c r="I3" s="9"/>
      <c r="J3" s="9"/>
      <c r="K3" s="9"/>
      <c r="L3" s="9"/>
      <c r="M3" s="9"/>
      <c r="N3" s="9"/>
      <c r="O3" s="9"/>
    </row>
    <row r="4" spans="2:15" ht="18">
      <c r="B4" s="6"/>
      <c r="C4" s="1"/>
      <c r="D4" s="8"/>
      <c r="E4" s="9"/>
      <c r="F4" s="3"/>
      <c r="G4" s="5"/>
      <c r="H4" s="5"/>
      <c r="I4" s="5"/>
      <c r="J4" s="5"/>
      <c r="K4" s="5"/>
      <c r="L4" s="5"/>
      <c r="M4" s="5"/>
      <c r="N4" s="5"/>
      <c r="O4" s="5"/>
    </row>
    <row r="5" spans="2:15" ht="12.75">
      <c r="B5" s="17" t="s">
        <v>82</v>
      </c>
      <c r="C5" s="9"/>
      <c r="D5" s="9"/>
      <c r="E5" s="9"/>
      <c r="F5" s="9"/>
      <c r="G5" s="9"/>
      <c r="H5" s="9"/>
      <c r="I5" s="9"/>
      <c r="J5" s="9"/>
      <c r="K5" s="9"/>
      <c r="L5" s="9"/>
      <c r="M5" s="9"/>
      <c r="N5" s="9"/>
      <c r="O5" s="9"/>
    </row>
    <row r="6" spans="1:15" ht="12.75">
      <c r="A6" s="9"/>
      <c r="B6" s="9"/>
      <c r="C6" s="9"/>
      <c r="D6" s="9"/>
      <c r="E6" s="9"/>
      <c r="F6" s="9"/>
      <c r="G6" s="9"/>
      <c r="H6" s="9"/>
      <c r="I6" s="9"/>
      <c r="J6" s="9"/>
      <c r="K6" s="9"/>
      <c r="L6" s="9"/>
      <c r="M6" s="9"/>
      <c r="N6" s="9"/>
      <c r="O6" s="9"/>
    </row>
    <row r="7" spans="1:15" ht="12.75">
      <c r="A7" s="9"/>
      <c r="B7" s="52" t="s">
        <v>83</v>
      </c>
      <c r="C7" s="34"/>
      <c r="D7" s="8"/>
      <c r="E7" s="9"/>
      <c r="F7" s="5"/>
      <c r="G7" s="5"/>
      <c r="H7" s="5"/>
      <c r="I7" s="5"/>
      <c r="J7" s="5"/>
      <c r="K7" s="5"/>
      <c r="L7" s="5"/>
      <c r="M7" s="5"/>
      <c r="N7" s="5"/>
      <c r="O7" s="5"/>
    </row>
    <row r="8" spans="1:15" ht="12.75">
      <c r="A8" s="9"/>
      <c r="B8" s="52"/>
      <c r="C8" s="34"/>
      <c r="D8" s="98" t="s">
        <v>3</v>
      </c>
      <c r="E8" s="99"/>
      <c r="F8" s="100"/>
      <c r="G8" s="101" t="s">
        <v>4</v>
      </c>
      <c r="H8" s="102"/>
      <c r="I8" s="103"/>
      <c r="J8" s="101" t="s">
        <v>26</v>
      </c>
      <c r="K8" s="102"/>
      <c r="L8" s="103"/>
      <c r="M8" s="101" t="s">
        <v>22</v>
      </c>
      <c r="N8" s="102"/>
      <c r="O8" s="103"/>
    </row>
    <row r="9" spans="1:15" ht="38.25">
      <c r="A9" s="9"/>
      <c r="B9" s="37" t="s">
        <v>18</v>
      </c>
      <c r="C9" s="36" t="s">
        <v>19</v>
      </c>
      <c r="D9" s="53" t="s">
        <v>25</v>
      </c>
      <c r="E9" s="53" t="s">
        <v>21</v>
      </c>
      <c r="F9" s="35" t="s">
        <v>24</v>
      </c>
      <c r="G9" s="53" t="s">
        <v>25</v>
      </c>
      <c r="H9" s="53" t="s">
        <v>21</v>
      </c>
      <c r="I9" s="35" t="s">
        <v>24</v>
      </c>
      <c r="J9" s="53" t="s">
        <v>25</v>
      </c>
      <c r="K9" s="53" t="s">
        <v>21</v>
      </c>
      <c r="L9" s="35" t="s">
        <v>24</v>
      </c>
      <c r="M9" s="53" t="s">
        <v>25</v>
      </c>
      <c r="N9" s="53" t="s">
        <v>21</v>
      </c>
      <c r="O9" s="35" t="s">
        <v>24</v>
      </c>
    </row>
    <row r="10" spans="1:15" ht="12.75">
      <c r="A10" s="9"/>
      <c r="B10" s="54" t="s">
        <v>106</v>
      </c>
      <c r="C10" s="55">
        <v>0.025</v>
      </c>
      <c r="D10" s="51">
        <v>65340</v>
      </c>
      <c r="E10" s="56">
        <v>0.3</v>
      </c>
      <c r="F10" s="78">
        <f>+C10*D10*(1+E10)</f>
        <v>2123.55</v>
      </c>
      <c r="G10" s="51">
        <v>65340</v>
      </c>
      <c r="H10" s="56">
        <v>0.3</v>
      </c>
      <c r="I10" s="78">
        <f>+C10*G10*(1+H10)</f>
        <v>2123.55</v>
      </c>
      <c r="J10" s="51">
        <v>65340</v>
      </c>
      <c r="K10" s="56">
        <v>0.3</v>
      </c>
      <c r="L10" s="78">
        <f>C10*J10*(1+K10)</f>
        <v>2123.55</v>
      </c>
      <c r="M10" s="51">
        <v>65340</v>
      </c>
      <c r="N10" s="56">
        <v>0.3</v>
      </c>
      <c r="O10" s="78">
        <f>+C10*M10*(1+N10)</f>
        <v>2123.55</v>
      </c>
    </row>
    <row r="11" spans="1:15" ht="12.75">
      <c r="A11" s="9"/>
      <c r="B11" s="54" t="s">
        <v>107</v>
      </c>
      <c r="C11" s="55">
        <v>0.025</v>
      </c>
      <c r="D11" s="51">
        <v>73260</v>
      </c>
      <c r="E11" s="56">
        <v>0.3</v>
      </c>
      <c r="F11" s="78">
        <f aca="true" t="shared" si="0" ref="F11:F19">+C11*D11*(1+E11)</f>
        <v>2380.9500000000003</v>
      </c>
      <c r="G11" s="51">
        <v>73260</v>
      </c>
      <c r="H11" s="56">
        <v>0.3</v>
      </c>
      <c r="I11" s="78">
        <f aca="true" t="shared" si="1" ref="I11:I19">+C11*G11*(1+H11)</f>
        <v>2380.9500000000003</v>
      </c>
      <c r="J11" s="51">
        <v>73260</v>
      </c>
      <c r="K11" s="56">
        <v>0.3</v>
      </c>
      <c r="L11" s="78">
        <f aca="true" t="shared" si="2" ref="L11:L19">C11*J11*(1+K11)</f>
        <v>2380.9500000000003</v>
      </c>
      <c r="M11" s="51">
        <v>73260</v>
      </c>
      <c r="N11" s="56">
        <v>0.3</v>
      </c>
      <c r="O11" s="78">
        <f aca="true" t="shared" si="3" ref="O11:O19">+C11*M11*(1+N11)</f>
        <v>2380.9500000000003</v>
      </c>
    </row>
    <row r="12" spans="1:15" ht="12.75">
      <c r="A12" s="9"/>
      <c r="B12" s="54" t="s">
        <v>109</v>
      </c>
      <c r="C12" s="55">
        <v>0.025</v>
      </c>
      <c r="D12" s="51">
        <v>73260</v>
      </c>
      <c r="E12" s="56">
        <v>0.3</v>
      </c>
      <c r="F12" s="78">
        <f t="shared" si="0"/>
        <v>2380.9500000000003</v>
      </c>
      <c r="G12" s="51">
        <v>73260</v>
      </c>
      <c r="H12" s="56">
        <v>0.3</v>
      </c>
      <c r="I12" s="78">
        <f t="shared" si="1"/>
        <v>2380.9500000000003</v>
      </c>
      <c r="J12" s="51">
        <v>73260</v>
      </c>
      <c r="K12" s="56">
        <v>0.3</v>
      </c>
      <c r="L12" s="78">
        <f t="shared" si="2"/>
        <v>2380.9500000000003</v>
      </c>
      <c r="M12" s="51">
        <v>73260</v>
      </c>
      <c r="N12" s="56">
        <v>0.3</v>
      </c>
      <c r="O12" s="78">
        <f t="shared" si="3"/>
        <v>2380.9500000000003</v>
      </c>
    </row>
    <row r="13" spans="1:15" ht="12.75">
      <c r="A13" s="9"/>
      <c r="B13" s="54" t="s">
        <v>108</v>
      </c>
      <c r="C13" s="55">
        <v>0.025</v>
      </c>
      <c r="D13" s="51">
        <v>65340</v>
      </c>
      <c r="E13" s="56">
        <v>0.3</v>
      </c>
      <c r="F13" s="78">
        <f t="shared" si="0"/>
        <v>2123.55</v>
      </c>
      <c r="G13" s="51">
        <v>65340</v>
      </c>
      <c r="H13" s="56">
        <v>0.3</v>
      </c>
      <c r="I13" s="78">
        <f t="shared" si="1"/>
        <v>2123.55</v>
      </c>
      <c r="J13" s="51">
        <v>65340</v>
      </c>
      <c r="K13" s="56">
        <v>0.3</v>
      </c>
      <c r="L13" s="78">
        <f t="shared" si="2"/>
        <v>2123.55</v>
      </c>
      <c r="M13" s="51">
        <v>65340</v>
      </c>
      <c r="N13" s="56">
        <v>0.3</v>
      </c>
      <c r="O13" s="78">
        <f t="shared" si="3"/>
        <v>2123.55</v>
      </c>
    </row>
    <row r="14" spans="1:15" ht="12.75">
      <c r="A14" s="9"/>
      <c r="B14" s="54" t="s">
        <v>110</v>
      </c>
      <c r="C14" s="55">
        <v>0.025</v>
      </c>
      <c r="D14" s="51">
        <v>73260</v>
      </c>
      <c r="E14" s="56">
        <v>0.3</v>
      </c>
      <c r="F14" s="78">
        <f t="shared" si="0"/>
        <v>2380.9500000000003</v>
      </c>
      <c r="G14" s="51">
        <v>73260</v>
      </c>
      <c r="H14" s="56">
        <v>0.3</v>
      </c>
      <c r="I14" s="78">
        <f t="shared" si="1"/>
        <v>2380.9500000000003</v>
      </c>
      <c r="J14" s="51">
        <v>73260</v>
      </c>
      <c r="K14" s="56">
        <v>0.3</v>
      </c>
      <c r="L14" s="78">
        <f t="shared" si="2"/>
        <v>2380.9500000000003</v>
      </c>
      <c r="M14" s="51">
        <v>73260</v>
      </c>
      <c r="N14" s="56">
        <v>0.3</v>
      </c>
      <c r="O14" s="78">
        <f t="shared" si="3"/>
        <v>2380.9500000000003</v>
      </c>
    </row>
    <row r="15" spans="1:15" ht="12.75">
      <c r="A15" s="9"/>
      <c r="B15" s="54" t="s">
        <v>111</v>
      </c>
      <c r="C15" s="55">
        <v>0.025</v>
      </c>
      <c r="D15" s="51">
        <v>73260</v>
      </c>
      <c r="E15" s="56">
        <v>0.3</v>
      </c>
      <c r="F15" s="78">
        <f t="shared" si="0"/>
        <v>2380.9500000000003</v>
      </c>
      <c r="G15" s="51">
        <v>73260</v>
      </c>
      <c r="H15" s="56">
        <v>0.3</v>
      </c>
      <c r="I15" s="78">
        <f t="shared" si="1"/>
        <v>2380.9500000000003</v>
      </c>
      <c r="J15" s="51">
        <v>73260</v>
      </c>
      <c r="K15" s="56">
        <v>0.3</v>
      </c>
      <c r="L15" s="78">
        <f t="shared" si="2"/>
        <v>2380.9500000000003</v>
      </c>
      <c r="M15" s="51">
        <v>73260</v>
      </c>
      <c r="N15" s="56">
        <v>0.3</v>
      </c>
      <c r="O15" s="78">
        <f t="shared" si="3"/>
        <v>2380.9500000000003</v>
      </c>
    </row>
    <row r="16" spans="1:15" ht="12.75">
      <c r="A16" s="9"/>
      <c r="B16" s="54"/>
      <c r="C16" s="55"/>
      <c r="D16" s="51"/>
      <c r="E16" s="56"/>
      <c r="F16" s="78">
        <f t="shared" si="0"/>
        <v>0</v>
      </c>
      <c r="G16" s="51"/>
      <c r="H16" s="56"/>
      <c r="I16" s="78">
        <f t="shared" si="1"/>
        <v>0</v>
      </c>
      <c r="J16" s="51"/>
      <c r="K16" s="56"/>
      <c r="L16" s="78">
        <f t="shared" si="2"/>
        <v>0</v>
      </c>
      <c r="M16" s="51"/>
      <c r="N16" s="56"/>
      <c r="O16" s="78">
        <f t="shared" si="3"/>
        <v>0</v>
      </c>
    </row>
    <row r="17" spans="1:15" ht="12.75">
      <c r="A17" s="9"/>
      <c r="B17" s="54"/>
      <c r="C17" s="55"/>
      <c r="D17" s="51"/>
      <c r="E17" s="56"/>
      <c r="F17" s="78">
        <f t="shared" si="0"/>
        <v>0</v>
      </c>
      <c r="G17" s="51"/>
      <c r="H17" s="56"/>
      <c r="I17" s="78">
        <f t="shared" si="1"/>
        <v>0</v>
      </c>
      <c r="J17" s="51"/>
      <c r="K17" s="56"/>
      <c r="L17" s="78">
        <f t="shared" si="2"/>
        <v>0</v>
      </c>
      <c r="M17" s="51"/>
      <c r="N17" s="56"/>
      <c r="O17" s="78">
        <f t="shared" si="3"/>
        <v>0</v>
      </c>
    </row>
    <row r="18" spans="1:15" ht="12.75">
      <c r="A18" s="9"/>
      <c r="B18" s="54"/>
      <c r="C18" s="55"/>
      <c r="D18" s="51"/>
      <c r="E18" s="56"/>
      <c r="F18" s="78">
        <f>+C18*D18*(1+E18)</f>
        <v>0</v>
      </c>
      <c r="G18" s="51"/>
      <c r="H18" s="56"/>
      <c r="I18" s="78">
        <f>+C18*G18*(1+H18)</f>
        <v>0</v>
      </c>
      <c r="J18" s="51"/>
      <c r="K18" s="56"/>
      <c r="L18" s="78">
        <f>C18*J18*(1+K18)</f>
        <v>0</v>
      </c>
      <c r="M18" s="51"/>
      <c r="N18" s="56"/>
      <c r="O18" s="78">
        <f>+C18*M18*(1+N18)</f>
        <v>0</v>
      </c>
    </row>
    <row r="19" spans="1:15" ht="12.75">
      <c r="A19" s="9"/>
      <c r="B19" s="54"/>
      <c r="C19" s="55"/>
      <c r="D19" s="51"/>
      <c r="E19" s="56"/>
      <c r="F19" s="78">
        <f t="shared" si="0"/>
        <v>0</v>
      </c>
      <c r="G19" s="51"/>
      <c r="H19" s="56"/>
      <c r="I19" s="78">
        <f t="shared" si="1"/>
        <v>0</v>
      </c>
      <c r="J19" s="51"/>
      <c r="K19" s="56"/>
      <c r="L19" s="78">
        <f t="shared" si="2"/>
        <v>0</v>
      </c>
      <c r="M19" s="51"/>
      <c r="N19" s="56"/>
      <c r="O19" s="78">
        <f t="shared" si="3"/>
        <v>0</v>
      </c>
    </row>
    <row r="20" spans="1:15" ht="12.75">
      <c r="A20" s="9"/>
      <c r="B20" s="5"/>
      <c r="C20" s="34"/>
      <c r="D20" s="8"/>
      <c r="E20" s="9"/>
      <c r="F20" s="80">
        <f>SUM(F10:F19)</f>
        <v>13770.900000000001</v>
      </c>
      <c r="G20" s="5"/>
      <c r="H20" s="5"/>
      <c r="I20" s="80">
        <f>SUM(I10:I19)</f>
        <v>13770.900000000001</v>
      </c>
      <c r="J20" s="5"/>
      <c r="K20" s="5"/>
      <c r="L20" s="80">
        <f>SUM(L10:L19)</f>
        <v>13770.900000000001</v>
      </c>
      <c r="M20" s="5"/>
      <c r="N20" s="5"/>
      <c r="O20" s="80">
        <f>SUM(O10:O19)</f>
        <v>13770.900000000001</v>
      </c>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20"/>
  <sheetViews>
    <sheetView showGridLines="0" zoomScale="90" zoomScaleNormal="90" zoomScalePageLayoutView="0" workbookViewId="0" topLeftCell="G1">
      <selection activeCell="P17" sqref="P17"/>
    </sheetView>
  </sheetViews>
  <sheetFormatPr defaultColWidth="9.140625" defaultRowHeight="12.75"/>
  <cols>
    <col min="1" max="1" width="2.57421875" style="0" customWidth="1"/>
    <col min="2" max="2" width="34.7109375" style="0" customWidth="1"/>
    <col min="3" max="3" width="10.8515625" style="0" customWidth="1"/>
    <col min="4" max="4" width="15.8515625" style="0" customWidth="1"/>
    <col min="5" max="5" width="14.00390625" style="0" customWidth="1"/>
    <col min="6" max="6" width="15.140625" style="0" customWidth="1"/>
    <col min="7" max="7" width="15.8515625" style="0" customWidth="1"/>
    <col min="8" max="8" width="14.00390625" style="0" customWidth="1"/>
    <col min="9" max="9" width="15.140625" style="0" customWidth="1"/>
    <col min="10" max="10" width="15.8515625" style="0" customWidth="1"/>
    <col min="11" max="11" width="14.00390625" style="0" customWidth="1"/>
    <col min="12" max="12" width="15.140625" style="0" customWidth="1"/>
    <col min="13" max="13" width="15.8515625" style="0" customWidth="1"/>
    <col min="14" max="14" width="14.00390625" style="0" customWidth="1"/>
    <col min="15" max="15" width="15.140625" style="0" customWidth="1"/>
  </cols>
  <sheetData>
    <row r="1" spans="2:15" ht="15.75">
      <c r="B1" s="14" t="s">
        <v>100</v>
      </c>
      <c r="C1" s="9"/>
      <c r="D1" s="9"/>
      <c r="E1" s="9"/>
      <c r="F1" s="9"/>
      <c r="G1" s="9"/>
      <c r="H1" s="9"/>
      <c r="I1" s="9"/>
      <c r="J1" s="9"/>
      <c r="K1" s="9"/>
      <c r="L1" s="9"/>
      <c r="M1" s="9"/>
      <c r="N1" s="9"/>
      <c r="O1" s="9"/>
    </row>
    <row r="2" spans="2:15" ht="15">
      <c r="B2" s="25" t="s">
        <v>23</v>
      </c>
      <c r="C2" s="9"/>
      <c r="D2" s="9"/>
      <c r="E2" s="9"/>
      <c r="F2" s="9"/>
      <c r="G2" s="9"/>
      <c r="H2" s="9"/>
      <c r="I2" s="9"/>
      <c r="J2" s="9"/>
      <c r="K2" s="9"/>
      <c r="L2" s="9"/>
      <c r="M2" s="9"/>
      <c r="N2" s="9"/>
      <c r="O2" s="9"/>
    </row>
    <row r="3" spans="2:15" ht="15">
      <c r="B3" s="25" t="s">
        <v>78</v>
      </c>
      <c r="C3" s="9"/>
      <c r="D3" s="9"/>
      <c r="E3" s="9"/>
      <c r="F3" s="9"/>
      <c r="G3" s="9"/>
      <c r="H3" s="9"/>
      <c r="I3" s="9"/>
      <c r="J3" s="9"/>
      <c r="K3" s="9"/>
      <c r="L3" s="9"/>
      <c r="M3" s="9"/>
      <c r="N3" s="9"/>
      <c r="O3" s="9"/>
    </row>
    <row r="4" spans="2:15" ht="18">
      <c r="B4" s="6"/>
      <c r="C4" s="1"/>
      <c r="D4" s="8"/>
      <c r="E4" s="9"/>
      <c r="F4" s="3"/>
      <c r="G4" s="5"/>
      <c r="H4" s="5"/>
      <c r="I4" s="5"/>
      <c r="J4" s="5"/>
      <c r="K4" s="5"/>
      <c r="L4" s="5"/>
      <c r="M4" s="5"/>
      <c r="N4" s="5"/>
      <c r="O4" s="5"/>
    </row>
    <row r="5" spans="2:15" ht="12.75">
      <c r="B5" s="17" t="s">
        <v>27</v>
      </c>
      <c r="C5" s="9"/>
      <c r="D5" s="9"/>
      <c r="E5" s="9"/>
      <c r="F5" s="9"/>
      <c r="G5" s="9"/>
      <c r="H5" s="9"/>
      <c r="I5" s="9"/>
      <c r="J5" s="9"/>
      <c r="K5" s="9"/>
      <c r="L5" s="9"/>
      <c r="M5" s="9"/>
      <c r="N5" s="9"/>
      <c r="O5" s="9"/>
    </row>
    <row r="6" spans="1:15" ht="12.75">
      <c r="A6" s="9"/>
      <c r="B6" s="9"/>
      <c r="C6" s="9"/>
      <c r="D6" s="9"/>
      <c r="E6" s="9"/>
      <c r="F6" s="9"/>
      <c r="G6" s="9"/>
      <c r="H6" s="9"/>
      <c r="I6" s="9"/>
      <c r="J6" s="9"/>
      <c r="K6" s="9"/>
      <c r="L6" s="9"/>
      <c r="M6" s="9"/>
      <c r="N6" s="9"/>
      <c r="O6" s="9"/>
    </row>
    <row r="7" spans="1:15" ht="12.75">
      <c r="A7" s="9"/>
      <c r="B7" s="52" t="s">
        <v>28</v>
      </c>
      <c r="C7" s="34"/>
      <c r="D7" s="8"/>
      <c r="E7" s="9"/>
      <c r="F7" s="5"/>
      <c r="G7" s="5"/>
      <c r="H7" s="5"/>
      <c r="I7" s="5"/>
      <c r="J7" s="5"/>
      <c r="K7" s="5"/>
      <c r="L7" s="5"/>
      <c r="M7" s="5"/>
      <c r="N7" s="5"/>
      <c r="O7" s="5"/>
    </row>
    <row r="8" spans="1:15" ht="12.75">
      <c r="A8" s="9"/>
      <c r="B8" s="52"/>
      <c r="C8" s="34"/>
      <c r="D8" s="98" t="s">
        <v>3</v>
      </c>
      <c r="E8" s="99"/>
      <c r="F8" s="100"/>
      <c r="G8" s="101" t="s">
        <v>4</v>
      </c>
      <c r="H8" s="102"/>
      <c r="I8" s="103"/>
      <c r="J8" s="101" t="s">
        <v>26</v>
      </c>
      <c r="K8" s="102"/>
      <c r="L8" s="103"/>
      <c r="M8" s="101" t="s">
        <v>22</v>
      </c>
      <c r="N8" s="102"/>
      <c r="O8" s="103"/>
    </row>
    <row r="9" spans="1:15" ht="38.25">
      <c r="A9" s="9"/>
      <c r="B9" s="37" t="s">
        <v>18</v>
      </c>
      <c r="C9" s="36" t="s">
        <v>19</v>
      </c>
      <c r="D9" s="53" t="s">
        <v>25</v>
      </c>
      <c r="E9" s="53" t="s">
        <v>21</v>
      </c>
      <c r="F9" s="35" t="s">
        <v>24</v>
      </c>
      <c r="G9" s="53" t="s">
        <v>25</v>
      </c>
      <c r="H9" s="53" t="s">
        <v>21</v>
      </c>
      <c r="I9" s="35" t="s">
        <v>24</v>
      </c>
      <c r="J9" s="53" t="s">
        <v>25</v>
      </c>
      <c r="K9" s="53" t="s">
        <v>21</v>
      </c>
      <c r="L9" s="35" t="s">
        <v>24</v>
      </c>
      <c r="M9" s="53" t="s">
        <v>25</v>
      </c>
      <c r="N9" s="53" t="s">
        <v>21</v>
      </c>
      <c r="O9" s="35" t="s">
        <v>24</v>
      </c>
    </row>
    <row r="10" spans="1:15" ht="12.75">
      <c r="A10" s="9"/>
      <c r="B10" s="54" t="s">
        <v>106</v>
      </c>
      <c r="C10" s="55">
        <v>0.025</v>
      </c>
      <c r="D10" s="51">
        <v>65340</v>
      </c>
      <c r="E10" s="56">
        <v>0.3</v>
      </c>
      <c r="F10" s="78">
        <f>+C10*D10*(1+E10)</f>
        <v>2123.55</v>
      </c>
      <c r="G10" s="51">
        <v>65340</v>
      </c>
      <c r="H10" s="56">
        <v>0.3</v>
      </c>
      <c r="I10" s="78">
        <f>+C10*G10*(1+H10)</f>
        <v>2123.55</v>
      </c>
      <c r="J10" s="51">
        <v>65340</v>
      </c>
      <c r="K10" s="56">
        <v>0.3</v>
      </c>
      <c r="L10" s="78">
        <f>+C10*J10*(1+K10)</f>
        <v>2123.55</v>
      </c>
      <c r="M10" s="51">
        <v>65340</v>
      </c>
      <c r="N10" s="56">
        <v>0.3</v>
      </c>
      <c r="O10" s="78">
        <f>+C10*M10*(1+N10)</f>
        <v>2123.55</v>
      </c>
    </row>
    <row r="11" spans="1:15" ht="12.75">
      <c r="A11" s="9"/>
      <c r="B11" s="54" t="s">
        <v>107</v>
      </c>
      <c r="C11" s="55">
        <v>0.025</v>
      </c>
      <c r="D11" s="51">
        <v>73260</v>
      </c>
      <c r="E11" s="56">
        <v>0.3</v>
      </c>
      <c r="F11" s="78">
        <f aca="true" t="shared" si="0" ref="F11:F19">+C11*D11*(1+E11)</f>
        <v>2380.9500000000003</v>
      </c>
      <c r="G11" s="51">
        <v>73260</v>
      </c>
      <c r="H11" s="56">
        <v>0.3</v>
      </c>
      <c r="I11" s="78">
        <f aca="true" t="shared" si="1" ref="I11:I19">+C11*G11*(1+H11)</f>
        <v>2380.9500000000003</v>
      </c>
      <c r="J11" s="51">
        <v>73260</v>
      </c>
      <c r="K11" s="56">
        <v>0.3</v>
      </c>
      <c r="L11" s="78">
        <f aca="true" t="shared" si="2" ref="L11:L19">+C11*J11*(1+K11)</f>
        <v>2380.9500000000003</v>
      </c>
      <c r="M11" s="51">
        <v>73260</v>
      </c>
      <c r="N11" s="56">
        <v>0.3</v>
      </c>
      <c r="O11" s="78">
        <f aca="true" t="shared" si="3" ref="O11:O19">+C11*M11*(1+N11)</f>
        <v>2380.9500000000003</v>
      </c>
    </row>
    <row r="12" spans="1:15" ht="12.75">
      <c r="A12" s="9"/>
      <c r="B12" s="54" t="s">
        <v>109</v>
      </c>
      <c r="C12" s="55">
        <v>0.025</v>
      </c>
      <c r="D12" s="51">
        <v>73260</v>
      </c>
      <c r="E12" s="56">
        <v>0.3</v>
      </c>
      <c r="F12" s="78">
        <f t="shared" si="0"/>
        <v>2380.9500000000003</v>
      </c>
      <c r="G12" s="51">
        <v>73260</v>
      </c>
      <c r="H12" s="56">
        <v>0.3</v>
      </c>
      <c r="I12" s="78">
        <f t="shared" si="1"/>
        <v>2380.9500000000003</v>
      </c>
      <c r="J12" s="51">
        <v>73260</v>
      </c>
      <c r="K12" s="56">
        <v>0.3</v>
      </c>
      <c r="L12" s="78">
        <f t="shared" si="2"/>
        <v>2380.9500000000003</v>
      </c>
      <c r="M12" s="51">
        <v>73260</v>
      </c>
      <c r="N12" s="56">
        <v>0.3</v>
      </c>
      <c r="O12" s="78">
        <f t="shared" si="3"/>
        <v>2380.9500000000003</v>
      </c>
    </row>
    <row r="13" spans="1:15" ht="12.75">
      <c r="A13" s="9"/>
      <c r="B13" s="54" t="s">
        <v>108</v>
      </c>
      <c r="C13" s="55">
        <v>0.025</v>
      </c>
      <c r="D13" s="51">
        <v>65340</v>
      </c>
      <c r="E13" s="56">
        <v>0.3</v>
      </c>
      <c r="F13" s="78">
        <f t="shared" si="0"/>
        <v>2123.55</v>
      </c>
      <c r="G13" s="51">
        <v>65340</v>
      </c>
      <c r="H13" s="56">
        <v>0.3</v>
      </c>
      <c r="I13" s="78">
        <f t="shared" si="1"/>
        <v>2123.55</v>
      </c>
      <c r="J13" s="51">
        <v>65340</v>
      </c>
      <c r="K13" s="56">
        <v>0.3</v>
      </c>
      <c r="L13" s="78">
        <f t="shared" si="2"/>
        <v>2123.55</v>
      </c>
      <c r="M13" s="51">
        <v>65340</v>
      </c>
      <c r="N13" s="56">
        <v>0.3</v>
      </c>
      <c r="O13" s="78">
        <f t="shared" si="3"/>
        <v>2123.55</v>
      </c>
    </row>
    <row r="14" spans="1:15" ht="12.75">
      <c r="A14" s="9"/>
      <c r="B14" s="54" t="s">
        <v>110</v>
      </c>
      <c r="C14" s="55">
        <v>0.025</v>
      </c>
      <c r="D14" s="51">
        <v>73260</v>
      </c>
      <c r="E14" s="56">
        <v>0.3</v>
      </c>
      <c r="F14" s="78">
        <f t="shared" si="0"/>
        <v>2380.9500000000003</v>
      </c>
      <c r="G14" s="51">
        <v>73260</v>
      </c>
      <c r="H14" s="56">
        <v>0.3</v>
      </c>
      <c r="I14" s="78">
        <f t="shared" si="1"/>
        <v>2380.9500000000003</v>
      </c>
      <c r="J14" s="51">
        <v>73260</v>
      </c>
      <c r="K14" s="56">
        <v>0.3</v>
      </c>
      <c r="L14" s="78">
        <f t="shared" si="2"/>
        <v>2380.9500000000003</v>
      </c>
      <c r="M14" s="51">
        <v>73260</v>
      </c>
      <c r="N14" s="56">
        <v>0.3</v>
      </c>
      <c r="O14" s="78">
        <f t="shared" si="3"/>
        <v>2380.9500000000003</v>
      </c>
    </row>
    <row r="15" spans="1:15" ht="12.75">
      <c r="A15" s="9"/>
      <c r="B15" s="54" t="s">
        <v>111</v>
      </c>
      <c r="C15" s="55">
        <v>0.025</v>
      </c>
      <c r="D15" s="51">
        <v>73260</v>
      </c>
      <c r="E15" s="56">
        <v>0.3</v>
      </c>
      <c r="F15" s="78">
        <f t="shared" si="0"/>
        <v>2380.9500000000003</v>
      </c>
      <c r="G15" s="51">
        <v>73260</v>
      </c>
      <c r="H15" s="56">
        <v>0.3</v>
      </c>
      <c r="I15" s="78">
        <f t="shared" si="1"/>
        <v>2380.9500000000003</v>
      </c>
      <c r="J15" s="51">
        <v>73260</v>
      </c>
      <c r="K15" s="56">
        <v>0.3</v>
      </c>
      <c r="L15" s="78">
        <f t="shared" si="2"/>
        <v>2380.9500000000003</v>
      </c>
      <c r="M15" s="51">
        <v>73260</v>
      </c>
      <c r="N15" s="56">
        <v>0.3</v>
      </c>
      <c r="O15" s="78">
        <f t="shared" si="3"/>
        <v>2380.9500000000003</v>
      </c>
    </row>
    <row r="16" spans="1:15" ht="12.75">
      <c r="A16" s="9"/>
      <c r="B16" s="54"/>
      <c r="C16" s="55"/>
      <c r="D16" s="51"/>
      <c r="E16" s="56"/>
      <c r="F16" s="78">
        <f t="shared" si="0"/>
        <v>0</v>
      </c>
      <c r="G16" s="51"/>
      <c r="H16" s="56"/>
      <c r="I16" s="78">
        <f t="shared" si="1"/>
        <v>0</v>
      </c>
      <c r="J16" s="51"/>
      <c r="K16" s="56"/>
      <c r="L16" s="78">
        <f t="shared" si="2"/>
        <v>0</v>
      </c>
      <c r="M16" s="51"/>
      <c r="N16" s="56"/>
      <c r="O16" s="78">
        <f t="shared" si="3"/>
        <v>0</v>
      </c>
    </row>
    <row r="17" spans="1:15" ht="12.75">
      <c r="A17" s="9"/>
      <c r="B17" s="54"/>
      <c r="C17" s="55"/>
      <c r="D17" s="51"/>
      <c r="E17" s="56"/>
      <c r="F17" s="78">
        <f t="shared" si="0"/>
        <v>0</v>
      </c>
      <c r="G17" s="51"/>
      <c r="H17" s="56"/>
      <c r="I17" s="78">
        <f t="shared" si="1"/>
        <v>0</v>
      </c>
      <c r="J17" s="51"/>
      <c r="K17" s="56"/>
      <c r="L17" s="78">
        <f t="shared" si="2"/>
        <v>0</v>
      </c>
      <c r="M17" s="51"/>
      <c r="N17" s="56"/>
      <c r="O17" s="78">
        <f t="shared" si="3"/>
        <v>0</v>
      </c>
    </row>
    <row r="18" spans="1:15" ht="12.75">
      <c r="A18" s="9"/>
      <c r="B18" s="54"/>
      <c r="C18" s="55"/>
      <c r="D18" s="51"/>
      <c r="E18" s="56"/>
      <c r="F18" s="78">
        <f t="shared" si="0"/>
        <v>0</v>
      </c>
      <c r="G18" s="51"/>
      <c r="H18" s="56"/>
      <c r="I18" s="78">
        <f t="shared" si="1"/>
        <v>0</v>
      </c>
      <c r="J18" s="51"/>
      <c r="K18" s="56"/>
      <c r="L18" s="78">
        <f t="shared" si="2"/>
        <v>0</v>
      </c>
      <c r="M18" s="51"/>
      <c r="N18" s="56"/>
      <c r="O18" s="78">
        <f t="shared" si="3"/>
        <v>0</v>
      </c>
    </row>
    <row r="19" spans="1:15" ht="12.75">
      <c r="A19" s="9"/>
      <c r="B19" s="54"/>
      <c r="C19" s="55"/>
      <c r="D19" s="51"/>
      <c r="E19" s="56"/>
      <c r="F19" s="78">
        <f t="shared" si="0"/>
        <v>0</v>
      </c>
      <c r="G19" s="51"/>
      <c r="H19" s="56"/>
      <c r="I19" s="78">
        <f t="shared" si="1"/>
        <v>0</v>
      </c>
      <c r="J19" s="51"/>
      <c r="K19" s="56"/>
      <c r="L19" s="78">
        <f t="shared" si="2"/>
        <v>0</v>
      </c>
      <c r="M19" s="51"/>
      <c r="N19" s="56"/>
      <c r="O19" s="78">
        <f t="shared" si="3"/>
        <v>0</v>
      </c>
    </row>
    <row r="20" spans="1:15" ht="12.75">
      <c r="A20" s="9"/>
      <c r="B20" s="5"/>
      <c r="C20" s="34"/>
      <c r="D20" s="8"/>
      <c r="E20" s="9"/>
      <c r="F20" s="80">
        <f>SUM(F10:F19)</f>
        <v>13770.900000000001</v>
      </c>
      <c r="G20" s="5"/>
      <c r="H20" s="5"/>
      <c r="I20" s="80">
        <f>SUM(I10:I19)</f>
        <v>13770.900000000001</v>
      </c>
      <c r="J20" s="5"/>
      <c r="K20" s="5"/>
      <c r="L20" s="80">
        <f>SUM(L10:L19)</f>
        <v>13770.900000000001</v>
      </c>
      <c r="M20" s="5"/>
      <c r="N20" s="5"/>
      <c r="O20" s="80">
        <f>SUM(O10:O19)</f>
        <v>13770.900000000001</v>
      </c>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
  <sheetViews>
    <sheetView showGridLines="0" zoomScale="90" zoomScaleNormal="90" zoomScalePageLayoutView="0" workbookViewId="0" topLeftCell="A1">
      <selection activeCell="A14" sqref="A14"/>
    </sheetView>
  </sheetViews>
  <sheetFormatPr defaultColWidth="9.140625" defaultRowHeight="12.75"/>
  <cols>
    <col min="1" max="1" width="2.57421875" style="0" customWidth="1"/>
    <col min="2" max="2" width="34.7109375" style="0" customWidth="1"/>
    <col min="3" max="3" width="10.8515625" style="0" customWidth="1"/>
    <col min="4" max="4" width="15.8515625" style="0" customWidth="1"/>
    <col min="5" max="5" width="14.00390625" style="0" customWidth="1"/>
    <col min="6" max="6" width="15.140625" style="0" customWidth="1"/>
    <col min="7" max="7" width="15.8515625" style="0" customWidth="1"/>
    <col min="8" max="8" width="14.00390625" style="0" customWidth="1"/>
    <col min="9" max="9" width="15.140625" style="0" customWidth="1"/>
    <col min="10" max="10" width="15.8515625" style="0" customWidth="1"/>
    <col min="11" max="11" width="14.00390625" style="0" customWidth="1"/>
    <col min="12" max="12" width="15.140625" style="0" customWidth="1"/>
    <col min="13" max="13" width="15.8515625" style="0" customWidth="1"/>
    <col min="14" max="14" width="14.00390625" style="0" customWidth="1"/>
    <col min="15" max="15" width="15.140625" style="0" customWidth="1"/>
  </cols>
  <sheetData>
    <row r="1" spans="2:15" ht="15.75">
      <c r="B1" s="14" t="s">
        <v>100</v>
      </c>
      <c r="C1" s="9"/>
      <c r="D1" s="9"/>
      <c r="E1" s="9"/>
      <c r="F1" s="9"/>
      <c r="G1" s="9"/>
      <c r="H1" s="9"/>
      <c r="I1" s="9"/>
      <c r="J1" s="9"/>
      <c r="K1" s="9"/>
      <c r="L1" s="9"/>
      <c r="M1" s="9"/>
      <c r="N1" s="9"/>
      <c r="O1" s="9"/>
    </row>
    <row r="2" spans="2:15" ht="15">
      <c r="B2" s="25" t="s">
        <v>23</v>
      </c>
      <c r="C2" s="9"/>
      <c r="D2" s="9"/>
      <c r="E2" s="9"/>
      <c r="F2" s="9"/>
      <c r="G2" s="9"/>
      <c r="H2" s="9"/>
      <c r="I2" s="9"/>
      <c r="J2" s="9"/>
      <c r="K2" s="9"/>
      <c r="L2" s="9"/>
      <c r="M2" s="9"/>
      <c r="N2" s="9"/>
      <c r="O2" s="9"/>
    </row>
    <row r="3" spans="2:15" ht="15">
      <c r="B3" s="25" t="s">
        <v>79</v>
      </c>
      <c r="C3" s="9"/>
      <c r="D3" s="9"/>
      <c r="E3" s="9"/>
      <c r="F3" s="9"/>
      <c r="G3" s="9"/>
      <c r="H3" s="9"/>
      <c r="I3" s="9"/>
      <c r="J3" s="9"/>
      <c r="K3" s="9"/>
      <c r="L3" s="9"/>
      <c r="M3" s="9"/>
      <c r="N3" s="9"/>
      <c r="O3" s="9"/>
    </row>
    <row r="4" spans="2:15" ht="18">
      <c r="B4" s="6"/>
      <c r="C4" s="1"/>
      <c r="D4" s="8"/>
      <c r="E4" s="9"/>
      <c r="F4" s="3"/>
      <c r="G4" s="5"/>
      <c r="H4" s="5"/>
      <c r="I4" s="5"/>
      <c r="J4" s="5"/>
      <c r="K4" s="5"/>
      <c r="L4" s="5"/>
      <c r="M4" s="5"/>
      <c r="N4" s="5"/>
      <c r="O4" s="5"/>
    </row>
    <row r="5" spans="2:15" ht="12.75">
      <c r="B5" s="17" t="s">
        <v>56</v>
      </c>
      <c r="C5" s="9"/>
      <c r="D5" s="9"/>
      <c r="E5" s="9"/>
      <c r="F5" s="9"/>
      <c r="G5" s="9"/>
      <c r="H5" s="9"/>
      <c r="I5" s="9"/>
      <c r="J5" s="9"/>
      <c r="K5" s="9"/>
      <c r="L5" s="9"/>
      <c r="M5" s="9"/>
      <c r="N5" s="9"/>
      <c r="O5" s="9"/>
    </row>
    <row r="6" spans="1:15" ht="12.75">
      <c r="A6" s="9"/>
      <c r="B6" s="9"/>
      <c r="C6" s="9"/>
      <c r="D6" s="9"/>
      <c r="E6" s="9"/>
      <c r="F6" s="9"/>
      <c r="G6" s="9"/>
      <c r="H6" s="9"/>
      <c r="I6" s="9"/>
      <c r="J6" s="9"/>
      <c r="K6" s="9"/>
      <c r="L6" s="9"/>
      <c r="M6" s="9"/>
      <c r="N6" s="9"/>
      <c r="O6" s="9"/>
    </row>
    <row r="7" spans="1:15" ht="12.75">
      <c r="A7" s="9"/>
      <c r="B7" s="52" t="s">
        <v>44</v>
      </c>
      <c r="C7" s="34"/>
      <c r="D7" s="8"/>
      <c r="E7" s="9"/>
      <c r="F7" s="5"/>
      <c r="G7" s="5"/>
      <c r="H7" s="5"/>
      <c r="I7" s="5"/>
      <c r="J7" s="5"/>
      <c r="K7" s="5"/>
      <c r="L7" s="5"/>
      <c r="M7" s="5"/>
      <c r="N7" s="5"/>
      <c r="O7" s="5"/>
    </row>
    <row r="8" spans="1:15" ht="12.75">
      <c r="A8" s="9"/>
      <c r="B8" s="52"/>
      <c r="C8" s="34"/>
      <c r="D8" s="98" t="s">
        <v>3</v>
      </c>
      <c r="E8" s="99"/>
      <c r="F8" s="100"/>
      <c r="G8" s="101" t="s">
        <v>4</v>
      </c>
      <c r="H8" s="102"/>
      <c r="I8" s="103"/>
      <c r="J8" s="101" t="s">
        <v>26</v>
      </c>
      <c r="K8" s="102"/>
      <c r="L8" s="103"/>
      <c r="M8" s="101" t="s">
        <v>22</v>
      </c>
      <c r="N8" s="102"/>
      <c r="O8" s="103"/>
    </row>
    <row r="9" spans="1:15" ht="38.25">
      <c r="A9" s="9"/>
      <c r="B9" s="37" t="s">
        <v>18</v>
      </c>
      <c r="C9" s="36" t="s">
        <v>19</v>
      </c>
      <c r="D9" s="53" t="s">
        <v>45</v>
      </c>
      <c r="E9" s="53" t="s">
        <v>21</v>
      </c>
      <c r="F9" s="35" t="s">
        <v>46</v>
      </c>
      <c r="G9" s="53" t="s">
        <v>45</v>
      </c>
      <c r="H9" s="53" t="s">
        <v>21</v>
      </c>
      <c r="I9" s="35" t="s">
        <v>46</v>
      </c>
      <c r="J9" s="53" t="s">
        <v>45</v>
      </c>
      <c r="K9" s="53" t="s">
        <v>21</v>
      </c>
      <c r="L9" s="35" t="s">
        <v>46</v>
      </c>
      <c r="M9" s="53" t="s">
        <v>45</v>
      </c>
      <c r="N9" s="53" t="s">
        <v>21</v>
      </c>
      <c r="O9" s="35" t="s">
        <v>46</v>
      </c>
    </row>
    <row r="10" spans="1:15" ht="12.75">
      <c r="A10" s="9"/>
      <c r="B10" s="54" t="s">
        <v>106</v>
      </c>
      <c r="C10" s="55">
        <v>0.025</v>
      </c>
      <c r="D10" s="51">
        <v>65340</v>
      </c>
      <c r="E10" s="56">
        <v>0.5</v>
      </c>
      <c r="F10" s="78">
        <f>+C10*D10*(1+E10)</f>
        <v>2450.25</v>
      </c>
      <c r="G10" s="51">
        <v>65340</v>
      </c>
      <c r="H10" s="56">
        <v>0.5</v>
      </c>
      <c r="I10" s="78">
        <f>+C10*G10*(1+H10)</f>
        <v>2450.25</v>
      </c>
      <c r="J10" s="51">
        <v>65340</v>
      </c>
      <c r="K10" s="56">
        <v>0.5</v>
      </c>
      <c r="L10" s="78">
        <f>+C10*J10*(1+K10)</f>
        <v>2450.25</v>
      </c>
      <c r="M10" s="51">
        <v>65340</v>
      </c>
      <c r="N10" s="56">
        <v>0.5</v>
      </c>
      <c r="O10" s="78">
        <f>+C10*M10*(1+N10)</f>
        <v>2450.25</v>
      </c>
    </row>
    <row r="11" spans="1:15" ht="12.75">
      <c r="A11" s="9"/>
      <c r="B11" s="54" t="s">
        <v>107</v>
      </c>
      <c r="C11" s="55">
        <v>0.025</v>
      </c>
      <c r="D11" s="51">
        <v>73260</v>
      </c>
      <c r="E11" s="56">
        <v>0.5</v>
      </c>
      <c r="F11" s="78">
        <f aca="true" t="shared" si="0" ref="F11:F19">+C11*D11*(1+E11)</f>
        <v>2747.25</v>
      </c>
      <c r="G11" s="51">
        <v>73260</v>
      </c>
      <c r="H11" s="56">
        <v>0.5</v>
      </c>
      <c r="I11" s="78">
        <f aca="true" t="shared" si="1" ref="I11:I19">+C11*G11*(1+H11)</f>
        <v>2747.25</v>
      </c>
      <c r="J11" s="51">
        <v>73260</v>
      </c>
      <c r="K11" s="56">
        <v>0.5</v>
      </c>
      <c r="L11" s="78">
        <f aca="true" t="shared" si="2" ref="L11:L19">+C11*J11*(1+K11)</f>
        <v>2747.25</v>
      </c>
      <c r="M11" s="51">
        <v>73260</v>
      </c>
      <c r="N11" s="56">
        <v>0.5</v>
      </c>
      <c r="O11" s="78">
        <f aca="true" t="shared" si="3" ref="O11:O19">+C11*M11*(1+N11)</f>
        <v>2747.25</v>
      </c>
    </row>
    <row r="12" spans="1:15" ht="12.75">
      <c r="A12" s="9"/>
      <c r="B12" s="54" t="s">
        <v>109</v>
      </c>
      <c r="C12" s="55">
        <v>0.025</v>
      </c>
      <c r="D12" s="51">
        <v>73260</v>
      </c>
      <c r="E12" s="56">
        <v>0.5</v>
      </c>
      <c r="F12" s="78">
        <f t="shared" si="0"/>
        <v>2747.25</v>
      </c>
      <c r="G12" s="51">
        <v>73260</v>
      </c>
      <c r="H12" s="56">
        <v>0.5</v>
      </c>
      <c r="I12" s="78">
        <f t="shared" si="1"/>
        <v>2747.25</v>
      </c>
      <c r="J12" s="51">
        <v>73260</v>
      </c>
      <c r="K12" s="56">
        <v>0.5</v>
      </c>
      <c r="L12" s="78">
        <f t="shared" si="2"/>
        <v>2747.25</v>
      </c>
      <c r="M12" s="51">
        <v>73260</v>
      </c>
      <c r="N12" s="56">
        <v>0.5</v>
      </c>
      <c r="O12" s="78">
        <f t="shared" si="3"/>
        <v>2747.25</v>
      </c>
    </row>
    <row r="13" spans="1:15" ht="12.75">
      <c r="A13" s="9"/>
      <c r="B13" s="54" t="s">
        <v>108</v>
      </c>
      <c r="C13" s="55">
        <v>0.025</v>
      </c>
      <c r="D13" s="51">
        <v>65340</v>
      </c>
      <c r="E13" s="56">
        <v>0.5</v>
      </c>
      <c r="F13" s="78">
        <f t="shared" si="0"/>
        <v>2450.25</v>
      </c>
      <c r="G13" s="51">
        <v>65340</v>
      </c>
      <c r="H13" s="56">
        <v>0.5</v>
      </c>
      <c r="I13" s="78">
        <f t="shared" si="1"/>
        <v>2450.25</v>
      </c>
      <c r="J13" s="51">
        <v>65340</v>
      </c>
      <c r="K13" s="56">
        <v>0.5</v>
      </c>
      <c r="L13" s="78">
        <f t="shared" si="2"/>
        <v>2450.25</v>
      </c>
      <c r="M13" s="51">
        <v>65340</v>
      </c>
      <c r="N13" s="56">
        <v>0.5</v>
      </c>
      <c r="O13" s="78">
        <f t="shared" si="3"/>
        <v>2450.25</v>
      </c>
    </row>
    <row r="14" spans="1:15" ht="12.75">
      <c r="A14" s="9"/>
      <c r="B14" s="54" t="s">
        <v>110</v>
      </c>
      <c r="C14" s="55">
        <v>0.025</v>
      </c>
      <c r="D14" s="51">
        <v>73260</v>
      </c>
      <c r="E14" s="56">
        <v>0.5</v>
      </c>
      <c r="F14" s="78">
        <f t="shared" si="0"/>
        <v>2747.25</v>
      </c>
      <c r="G14" s="51">
        <v>73260</v>
      </c>
      <c r="H14" s="56">
        <v>0.5</v>
      </c>
      <c r="I14" s="78">
        <f t="shared" si="1"/>
        <v>2747.25</v>
      </c>
      <c r="J14" s="51">
        <v>73260</v>
      </c>
      <c r="K14" s="56">
        <v>0.5</v>
      </c>
      <c r="L14" s="78">
        <f t="shared" si="2"/>
        <v>2747.25</v>
      </c>
      <c r="M14" s="51">
        <v>73260</v>
      </c>
      <c r="N14" s="56">
        <v>0.5</v>
      </c>
      <c r="O14" s="78">
        <f t="shared" si="3"/>
        <v>2747.25</v>
      </c>
    </row>
    <row r="15" spans="1:15" ht="12.75">
      <c r="A15" s="9"/>
      <c r="B15" s="54" t="s">
        <v>111</v>
      </c>
      <c r="C15" s="55">
        <v>0.025</v>
      </c>
      <c r="D15" s="51">
        <v>73260</v>
      </c>
      <c r="E15" s="56">
        <v>0.5</v>
      </c>
      <c r="F15" s="78">
        <f t="shared" si="0"/>
        <v>2747.25</v>
      </c>
      <c r="G15" s="51">
        <v>73260</v>
      </c>
      <c r="H15" s="56">
        <v>0.5</v>
      </c>
      <c r="I15" s="78">
        <f t="shared" si="1"/>
        <v>2747.25</v>
      </c>
      <c r="J15" s="51">
        <v>73260</v>
      </c>
      <c r="K15" s="56">
        <v>0.5</v>
      </c>
      <c r="L15" s="78">
        <f t="shared" si="2"/>
        <v>2747.25</v>
      </c>
      <c r="M15" s="51">
        <v>73260</v>
      </c>
      <c r="N15" s="56">
        <v>0.5</v>
      </c>
      <c r="O15" s="78">
        <f t="shared" si="3"/>
        <v>2747.25</v>
      </c>
    </row>
    <row r="16" spans="1:15" ht="12.75">
      <c r="A16" s="9"/>
      <c r="B16" s="54"/>
      <c r="C16" s="55"/>
      <c r="D16" s="51"/>
      <c r="E16" s="56"/>
      <c r="F16" s="78">
        <f t="shared" si="0"/>
        <v>0</v>
      </c>
      <c r="G16" s="51"/>
      <c r="H16" s="56"/>
      <c r="I16" s="78">
        <f t="shared" si="1"/>
        <v>0</v>
      </c>
      <c r="J16" s="51"/>
      <c r="K16" s="56"/>
      <c r="L16" s="78">
        <f t="shared" si="2"/>
        <v>0</v>
      </c>
      <c r="M16" s="51"/>
      <c r="N16" s="56"/>
      <c r="O16" s="78">
        <f t="shared" si="3"/>
        <v>0</v>
      </c>
    </row>
    <row r="17" spans="1:15" ht="12.75">
      <c r="A17" s="9"/>
      <c r="B17" s="54"/>
      <c r="C17" s="55"/>
      <c r="D17" s="51"/>
      <c r="E17" s="56"/>
      <c r="F17" s="78">
        <f t="shared" si="0"/>
        <v>0</v>
      </c>
      <c r="G17" s="51"/>
      <c r="H17" s="56"/>
      <c r="I17" s="78">
        <f t="shared" si="1"/>
        <v>0</v>
      </c>
      <c r="J17" s="51"/>
      <c r="K17" s="56"/>
      <c r="L17" s="78">
        <f t="shared" si="2"/>
        <v>0</v>
      </c>
      <c r="M17" s="51"/>
      <c r="N17" s="56"/>
      <c r="O17" s="78">
        <f t="shared" si="3"/>
        <v>0</v>
      </c>
    </row>
    <row r="18" spans="1:15" ht="12.75">
      <c r="A18" s="9"/>
      <c r="B18" s="54"/>
      <c r="C18" s="55"/>
      <c r="D18" s="51"/>
      <c r="E18" s="56"/>
      <c r="F18" s="78">
        <f t="shared" si="0"/>
        <v>0</v>
      </c>
      <c r="G18" s="51"/>
      <c r="H18" s="56"/>
      <c r="I18" s="78">
        <f t="shared" si="1"/>
        <v>0</v>
      </c>
      <c r="J18" s="51"/>
      <c r="K18" s="56"/>
      <c r="L18" s="78">
        <f t="shared" si="2"/>
        <v>0</v>
      </c>
      <c r="M18" s="51"/>
      <c r="N18" s="56"/>
      <c r="O18" s="78">
        <f t="shared" si="3"/>
        <v>0</v>
      </c>
    </row>
    <row r="19" spans="1:15" ht="12.75">
      <c r="A19" s="9"/>
      <c r="B19" s="54"/>
      <c r="C19" s="55"/>
      <c r="D19" s="51"/>
      <c r="E19" s="56"/>
      <c r="F19" s="78">
        <f t="shared" si="0"/>
        <v>0</v>
      </c>
      <c r="G19" s="51"/>
      <c r="H19" s="56"/>
      <c r="I19" s="78">
        <f t="shared" si="1"/>
        <v>0</v>
      </c>
      <c r="J19" s="51"/>
      <c r="K19" s="56"/>
      <c r="L19" s="78">
        <f t="shared" si="2"/>
        <v>0</v>
      </c>
      <c r="M19" s="51"/>
      <c r="N19" s="56"/>
      <c r="O19" s="78">
        <f t="shared" si="3"/>
        <v>0</v>
      </c>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O12"/>
  <sheetViews>
    <sheetView showGridLines="0" zoomScale="90" zoomScaleNormal="90" zoomScalePageLayoutView="0" workbookViewId="0" topLeftCell="B1">
      <selection activeCell="G27" sqref="G27"/>
    </sheetView>
  </sheetViews>
  <sheetFormatPr defaultColWidth="9.140625" defaultRowHeight="12.75"/>
  <cols>
    <col min="1" max="1" width="2.57421875" style="0" customWidth="1"/>
    <col min="2" max="2" width="34.7109375" style="0" customWidth="1"/>
    <col min="3" max="3" width="10.8515625" style="0" customWidth="1"/>
    <col min="4" max="4" width="15.8515625" style="0" customWidth="1"/>
    <col min="5" max="5" width="14.00390625" style="0" customWidth="1"/>
    <col min="6" max="6" width="15.140625" style="0" customWidth="1"/>
    <col min="7" max="7" width="15.8515625" style="0" customWidth="1"/>
    <col min="8" max="8" width="14.00390625" style="0" customWidth="1"/>
    <col min="9" max="9" width="15.140625" style="0" customWidth="1"/>
    <col min="10" max="10" width="15.8515625" style="0" customWidth="1"/>
    <col min="11" max="11" width="14.00390625" style="0" customWidth="1"/>
    <col min="12" max="12" width="15.140625" style="0" customWidth="1"/>
    <col min="13" max="13" width="15.8515625" style="0" customWidth="1"/>
    <col min="14" max="14" width="14.00390625" style="0" customWidth="1"/>
    <col min="15" max="15" width="15.140625" style="0" customWidth="1"/>
  </cols>
  <sheetData>
    <row r="1" spans="2:15" ht="15.75">
      <c r="B1" s="14" t="s">
        <v>100</v>
      </c>
      <c r="C1" s="9"/>
      <c r="D1" s="9"/>
      <c r="E1" s="9"/>
      <c r="F1" s="9"/>
      <c r="G1" s="9"/>
      <c r="H1" s="9"/>
      <c r="I1" s="9"/>
      <c r="J1" s="9"/>
      <c r="K1" s="9"/>
      <c r="L1" s="9"/>
      <c r="M1" s="9"/>
      <c r="N1" s="9"/>
      <c r="O1" s="9"/>
    </row>
    <row r="2" spans="2:15" ht="15">
      <c r="B2" s="25" t="s">
        <v>23</v>
      </c>
      <c r="C2" s="9"/>
      <c r="D2" s="9"/>
      <c r="E2" s="9"/>
      <c r="F2" s="9"/>
      <c r="G2" s="9"/>
      <c r="H2" s="9"/>
      <c r="I2" s="9"/>
      <c r="J2" s="9"/>
      <c r="K2" s="9"/>
      <c r="L2" s="9"/>
      <c r="M2" s="9"/>
      <c r="N2" s="9"/>
      <c r="O2" s="9"/>
    </row>
    <row r="3" spans="2:15" ht="15">
      <c r="B3" s="25" t="s">
        <v>80</v>
      </c>
      <c r="C3" s="9"/>
      <c r="D3" s="9"/>
      <c r="E3" s="9"/>
      <c r="F3" s="9"/>
      <c r="G3" s="9"/>
      <c r="H3" s="9"/>
      <c r="I3" s="9"/>
      <c r="J3" s="9"/>
      <c r="K3" s="9"/>
      <c r="L3" s="9"/>
      <c r="M3" s="9"/>
      <c r="N3" s="9"/>
      <c r="O3" s="9"/>
    </row>
    <row r="4" spans="2:15" ht="18">
      <c r="B4" s="6"/>
      <c r="C4" s="1"/>
      <c r="D4" s="8"/>
      <c r="E4" s="9"/>
      <c r="F4" s="3"/>
      <c r="G4" s="5"/>
      <c r="H4" s="5"/>
      <c r="I4" s="5"/>
      <c r="J4" s="5"/>
      <c r="K4" s="5"/>
      <c r="L4" s="5"/>
      <c r="M4" s="5"/>
      <c r="N4" s="5"/>
      <c r="O4" s="5"/>
    </row>
    <row r="5" spans="2:15" ht="12.75">
      <c r="B5" s="17" t="s">
        <v>57</v>
      </c>
      <c r="C5" s="9"/>
      <c r="D5" s="9"/>
      <c r="E5" s="9"/>
      <c r="F5" s="9"/>
      <c r="G5" s="9"/>
      <c r="H5" s="9"/>
      <c r="I5" s="9"/>
      <c r="J5" s="9"/>
      <c r="K5" s="9"/>
      <c r="L5" s="9"/>
      <c r="M5" s="9"/>
      <c r="N5" s="9"/>
      <c r="O5" s="9"/>
    </row>
    <row r="6" spans="1:15" ht="12.75">
      <c r="A6" s="9"/>
      <c r="B6" s="9"/>
      <c r="C6" s="9"/>
      <c r="D6" s="9"/>
      <c r="E6" s="9"/>
      <c r="F6" s="9"/>
      <c r="G6" s="9"/>
      <c r="H6" s="9"/>
      <c r="I6" s="9"/>
      <c r="J6" s="9"/>
      <c r="K6" s="9"/>
      <c r="L6" s="9"/>
      <c r="M6" s="9"/>
      <c r="N6" s="9"/>
      <c r="O6" s="9"/>
    </row>
    <row r="7" spans="1:15" ht="12.75">
      <c r="A7" s="9"/>
      <c r="B7" s="52" t="s">
        <v>92</v>
      </c>
      <c r="C7" s="34"/>
      <c r="D7" s="8"/>
      <c r="E7" s="9"/>
      <c r="F7" s="5"/>
      <c r="G7" s="5"/>
      <c r="H7" s="5"/>
      <c r="I7" s="5"/>
      <c r="J7" s="5"/>
      <c r="K7" s="5"/>
      <c r="L7" s="5"/>
      <c r="M7" s="5"/>
      <c r="N7" s="5"/>
      <c r="O7" s="5"/>
    </row>
    <row r="8" spans="1:15" ht="12.75">
      <c r="A8" s="9"/>
      <c r="B8" s="52"/>
      <c r="C8" s="34"/>
      <c r="D8" s="98" t="s">
        <v>3</v>
      </c>
      <c r="E8" s="99"/>
      <c r="F8" s="100"/>
      <c r="G8" s="101" t="s">
        <v>4</v>
      </c>
      <c r="H8" s="102"/>
      <c r="I8" s="103"/>
      <c r="J8" s="101" t="s">
        <v>26</v>
      </c>
      <c r="K8" s="102"/>
      <c r="L8" s="103"/>
      <c r="M8" s="101" t="s">
        <v>22</v>
      </c>
      <c r="N8" s="102"/>
      <c r="O8" s="103"/>
    </row>
    <row r="9" spans="1:15" ht="38.25">
      <c r="A9" s="9"/>
      <c r="B9" s="37" t="s">
        <v>18</v>
      </c>
      <c r="C9" s="36" t="s">
        <v>19</v>
      </c>
      <c r="D9" s="53" t="s">
        <v>45</v>
      </c>
      <c r="E9" s="53" t="s">
        <v>21</v>
      </c>
      <c r="F9" s="35" t="s">
        <v>46</v>
      </c>
      <c r="G9" s="53" t="s">
        <v>45</v>
      </c>
      <c r="H9" s="53" t="s">
        <v>21</v>
      </c>
      <c r="I9" s="35" t="s">
        <v>46</v>
      </c>
      <c r="J9" s="53" t="s">
        <v>45</v>
      </c>
      <c r="K9" s="53" t="s">
        <v>21</v>
      </c>
      <c r="L9" s="35" t="s">
        <v>46</v>
      </c>
      <c r="M9" s="53" t="s">
        <v>45</v>
      </c>
      <c r="N9" s="53" t="s">
        <v>21</v>
      </c>
      <c r="O9" s="35" t="s">
        <v>46</v>
      </c>
    </row>
    <row r="10" spans="1:15" ht="12.75">
      <c r="A10" s="9"/>
      <c r="B10" s="54" t="s">
        <v>106</v>
      </c>
      <c r="C10" s="55">
        <v>1</v>
      </c>
      <c r="D10" s="51">
        <v>65340</v>
      </c>
      <c r="E10" s="56">
        <v>0.3</v>
      </c>
      <c r="F10" s="78">
        <f>+C10*D10*(1+E10)</f>
        <v>84942</v>
      </c>
      <c r="G10" s="51">
        <v>65340</v>
      </c>
      <c r="H10" s="56">
        <v>0.3</v>
      </c>
      <c r="I10" s="78">
        <f>+C10*G10*(1+H10)</f>
        <v>84942</v>
      </c>
      <c r="J10" s="51">
        <v>65340</v>
      </c>
      <c r="K10" s="56">
        <v>0.3</v>
      </c>
      <c r="L10" s="78">
        <f>+C10*J10*(1+K10)</f>
        <v>84942</v>
      </c>
      <c r="M10" s="51">
        <v>65340</v>
      </c>
      <c r="N10" s="56">
        <v>0.3</v>
      </c>
      <c r="O10" s="78">
        <f>+C10*M10*(1+N10)</f>
        <v>84942</v>
      </c>
    </row>
    <row r="11" spans="1:15" ht="12.75">
      <c r="A11" s="9"/>
      <c r="B11" s="54" t="s">
        <v>107</v>
      </c>
      <c r="C11" s="55">
        <v>1</v>
      </c>
      <c r="D11" s="51">
        <v>73260</v>
      </c>
      <c r="E11" s="56">
        <v>0.3</v>
      </c>
      <c r="F11" s="78">
        <f>+C11*D11*(1+E11)</f>
        <v>95238</v>
      </c>
      <c r="G11" s="51">
        <v>73260</v>
      </c>
      <c r="H11" s="56">
        <v>0.3</v>
      </c>
      <c r="I11" s="78">
        <f>+C11*G11*(1+H11)</f>
        <v>95238</v>
      </c>
      <c r="J11" s="51">
        <v>73260</v>
      </c>
      <c r="K11" s="56">
        <v>0.3</v>
      </c>
      <c r="L11" s="78">
        <f>+C11*J11*(1+K11)</f>
        <v>95238</v>
      </c>
      <c r="M11" s="51">
        <v>73260</v>
      </c>
      <c r="N11" s="56">
        <v>0.3</v>
      </c>
      <c r="O11" s="78">
        <f>+C11*M11*(1+N11)</f>
        <v>95238</v>
      </c>
    </row>
    <row r="12" spans="1:15" ht="12.75">
      <c r="A12" s="9"/>
      <c r="B12" s="54"/>
      <c r="C12" s="55"/>
      <c r="D12" s="51"/>
      <c r="E12" s="56"/>
      <c r="F12" s="78">
        <f>+C12*D12*(1+E12)</f>
        <v>0</v>
      </c>
      <c r="G12" s="51"/>
      <c r="H12" s="56"/>
      <c r="I12" s="78">
        <f>+C12*G12*(1+H12)</f>
        <v>0</v>
      </c>
      <c r="J12" s="51"/>
      <c r="K12" s="56"/>
      <c r="L12" s="78">
        <f>+C12*J12*(1+K12)</f>
        <v>0</v>
      </c>
      <c r="M12" s="51"/>
      <c r="N12" s="56"/>
      <c r="O12" s="78">
        <f>+C12*M12*(1+N12)</f>
        <v>0</v>
      </c>
    </row>
  </sheetData>
  <sheetProtection password="CF81" sheet="1"/>
  <mergeCells count="4">
    <mergeCell ref="D8:F8"/>
    <mergeCell ref="G8:I8"/>
    <mergeCell ref="J8:L8"/>
    <mergeCell ref="M8:O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FSSA</dc:creator>
  <cp:keywords/>
  <dc:description/>
  <cp:lastModifiedBy>Parker, J T</cp:lastModifiedBy>
  <cp:lastPrinted>2012-08-29T12:17:54Z</cp:lastPrinted>
  <dcterms:created xsi:type="dcterms:W3CDTF">2006-10-17T18:52:55Z</dcterms:created>
  <dcterms:modified xsi:type="dcterms:W3CDTF">2013-06-05T13:37:47Z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