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VERM\Desktop\Audit\PED and Inactives\March 2022 Report\"/>
    </mc:Choice>
  </mc:AlternateContent>
  <xr:revisionPtr revIDLastSave="0" documentId="13_ncr:1_{FDAF4E0D-F5F2-4162-A4BF-9271B062915A}" xr6:coauthVersionLast="47" xr6:coauthVersionMax="47" xr10:uidLastSave="{00000000-0000-0000-0000-000000000000}"/>
  <bookViews>
    <workbookView xWindow="20370" yWindow="-6915" windowWidth="24240" windowHeight="13140" activeTab="1" xr2:uid="{00000000-000D-0000-FFFF-FFFF00000000}"/>
  </bookViews>
  <sheets>
    <sheet name="Inactive Projects" sheetId="2" r:id="rId1"/>
    <sheet name="PED's next 9 Months" sheetId="1" r:id="rId2"/>
    <sheet name="Data" sheetId="3" r:id="rId3"/>
  </sheets>
  <definedNames>
    <definedName name="_xlnm._FilterDatabase" localSheetId="0" hidden="1">'Inactive Projects'!$A$1:$T$44</definedName>
    <definedName name="_xlnm._FilterDatabase" localSheetId="1" hidden="1">'PED''s next 9 Months'!$A$1:$R$54</definedName>
    <definedName name="data1">Data!$A:$C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4" i="1" l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</calcChain>
</file>

<file path=xl/sharedStrings.xml><?xml version="1.0" encoding="utf-8"?>
<sst xmlns="http://schemas.openxmlformats.org/spreadsheetml/2006/main" count="1100" uniqueCount="446">
  <si>
    <t>Des</t>
  </si>
  <si>
    <t>CN Contract</t>
  </si>
  <si>
    <t>District</t>
  </si>
  <si>
    <t>County</t>
  </si>
  <si>
    <t>Urban Area</t>
  </si>
  <si>
    <t>City Boundary / Federal Place</t>
  </si>
  <si>
    <t>Sponsor</t>
  </si>
  <si>
    <t>Project Location</t>
  </si>
  <si>
    <t>Project End Date</t>
  </si>
  <si>
    <t>Federal</t>
  </si>
  <si>
    <t>Expenditure</t>
  </si>
  <si>
    <t>FMIS Balance</t>
  </si>
  <si>
    <t>PO Unliquidated</t>
  </si>
  <si>
    <t>Open POs</t>
  </si>
  <si>
    <t>Fund Sponsor</t>
  </si>
  <si>
    <t>PCO Des Status</t>
  </si>
  <si>
    <t>PED Expiration Days</t>
  </si>
  <si>
    <t>1500229</t>
  </si>
  <si>
    <t>PLC-38260</t>
  </si>
  <si>
    <t>Crawfordsville</t>
  </si>
  <si>
    <t>Clay</t>
  </si>
  <si>
    <t>Not Applicable</t>
  </si>
  <si>
    <t/>
  </si>
  <si>
    <t>Clay County</t>
  </si>
  <si>
    <t>Countywide Bridge Inspection and Inventory Program for Cycle Years 2018-2021</t>
  </si>
  <si>
    <t>0020002552 [PE]</t>
  </si>
  <si>
    <t>Local (Non-MPO)</t>
  </si>
  <si>
    <t>TR</t>
  </si>
  <si>
    <t>Clinton</t>
  </si>
  <si>
    <t>Clinton County</t>
  </si>
  <si>
    <t>1500231</t>
  </si>
  <si>
    <t>PLC-38261</t>
  </si>
  <si>
    <t>0020051600 [PE]</t>
  </si>
  <si>
    <t>1500232</t>
  </si>
  <si>
    <t>PLC-38262</t>
  </si>
  <si>
    <t>Fountain</t>
  </si>
  <si>
    <t>Fountain County</t>
  </si>
  <si>
    <t>0018817374 [PE]</t>
  </si>
  <si>
    <t>Hendricks</t>
  </si>
  <si>
    <t>Indianapolis</t>
  </si>
  <si>
    <t>Local (MPO)</t>
  </si>
  <si>
    <t>1500241</t>
  </si>
  <si>
    <t>PLC-38263</t>
  </si>
  <si>
    <t>Hendricks County</t>
  </si>
  <si>
    <t>0020044157 [PE]</t>
  </si>
  <si>
    <t>1600821</t>
  </si>
  <si>
    <t>R-39860</t>
  </si>
  <si>
    <t>Parke</t>
  </si>
  <si>
    <t>Rockville (1441)</t>
  </si>
  <si>
    <t>Rockville</t>
  </si>
  <si>
    <t>S Market Street</t>
  </si>
  <si>
    <t>0018813144 [PE]</t>
  </si>
  <si>
    <t>1801323</t>
  </si>
  <si>
    <t>Tippecanoe</t>
  </si>
  <si>
    <t>Lafayette - West Lafayette</t>
  </si>
  <si>
    <t>MPO - Lafayette</t>
  </si>
  <si>
    <t>Lafayette MPO Unified Work Program UPWP, PL for FY 2019-2020</t>
  </si>
  <si>
    <t>0020023022 [PL]</t>
  </si>
  <si>
    <t>Vigo</t>
  </si>
  <si>
    <t>Terre Haute</t>
  </si>
  <si>
    <t>1801364</t>
  </si>
  <si>
    <t>MPO - Terre Haute</t>
  </si>
  <si>
    <t>Terre Haute MPO Unified Work Program UPWP, PL &amp; HSIP for FY 2019-2020</t>
  </si>
  <si>
    <t>0020044242 [PL]</t>
  </si>
  <si>
    <t>1500254</t>
  </si>
  <si>
    <t>PLC-38270</t>
  </si>
  <si>
    <t>Vigo County</t>
  </si>
  <si>
    <t>Countywide Bridge Inspection and Inventory Program for Cycle Years 2017-2020</t>
  </si>
  <si>
    <t>0018800501 [PE]</t>
  </si>
  <si>
    <t>1592864</t>
  </si>
  <si>
    <t>Fort Wayne</t>
  </si>
  <si>
    <t>Adams</t>
  </si>
  <si>
    <t>Adams County</t>
  </si>
  <si>
    <t>0018815678 [PE]</t>
  </si>
  <si>
    <t>Allen</t>
  </si>
  <si>
    <t>1592872</t>
  </si>
  <si>
    <t>Allen County</t>
  </si>
  <si>
    <t>0018815672 [PE]</t>
  </si>
  <si>
    <t>1592883</t>
  </si>
  <si>
    <t>Blackford</t>
  </si>
  <si>
    <t>Blackford County</t>
  </si>
  <si>
    <t>0020004680 [PE]</t>
  </si>
  <si>
    <t>Elkhart</t>
  </si>
  <si>
    <t>1592887</t>
  </si>
  <si>
    <t>Elkhart County</t>
  </si>
  <si>
    <t>0020001180 [PE]</t>
  </si>
  <si>
    <t>1592891</t>
  </si>
  <si>
    <t>Kosciusko</t>
  </si>
  <si>
    <t>Kosciusko County</t>
  </si>
  <si>
    <t>0018812316 [PE]</t>
  </si>
  <si>
    <t>1592940</t>
  </si>
  <si>
    <t>Wells</t>
  </si>
  <si>
    <t>Wells County</t>
  </si>
  <si>
    <t>0018802896 [PE]</t>
  </si>
  <si>
    <t>1801325</t>
  </si>
  <si>
    <t>Greenfield</t>
  </si>
  <si>
    <t>Delaware</t>
  </si>
  <si>
    <t>Muncie</t>
  </si>
  <si>
    <t>MPO - Muncie</t>
  </si>
  <si>
    <t>Delaware-Muncie MPO Unified Work Program UPWP, PL &amp; STBG  for FY 2019-2020</t>
  </si>
  <si>
    <t>0020023023 [PL]</t>
  </si>
  <si>
    <t>1500281</t>
  </si>
  <si>
    <t>Hamilton</t>
  </si>
  <si>
    <t>Hamilton County</t>
  </si>
  <si>
    <t>0018800503 [PE]</t>
  </si>
  <si>
    <t>1500282</t>
  </si>
  <si>
    <t>Hancock</t>
  </si>
  <si>
    <t>Hancock County</t>
  </si>
  <si>
    <t>0018816854 [PE]</t>
  </si>
  <si>
    <t>1801321</t>
  </si>
  <si>
    <t>Howard</t>
  </si>
  <si>
    <t>Kokomo</t>
  </si>
  <si>
    <t>MPO - Kokomo</t>
  </si>
  <si>
    <t>Kokomo MPO Statement of Work(SOW), PL &amp; STBG for 2019-2020</t>
  </si>
  <si>
    <t>0020023021 [PL]</t>
  </si>
  <si>
    <t>1500285</t>
  </si>
  <si>
    <t>Jay</t>
  </si>
  <si>
    <t>Jay County</t>
  </si>
  <si>
    <t>0020047685 [PE]</t>
  </si>
  <si>
    <t>1500286</t>
  </si>
  <si>
    <t>Madison</t>
  </si>
  <si>
    <t>Madison County</t>
  </si>
  <si>
    <t>0020046599 [PE]</t>
  </si>
  <si>
    <t>1801218</t>
  </si>
  <si>
    <t>Anderson</t>
  </si>
  <si>
    <t>MPO - Anderson</t>
  </si>
  <si>
    <t>Anderson MPO UPWP for FY 2019-2020</t>
  </si>
  <si>
    <t>0020022816 [PL]</t>
  </si>
  <si>
    <t>Marion</t>
  </si>
  <si>
    <t>1383176</t>
  </si>
  <si>
    <t>B-36900</t>
  </si>
  <si>
    <t>0.15 miles NW of Kentucky Ave ove White River, Oliver Ave Over White River</t>
  </si>
  <si>
    <t>0018812324 [CN]</t>
  </si>
  <si>
    <t>1500287</t>
  </si>
  <si>
    <t>Marion County</t>
  </si>
  <si>
    <t>0018818297 [PE]</t>
  </si>
  <si>
    <t>1500172</t>
  </si>
  <si>
    <t>Tipton</t>
  </si>
  <si>
    <t>Indiana Department of Transportation</t>
  </si>
  <si>
    <t>Ind. St at NS DOT# 474671H; also 474672P; 474673W; 474669G; 474670B in Tipton</t>
  </si>
  <si>
    <t>0017818361 [RR]; 0020078330 []</t>
  </si>
  <si>
    <t>1500293</t>
  </si>
  <si>
    <t>Wayne</t>
  </si>
  <si>
    <t>Wayne County</t>
  </si>
  <si>
    <t>0018814391 [PE]</t>
  </si>
  <si>
    <t>1592158</t>
  </si>
  <si>
    <t>LaPorte</t>
  </si>
  <si>
    <t>Fulton</t>
  </si>
  <si>
    <t>Fulton County</t>
  </si>
  <si>
    <t>0020036120 [PE]</t>
  </si>
  <si>
    <t>1592159</t>
  </si>
  <si>
    <t>Jasper</t>
  </si>
  <si>
    <t>Jasper County</t>
  </si>
  <si>
    <t>0020002482 [PE]</t>
  </si>
  <si>
    <t>0900064</t>
  </si>
  <si>
    <t>R-33678</t>
  </si>
  <si>
    <t>Lake</t>
  </si>
  <si>
    <t>Chicago - Northwestern Indiana (IL)</t>
  </si>
  <si>
    <t>East Chicago (1139)</t>
  </si>
  <si>
    <t>East Chicago</t>
  </si>
  <si>
    <t>Indianapolis Blvd from McShane Dr to Michigan St.</t>
  </si>
  <si>
    <t>0018818554 [PE]</t>
  </si>
  <si>
    <t>1592160</t>
  </si>
  <si>
    <t>Lake County</t>
  </si>
  <si>
    <t>0020002481 [PE]</t>
  </si>
  <si>
    <t>1592162</t>
  </si>
  <si>
    <t>Newton</t>
  </si>
  <si>
    <t>Newton County</t>
  </si>
  <si>
    <t>0020002546 [PE]</t>
  </si>
  <si>
    <t>1382657</t>
  </si>
  <si>
    <t>R-36384</t>
  </si>
  <si>
    <t>Porter</t>
  </si>
  <si>
    <t>Chesterton (1083)</t>
  </si>
  <si>
    <t>Chesterton</t>
  </si>
  <si>
    <t>Westchester-Liberty Trail, Phase 2</t>
  </si>
  <si>
    <t>0015806590 [PE]</t>
  </si>
  <si>
    <t>1592163</t>
  </si>
  <si>
    <t>Porter County</t>
  </si>
  <si>
    <t>0018816842 [PE]</t>
  </si>
  <si>
    <t>1592164</t>
  </si>
  <si>
    <t>Pulaski</t>
  </si>
  <si>
    <t>Pulaski County</t>
  </si>
  <si>
    <t>0020002545 [PE]</t>
  </si>
  <si>
    <t>St. Joseph</t>
  </si>
  <si>
    <t>St. Joseph County</t>
  </si>
  <si>
    <t>1801359</t>
  </si>
  <si>
    <t>Various</t>
  </si>
  <si>
    <t>MPO - Northwest</t>
  </si>
  <si>
    <t>NIRPC MPO Unified Work Program UPWP, PL, STBG and CMAQ for FY 2019-2020</t>
  </si>
  <si>
    <t>0020022992 [PL]</t>
  </si>
  <si>
    <t>1801362</t>
  </si>
  <si>
    <t>South Bend (MI)</t>
  </si>
  <si>
    <t>MPO - South Bend / Elkhart</t>
  </si>
  <si>
    <t>MACOG MPO Unified Work Program CMAQ, STBG &amp; HSIP for FY 2019-2020</t>
  </si>
  <si>
    <t>0020022274 [PL]</t>
  </si>
  <si>
    <t>Seymour</t>
  </si>
  <si>
    <t>Bartholomew</t>
  </si>
  <si>
    <t>Bartholomew County</t>
  </si>
  <si>
    <t>Columbus</t>
  </si>
  <si>
    <t>1500192</t>
  </si>
  <si>
    <t>PLC-38169</t>
  </si>
  <si>
    <t>0018816864 [PE]</t>
  </si>
  <si>
    <t>1382874</t>
  </si>
  <si>
    <t>R-37105</t>
  </si>
  <si>
    <t>Brown</t>
  </si>
  <si>
    <t>Brown County</t>
  </si>
  <si>
    <t>Salt Creek Trail - Phases 2 &amp; 3</t>
  </si>
  <si>
    <t>0015813623 [PE]</t>
  </si>
  <si>
    <t>1500200</t>
  </si>
  <si>
    <t>PLC-38170</t>
  </si>
  <si>
    <t>0020024658 [PE]</t>
  </si>
  <si>
    <t>1500201</t>
  </si>
  <si>
    <t>PLC-38171</t>
  </si>
  <si>
    <t>Clark</t>
  </si>
  <si>
    <t>Clark County</t>
  </si>
  <si>
    <t>0018814316 [PE]</t>
  </si>
  <si>
    <t>1802805</t>
  </si>
  <si>
    <t>R-41802</t>
  </si>
  <si>
    <t>Louisville (KY)-IN</t>
  </si>
  <si>
    <t>CR 403 and Stacy Road Intersection Improvement</t>
  </si>
  <si>
    <t>0020026805 [PE]</t>
  </si>
  <si>
    <t>Floyd</t>
  </si>
  <si>
    <t>Floyd County</t>
  </si>
  <si>
    <t>1500204</t>
  </si>
  <si>
    <t>PLC-38174</t>
  </si>
  <si>
    <t>0018812308 [PE]</t>
  </si>
  <si>
    <t>1703018</t>
  </si>
  <si>
    <t>B-40891</t>
  </si>
  <si>
    <t>Jackson</t>
  </si>
  <si>
    <t>Jackson County</t>
  </si>
  <si>
    <t>Bridge #197-CR 100S over McHargue Ditch, .01 mile East of CR 500W</t>
  </si>
  <si>
    <t>0020023689 [PE]</t>
  </si>
  <si>
    <t>Johnson</t>
  </si>
  <si>
    <t>Franklin</t>
  </si>
  <si>
    <t>1500209</t>
  </si>
  <si>
    <t>PLC-38179</t>
  </si>
  <si>
    <t>Johnson County</t>
  </si>
  <si>
    <t>0018817373 [PE]</t>
  </si>
  <si>
    <t>Monroe</t>
  </si>
  <si>
    <t>1801245</t>
  </si>
  <si>
    <t>Bloomington</t>
  </si>
  <si>
    <t>MPO - Bloomington</t>
  </si>
  <si>
    <t>Bloomington MPO UPWP for FY 2019-2020</t>
  </si>
  <si>
    <t>0020021893 [PL]</t>
  </si>
  <si>
    <t>1500211</t>
  </si>
  <si>
    <t>PLC-38181</t>
  </si>
  <si>
    <t>Morgan</t>
  </si>
  <si>
    <t>Morgan County</t>
  </si>
  <si>
    <t>0020001444 [PE]</t>
  </si>
  <si>
    <t>1500215</t>
  </si>
  <si>
    <t>PLC-38185</t>
  </si>
  <si>
    <t>Switzerland</t>
  </si>
  <si>
    <t>Switzerland County</t>
  </si>
  <si>
    <t>0020038641 [PE]</t>
  </si>
  <si>
    <t>Vincennes</t>
  </si>
  <si>
    <t>Dubois County</t>
  </si>
  <si>
    <t>1592987</t>
  </si>
  <si>
    <t>Dubois</t>
  </si>
  <si>
    <t>0020054176 [PE]</t>
  </si>
  <si>
    <t>Lawrence</t>
  </si>
  <si>
    <t>1592992</t>
  </si>
  <si>
    <t>Lawrence County</t>
  </si>
  <si>
    <t>0018816862 [PE]</t>
  </si>
  <si>
    <t>1592993</t>
  </si>
  <si>
    <t>Martin</t>
  </si>
  <si>
    <t>Martin County</t>
  </si>
  <si>
    <t>0018806817 [PE]</t>
  </si>
  <si>
    <t>1592994</t>
  </si>
  <si>
    <t>Orange</t>
  </si>
  <si>
    <t>Orange County</t>
  </si>
  <si>
    <t>0018816852 [PE]</t>
  </si>
  <si>
    <t>1593001</t>
  </si>
  <si>
    <t>Posey</t>
  </si>
  <si>
    <t>Posey County</t>
  </si>
  <si>
    <t>0018816861 [PE]</t>
  </si>
  <si>
    <t>1593016</t>
  </si>
  <si>
    <t>Spencer</t>
  </si>
  <si>
    <t>Spencer County</t>
  </si>
  <si>
    <t>0020001438 [PE]</t>
  </si>
  <si>
    <t>1593023</t>
  </si>
  <si>
    <t>Warrick</t>
  </si>
  <si>
    <t>Warrick County</t>
  </si>
  <si>
    <t>0018800617 [PE]</t>
  </si>
  <si>
    <t>Latest Payment Date</t>
  </si>
  <si>
    <t>Actual Letting Date</t>
  </si>
  <si>
    <t>Target Letting Date</t>
  </si>
  <si>
    <t>Earliest Auth Date</t>
  </si>
  <si>
    <t>Inactive Days</t>
  </si>
  <si>
    <t>Last Action Date</t>
  </si>
  <si>
    <t>0901275</t>
  </si>
  <si>
    <t>R-36161</t>
  </si>
  <si>
    <t>New Albany</t>
  </si>
  <si>
    <t>Upgrade Market and Spring Streets as 2-way streets from IN 111 to State St</t>
  </si>
  <si>
    <t>0017817671 [RR]</t>
  </si>
  <si>
    <t>1298578</t>
  </si>
  <si>
    <t>R-40170</t>
  </si>
  <si>
    <t>Cleveland Road over St. Joseph River to SR 933</t>
  </si>
  <si>
    <t>0017811922 [CE]</t>
  </si>
  <si>
    <t>1400615</t>
  </si>
  <si>
    <t>New Albany (1356)</t>
  </si>
  <si>
    <t>Corydon Pike (old SR 62) at NS DOT# 724966S south of New Albany</t>
  </si>
  <si>
    <t>0020045342 [PE]</t>
  </si>
  <si>
    <t>1400944</t>
  </si>
  <si>
    <t>B-37591</t>
  </si>
  <si>
    <t>Monon Bicycle/Pedestrian Bridge over 38th Str.28 miles E of 38th &amp; College</t>
  </si>
  <si>
    <t>0020036255 [CN]</t>
  </si>
  <si>
    <t>1401647</t>
  </si>
  <si>
    <t>R-38012</t>
  </si>
  <si>
    <t>Brownsburg (1053)</t>
  </si>
  <si>
    <t>Brownsburg</t>
  </si>
  <si>
    <t>New Alignment on Northfield Drive between CR 300 N to Airport Rd CR 400 N</t>
  </si>
  <si>
    <t>0020022663 [CE]</t>
  </si>
  <si>
    <t>1401701</t>
  </si>
  <si>
    <t>R-38073</t>
  </si>
  <si>
    <t>146th St, 1000' W Hamilton / Boone Co Line to 1000' W of Shelborne Rd</t>
  </si>
  <si>
    <t>0020036968 [CN]</t>
  </si>
  <si>
    <t>1401719</t>
  </si>
  <si>
    <t>B-38039</t>
  </si>
  <si>
    <t>38th St Bridge (#2001F) over CSX RR; betw Arlington Ave. &amp; Massachusetts Ave</t>
  </si>
  <si>
    <t>0020056808 [RR]</t>
  </si>
  <si>
    <t>1500253</t>
  </si>
  <si>
    <t>PLC-38269</t>
  </si>
  <si>
    <t>Vermillion</t>
  </si>
  <si>
    <t>Vermillion County</t>
  </si>
  <si>
    <t>Countywide Bridge Inspection and Inventory Program for Cycle Years 2019-2022</t>
  </si>
  <si>
    <t>0020024552 [PE]</t>
  </si>
  <si>
    <t>1593056</t>
  </si>
  <si>
    <t>Countywide Bridge Inspection and Inventory Program for Cycle Years 2020-2023</t>
  </si>
  <si>
    <t>0020045720 [PE]</t>
  </si>
  <si>
    <t>1600597</t>
  </si>
  <si>
    <t>R-39726</t>
  </si>
  <si>
    <t>276th St. .6 miles W of Gwinn Rd to 281st at Gwinn Rd &amp; along 281st over to SR 1</t>
  </si>
  <si>
    <t>0020020968 [CN]; 0020063441 [CN]</t>
  </si>
  <si>
    <t>1600655</t>
  </si>
  <si>
    <t>R-40224</t>
  </si>
  <si>
    <t>Franklin (1173)</t>
  </si>
  <si>
    <t>S Main St from S Main Bridge at Young's Creek to US 31</t>
  </si>
  <si>
    <t>0020033019 [CN]</t>
  </si>
  <si>
    <t>1600971</t>
  </si>
  <si>
    <t>R-40327</t>
  </si>
  <si>
    <t>Windfall (1561)</t>
  </si>
  <si>
    <t>Windfall</t>
  </si>
  <si>
    <t>SW and ADA Upgrades on SR 213 - Sherman Str and Grant St in Windfall</t>
  </si>
  <si>
    <t>0018806979 [PE]</t>
  </si>
  <si>
    <t>1600987</t>
  </si>
  <si>
    <t>R-39745</t>
  </si>
  <si>
    <t>Indianapolis (1233)</t>
  </si>
  <si>
    <t>Fall Creek Trail; Meridian Street to Central Canal - Phase 1</t>
  </si>
  <si>
    <t>0020075562 [CN]; 0020078514 [CN]</t>
  </si>
  <si>
    <t>1601829</t>
  </si>
  <si>
    <t>B-39873</t>
  </si>
  <si>
    <t>Noblesville (1377)</t>
  </si>
  <si>
    <t>Fishers</t>
  </si>
  <si>
    <t>Drainage pipe installation along 131st near SR 37</t>
  </si>
  <si>
    <t>0020034328 [CN]</t>
  </si>
  <si>
    <t>1700735</t>
  </si>
  <si>
    <t>R-40293</t>
  </si>
  <si>
    <t>Bloomington (1038)</t>
  </si>
  <si>
    <t>From existing B-Line Trail terminus at Adams Street to 17th at Crescent</t>
  </si>
  <si>
    <t>0020063657 [ROW]</t>
  </si>
  <si>
    <t>1700902</t>
  </si>
  <si>
    <t>T-40357</t>
  </si>
  <si>
    <t>Pedestrian Crash Focus Area 5</t>
  </si>
  <si>
    <t>0020054245 [CN]</t>
  </si>
  <si>
    <t>1700903</t>
  </si>
  <si>
    <t>T-40358</t>
  </si>
  <si>
    <t>Pedestrian Crash Focus Area 3</t>
  </si>
  <si>
    <t>0020076278 [CN]</t>
  </si>
  <si>
    <t>1700976</t>
  </si>
  <si>
    <t>R-40337</t>
  </si>
  <si>
    <t>Systematic safety improvements expected to include approximately 25 crosswalks.</t>
  </si>
  <si>
    <t>0020076879 [CE]</t>
  </si>
  <si>
    <t>1702152</t>
  </si>
  <si>
    <t>R-37496</t>
  </si>
  <si>
    <t>Douglas Road over Juday Creek Bridge #191</t>
  </si>
  <si>
    <t>0020056246 [CN]</t>
  </si>
  <si>
    <t>1702153</t>
  </si>
  <si>
    <t>Ironwood Road over Juday Creek Bridge #192</t>
  </si>
  <si>
    <t>1702392</t>
  </si>
  <si>
    <t>R-41838</t>
  </si>
  <si>
    <t>Environmental mitigation site for 300N West of 600W</t>
  </si>
  <si>
    <t>0020015810 [CE]</t>
  </si>
  <si>
    <t>1702858</t>
  </si>
  <si>
    <t>R-41143</t>
  </si>
  <si>
    <t>Hartford City (1212)</t>
  </si>
  <si>
    <t>Hartford City</t>
  </si>
  <si>
    <t>Sidewalks, Jefferson St:: Kentucky Ave. to Park Ave Park Ave: Jefferson to High</t>
  </si>
  <si>
    <t>0020031829 [PE]; 0020068387 [CE]; 0020069800 [CN]</t>
  </si>
  <si>
    <t>1800008</t>
  </si>
  <si>
    <t>R-40375</t>
  </si>
  <si>
    <t>Bridge #103 on Talley Road between 25th Street and Rocky Ford Road</t>
  </si>
  <si>
    <t>0018818528 [PE]</t>
  </si>
  <si>
    <t>1801666</t>
  </si>
  <si>
    <t>R-41416</t>
  </si>
  <si>
    <t>Fort Wayne (1165)</t>
  </si>
  <si>
    <t>Maplecrest Rd (Phase 1): from State St to Trier Rd</t>
  </si>
  <si>
    <t>0020079397 [CE]</t>
  </si>
  <si>
    <t>1801738</t>
  </si>
  <si>
    <t>R-41770</t>
  </si>
  <si>
    <t>Gary (1182)</t>
  </si>
  <si>
    <t>Gary</t>
  </si>
  <si>
    <t>Complete Streets Enhancements on Lake Street and minor on US 12/20 in Gary</t>
  </si>
  <si>
    <t>0020056309 [PE]; 0020063648 [CE]; 0020064507 [CN]</t>
  </si>
  <si>
    <t>1802823</t>
  </si>
  <si>
    <t>CR 600W at NS AAR# 724930J in Dubois County</t>
  </si>
  <si>
    <t>0020035049 [RR]</t>
  </si>
  <si>
    <t>1802901</t>
  </si>
  <si>
    <t>R-41237</t>
  </si>
  <si>
    <t>Perry</t>
  </si>
  <si>
    <t>Tell City (1504)</t>
  </si>
  <si>
    <t>Tell City</t>
  </si>
  <si>
    <t>Washington Street from SR 66 (12th Street) to Main Street (8th Street)</t>
  </si>
  <si>
    <t>0020028788 [PE]</t>
  </si>
  <si>
    <t>1900403</t>
  </si>
  <si>
    <t>R-41896</t>
  </si>
  <si>
    <t>Numerous Location in and near downtown Bloomington that require accessible curb</t>
  </si>
  <si>
    <t>0020062380 [PE]</t>
  </si>
  <si>
    <t>1902767</t>
  </si>
  <si>
    <t>B-42802</t>
  </si>
  <si>
    <t>Bridge 98 on CR 700E over Fisher Ditch - 0.01 mi N or Urmeyville Road</t>
  </si>
  <si>
    <t>0020063887 [PE]</t>
  </si>
  <si>
    <t>1902776</t>
  </si>
  <si>
    <t>R-42797</t>
  </si>
  <si>
    <t>Rush</t>
  </si>
  <si>
    <t>Rushville (1448)</t>
  </si>
  <si>
    <t>Rushville</t>
  </si>
  <si>
    <t>Morgan St Trail along Morgan St from 3rd St to 13th St and 13th St from Morgan S</t>
  </si>
  <si>
    <t>0020047783 [PE]</t>
  </si>
  <si>
    <t>1902801</t>
  </si>
  <si>
    <t>R-42757</t>
  </si>
  <si>
    <t>Westfield (1547)</t>
  </si>
  <si>
    <t>Westfield</t>
  </si>
  <si>
    <t>Little Eagle Creek Avenue between 146th Street and Shelborne Road</t>
  </si>
  <si>
    <t>0020061673 [PE]</t>
  </si>
  <si>
    <t>2000783</t>
  </si>
  <si>
    <t>South Bend (1475)</t>
  </si>
  <si>
    <t>Norfolk Southern Railway Co</t>
  </si>
  <si>
    <t>NS RR - S Franklin DOT 478509G, W Main DOT 478510B, S Elder DOT 522522P, S Verno</t>
  </si>
  <si>
    <t>0020057387 [RR]</t>
  </si>
  <si>
    <t>1500256</t>
  </si>
  <si>
    <t>Task Id</t>
  </si>
  <si>
    <t>Task Owner</t>
  </si>
  <si>
    <t>Des #</t>
  </si>
  <si>
    <t>0901135</t>
  </si>
  <si>
    <t>Nieman, Gerald</t>
  </si>
  <si>
    <t>PCO Task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</si>
</sst>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\ hh:mm:ss\ AM/PM"/>
    <numFmt numFmtId="165" formatCode="0000000"/>
  </numFmts>
  <fonts count="5" x14ac:knownFonts="1">
    <font>
      <sz val="11"/>
      <name val="Calibri"/>
      <family val="2"/>
    </font>
    <font>
      <b/>
      <sz val="11"/>
      <color rgb="FFFFFFFF"/>
      <name val="Calibri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3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0" borderId="2" xfId="0" applyNumberFormat="1" applyFont="1" applyBorder="1" applyAlignment="1">
      <alignment horizontal="left" wrapText="1"/>
    </xf>
    <xf numFmtId="43" fontId="3" fillId="3" borderId="2" xfId="1" applyFont="1" applyFill="1" applyBorder="1" applyAlignment="1">
      <alignment horizontal="center" wrapText="1"/>
    </xf>
    <xf numFmtId="43" fontId="4" fillId="0" borderId="2" xfId="1" applyFont="1" applyBorder="1" applyAlignment="1">
      <alignment horizontal="left" wrapText="1"/>
    </xf>
    <xf numFmtId="43" fontId="4" fillId="0" borderId="0" xfId="1" applyFont="1" applyAlignment="1">
      <alignment horizontal="left" wrapText="1"/>
    </xf>
    <xf numFmtId="0" fontId="3" fillId="4" borderId="2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A883-0352-4539-B608-5D0337DE1343}">
  <dimension ref="A1:T44"/>
  <sheetViews>
    <sheetView topLeftCell="L1" zoomScale="80" zoomScaleNormal="80" workbookViewId="0">
      <selection activeCell="T1" sqref="T1:T1048576"/>
    </sheetView>
  </sheetViews>
  <sheetFormatPr defaultRowHeight="15.75" x14ac:dyDescent="0.25"/>
  <cols>
    <col min="1" max="1" width="9" style="8" bestFit="1" customWidth="1"/>
    <col min="2" max="2" width="13.28515625" style="8" bestFit="1" customWidth="1"/>
    <col min="3" max="3" width="15.7109375" style="8" bestFit="1" customWidth="1"/>
    <col min="4" max="4" width="12.5703125" style="8" bestFit="1" customWidth="1"/>
    <col min="5" max="5" width="17" style="8" customWidth="1"/>
    <col min="6" max="6" width="22.7109375" style="8" customWidth="1"/>
    <col min="7" max="7" width="21.42578125" style="8" customWidth="1"/>
    <col min="8" max="8" width="38.7109375" style="8" customWidth="1"/>
    <col min="9" max="12" width="26.42578125" style="8" bestFit="1" customWidth="1"/>
    <col min="13" max="13" width="15.140625" style="12" bestFit="1" customWidth="1"/>
    <col min="14" max="14" width="14.85546875" style="12" customWidth="1"/>
    <col min="15" max="15" width="8.5703125" style="8" customWidth="1"/>
    <col min="16" max="16" width="26.42578125" style="8" bestFit="1" customWidth="1"/>
    <col min="17" max="17" width="17.85546875" style="8" bestFit="1" customWidth="1"/>
    <col min="18" max="18" width="18.7109375" style="8" customWidth="1"/>
    <col min="19" max="19" width="10.42578125" style="8" customWidth="1"/>
    <col min="20" max="20" width="11.28515625" style="8" customWidth="1"/>
    <col min="21" max="16384" width="9.140625" style="8"/>
  </cols>
  <sheetData>
    <row r="1" spans="1:20" s="6" customFormat="1" ht="79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283</v>
      </c>
      <c r="J1" s="5" t="s">
        <v>284</v>
      </c>
      <c r="K1" s="5" t="s">
        <v>285</v>
      </c>
      <c r="L1" s="5" t="s">
        <v>286</v>
      </c>
      <c r="M1" s="10" t="s">
        <v>11</v>
      </c>
      <c r="N1" s="10" t="s">
        <v>12</v>
      </c>
      <c r="O1" s="5" t="s">
        <v>287</v>
      </c>
      <c r="P1" s="5" t="s">
        <v>288</v>
      </c>
      <c r="Q1" s="5" t="s">
        <v>14</v>
      </c>
      <c r="R1" s="5" t="s">
        <v>13</v>
      </c>
      <c r="S1" s="5" t="s">
        <v>15</v>
      </c>
      <c r="T1" s="5" t="s">
        <v>445</v>
      </c>
    </row>
    <row r="2" spans="1:20" ht="47.25" x14ac:dyDescent="0.25">
      <c r="A2" s="7" t="s">
        <v>306</v>
      </c>
      <c r="B2" s="7" t="s">
        <v>307</v>
      </c>
      <c r="C2" s="7" t="s">
        <v>19</v>
      </c>
      <c r="D2" s="7" t="s">
        <v>38</v>
      </c>
      <c r="E2" s="7" t="s">
        <v>39</v>
      </c>
      <c r="F2" s="7" t="s">
        <v>308</v>
      </c>
      <c r="G2" s="7" t="s">
        <v>309</v>
      </c>
      <c r="H2" s="7" t="s">
        <v>310</v>
      </c>
      <c r="I2" s="9">
        <v>44316.289988425924</v>
      </c>
      <c r="J2" s="9">
        <v>43292</v>
      </c>
      <c r="K2" s="9">
        <v>43292</v>
      </c>
      <c r="L2" s="9">
        <v>43237</v>
      </c>
      <c r="M2" s="11">
        <v>58543.41</v>
      </c>
      <c r="N2" s="11">
        <v>58543.41</v>
      </c>
      <c r="O2" s="7">
        <v>304</v>
      </c>
      <c r="P2" s="9">
        <v>44384.402395833335</v>
      </c>
      <c r="Q2" s="7" t="s">
        <v>40</v>
      </c>
      <c r="R2" s="7" t="s">
        <v>311</v>
      </c>
      <c r="S2" s="7" t="s">
        <v>27</v>
      </c>
      <c r="T2" s="7" t="e">
        <f>VLOOKUP(A2,data1,2,FALSE)</f>
        <v>#N/A</v>
      </c>
    </row>
    <row r="3" spans="1:20" ht="47.25" x14ac:dyDescent="0.25">
      <c r="A3" s="7" t="s">
        <v>320</v>
      </c>
      <c r="B3" s="7" t="s">
        <v>321</v>
      </c>
      <c r="C3" s="7" t="s">
        <v>19</v>
      </c>
      <c r="D3" s="7" t="s">
        <v>322</v>
      </c>
      <c r="E3" s="7" t="s">
        <v>21</v>
      </c>
      <c r="F3" s="7" t="s">
        <v>22</v>
      </c>
      <c r="G3" s="7" t="s">
        <v>323</v>
      </c>
      <c r="H3" s="7" t="s">
        <v>324</v>
      </c>
      <c r="I3" s="9">
        <v>44288.301377314812</v>
      </c>
      <c r="J3" s="9"/>
      <c r="K3" s="9"/>
      <c r="L3" s="9">
        <v>43654</v>
      </c>
      <c r="M3" s="11">
        <v>61048.32</v>
      </c>
      <c r="N3" s="11">
        <v>61048.32</v>
      </c>
      <c r="O3" s="7">
        <v>332</v>
      </c>
      <c r="P3" s="9">
        <v>44323.300486111111</v>
      </c>
      <c r="Q3" s="7" t="s">
        <v>26</v>
      </c>
      <c r="R3" s="7" t="s">
        <v>325</v>
      </c>
      <c r="S3" s="7" t="s">
        <v>27</v>
      </c>
      <c r="T3" s="7" t="e">
        <f>VLOOKUP(A3,data1,2,FALSE)</f>
        <v>#N/A</v>
      </c>
    </row>
    <row r="4" spans="1:20" ht="47.25" x14ac:dyDescent="0.25">
      <c r="A4" s="7" t="s">
        <v>64</v>
      </c>
      <c r="B4" s="7" t="s">
        <v>65</v>
      </c>
      <c r="C4" s="7" t="s">
        <v>19</v>
      </c>
      <c r="D4" s="7" t="s">
        <v>58</v>
      </c>
      <c r="E4" s="7" t="s">
        <v>21</v>
      </c>
      <c r="F4" s="7" t="s">
        <v>22</v>
      </c>
      <c r="G4" s="7" t="s">
        <v>66</v>
      </c>
      <c r="H4" s="7" t="s">
        <v>67</v>
      </c>
      <c r="I4" s="9">
        <v>44211.460474537038</v>
      </c>
      <c r="J4" s="9"/>
      <c r="K4" s="9"/>
      <c r="L4" s="9">
        <v>42900</v>
      </c>
      <c r="M4" s="11">
        <v>3166.38</v>
      </c>
      <c r="N4" s="11">
        <v>3166.38</v>
      </c>
      <c r="O4" s="7">
        <v>409</v>
      </c>
      <c r="P4" s="9">
        <v>44211.460474537038</v>
      </c>
      <c r="Q4" s="7" t="s">
        <v>26</v>
      </c>
      <c r="R4" s="7" t="s">
        <v>68</v>
      </c>
      <c r="S4" s="7" t="s">
        <v>27</v>
      </c>
      <c r="T4" s="7" t="e">
        <f>VLOOKUP(A4,data1,2,FALSE)</f>
        <v>#N/A</v>
      </c>
    </row>
    <row r="5" spans="1:20" ht="31.5" x14ac:dyDescent="0.25">
      <c r="A5" s="7" t="s">
        <v>60</v>
      </c>
      <c r="B5" s="7" t="s">
        <v>22</v>
      </c>
      <c r="C5" s="7" t="s">
        <v>19</v>
      </c>
      <c r="D5" s="7" t="s">
        <v>58</v>
      </c>
      <c r="E5" s="7" t="s">
        <v>59</v>
      </c>
      <c r="F5" s="7" t="s">
        <v>22</v>
      </c>
      <c r="G5" s="7" t="s">
        <v>61</v>
      </c>
      <c r="H5" s="7" t="s">
        <v>62</v>
      </c>
      <c r="I5" s="9">
        <v>44246.313738425924</v>
      </c>
      <c r="J5" s="9"/>
      <c r="K5" s="9"/>
      <c r="L5" s="9">
        <v>43279</v>
      </c>
      <c r="M5" s="11">
        <v>61158.2</v>
      </c>
      <c r="N5" s="11">
        <v>61158.2</v>
      </c>
      <c r="O5" s="7">
        <v>374</v>
      </c>
      <c r="P5" s="9">
        <v>44329.625520833331</v>
      </c>
      <c r="Q5" s="7" t="s">
        <v>40</v>
      </c>
      <c r="R5" s="7" t="s">
        <v>63</v>
      </c>
      <c r="S5" s="7" t="s">
        <v>27</v>
      </c>
      <c r="T5" s="7" t="e">
        <f>VLOOKUP(A5,data1,2,FALSE)</f>
        <v>#N/A</v>
      </c>
    </row>
    <row r="6" spans="1:20" ht="47.25" x14ac:dyDescent="0.25">
      <c r="A6" s="7" t="s">
        <v>90</v>
      </c>
      <c r="B6" s="7" t="s">
        <v>22</v>
      </c>
      <c r="C6" s="7" t="s">
        <v>70</v>
      </c>
      <c r="D6" s="7" t="s">
        <v>91</v>
      </c>
      <c r="E6" s="7" t="s">
        <v>21</v>
      </c>
      <c r="F6" s="7" t="s">
        <v>22</v>
      </c>
      <c r="G6" s="7" t="s">
        <v>92</v>
      </c>
      <c r="H6" s="7" t="s">
        <v>67</v>
      </c>
      <c r="I6" s="9">
        <v>44267.326238425929</v>
      </c>
      <c r="J6" s="9"/>
      <c r="K6" s="9"/>
      <c r="L6" s="9">
        <v>42954</v>
      </c>
      <c r="M6" s="11">
        <v>4872</v>
      </c>
      <c r="N6" s="11">
        <v>4872</v>
      </c>
      <c r="O6" s="7">
        <v>353</v>
      </c>
      <c r="P6" s="9">
        <v>44267.326238425929</v>
      </c>
      <c r="Q6" s="7" t="s">
        <v>26</v>
      </c>
      <c r="R6" s="7" t="s">
        <v>93</v>
      </c>
      <c r="S6" s="7" t="s">
        <v>27</v>
      </c>
      <c r="T6" s="7" t="e">
        <f>VLOOKUP(A6,data1,2,FALSE)</f>
        <v>#N/A</v>
      </c>
    </row>
    <row r="7" spans="1:20" ht="47.25" x14ac:dyDescent="0.25">
      <c r="A7" s="7" t="s">
        <v>382</v>
      </c>
      <c r="B7" s="7" t="s">
        <v>383</v>
      </c>
      <c r="C7" s="7" t="s">
        <v>70</v>
      </c>
      <c r="D7" s="7" t="s">
        <v>79</v>
      </c>
      <c r="E7" s="7" t="s">
        <v>21</v>
      </c>
      <c r="F7" s="7" t="s">
        <v>384</v>
      </c>
      <c r="G7" s="7" t="s">
        <v>385</v>
      </c>
      <c r="H7" s="7" t="s">
        <v>386</v>
      </c>
      <c r="I7" s="9">
        <v>44218.370567129627</v>
      </c>
      <c r="J7" s="9">
        <v>44419</v>
      </c>
      <c r="K7" s="9">
        <v>44419</v>
      </c>
      <c r="L7" s="9">
        <v>43804</v>
      </c>
      <c r="M7" s="11">
        <v>137369.01999999999</v>
      </c>
      <c r="N7" s="11">
        <v>164139.22</v>
      </c>
      <c r="O7" s="7">
        <v>402</v>
      </c>
      <c r="P7" s="9">
        <v>44448.662824074076</v>
      </c>
      <c r="Q7" s="7" t="s">
        <v>26</v>
      </c>
      <c r="R7" s="7" t="s">
        <v>387</v>
      </c>
      <c r="S7" s="7" t="s">
        <v>27</v>
      </c>
      <c r="T7" s="7" t="e">
        <f>VLOOKUP(A7,data1,2,FALSE)</f>
        <v>#N/A</v>
      </c>
    </row>
    <row r="8" spans="1:20" ht="31.5" x14ac:dyDescent="0.25">
      <c r="A8" s="7" t="s">
        <v>392</v>
      </c>
      <c r="B8" s="7" t="s">
        <v>393</v>
      </c>
      <c r="C8" s="7" t="s">
        <v>70</v>
      </c>
      <c r="D8" s="7" t="s">
        <v>74</v>
      </c>
      <c r="E8" s="7" t="s">
        <v>70</v>
      </c>
      <c r="F8" s="7" t="s">
        <v>394</v>
      </c>
      <c r="G8" s="7" t="s">
        <v>70</v>
      </c>
      <c r="H8" s="7" t="s">
        <v>395</v>
      </c>
      <c r="I8" s="9">
        <v>44225.48333333333</v>
      </c>
      <c r="J8" s="9">
        <v>43684</v>
      </c>
      <c r="K8" s="9">
        <v>43684</v>
      </c>
      <c r="L8" s="9">
        <v>43627</v>
      </c>
      <c r="M8" s="11">
        <v>191240</v>
      </c>
      <c r="N8" s="11">
        <v>0.54</v>
      </c>
      <c r="O8" s="7">
        <v>395</v>
      </c>
      <c r="P8" s="9">
        <v>44601.582997685182</v>
      </c>
      <c r="Q8" s="7" t="s">
        <v>40</v>
      </c>
      <c r="R8" s="7" t="s">
        <v>396</v>
      </c>
      <c r="S8" s="7" t="s">
        <v>27</v>
      </c>
      <c r="T8" s="7" t="e">
        <f>VLOOKUP(A8,data1,2,FALSE)</f>
        <v>#N/A</v>
      </c>
    </row>
    <row r="9" spans="1:20" ht="47.25" x14ac:dyDescent="0.25">
      <c r="A9" s="7" t="s">
        <v>129</v>
      </c>
      <c r="B9" s="7" t="s">
        <v>130</v>
      </c>
      <c r="C9" s="7" t="s">
        <v>95</v>
      </c>
      <c r="D9" s="7" t="s">
        <v>128</v>
      </c>
      <c r="E9" s="7" t="s">
        <v>39</v>
      </c>
      <c r="F9" s="7" t="s">
        <v>22</v>
      </c>
      <c r="G9" s="7" t="s">
        <v>39</v>
      </c>
      <c r="H9" s="7" t="s">
        <v>131</v>
      </c>
      <c r="I9" s="9">
        <v>44316.289988425924</v>
      </c>
      <c r="J9" s="9">
        <v>43082</v>
      </c>
      <c r="K9" s="9">
        <v>43082</v>
      </c>
      <c r="L9" s="9">
        <v>42992</v>
      </c>
      <c r="M9" s="11">
        <v>6135.58</v>
      </c>
      <c r="N9" s="11">
        <v>178167.64</v>
      </c>
      <c r="O9" s="7">
        <v>304</v>
      </c>
      <c r="P9" s="9">
        <v>44316.289988425924</v>
      </c>
      <c r="Q9" s="7" t="s">
        <v>40</v>
      </c>
      <c r="R9" s="7" t="s">
        <v>132</v>
      </c>
      <c r="S9" s="7" t="s">
        <v>27</v>
      </c>
      <c r="T9" s="7" t="e">
        <f>VLOOKUP(A9,data1,2,FALSE)</f>
        <v>#N/A</v>
      </c>
    </row>
    <row r="10" spans="1:20" ht="31.5" x14ac:dyDescent="0.25">
      <c r="A10" s="7" t="s">
        <v>302</v>
      </c>
      <c r="B10" s="7" t="s">
        <v>303</v>
      </c>
      <c r="C10" s="7" t="s">
        <v>95</v>
      </c>
      <c r="D10" s="7" t="s">
        <v>128</v>
      </c>
      <c r="E10" s="7" t="s">
        <v>39</v>
      </c>
      <c r="F10" s="7" t="s">
        <v>22</v>
      </c>
      <c r="G10" s="7" t="s">
        <v>39</v>
      </c>
      <c r="H10" s="7" t="s">
        <v>304</v>
      </c>
      <c r="I10" s="9">
        <v>44127.313078703701</v>
      </c>
      <c r="J10" s="9">
        <v>43845</v>
      </c>
      <c r="K10" s="9">
        <v>43845</v>
      </c>
      <c r="L10" s="9">
        <v>43795</v>
      </c>
      <c r="M10" s="11">
        <v>0</v>
      </c>
      <c r="N10" s="11">
        <v>1995.33</v>
      </c>
      <c r="O10" s="7">
        <v>493</v>
      </c>
      <c r="P10" s="9">
        <v>44319.530127314814</v>
      </c>
      <c r="Q10" s="7" t="s">
        <v>40</v>
      </c>
      <c r="R10" s="7" t="s">
        <v>305</v>
      </c>
      <c r="S10" s="7" t="s">
        <v>27</v>
      </c>
      <c r="T10" s="7" t="e">
        <f>VLOOKUP(A10,data1,2,FALSE)</f>
        <v>#N/A</v>
      </c>
    </row>
    <row r="11" spans="1:20" ht="31.5" x14ac:dyDescent="0.25">
      <c r="A11" s="7" t="s">
        <v>312</v>
      </c>
      <c r="B11" s="7" t="s">
        <v>313</v>
      </c>
      <c r="C11" s="7" t="s">
        <v>95</v>
      </c>
      <c r="D11" s="7" t="s">
        <v>102</v>
      </c>
      <c r="E11" s="7" t="s">
        <v>39</v>
      </c>
      <c r="F11" s="7" t="s">
        <v>22</v>
      </c>
      <c r="G11" s="7" t="s">
        <v>103</v>
      </c>
      <c r="H11" s="7" t="s">
        <v>314</v>
      </c>
      <c r="I11" s="9">
        <v>44309.317407407405</v>
      </c>
      <c r="J11" s="9">
        <v>43866</v>
      </c>
      <c r="K11" s="9">
        <v>43866</v>
      </c>
      <c r="L11" s="9">
        <v>43845</v>
      </c>
      <c r="M11" s="11">
        <v>0</v>
      </c>
      <c r="N11" s="11">
        <v>68787.27</v>
      </c>
      <c r="O11" s="7">
        <v>311</v>
      </c>
      <c r="P11" s="9">
        <v>44309.317407407405</v>
      </c>
      <c r="Q11" s="7" t="s">
        <v>40</v>
      </c>
      <c r="R11" s="7" t="s">
        <v>315</v>
      </c>
      <c r="S11" s="7" t="s">
        <v>27</v>
      </c>
      <c r="T11" s="7" t="e">
        <f>VLOOKUP(A11,data1,2,FALSE)</f>
        <v>#N/A</v>
      </c>
    </row>
    <row r="12" spans="1:20" ht="47.25" x14ac:dyDescent="0.25">
      <c r="A12" s="7" t="s">
        <v>316</v>
      </c>
      <c r="B12" s="7" t="s">
        <v>317</v>
      </c>
      <c r="C12" s="7" t="s">
        <v>95</v>
      </c>
      <c r="D12" s="7" t="s">
        <v>128</v>
      </c>
      <c r="E12" s="7" t="s">
        <v>39</v>
      </c>
      <c r="F12" s="7" t="s">
        <v>22</v>
      </c>
      <c r="G12" s="7" t="s">
        <v>39</v>
      </c>
      <c r="H12" s="7" t="s">
        <v>318</v>
      </c>
      <c r="I12" s="9">
        <v>44337.299143518518</v>
      </c>
      <c r="J12" s="9">
        <v>43419</v>
      </c>
      <c r="K12" s="9">
        <v>43419</v>
      </c>
      <c r="L12" s="9">
        <v>43360</v>
      </c>
      <c r="M12" s="11">
        <v>0</v>
      </c>
      <c r="N12" s="11">
        <v>62154.85</v>
      </c>
      <c r="O12" s="7">
        <v>283</v>
      </c>
      <c r="P12" s="9">
        <v>44337.299143518518</v>
      </c>
      <c r="Q12" s="7" t="s">
        <v>40</v>
      </c>
      <c r="R12" s="7" t="s">
        <v>319</v>
      </c>
      <c r="S12" s="7" t="s">
        <v>27</v>
      </c>
      <c r="T12" s="7" t="e">
        <f>VLOOKUP(A12,data1,2,FALSE)</f>
        <v>#N/A</v>
      </c>
    </row>
    <row r="13" spans="1:20" ht="47.25" x14ac:dyDescent="0.25">
      <c r="A13" s="7" t="s">
        <v>115</v>
      </c>
      <c r="B13" s="7" t="s">
        <v>22</v>
      </c>
      <c r="C13" s="7" t="s">
        <v>95</v>
      </c>
      <c r="D13" s="7" t="s">
        <v>116</v>
      </c>
      <c r="E13" s="7" t="s">
        <v>21</v>
      </c>
      <c r="F13" s="7" t="s">
        <v>22</v>
      </c>
      <c r="G13" s="7" t="s">
        <v>117</v>
      </c>
      <c r="H13" s="7" t="s">
        <v>67</v>
      </c>
      <c r="I13" s="9">
        <v>44253.286990740744</v>
      </c>
      <c r="J13" s="9"/>
      <c r="K13" s="9"/>
      <c r="L13" s="9">
        <v>42954</v>
      </c>
      <c r="M13" s="11">
        <v>563.20000000000005</v>
      </c>
      <c r="N13" s="11">
        <v>563.20000000000005</v>
      </c>
      <c r="O13" s="7">
        <v>367</v>
      </c>
      <c r="P13" s="9">
        <v>44253.286990740744</v>
      </c>
      <c r="Q13" s="7" t="s">
        <v>26</v>
      </c>
      <c r="R13" s="7" t="s">
        <v>118</v>
      </c>
      <c r="S13" s="7" t="s">
        <v>27</v>
      </c>
      <c r="T13" s="7" t="e">
        <f>VLOOKUP(A13,data1,2,FALSE)</f>
        <v>#N/A</v>
      </c>
    </row>
    <row r="14" spans="1:20" ht="47.25" x14ac:dyDescent="0.25">
      <c r="A14" s="7" t="s">
        <v>119</v>
      </c>
      <c r="B14" s="7" t="s">
        <v>22</v>
      </c>
      <c r="C14" s="7" t="s">
        <v>95</v>
      </c>
      <c r="D14" s="7" t="s">
        <v>120</v>
      </c>
      <c r="E14" s="7" t="s">
        <v>21</v>
      </c>
      <c r="F14" s="7" t="s">
        <v>22</v>
      </c>
      <c r="G14" s="7" t="s">
        <v>121</v>
      </c>
      <c r="H14" s="7" t="s">
        <v>24</v>
      </c>
      <c r="I14" s="9">
        <v>44288.301377314812</v>
      </c>
      <c r="J14" s="9"/>
      <c r="K14" s="9"/>
      <c r="L14" s="9">
        <v>43311</v>
      </c>
      <c r="M14" s="11">
        <v>4484.6000000000004</v>
      </c>
      <c r="N14" s="11">
        <v>4484.6000000000004</v>
      </c>
      <c r="O14" s="7">
        <v>332</v>
      </c>
      <c r="P14" s="9">
        <v>44404.462962962964</v>
      </c>
      <c r="Q14" s="7" t="s">
        <v>26</v>
      </c>
      <c r="R14" s="7" t="s">
        <v>122</v>
      </c>
      <c r="S14" s="7" t="s">
        <v>27</v>
      </c>
      <c r="T14" s="7" t="e">
        <f>VLOOKUP(A14,data1,2,FALSE)</f>
        <v>#N/A</v>
      </c>
    </row>
    <row r="15" spans="1:20" ht="47.25" x14ac:dyDescent="0.25">
      <c r="A15" s="7" t="s">
        <v>329</v>
      </c>
      <c r="B15" s="7" t="s">
        <v>330</v>
      </c>
      <c r="C15" s="7" t="s">
        <v>95</v>
      </c>
      <c r="D15" s="7" t="s">
        <v>102</v>
      </c>
      <c r="E15" s="7" t="s">
        <v>39</v>
      </c>
      <c r="F15" s="7" t="s">
        <v>22</v>
      </c>
      <c r="G15" s="7" t="s">
        <v>103</v>
      </c>
      <c r="H15" s="7" t="s">
        <v>331</v>
      </c>
      <c r="I15" s="9">
        <v>44134.368425925924</v>
      </c>
      <c r="J15" s="9">
        <v>43594</v>
      </c>
      <c r="K15" s="9">
        <v>43594</v>
      </c>
      <c r="L15" s="9">
        <v>43565</v>
      </c>
      <c r="M15" s="11">
        <v>0</v>
      </c>
      <c r="N15" s="11">
        <v>617160.34</v>
      </c>
      <c r="O15" s="7">
        <v>486</v>
      </c>
      <c r="P15" s="9">
        <v>44321.316689814812</v>
      </c>
      <c r="Q15" s="7" t="s">
        <v>40</v>
      </c>
      <c r="R15" s="7" t="s">
        <v>332</v>
      </c>
      <c r="S15" s="7" t="s">
        <v>27</v>
      </c>
      <c r="T15" s="7" t="e">
        <f>VLOOKUP(A15,data1,2,FALSE)</f>
        <v>#N/A</v>
      </c>
    </row>
    <row r="16" spans="1:20" ht="31.5" x14ac:dyDescent="0.25">
      <c r="A16" s="7" t="s">
        <v>338</v>
      </c>
      <c r="B16" s="7" t="s">
        <v>339</v>
      </c>
      <c r="C16" s="7" t="s">
        <v>95</v>
      </c>
      <c r="D16" s="7" t="s">
        <v>137</v>
      </c>
      <c r="E16" s="7" t="s">
        <v>21</v>
      </c>
      <c r="F16" s="7" t="s">
        <v>340</v>
      </c>
      <c r="G16" s="7" t="s">
        <v>341</v>
      </c>
      <c r="H16" s="7" t="s">
        <v>342</v>
      </c>
      <c r="I16" s="9">
        <v>44323.34</v>
      </c>
      <c r="J16" s="9"/>
      <c r="K16" s="9">
        <v>44686</v>
      </c>
      <c r="L16" s="9">
        <v>43038</v>
      </c>
      <c r="M16" s="11">
        <v>4682.37</v>
      </c>
      <c r="N16" s="11">
        <v>4682.37</v>
      </c>
      <c r="O16" s="7">
        <v>297</v>
      </c>
      <c r="P16" s="9">
        <v>44323.34</v>
      </c>
      <c r="Q16" s="7" t="s">
        <v>26</v>
      </c>
      <c r="R16" s="7" t="s">
        <v>343</v>
      </c>
      <c r="S16" s="7" t="s">
        <v>27</v>
      </c>
      <c r="T16" s="7" t="e">
        <f>VLOOKUP(A16,data1,2,FALSE)</f>
        <v>#N/A</v>
      </c>
    </row>
    <row r="17" spans="1:20" ht="31.5" x14ac:dyDescent="0.25">
      <c r="A17" s="7" t="s">
        <v>344</v>
      </c>
      <c r="B17" s="7" t="s">
        <v>345</v>
      </c>
      <c r="C17" s="7" t="s">
        <v>95</v>
      </c>
      <c r="D17" s="7" t="s">
        <v>128</v>
      </c>
      <c r="E17" s="7" t="s">
        <v>39</v>
      </c>
      <c r="F17" s="7" t="s">
        <v>346</v>
      </c>
      <c r="G17" s="7" t="s">
        <v>39</v>
      </c>
      <c r="H17" s="7" t="s">
        <v>347</v>
      </c>
      <c r="I17" s="9">
        <v>44232.36136574074</v>
      </c>
      <c r="J17" s="9">
        <v>43894</v>
      </c>
      <c r="K17" s="9">
        <v>43894</v>
      </c>
      <c r="L17" s="9">
        <v>43768</v>
      </c>
      <c r="M17" s="11">
        <v>79763.64</v>
      </c>
      <c r="N17" s="11">
        <v>132449.72</v>
      </c>
      <c r="O17" s="7">
        <v>388</v>
      </c>
      <c r="P17" s="9">
        <v>44587.540856481479</v>
      </c>
      <c r="Q17" s="7" t="s">
        <v>40</v>
      </c>
      <c r="R17" s="7" t="s">
        <v>348</v>
      </c>
      <c r="S17" s="7" t="s">
        <v>27</v>
      </c>
      <c r="T17" s="7" t="e">
        <f>VLOOKUP(A17,data1,2,FALSE)</f>
        <v>#N/A</v>
      </c>
    </row>
    <row r="18" spans="1:20" ht="31.5" x14ac:dyDescent="0.25">
      <c r="A18" s="7" t="s">
        <v>349</v>
      </c>
      <c r="B18" s="7" t="s">
        <v>350</v>
      </c>
      <c r="C18" s="7" t="s">
        <v>95</v>
      </c>
      <c r="D18" s="7" t="s">
        <v>102</v>
      </c>
      <c r="E18" s="7" t="s">
        <v>39</v>
      </c>
      <c r="F18" s="7" t="s">
        <v>351</v>
      </c>
      <c r="G18" s="7" t="s">
        <v>352</v>
      </c>
      <c r="H18" s="7" t="s">
        <v>353</v>
      </c>
      <c r="I18" s="9">
        <v>44288.301377314812</v>
      </c>
      <c r="J18" s="9">
        <v>43355</v>
      </c>
      <c r="K18" s="9">
        <v>43355</v>
      </c>
      <c r="L18" s="9">
        <v>43291</v>
      </c>
      <c r="M18" s="11">
        <v>12195.06</v>
      </c>
      <c r="N18" s="11">
        <v>11476.35</v>
      </c>
      <c r="O18" s="7">
        <v>332</v>
      </c>
      <c r="P18" s="9">
        <v>44288.301377314812</v>
      </c>
      <c r="Q18" s="7" t="s">
        <v>40</v>
      </c>
      <c r="R18" s="7" t="s">
        <v>354</v>
      </c>
      <c r="S18" s="7" t="s">
        <v>27</v>
      </c>
      <c r="T18" s="7" t="e">
        <f>VLOOKUP(A18,data1,2,FALSE)</f>
        <v>#N/A</v>
      </c>
    </row>
    <row r="19" spans="1:20" x14ac:dyDescent="0.25">
      <c r="A19" s="7" t="s">
        <v>360</v>
      </c>
      <c r="B19" s="7" t="s">
        <v>361</v>
      </c>
      <c r="C19" s="7" t="s">
        <v>95</v>
      </c>
      <c r="D19" s="7" t="s">
        <v>128</v>
      </c>
      <c r="E19" s="7" t="s">
        <v>39</v>
      </c>
      <c r="F19" s="7" t="s">
        <v>346</v>
      </c>
      <c r="G19" s="7" t="s">
        <v>39</v>
      </c>
      <c r="H19" s="7" t="s">
        <v>362</v>
      </c>
      <c r="I19" s="9">
        <v>44302.327939814815</v>
      </c>
      <c r="J19" s="9">
        <v>44111</v>
      </c>
      <c r="K19" s="9">
        <v>44111</v>
      </c>
      <c r="L19" s="9">
        <v>44076</v>
      </c>
      <c r="M19" s="11">
        <v>0</v>
      </c>
      <c r="N19" s="11">
        <v>55568.88</v>
      </c>
      <c r="O19" s="7">
        <v>318</v>
      </c>
      <c r="P19" s="9">
        <v>44302.327939814815</v>
      </c>
      <c r="Q19" s="7" t="s">
        <v>40</v>
      </c>
      <c r="R19" s="7" t="s">
        <v>363</v>
      </c>
      <c r="S19" s="7" t="s">
        <v>27</v>
      </c>
      <c r="T19" s="7" t="e">
        <f>VLOOKUP(A19,data1,2,FALSE)</f>
        <v>#N/A</v>
      </c>
    </row>
    <row r="20" spans="1:20" x14ac:dyDescent="0.25">
      <c r="A20" s="7" t="s">
        <v>364</v>
      </c>
      <c r="B20" s="7" t="s">
        <v>365</v>
      </c>
      <c r="C20" s="7" t="s">
        <v>95</v>
      </c>
      <c r="D20" s="7" t="s">
        <v>128</v>
      </c>
      <c r="E20" s="7" t="s">
        <v>39</v>
      </c>
      <c r="F20" s="7" t="s">
        <v>346</v>
      </c>
      <c r="G20" s="7" t="s">
        <v>39</v>
      </c>
      <c r="H20" s="7" t="s">
        <v>366</v>
      </c>
      <c r="I20" s="9"/>
      <c r="J20" s="9">
        <v>44517</v>
      </c>
      <c r="K20" s="9">
        <v>44517</v>
      </c>
      <c r="L20" s="9">
        <v>44111</v>
      </c>
      <c r="M20" s="11">
        <v>1454463</v>
      </c>
      <c r="N20" s="11">
        <v>1987719.6</v>
      </c>
      <c r="O20" s="7">
        <v>509</v>
      </c>
      <c r="P20" s="9">
        <v>44552.74722222222</v>
      </c>
      <c r="Q20" s="7" t="s">
        <v>40</v>
      </c>
      <c r="R20" s="7" t="s">
        <v>367</v>
      </c>
      <c r="S20" s="7" t="s">
        <v>27</v>
      </c>
      <c r="T20" s="7" t="e">
        <f>VLOOKUP(A20,data1,2,FALSE)</f>
        <v>#N/A</v>
      </c>
    </row>
    <row r="21" spans="1:20" ht="31.5" x14ac:dyDescent="0.25">
      <c r="A21" s="7" t="s">
        <v>378</v>
      </c>
      <c r="B21" s="7" t="s">
        <v>379</v>
      </c>
      <c r="C21" s="7" t="s">
        <v>95</v>
      </c>
      <c r="D21" s="7" t="s">
        <v>106</v>
      </c>
      <c r="E21" s="7" t="s">
        <v>39</v>
      </c>
      <c r="F21" s="7" t="s">
        <v>22</v>
      </c>
      <c r="G21" s="7" t="s">
        <v>107</v>
      </c>
      <c r="H21" s="7" t="s">
        <v>380</v>
      </c>
      <c r="I21" s="9">
        <v>44316.289988425924</v>
      </c>
      <c r="J21" s="9">
        <v>43530</v>
      </c>
      <c r="K21" s="9">
        <v>43530</v>
      </c>
      <c r="L21" s="9">
        <v>43479</v>
      </c>
      <c r="M21" s="11">
        <v>34174.480000000003</v>
      </c>
      <c r="N21" s="11">
        <v>18607.509999999998</v>
      </c>
      <c r="O21" s="7">
        <v>304</v>
      </c>
      <c r="P21" s="9">
        <v>44316.289988425924</v>
      </c>
      <c r="Q21" s="7" t="s">
        <v>40</v>
      </c>
      <c r="R21" s="7" t="s">
        <v>381</v>
      </c>
      <c r="S21" s="7" t="s">
        <v>27</v>
      </c>
      <c r="T21" s="7" t="e">
        <f>VLOOKUP(A21,data1,2,FALSE)</f>
        <v>#N/A</v>
      </c>
    </row>
    <row r="22" spans="1:20" ht="47.25" x14ac:dyDescent="0.25">
      <c r="A22" s="7" t="s">
        <v>421</v>
      </c>
      <c r="B22" s="7" t="s">
        <v>422</v>
      </c>
      <c r="C22" s="7" t="s">
        <v>95</v>
      </c>
      <c r="D22" s="7" t="s">
        <v>423</v>
      </c>
      <c r="E22" s="7" t="s">
        <v>21</v>
      </c>
      <c r="F22" s="7" t="s">
        <v>424</v>
      </c>
      <c r="G22" s="7" t="s">
        <v>425</v>
      </c>
      <c r="H22" s="7" t="s">
        <v>426</v>
      </c>
      <c r="I22" s="9"/>
      <c r="J22" s="9"/>
      <c r="K22" s="9">
        <v>45610</v>
      </c>
      <c r="L22" s="9">
        <v>44061</v>
      </c>
      <c r="M22" s="11">
        <v>217568</v>
      </c>
      <c r="N22" s="11">
        <v>167183.79999999999</v>
      </c>
      <c r="O22" s="7">
        <v>559</v>
      </c>
      <c r="P22" s="9">
        <v>44061.680462962962</v>
      </c>
      <c r="Q22" s="7" t="s">
        <v>26</v>
      </c>
      <c r="R22" s="7" t="s">
        <v>427</v>
      </c>
      <c r="S22" s="7" t="s">
        <v>27</v>
      </c>
      <c r="T22" s="7" t="e">
        <f>VLOOKUP(A22,data1,2,FALSE)</f>
        <v>#N/A</v>
      </c>
    </row>
    <row r="23" spans="1:20" ht="31.5" x14ac:dyDescent="0.25">
      <c r="A23" s="7" t="s">
        <v>428</v>
      </c>
      <c r="B23" s="7" t="s">
        <v>429</v>
      </c>
      <c r="C23" s="7" t="s">
        <v>95</v>
      </c>
      <c r="D23" s="7" t="s">
        <v>102</v>
      </c>
      <c r="E23" s="7" t="s">
        <v>39</v>
      </c>
      <c r="F23" s="7" t="s">
        <v>430</v>
      </c>
      <c r="G23" s="7" t="s">
        <v>431</v>
      </c>
      <c r="H23" s="7" t="s">
        <v>432</v>
      </c>
      <c r="I23" s="9"/>
      <c r="J23" s="9"/>
      <c r="K23" s="9">
        <v>45875</v>
      </c>
      <c r="L23" s="9">
        <v>44294</v>
      </c>
      <c r="M23" s="11">
        <v>255600</v>
      </c>
      <c r="N23" s="11">
        <v>255600</v>
      </c>
      <c r="O23" s="7">
        <v>326</v>
      </c>
      <c r="P23" s="9">
        <v>44294.458252314813</v>
      </c>
      <c r="Q23" s="7" t="s">
        <v>40</v>
      </c>
      <c r="R23" s="7" t="s">
        <v>433</v>
      </c>
      <c r="S23" s="7" t="s">
        <v>27</v>
      </c>
      <c r="T23" s="7" t="e">
        <f>VLOOKUP(A23,data1,2,FALSE)</f>
        <v>#N/A</v>
      </c>
    </row>
    <row r="24" spans="1:20" ht="31.5" x14ac:dyDescent="0.25">
      <c r="A24" s="7" t="s">
        <v>294</v>
      </c>
      <c r="B24" s="7" t="s">
        <v>295</v>
      </c>
      <c r="C24" s="7" t="s">
        <v>146</v>
      </c>
      <c r="D24" s="7" t="s">
        <v>183</v>
      </c>
      <c r="E24" s="7" t="s">
        <v>191</v>
      </c>
      <c r="F24" s="7" t="s">
        <v>22</v>
      </c>
      <c r="G24" s="7" t="s">
        <v>184</v>
      </c>
      <c r="H24" s="7" t="s">
        <v>296</v>
      </c>
      <c r="I24" s="9">
        <v>44225.48333333333</v>
      </c>
      <c r="J24" s="9">
        <v>43082</v>
      </c>
      <c r="K24" s="9">
        <v>43082</v>
      </c>
      <c r="L24" s="9">
        <v>42430</v>
      </c>
      <c r="M24" s="11">
        <v>27883.67</v>
      </c>
      <c r="N24" s="11">
        <v>27883.67</v>
      </c>
      <c r="O24" s="7">
        <v>395</v>
      </c>
      <c r="P24" s="9">
        <v>44566.482754629629</v>
      </c>
      <c r="Q24" s="7" t="s">
        <v>40</v>
      </c>
      <c r="R24" s="7" t="s">
        <v>297</v>
      </c>
      <c r="S24" s="7" t="s">
        <v>27</v>
      </c>
      <c r="T24" s="7" t="e">
        <f>VLOOKUP(A24,data1,2,FALSE)</f>
        <v>#N/A</v>
      </c>
    </row>
    <row r="25" spans="1:20" ht="47.25" x14ac:dyDescent="0.25">
      <c r="A25" s="7" t="s">
        <v>179</v>
      </c>
      <c r="B25" s="7" t="s">
        <v>22</v>
      </c>
      <c r="C25" s="7" t="s">
        <v>146</v>
      </c>
      <c r="D25" s="7" t="s">
        <v>180</v>
      </c>
      <c r="E25" s="7" t="s">
        <v>21</v>
      </c>
      <c r="F25" s="7" t="s">
        <v>22</v>
      </c>
      <c r="G25" s="7" t="s">
        <v>181</v>
      </c>
      <c r="H25" s="7" t="s">
        <v>24</v>
      </c>
      <c r="I25" s="9">
        <v>44316.289988425924</v>
      </c>
      <c r="J25" s="9"/>
      <c r="K25" s="9"/>
      <c r="L25" s="9">
        <v>43312</v>
      </c>
      <c r="M25" s="11">
        <v>58475.66</v>
      </c>
      <c r="N25" s="11">
        <v>58475.66</v>
      </c>
      <c r="O25" s="7">
        <v>304</v>
      </c>
      <c r="P25" s="9">
        <v>44400.649641203701</v>
      </c>
      <c r="Q25" s="7" t="s">
        <v>26</v>
      </c>
      <c r="R25" s="7" t="s">
        <v>182</v>
      </c>
      <c r="S25" s="7" t="s">
        <v>27</v>
      </c>
      <c r="T25" s="7" t="e">
        <f>VLOOKUP(A25,data1,2,FALSE)</f>
        <v>#N/A</v>
      </c>
    </row>
    <row r="26" spans="1:20" ht="47.25" x14ac:dyDescent="0.25">
      <c r="A26" s="7" t="s">
        <v>326</v>
      </c>
      <c r="B26" s="7" t="s">
        <v>22</v>
      </c>
      <c r="C26" s="7" t="s">
        <v>146</v>
      </c>
      <c r="D26" s="7" t="s">
        <v>183</v>
      </c>
      <c r="E26" s="7" t="s">
        <v>21</v>
      </c>
      <c r="F26" s="7" t="s">
        <v>22</v>
      </c>
      <c r="G26" s="7" t="s">
        <v>184</v>
      </c>
      <c r="H26" s="7" t="s">
        <v>327</v>
      </c>
      <c r="I26" s="9">
        <v>44260.305625000001</v>
      </c>
      <c r="J26" s="9"/>
      <c r="K26" s="9"/>
      <c r="L26" s="9">
        <v>44035</v>
      </c>
      <c r="M26" s="11">
        <v>67729.78</v>
      </c>
      <c r="N26" s="11">
        <v>67729.78</v>
      </c>
      <c r="O26" s="7">
        <v>360</v>
      </c>
      <c r="P26" s="9">
        <v>44400.649687500001</v>
      </c>
      <c r="Q26" s="7" t="s">
        <v>26</v>
      </c>
      <c r="R26" s="7" t="s">
        <v>328</v>
      </c>
      <c r="S26" s="7" t="s">
        <v>27</v>
      </c>
      <c r="T26" s="7" t="e">
        <f>VLOOKUP(A26,data1,2,FALSE)</f>
        <v>#N/A</v>
      </c>
    </row>
    <row r="27" spans="1:20" ht="31.5" x14ac:dyDescent="0.25">
      <c r="A27" s="7" t="s">
        <v>372</v>
      </c>
      <c r="B27" s="7" t="s">
        <v>373</v>
      </c>
      <c r="C27" s="7" t="s">
        <v>146</v>
      </c>
      <c r="D27" s="7" t="s">
        <v>183</v>
      </c>
      <c r="E27" s="7" t="s">
        <v>191</v>
      </c>
      <c r="F27" s="7" t="s">
        <v>22</v>
      </c>
      <c r="G27" s="7" t="s">
        <v>184</v>
      </c>
      <c r="H27" s="7" t="s">
        <v>374</v>
      </c>
      <c r="I27" s="9"/>
      <c r="J27" s="9">
        <v>44174</v>
      </c>
      <c r="K27" s="9">
        <v>44174</v>
      </c>
      <c r="L27" s="9">
        <v>44144</v>
      </c>
      <c r="M27" s="11">
        <v>846463.24</v>
      </c>
      <c r="N27" s="11">
        <v>1058079.05</v>
      </c>
      <c r="O27" s="7">
        <v>476</v>
      </c>
      <c r="P27" s="9">
        <v>44231.399548611109</v>
      </c>
      <c r="Q27" s="7" t="s">
        <v>40</v>
      </c>
      <c r="R27" s="7" t="s">
        <v>375</v>
      </c>
      <c r="S27" s="7" t="s">
        <v>27</v>
      </c>
      <c r="T27" s="7" t="e">
        <f>VLOOKUP(A27,data1,2,FALSE)</f>
        <v>#N/A</v>
      </c>
    </row>
    <row r="28" spans="1:20" ht="31.5" x14ac:dyDescent="0.25">
      <c r="A28" s="7" t="s">
        <v>376</v>
      </c>
      <c r="B28" s="7" t="s">
        <v>373</v>
      </c>
      <c r="C28" s="7" t="s">
        <v>146</v>
      </c>
      <c r="D28" s="7" t="s">
        <v>183</v>
      </c>
      <c r="E28" s="7" t="s">
        <v>191</v>
      </c>
      <c r="F28" s="7" t="s">
        <v>22</v>
      </c>
      <c r="G28" s="7" t="s">
        <v>184</v>
      </c>
      <c r="H28" s="7" t="s">
        <v>377</v>
      </c>
      <c r="I28" s="9"/>
      <c r="J28" s="9">
        <v>44174</v>
      </c>
      <c r="K28" s="9">
        <v>44174</v>
      </c>
      <c r="L28" s="9">
        <v>44144</v>
      </c>
      <c r="M28" s="11">
        <v>842706.93</v>
      </c>
      <c r="N28" s="11">
        <v>1053383.6599999999</v>
      </c>
      <c r="O28" s="7">
        <v>476</v>
      </c>
      <c r="P28" s="9">
        <v>44231.399606481478</v>
      </c>
      <c r="Q28" s="7" t="s">
        <v>40</v>
      </c>
      <c r="R28" s="7" t="s">
        <v>375</v>
      </c>
      <c r="S28" s="7" t="s">
        <v>27</v>
      </c>
      <c r="T28" s="7" t="e">
        <f>VLOOKUP(A28,data1,2,FALSE)</f>
        <v>#N/A</v>
      </c>
    </row>
    <row r="29" spans="1:20" ht="47.25" x14ac:dyDescent="0.25">
      <c r="A29" s="7" t="s">
        <v>190</v>
      </c>
      <c r="B29" s="7" t="s">
        <v>22</v>
      </c>
      <c r="C29" s="7" t="s">
        <v>146</v>
      </c>
      <c r="D29" s="7" t="s">
        <v>186</v>
      </c>
      <c r="E29" s="7" t="s">
        <v>191</v>
      </c>
      <c r="F29" s="7" t="s">
        <v>22</v>
      </c>
      <c r="G29" s="7" t="s">
        <v>192</v>
      </c>
      <c r="H29" s="7" t="s">
        <v>193</v>
      </c>
      <c r="I29" s="9">
        <v>44288.301377314812</v>
      </c>
      <c r="J29" s="9"/>
      <c r="K29" s="9"/>
      <c r="L29" s="9">
        <v>43279</v>
      </c>
      <c r="M29" s="11">
        <v>30600.21</v>
      </c>
      <c r="N29" s="11">
        <v>28617.41</v>
      </c>
      <c r="O29" s="7">
        <v>332</v>
      </c>
      <c r="P29" s="9">
        <v>44567.749988425923</v>
      </c>
      <c r="Q29" s="7" t="s">
        <v>40</v>
      </c>
      <c r="R29" s="7" t="s">
        <v>194</v>
      </c>
      <c r="S29" s="7" t="s">
        <v>27</v>
      </c>
      <c r="T29" s="7" t="e">
        <f>VLOOKUP(A29,data1,2,FALSE)</f>
        <v>#N/A</v>
      </c>
    </row>
    <row r="30" spans="1:20" ht="47.25" x14ac:dyDescent="0.25">
      <c r="A30" s="7" t="s">
        <v>397</v>
      </c>
      <c r="B30" s="7" t="s">
        <v>398</v>
      </c>
      <c r="C30" s="7" t="s">
        <v>146</v>
      </c>
      <c r="D30" s="7" t="s">
        <v>156</v>
      </c>
      <c r="E30" s="7" t="s">
        <v>157</v>
      </c>
      <c r="F30" s="7" t="s">
        <v>399</v>
      </c>
      <c r="G30" s="7" t="s">
        <v>400</v>
      </c>
      <c r="H30" s="7" t="s">
        <v>401</v>
      </c>
      <c r="I30" s="9"/>
      <c r="J30" s="9">
        <v>44321</v>
      </c>
      <c r="K30" s="9">
        <v>44321</v>
      </c>
      <c r="L30" s="9">
        <v>43347</v>
      </c>
      <c r="M30" s="11">
        <v>1824016.01</v>
      </c>
      <c r="N30" s="11">
        <v>2819627.08</v>
      </c>
      <c r="O30" s="7">
        <v>1273</v>
      </c>
      <c r="P30" s="9">
        <v>44348.633900462963</v>
      </c>
      <c r="Q30" s="7" t="s">
        <v>40</v>
      </c>
      <c r="R30" s="7" t="s">
        <v>402</v>
      </c>
      <c r="S30" s="7" t="s">
        <v>27</v>
      </c>
      <c r="T30" s="7" t="e">
        <f>VLOOKUP(A30,data1,2,FALSE)</f>
        <v>#N/A</v>
      </c>
    </row>
    <row r="31" spans="1:20" ht="47.25" x14ac:dyDescent="0.25">
      <c r="A31" s="7" t="s">
        <v>434</v>
      </c>
      <c r="B31" s="7" t="s">
        <v>22</v>
      </c>
      <c r="C31" s="7" t="s">
        <v>146</v>
      </c>
      <c r="D31" s="7" t="s">
        <v>183</v>
      </c>
      <c r="E31" s="7" t="s">
        <v>191</v>
      </c>
      <c r="F31" s="7" t="s">
        <v>435</v>
      </c>
      <c r="G31" s="7" t="s">
        <v>436</v>
      </c>
      <c r="H31" s="7" t="s">
        <v>437</v>
      </c>
      <c r="I31" s="9"/>
      <c r="J31" s="9"/>
      <c r="K31" s="9"/>
      <c r="L31" s="9">
        <v>44237</v>
      </c>
      <c r="M31" s="11">
        <v>1676540.7</v>
      </c>
      <c r="N31" s="11">
        <v>1673707.63</v>
      </c>
      <c r="O31" s="7">
        <v>383</v>
      </c>
      <c r="P31" s="9">
        <v>44316.580266203702</v>
      </c>
      <c r="Q31" s="7" t="s">
        <v>40</v>
      </c>
      <c r="R31" s="7" t="s">
        <v>438</v>
      </c>
      <c r="S31" s="7" t="s">
        <v>27</v>
      </c>
      <c r="T31" s="7" t="e">
        <f>VLOOKUP(A31,data1,2,FALSE)</f>
        <v>#N/A</v>
      </c>
    </row>
    <row r="32" spans="1:20" ht="31.5" x14ac:dyDescent="0.25">
      <c r="A32" s="7" t="s">
        <v>289</v>
      </c>
      <c r="B32" s="7" t="s">
        <v>290</v>
      </c>
      <c r="C32" s="7" t="s">
        <v>195</v>
      </c>
      <c r="D32" s="7" t="s">
        <v>221</v>
      </c>
      <c r="E32" s="7" t="s">
        <v>218</v>
      </c>
      <c r="F32" s="7" t="s">
        <v>22</v>
      </c>
      <c r="G32" s="7" t="s">
        <v>291</v>
      </c>
      <c r="H32" s="7" t="s">
        <v>292</v>
      </c>
      <c r="I32" s="9">
        <v>44288.301377314812</v>
      </c>
      <c r="J32" s="9">
        <v>42795</v>
      </c>
      <c r="K32" s="9">
        <v>42795</v>
      </c>
      <c r="L32" s="9">
        <v>42114</v>
      </c>
      <c r="M32" s="11">
        <v>66754.789999999994</v>
      </c>
      <c r="N32" s="11">
        <v>56097.26</v>
      </c>
      <c r="O32" s="7">
        <v>332</v>
      </c>
      <c r="P32" s="9">
        <v>44288.301377314812</v>
      </c>
      <c r="Q32" s="7" t="s">
        <v>40</v>
      </c>
      <c r="R32" s="7" t="s">
        <v>293</v>
      </c>
      <c r="S32" s="7" t="s">
        <v>27</v>
      </c>
      <c r="T32" s="7" t="e">
        <f>VLOOKUP(A32,data1,2,FALSE)</f>
        <v>#N/A</v>
      </c>
    </row>
    <row r="33" spans="1:20" x14ac:dyDescent="0.25">
      <c r="A33" s="7" t="s">
        <v>202</v>
      </c>
      <c r="B33" s="7" t="s">
        <v>203</v>
      </c>
      <c r="C33" s="7" t="s">
        <v>195</v>
      </c>
      <c r="D33" s="7" t="s">
        <v>204</v>
      </c>
      <c r="E33" s="7" t="s">
        <v>21</v>
      </c>
      <c r="F33" s="7" t="s">
        <v>22</v>
      </c>
      <c r="G33" s="7" t="s">
        <v>205</v>
      </c>
      <c r="H33" s="7" t="s">
        <v>206</v>
      </c>
      <c r="I33" s="9">
        <v>44309.317407407405</v>
      </c>
      <c r="J33" s="9"/>
      <c r="K33" s="9">
        <v>45483</v>
      </c>
      <c r="L33" s="9">
        <v>42086</v>
      </c>
      <c r="M33" s="11">
        <v>158820</v>
      </c>
      <c r="N33" s="11">
        <v>40820</v>
      </c>
      <c r="O33" s="7">
        <v>311</v>
      </c>
      <c r="P33" s="9">
        <v>44309.317407407405</v>
      </c>
      <c r="Q33" s="7" t="s">
        <v>26</v>
      </c>
      <c r="R33" s="7" t="s">
        <v>207</v>
      </c>
      <c r="S33" s="7" t="s">
        <v>27</v>
      </c>
      <c r="T33" s="7" t="e">
        <f>VLOOKUP(A33,data1,2,FALSE)</f>
        <v>#N/A</v>
      </c>
    </row>
    <row r="34" spans="1:20" ht="31.5" x14ac:dyDescent="0.25">
      <c r="A34" s="7" t="s">
        <v>298</v>
      </c>
      <c r="B34" s="7" t="s">
        <v>22</v>
      </c>
      <c r="C34" s="7" t="s">
        <v>195</v>
      </c>
      <c r="D34" s="7" t="s">
        <v>221</v>
      </c>
      <c r="E34" s="7" t="s">
        <v>218</v>
      </c>
      <c r="F34" s="7" t="s">
        <v>299</v>
      </c>
      <c r="G34" s="7" t="s">
        <v>138</v>
      </c>
      <c r="H34" s="7" t="s">
        <v>300</v>
      </c>
      <c r="I34" s="9">
        <v>44330.316296296296</v>
      </c>
      <c r="J34" s="9"/>
      <c r="K34" s="9">
        <v>43251</v>
      </c>
      <c r="L34" s="9">
        <v>42479</v>
      </c>
      <c r="M34" s="11">
        <v>390763.9</v>
      </c>
      <c r="N34" s="11">
        <v>121.76</v>
      </c>
      <c r="O34" s="7">
        <v>290</v>
      </c>
      <c r="P34" s="9">
        <v>44369.551840277774</v>
      </c>
      <c r="Q34" s="7" t="s">
        <v>40</v>
      </c>
      <c r="R34" s="7" t="s">
        <v>301</v>
      </c>
      <c r="S34" s="7" t="s">
        <v>27</v>
      </c>
      <c r="T34" s="7" t="e">
        <f>VLOOKUP(A34,data1,2,FALSE)</f>
        <v>#N/A</v>
      </c>
    </row>
    <row r="35" spans="1:20" ht="31.5" x14ac:dyDescent="0.25">
      <c r="A35" s="7" t="s">
        <v>333</v>
      </c>
      <c r="B35" s="7" t="s">
        <v>334</v>
      </c>
      <c r="C35" s="7" t="s">
        <v>195</v>
      </c>
      <c r="D35" s="7" t="s">
        <v>232</v>
      </c>
      <c r="E35" s="7" t="s">
        <v>39</v>
      </c>
      <c r="F35" s="7" t="s">
        <v>335</v>
      </c>
      <c r="G35" s="7" t="s">
        <v>233</v>
      </c>
      <c r="H35" s="7" t="s">
        <v>336</v>
      </c>
      <c r="I35" s="9">
        <v>44176.312083333331</v>
      </c>
      <c r="J35" s="9">
        <v>43783</v>
      </c>
      <c r="K35" s="9">
        <v>43783</v>
      </c>
      <c r="L35" s="9">
        <v>43746</v>
      </c>
      <c r="M35" s="11">
        <v>0</v>
      </c>
      <c r="N35" s="11">
        <v>28855.27</v>
      </c>
      <c r="O35" s="7">
        <v>444</v>
      </c>
      <c r="P35" s="9">
        <v>44176.312083333331</v>
      </c>
      <c r="Q35" s="7" t="s">
        <v>40</v>
      </c>
      <c r="R35" s="7" t="s">
        <v>337</v>
      </c>
      <c r="S35" s="7" t="s">
        <v>27</v>
      </c>
      <c r="T35" s="7" t="e">
        <f>VLOOKUP(A35,data1,2,FALSE)</f>
        <v>#N/A</v>
      </c>
    </row>
    <row r="36" spans="1:20" ht="31.5" x14ac:dyDescent="0.25">
      <c r="A36" s="7" t="s">
        <v>355</v>
      </c>
      <c r="B36" s="7" t="s">
        <v>356</v>
      </c>
      <c r="C36" s="7" t="s">
        <v>195</v>
      </c>
      <c r="D36" s="7" t="s">
        <v>238</v>
      </c>
      <c r="E36" s="7" t="s">
        <v>240</v>
      </c>
      <c r="F36" s="7" t="s">
        <v>357</v>
      </c>
      <c r="G36" s="7" t="s">
        <v>240</v>
      </c>
      <c r="H36" s="7" t="s">
        <v>358</v>
      </c>
      <c r="I36" s="9"/>
      <c r="J36" s="9"/>
      <c r="K36" s="9">
        <v>44881</v>
      </c>
      <c r="L36" s="9">
        <v>44321</v>
      </c>
      <c r="M36" s="11">
        <v>717640</v>
      </c>
      <c r="N36" s="11">
        <v>717640</v>
      </c>
      <c r="O36" s="7">
        <v>299</v>
      </c>
      <c r="P36" s="9">
        <v>44321.411087962966</v>
      </c>
      <c r="Q36" s="7" t="s">
        <v>40</v>
      </c>
      <c r="R36" s="7" t="s">
        <v>359</v>
      </c>
      <c r="S36" s="7" t="s">
        <v>27</v>
      </c>
      <c r="T36" s="7" t="e">
        <f>VLOOKUP(A36,data1,2,FALSE)</f>
        <v>#N/A</v>
      </c>
    </row>
    <row r="37" spans="1:20" ht="31.5" x14ac:dyDescent="0.25">
      <c r="A37" s="7" t="s">
        <v>368</v>
      </c>
      <c r="B37" s="7" t="s">
        <v>369</v>
      </c>
      <c r="C37" s="7" t="s">
        <v>195</v>
      </c>
      <c r="D37" s="7" t="s">
        <v>238</v>
      </c>
      <c r="E37" s="7" t="s">
        <v>240</v>
      </c>
      <c r="F37" s="7" t="s">
        <v>357</v>
      </c>
      <c r="G37" s="7" t="s">
        <v>240</v>
      </c>
      <c r="H37" s="7" t="s">
        <v>370</v>
      </c>
      <c r="I37" s="9"/>
      <c r="J37" s="9"/>
      <c r="K37" s="9">
        <v>44657</v>
      </c>
      <c r="L37" s="9">
        <v>44249</v>
      </c>
      <c r="M37" s="11">
        <v>453292.71</v>
      </c>
      <c r="N37" s="11">
        <v>5000</v>
      </c>
      <c r="O37" s="7">
        <v>371</v>
      </c>
      <c r="P37" s="9">
        <v>44553.792951388888</v>
      </c>
      <c r="Q37" s="7" t="s">
        <v>40</v>
      </c>
      <c r="R37" s="7" t="s">
        <v>371</v>
      </c>
      <c r="S37" s="7" t="s">
        <v>27</v>
      </c>
      <c r="T37" s="7" t="e">
        <f>VLOOKUP(A37,data1,2,FALSE)</f>
        <v>#N/A</v>
      </c>
    </row>
    <row r="38" spans="1:20" ht="31.5" x14ac:dyDescent="0.25">
      <c r="A38" s="7" t="s">
        <v>388</v>
      </c>
      <c r="B38" s="7" t="s">
        <v>389</v>
      </c>
      <c r="C38" s="7" t="s">
        <v>195</v>
      </c>
      <c r="D38" s="7" t="s">
        <v>196</v>
      </c>
      <c r="E38" s="7" t="s">
        <v>198</v>
      </c>
      <c r="F38" s="7" t="s">
        <v>22</v>
      </c>
      <c r="G38" s="7" t="s">
        <v>197</v>
      </c>
      <c r="H38" s="7" t="s">
        <v>390</v>
      </c>
      <c r="I38" s="9">
        <v>44281.309131944443</v>
      </c>
      <c r="J38" s="9"/>
      <c r="K38" s="9">
        <v>45474</v>
      </c>
      <c r="L38" s="9">
        <v>43227</v>
      </c>
      <c r="M38" s="11">
        <v>90351.39</v>
      </c>
      <c r="N38" s="11">
        <v>90351.39</v>
      </c>
      <c r="O38" s="7">
        <v>339</v>
      </c>
      <c r="P38" s="9">
        <v>44281.309131944443</v>
      </c>
      <c r="Q38" s="7" t="s">
        <v>40</v>
      </c>
      <c r="R38" s="7" t="s">
        <v>391</v>
      </c>
      <c r="S38" s="7" t="s">
        <v>27</v>
      </c>
      <c r="T38" s="7" t="e">
        <f>VLOOKUP(A38,data1,2,FALSE)</f>
        <v>#N/A</v>
      </c>
    </row>
    <row r="39" spans="1:20" ht="31.5" x14ac:dyDescent="0.25">
      <c r="A39" s="7" t="s">
        <v>239</v>
      </c>
      <c r="B39" s="7" t="s">
        <v>22</v>
      </c>
      <c r="C39" s="7" t="s">
        <v>195</v>
      </c>
      <c r="D39" s="7" t="s">
        <v>238</v>
      </c>
      <c r="E39" s="7" t="s">
        <v>240</v>
      </c>
      <c r="F39" s="7" t="s">
        <v>22</v>
      </c>
      <c r="G39" s="7" t="s">
        <v>241</v>
      </c>
      <c r="H39" s="7" t="s">
        <v>242</v>
      </c>
      <c r="I39" s="9">
        <v>44193.307291666664</v>
      </c>
      <c r="J39" s="9"/>
      <c r="K39" s="9"/>
      <c r="L39" s="9">
        <v>43279</v>
      </c>
      <c r="M39" s="11">
        <v>93864.56</v>
      </c>
      <c r="N39" s="11">
        <v>61075.13</v>
      </c>
      <c r="O39" s="7">
        <v>427</v>
      </c>
      <c r="P39" s="9">
        <v>44193.307291666664</v>
      </c>
      <c r="Q39" s="7" t="s">
        <v>40</v>
      </c>
      <c r="R39" s="7" t="s">
        <v>243</v>
      </c>
      <c r="S39" s="7" t="s">
        <v>27</v>
      </c>
      <c r="T39" s="7" t="e">
        <f>VLOOKUP(A39,data1,2,FALSE)</f>
        <v>#N/A</v>
      </c>
    </row>
    <row r="40" spans="1:20" ht="47.25" x14ac:dyDescent="0.25">
      <c r="A40" s="7" t="s">
        <v>413</v>
      </c>
      <c r="B40" s="7" t="s">
        <v>414</v>
      </c>
      <c r="C40" s="7" t="s">
        <v>195</v>
      </c>
      <c r="D40" s="7" t="s">
        <v>238</v>
      </c>
      <c r="E40" s="7" t="s">
        <v>240</v>
      </c>
      <c r="F40" s="7" t="s">
        <v>357</v>
      </c>
      <c r="G40" s="7" t="s">
        <v>240</v>
      </c>
      <c r="H40" s="7" t="s">
        <v>415</v>
      </c>
      <c r="I40" s="9"/>
      <c r="J40" s="9"/>
      <c r="K40" s="9">
        <v>44847</v>
      </c>
      <c r="L40" s="9">
        <v>44307</v>
      </c>
      <c r="M40" s="11">
        <v>81858</v>
      </c>
      <c r="N40" s="11">
        <v>81858</v>
      </c>
      <c r="O40" s="7">
        <v>313</v>
      </c>
      <c r="P40" s="9">
        <v>44307.561874999999</v>
      </c>
      <c r="Q40" s="7" t="s">
        <v>40</v>
      </c>
      <c r="R40" s="7" t="s">
        <v>416</v>
      </c>
      <c r="S40" s="7" t="s">
        <v>27</v>
      </c>
      <c r="T40" s="7" t="e">
        <f>VLOOKUP(A40,data1,2,FALSE)</f>
        <v>#N/A</v>
      </c>
    </row>
    <row r="41" spans="1:20" ht="31.5" x14ac:dyDescent="0.25">
      <c r="A41" s="7" t="s">
        <v>417</v>
      </c>
      <c r="B41" s="7" t="s">
        <v>418</v>
      </c>
      <c r="C41" s="7" t="s">
        <v>195</v>
      </c>
      <c r="D41" s="7" t="s">
        <v>232</v>
      </c>
      <c r="E41" s="7" t="s">
        <v>21</v>
      </c>
      <c r="F41" s="7" t="s">
        <v>22</v>
      </c>
      <c r="G41" s="7" t="s">
        <v>236</v>
      </c>
      <c r="H41" s="7" t="s">
        <v>419</v>
      </c>
      <c r="I41" s="9"/>
      <c r="J41" s="9"/>
      <c r="K41" s="9">
        <v>45574</v>
      </c>
      <c r="L41" s="9">
        <v>44320</v>
      </c>
      <c r="M41" s="11">
        <v>172600</v>
      </c>
      <c r="N41" s="11">
        <v>172600</v>
      </c>
      <c r="O41" s="7">
        <v>300</v>
      </c>
      <c r="P41" s="9">
        <v>44320.531412037039</v>
      </c>
      <c r="Q41" s="7" t="s">
        <v>26</v>
      </c>
      <c r="R41" s="7" t="s">
        <v>420</v>
      </c>
      <c r="S41" s="7" t="s">
        <v>27</v>
      </c>
      <c r="T41" s="7" t="e">
        <f>VLOOKUP(A41,data1,2,FALSE)</f>
        <v>#N/A</v>
      </c>
    </row>
    <row r="42" spans="1:20" ht="47.25" x14ac:dyDescent="0.25">
      <c r="A42" s="7" t="s">
        <v>279</v>
      </c>
      <c r="B42" s="7" t="s">
        <v>22</v>
      </c>
      <c r="C42" s="7" t="s">
        <v>254</v>
      </c>
      <c r="D42" s="7" t="s">
        <v>280</v>
      </c>
      <c r="E42" s="7" t="s">
        <v>21</v>
      </c>
      <c r="F42" s="7" t="s">
        <v>22</v>
      </c>
      <c r="G42" s="7" t="s">
        <v>281</v>
      </c>
      <c r="H42" s="7" t="s">
        <v>67</v>
      </c>
      <c r="I42" s="9">
        <v>44253.286990740744</v>
      </c>
      <c r="J42" s="9"/>
      <c r="K42" s="9"/>
      <c r="L42" s="9">
        <v>42900</v>
      </c>
      <c r="M42" s="11">
        <v>49157</v>
      </c>
      <c r="N42" s="11">
        <v>49157</v>
      </c>
      <c r="O42" s="7">
        <v>367</v>
      </c>
      <c r="P42" s="9">
        <v>44253.286990740744</v>
      </c>
      <c r="Q42" s="7" t="s">
        <v>26</v>
      </c>
      <c r="R42" s="7" t="s">
        <v>282</v>
      </c>
      <c r="S42" s="7" t="s">
        <v>27</v>
      </c>
      <c r="T42" s="7" t="e">
        <f>VLOOKUP(A42,data1,2,FALSE)</f>
        <v>#N/A</v>
      </c>
    </row>
    <row r="43" spans="1:20" ht="31.5" x14ac:dyDescent="0.25">
      <c r="A43" s="7" t="s">
        <v>403</v>
      </c>
      <c r="B43" s="7" t="s">
        <v>22</v>
      </c>
      <c r="C43" s="7" t="s">
        <v>254</v>
      </c>
      <c r="D43" s="7" t="s">
        <v>257</v>
      </c>
      <c r="E43" s="7" t="s">
        <v>21</v>
      </c>
      <c r="F43" s="7" t="s">
        <v>22</v>
      </c>
      <c r="G43" s="7" t="s">
        <v>255</v>
      </c>
      <c r="H43" s="7" t="s">
        <v>404</v>
      </c>
      <c r="I43" s="9"/>
      <c r="J43" s="9"/>
      <c r="K43" s="9"/>
      <c r="L43" s="9">
        <v>43593</v>
      </c>
      <c r="M43" s="11">
        <v>333893.7</v>
      </c>
      <c r="N43" s="11">
        <v>370993</v>
      </c>
      <c r="O43" s="7">
        <v>1027</v>
      </c>
      <c r="P43" s="9">
        <v>44385.695509259262</v>
      </c>
      <c r="Q43" s="7" t="s">
        <v>26</v>
      </c>
      <c r="R43" s="7" t="s">
        <v>405</v>
      </c>
      <c r="S43" s="7" t="s">
        <v>27</v>
      </c>
      <c r="T43" s="7" t="e">
        <f>VLOOKUP(A43,data1,2,FALSE)</f>
        <v>#N/A</v>
      </c>
    </row>
    <row r="44" spans="1:20" ht="31.5" x14ac:dyDescent="0.25">
      <c r="A44" s="7" t="s">
        <v>406</v>
      </c>
      <c r="B44" s="7" t="s">
        <v>407</v>
      </c>
      <c r="C44" s="7" t="s">
        <v>254</v>
      </c>
      <c r="D44" s="7" t="s">
        <v>408</v>
      </c>
      <c r="E44" s="7" t="s">
        <v>21</v>
      </c>
      <c r="F44" s="7" t="s">
        <v>409</v>
      </c>
      <c r="G44" s="7" t="s">
        <v>410</v>
      </c>
      <c r="H44" s="7" t="s">
        <v>411</v>
      </c>
      <c r="I44" s="9">
        <v>44288.301377314812</v>
      </c>
      <c r="J44" s="9"/>
      <c r="K44" s="9">
        <v>44657</v>
      </c>
      <c r="L44" s="9">
        <v>43749</v>
      </c>
      <c r="M44" s="11">
        <v>863888</v>
      </c>
      <c r="N44" s="11">
        <v>41351.57</v>
      </c>
      <c r="O44" s="7">
        <v>332</v>
      </c>
      <c r="P44" s="9">
        <v>44616.591354166667</v>
      </c>
      <c r="Q44" s="7" t="s">
        <v>26</v>
      </c>
      <c r="R44" s="7" t="s">
        <v>412</v>
      </c>
      <c r="S44" s="7" t="s">
        <v>27</v>
      </c>
      <c r="T44" s="7" t="e">
        <f>VLOOKUP(A44,data1,2,FALSE)</f>
        <v>#N/A</v>
      </c>
    </row>
  </sheetData>
  <autoFilter ref="A1:T44" xr:uid="{F0B0A883-0352-4539-B608-5D0337DE1343}">
    <sortState xmlns:xlrd2="http://schemas.microsoft.com/office/spreadsheetml/2017/richdata2" ref="A2:T44">
      <sortCondition ref="C1"/>
    </sortState>
  </autoFilter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topLeftCell="B1" zoomScale="60" zoomScaleNormal="60" workbookViewId="0">
      <selection activeCell="E5" sqref="E5"/>
    </sheetView>
  </sheetViews>
  <sheetFormatPr defaultRowHeight="15.75" x14ac:dyDescent="0.25"/>
  <cols>
    <col min="1" max="1" width="12.28515625" style="8" customWidth="1"/>
    <col min="2" max="2" width="16" style="8" customWidth="1"/>
    <col min="3" max="3" width="17.7109375" style="8" customWidth="1"/>
    <col min="4" max="4" width="13.140625" style="8" bestFit="1" customWidth="1"/>
    <col min="5" max="5" width="25.28515625" style="8" customWidth="1"/>
    <col min="6" max="6" width="20.42578125" style="8" customWidth="1"/>
    <col min="7" max="7" width="17.28515625" style="8" customWidth="1"/>
    <col min="8" max="8" width="38.7109375" style="8" customWidth="1"/>
    <col min="9" max="9" width="28.140625" style="8" customWidth="1"/>
    <col min="10" max="11" width="18" style="12" customWidth="1"/>
    <col min="12" max="12" width="15" style="12" customWidth="1"/>
    <col min="13" max="13" width="18.140625" style="12" customWidth="1"/>
    <col min="14" max="14" width="17.140625" style="8" customWidth="1"/>
    <col min="15" max="15" width="14.140625" style="8" customWidth="1"/>
    <col min="16" max="16" width="11.85546875" style="8" customWidth="1"/>
    <col min="17" max="17" width="14" style="8" customWidth="1"/>
    <col min="18" max="16384" width="9.140625" style="8"/>
  </cols>
  <sheetData>
    <row r="1" spans="1:18" s="6" customFormat="1" ht="58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3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445</v>
      </c>
    </row>
    <row r="2" spans="1:18" ht="47.25" x14ac:dyDescent="0.25">
      <c r="A2" s="7" t="s">
        <v>17</v>
      </c>
      <c r="B2" s="7" t="s">
        <v>18</v>
      </c>
      <c r="C2" s="7" t="s">
        <v>19</v>
      </c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14">
        <v>44834</v>
      </c>
      <c r="J2" s="11">
        <v>316612.15999999997</v>
      </c>
      <c r="K2" s="11">
        <v>311238.24</v>
      </c>
      <c r="L2" s="11">
        <v>5373.92</v>
      </c>
      <c r="M2" s="11">
        <v>5373.92</v>
      </c>
      <c r="N2" s="7" t="s">
        <v>25</v>
      </c>
      <c r="O2" s="7" t="s">
        <v>26</v>
      </c>
      <c r="P2" s="7" t="s">
        <v>27</v>
      </c>
      <c r="Q2" s="7">
        <v>214</v>
      </c>
      <c r="R2" s="7" t="e">
        <f>VLOOKUP(A2,data1,2,FALSE)</f>
        <v>#N/A</v>
      </c>
    </row>
    <row r="3" spans="1:18" ht="47.25" x14ac:dyDescent="0.25">
      <c r="A3" s="7" t="s">
        <v>30</v>
      </c>
      <c r="B3" s="7" t="s">
        <v>31</v>
      </c>
      <c r="C3" s="7" t="s">
        <v>19</v>
      </c>
      <c r="D3" s="7" t="s">
        <v>28</v>
      </c>
      <c r="E3" s="7" t="s">
        <v>21</v>
      </c>
      <c r="F3" s="7" t="s">
        <v>22</v>
      </c>
      <c r="G3" s="7" t="s">
        <v>29</v>
      </c>
      <c r="H3" s="7" t="s">
        <v>24</v>
      </c>
      <c r="I3" s="14">
        <v>44712</v>
      </c>
      <c r="J3" s="11">
        <v>248006.39999999999</v>
      </c>
      <c r="K3" s="11">
        <v>221541.95</v>
      </c>
      <c r="L3" s="11">
        <v>26464.45</v>
      </c>
      <c r="M3" s="11">
        <v>23653.84</v>
      </c>
      <c r="N3" s="7" t="s">
        <v>32</v>
      </c>
      <c r="O3" s="7" t="s">
        <v>26</v>
      </c>
      <c r="P3" s="7" t="s">
        <v>27</v>
      </c>
      <c r="Q3" s="7">
        <v>92</v>
      </c>
      <c r="R3" s="7" t="e">
        <f>VLOOKUP(A3,data1,2,FALSE)</f>
        <v>#N/A</v>
      </c>
    </row>
    <row r="4" spans="1:18" ht="47.25" x14ac:dyDescent="0.25">
      <c r="A4" s="7" t="s">
        <v>33</v>
      </c>
      <c r="B4" s="7" t="s">
        <v>34</v>
      </c>
      <c r="C4" s="7" t="s">
        <v>19</v>
      </c>
      <c r="D4" s="7" t="s">
        <v>35</v>
      </c>
      <c r="E4" s="7" t="s">
        <v>21</v>
      </c>
      <c r="F4" s="7" t="s">
        <v>22</v>
      </c>
      <c r="G4" s="7" t="s">
        <v>36</v>
      </c>
      <c r="H4" s="7" t="s">
        <v>24</v>
      </c>
      <c r="I4" s="14">
        <v>44742</v>
      </c>
      <c r="J4" s="11">
        <v>364788.31</v>
      </c>
      <c r="K4" s="11">
        <v>336822.1</v>
      </c>
      <c r="L4" s="11">
        <v>27966.21</v>
      </c>
      <c r="M4" s="11">
        <v>27966.21</v>
      </c>
      <c r="N4" s="7" t="s">
        <v>37</v>
      </c>
      <c r="O4" s="7" t="s">
        <v>26</v>
      </c>
      <c r="P4" s="7" t="s">
        <v>27</v>
      </c>
      <c r="Q4" s="7">
        <v>122</v>
      </c>
      <c r="R4" s="7" t="e">
        <f>VLOOKUP(A4,data1,2,FALSE)</f>
        <v>#N/A</v>
      </c>
    </row>
    <row r="5" spans="1:18" ht="47.25" x14ac:dyDescent="0.25">
      <c r="A5" s="7" t="s">
        <v>41</v>
      </c>
      <c r="B5" s="7" t="s">
        <v>42</v>
      </c>
      <c r="C5" s="7" t="s">
        <v>19</v>
      </c>
      <c r="D5" s="7" t="s">
        <v>38</v>
      </c>
      <c r="E5" s="7" t="s">
        <v>21</v>
      </c>
      <c r="F5" s="7" t="s">
        <v>22</v>
      </c>
      <c r="G5" s="7" t="s">
        <v>43</v>
      </c>
      <c r="H5" s="7" t="s">
        <v>24</v>
      </c>
      <c r="I5" s="14">
        <v>44681</v>
      </c>
      <c r="J5" s="11">
        <v>321040.52</v>
      </c>
      <c r="K5" s="11">
        <v>317053.33</v>
      </c>
      <c r="L5" s="11">
        <v>3987.19</v>
      </c>
      <c r="M5" s="11">
        <v>1139.19</v>
      </c>
      <c r="N5" s="7" t="s">
        <v>44</v>
      </c>
      <c r="O5" s="7" t="s">
        <v>26</v>
      </c>
      <c r="P5" s="7" t="s">
        <v>27</v>
      </c>
      <c r="Q5" s="7">
        <v>61</v>
      </c>
      <c r="R5" s="7" t="e">
        <f>VLOOKUP(A5,data1,2,FALSE)</f>
        <v>#N/A</v>
      </c>
    </row>
    <row r="6" spans="1:18" ht="31.5" x14ac:dyDescent="0.25">
      <c r="A6" s="7" t="s">
        <v>45</v>
      </c>
      <c r="B6" s="7" t="s">
        <v>46</v>
      </c>
      <c r="C6" s="7" t="s">
        <v>19</v>
      </c>
      <c r="D6" s="7" t="s">
        <v>47</v>
      </c>
      <c r="E6" s="7" t="s">
        <v>21</v>
      </c>
      <c r="F6" s="7" t="s">
        <v>48</v>
      </c>
      <c r="G6" s="7" t="s">
        <v>49</v>
      </c>
      <c r="H6" s="7" t="s">
        <v>50</v>
      </c>
      <c r="I6" s="14">
        <v>44742</v>
      </c>
      <c r="J6" s="11">
        <v>444400</v>
      </c>
      <c r="K6" s="11">
        <v>356420.31</v>
      </c>
      <c r="L6" s="11">
        <v>87979.69</v>
      </c>
      <c r="M6" s="11">
        <v>87979.69</v>
      </c>
      <c r="N6" s="7" t="s">
        <v>51</v>
      </c>
      <c r="O6" s="7" t="s">
        <v>26</v>
      </c>
      <c r="P6" s="7" t="s">
        <v>27</v>
      </c>
      <c r="Q6" s="7">
        <v>122</v>
      </c>
      <c r="R6" s="7" t="e">
        <f>VLOOKUP(A6,data1,2,FALSE)</f>
        <v>#N/A</v>
      </c>
    </row>
    <row r="7" spans="1:18" ht="31.5" x14ac:dyDescent="0.25">
      <c r="A7" s="7" t="s">
        <v>52</v>
      </c>
      <c r="B7" s="7" t="s">
        <v>22</v>
      </c>
      <c r="C7" s="7" t="s">
        <v>19</v>
      </c>
      <c r="D7" s="7" t="s">
        <v>53</v>
      </c>
      <c r="E7" s="7" t="s">
        <v>54</v>
      </c>
      <c r="F7" s="7" t="s">
        <v>22</v>
      </c>
      <c r="G7" s="7" t="s">
        <v>55</v>
      </c>
      <c r="H7" s="7" t="s">
        <v>56</v>
      </c>
      <c r="I7" s="14">
        <v>44742</v>
      </c>
      <c r="J7" s="11">
        <v>676444</v>
      </c>
      <c r="K7" s="11">
        <v>675629</v>
      </c>
      <c r="L7" s="11">
        <v>815</v>
      </c>
      <c r="M7" s="11">
        <v>815</v>
      </c>
      <c r="N7" s="7" t="s">
        <v>57</v>
      </c>
      <c r="O7" s="7" t="s">
        <v>40</v>
      </c>
      <c r="P7" s="7" t="s">
        <v>27</v>
      </c>
      <c r="Q7" s="7">
        <v>122</v>
      </c>
      <c r="R7" s="7" t="e">
        <f>VLOOKUP(A7,data1,2,FALSE)</f>
        <v>#N/A</v>
      </c>
    </row>
    <row r="8" spans="1:18" ht="47.25" x14ac:dyDescent="0.25">
      <c r="A8" s="7" t="s">
        <v>64</v>
      </c>
      <c r="B8" s="7" t="s">
        <v>65</v>
      </c>
      <c r="C8" s="7" t="s">
        <v>19</v>
      </c>
      <c r="D8" s="7" t="s">
        <v>58</v>
      </c>
      <c r="E8" s="7" t="s">
        <v>21</v>
      </c>
      <c r="F8" s="7" t="s">
        <v>22</v>
      </c>
      <c r="G8" s="7" t="s">
        <v>66</v>
      </c>
      <c r="H8" s="7" t="s">
        <v>67</v>
      </c>
      <c r="I8" s="14">
        <v>44377</v>
      </c>
      <c r="J8" s="11">
        <v>299785.17</v>
      </c>
      <c r="K8" s="11">
        <v>296618.78999999998</v>
      </c>
      <c r="L8" s="11">
        <v>3166.38</v>
      </c>
      <c r="M8" s="11">
        <v>3166.38</v>
      </c>
      <c r="N8" s="7" t="s">
        <v>68</v>
      </c>
      <c r="O8" s="7" t="s">
        <v>26</v>
      </c>
      <c r="P8" s="7" t="s">
        <v>27</v>
      </c>
      <c r="Q8" s="7">
        <v>-243</v>
      </c>
      <c r="R8" s="7" t="e">
        <f>VLOOKUP(A8,data1,2,FALSE)</f>
        <v>#N/A</v>
      </c>
    </row>
    <row r="9" spans="1:18" ht="47.25" x14ac:dyDescent="0.25">
      <c r="A9" s="7" t="s">
        <v>60</v>
      </c>
      <c r="B9" s="7" t="s">
        <v>22</v>
      </c>
      <c r="C9" s="7" t="s">
        <v>19</v>
      </c>
      <c r="D9" s="7" t="s">
        <v>58</v>
      </c>
      <c r="E9" s="7" t="s">
        <v>59</v>
      </c>
      <c r="F9" s="7" t="s">
        <v>22</v>
      </c>
      <c r="G9" s="7" t="s">
        <v>61</v>
      </c>
      <c r="H9" s="7" t="s">
        <v>62</v>
      </c>
      <c r="I9" s="14">
        <v>44742</v>
      </c>
      <c r="J9" s="11">
        <v>557416</v>
      </c>
      <c r="K9" s="11">
        <v>496257.8</v>
      </c>
      <c r="L9" s="11">
        <v>61158.2</v>
      </c>
      <c r="M9" s="11">
        <v>61158.2</v>
      </c>
      <c r="N9" s="7" t="s">
        <v>63</v>
      </c>
      <c r="O9" s="7" t="s">
        <v>40</v>
      </c>
      <c r="P9" s="7" t="s">
        <v>27</v>
      </c>
      <c r="Q9" s="7">
        <v>122</v>
      </c>
      <c r="R9" s="7" t="e">
        <f>VLOOKUP(A9,data1,2,FALSE)</f>
        <v>#N/A</v>
      </c>
    </row>
    <row r="10" spans="1:18" ht="47.25" x14ac:dyDescent="0.25">
      <c r="A10" s="7" t="s">
        <v>69</v>
      </c>
      <c r="B10" s="7" t="s">
        <v>22</v>
      </c>
      <c r="C10" s="7" t="s">
        <v>70</v>
      </c>
      <c r="D10" s="7" t="s">
        <v>71</v>
      </c>
      <c r="E10" s="7" t="s">
        <v>21</v>
      </c>
      <c r="F10" s="7" t="s">
        <v>22</v>
      </c>
      <c r="G10" s="7" t="s">
        <v>72</v>
      </c>
      <c r="H10" s="7" t="s">
        <v>24</v>
      </c>
      <c r="I10" s="14">
        <v>44804</v>
      </c>
      <c r="J10" s="11">
        <v>269329.59999999998</v>
      </c>
      <c r="K10" s="11">
        <v>253988.2</v>
      </c>
      <c r="L10" s="11">
        <v>15341.4</v>
      </c>
      <c r="M10" s="11">
        <v>15341.4</v>
      </c>
      <c r="N10" s="7" t="s">
        <v>73</v>
      </c>
      <c r="O10" s="7" t="s">
        <v>26</v>
      </c>
      <c r="P10" s="7" t="s">
        <v>27</v>
      </c>
      <c r="Q10" s="7">
        <v>184</v>
      </c>
      <c r="R10" s="7" t="e">
        <f>VLOOKUP(A10,data1,2,FALSE)</f>
        <v>#N/A</v>
      </c>
    </row>
    <row r="11" spans="1:18" ht="47.25" x14ac:dyDescent="0.25">
      <c r="A11" s="7" t="s">
        <v>75</v>
      </c>
      <c r="B11" s="7" t="s">
        <v>22</v>
      </c>
      <c r="C11" s="7" t="s">
        <v>70</v>
      </c>
      <c r="D11" s="7" t="s">
        <v>74</v>
      </c>
      <c r="E11" s="7" t="s">
        <v>21</v>
      </c>
      <c r="F11" s="7" t="s">
        <v>22</v>
      </c>
      <c r="G11" s="7" t="s">
        <v>76</v>
      </c>
      <c r="H11" s="7" t="s">
        <v>24</v>
      </c>
      <c r="I11" s="14">
        <v>44773</v>
      </c>
      <c r="J11" s="11">
        <v>697827.02</v>
      </c>
      <c r="K11" s="11">
        <v>695233.89</v>
      </c>
      <c r="L11" s="11">
        <v>2593.13</v>
      </c>
      <c r="M11" s="11">
        <v>2593.13</v>
      </c>
      <c r="N11" s="7" t="s">
        <v>77</v>
      </c>
      <c r="O11" s="7" t="s">
        <v>26</v>
      </c>
      <c r="P11" s="7" t="s">
        <v>27</v>
      </c>
      <c r="Q11" s="7">
        <v>153</v>
      </c>
      <c r="R11" s="7" t="e">
        <f>VLOOKUP(A11,data1,2,FALSE)</f>
        <v>#N/A</v>
      </c>
    </row>
    <row r="12" spans="1:18" ht="47.25" x14ac:dyDescent="0.25">
      <c r="A12" s="7" t="s">
        <v>78</v>
      </c>
      <c r="B12" s="7" t="s">
        <v>22</v>
      </c>
      <c r="C12" s="7" t="s">
        <v>70</v>
      </c>
      <c r="D12" s="7" t="s">
        <v>79</v>
      </c>
      <c r="E12" s="7" t="s">
        <v>21</v>
      </c>
      <c r="F12" s="7" t="s">
        <v>22</v>
      </c>
      <c r="G12" s="7" t="s">
        <v>80</v>
      </c>
      <c r="H12" s="7" t="s">
        <v>24</v>
      </c>
      <c r="I12" s="14">
        <v>44712</v>
      </c>
      <c r="J12" s="11">
        <v>115564</v>
      </c>
      <c r="K12" s="11">
        <v>110057.54</v>
      </c>
      <c r="L12" s="11">
        <v>5506.46</v>
      </c>
      <c r="M12" s="11">
        <v>5506.46</v>
      </c>
      <c r="N12" s="7" t="s">
        <v>81</v>
      </c>
      <c r="O12" s="7" t="s">
        <v>26</v>
      </c>
      <c r="P12" s="7" t="s">
        <v>27</v>
      </c>
      <c r="Q12" s="7">
        <v>92</v>
      </c>
      <c r="R12" s="7" t="e">
        <f>VLOOKUP(A12,data1,2,FALSE)</f>
        <v>#N/A</v>
      </c>
    </row>
    <row r="13" spans="1:18" ht="47.25" x14ac:dyDescent="0.25">
      <c r="A13" s="7" t="s">
        <v>83</v>
      </c>
      <c r="B13" s="7" t="s">
        <v>22</v>
      </c>
      <c r="C13" s="7" t="s">
        <v>70</v>
      </c>
      <c r="D13" s="7" t="s">
        <v>82</v>
      </c>
      <c r="E13" s="7" t="s">
        <v>21</v>
      </c>
      <c r="F13" s="7" t="s">
        <v>22</v>
      </c>
      <c r="G13" s="7" t="s">
        <v>84</v>
      </c>
      <c r="H13" s="7" t="s">
        <v>24</v>
      </c>
      <c r="I13" s="14">
        <v>44804</v>
      </c>
      <c r="J13" s="11">
        <v>405110.82</v>
      </c>
      <c r="K13" s="11">
        <v>376210.08</v>
      </c>
      <c r="L13" s="11">
        <v>28900.74</v>
      </c>
      <c r="M13" s="11">
        <v>16626.23</v>
      </c>
      <c r="N13" s="7" t="s">
        <v>85</v>
      </c>
      <c r="O13" s="7" t="s">
        <v>26</v>
      </c>
      <c r="P13" s="7" t="s">
        <v>27</v>
      </c>
      <c r="Q13" s="7">
        <v>184</v>
      </c>
      <c r="R13" s="7" t="e">
        <f>VLOOKUP(A13,data1,2,FALSE)</f>
        <v>#N/A</v>
      </c>
    </row>
    <row r="14" spans="1:18" ht="47.25" x14ac:dyDescent="0.25">
      <c r="A14" s="7" t="s">
        <v>86</v>
      </c>
      <c r="B14" s="7" t="s">
        <v>22</v>
      </c>
      <c r="C14" s="7" t="s">
        <v>70</v>
      </c>
      <c r="D14" s="7" t="s">
        <v>87</v>
      </c>
      <c r="E14" s="7" t="s">
        <v>21</v>
      </c>
      <c r="F14" s="7" t="s">
        <v>22</v>
      </c>
      <c r="G14" s="7" t="s">
        <v>88</v>
      </c>
      <c r="H14" s="7" t="s">
        <v>24</v>
      </c>
      <c r="I14" s="14">
        <v>44651</v>
      </c>
      <c r="J14" s="11">
        <v>220399.65</v>
      </c>
      <c r="K14" s="11">
        <v>214986.37</v>
      </c>
      <c r="L14" s="11">
        <v>5413.28</v>
      </c>
      <c r="M14" s="11">
        <v>5413.28</v>
      </c>
      <c r="N14" s="7" t="s">
        <v>89</v>
      </c>
      <c r="O14" s="7" t="s">
        <v>26</v>
      </c>
      <c r="P14" s="7" t="s">
        <v>27</v>
      </c>
      <c r="Q14" s="7">
        <v>31</v>
      </c>
      <c r="R14" s="7" t="e">
        <f>VLOOKUP(A14,data1,2,FALSE)</f>
        <v>#N/A</v>
      </c>
    </row>
    <row r="15" spans="1:18" ht="47.25" x14ac:dyDescent="0.25">
      <c r="A15" s="7" t="s">
        <v>90</v>
      </c>
      <c r="B15" s="7" t="s">
        <v>22</v>
      </c>
      <c r="C15" s="7" t="s">
        <v>70</v>
      </c>
      <c r="D15" s="7" t="s">
        <v>91</v>
      </c>
      <c r="E15" s="7" t="s">
        <v>21</v>
      </c>
      <c r="F15" s="7" t="s">
        <v>22</v>
      </c>
      <c r="G15" s="7" t="s">
        <v>92</v>
      </c>
      <c r="H15" s="7" t="s">
        <v>67</v>
      </c>
      <c r="I15" s="14">
        <v>44651</v>
      </c>
      <c r="J15" s="11">
        <v>223002.27</v>
      </c>
      <c r="K15" s="11">
        <v>218130.27</v>
      </c>
      <c r="L15" s="11">
        <v>4872</v>
      </c>
      <c r="M15" s="11">
        <v>4872</v>
      </c>
      <c r="N15" s="7" t="s">
        <v>93</v>
      </c>
      <c r="O15" s="7" t="s">
        <v>26</v>
      </c>
      <c r="P15" s="7" t="s">
        <v>27</v>
      </c>
      <c r="Q15" s="7">
        <v>31</v>
      </c>
      <c r="R15" s="7" t="e">
        <f>VLOOKUP(A15,data1,2,FALSE)</f>
        <v>#N/A</v>
      </c>
    </row>
    <row r="16" spans="1:18" ht="47.25" x14ac:dyDescent="0.25">
      <c r="A16" s="7" t="s">
        <v>94</v>
      </c>
      <c r="B16" s="7" t="s">
        <v>22</v>
      </c>
      <c r="C16" s="7" t="s">
        <v>95</v>
      </c>
      <c r="D16" s="7" t="s">
        <v>96</v>
      </c>
      <c r="E16" s="7" t="s">
        <v>97</v>
      </c>
      <c r="F16" s="7" t="s">
        <v>22</v>
      </c>
      <c r="G16" s="7" t="s">
        <v>98</v>
      </c>
      <c r="H16" s="7" t="s">
        <v>99</v>
      </c>
      <c r="I16" s="14">
        <v>44742</v>
      </c>
      <c r="J16" s="11">
        <v>561774</v>
      </c>
      <c r="K16" s="11">
        <v>531129.06000000006</v>
      </c>
      <c r="L16" s="11">
        <v>30644.94</v>
      </c>
      <c r="M16" s="11">
        <v>30644.94</v>
      </c>
      <c r="N16" s="7" t="s">
        <v>100</v>
      </c>
      <c r="O16" s="7" t="s">
        <v>40</v>
      </c>
      <c r="P16" s="7" t="s">
        <v>27</v>
      </c>
      <c r="Q16" s="7">
        <v>122</v>
      </c>
      <c r="R16" s="7" t="e">
        <f>VLOOKUP(A16,data1,2,FALSE)</f>
        <v>#N/A</v>
      </c>
    </row>
    <row r="17" spans="1:18" ht="47.25" x14ac:dyDescent="0.25">
      <c r="A17" s="7" t="s">
        <v>101</v>
      </c>
      <c r="B17" s="7" t="s">
        <v>22</v>
      </c>
      <c r="C17" s="7" t="s">
        <v>95</v>
      </c>
      <c r="D17" s="7" t="s">
        <v>102</v>
      </c>
      <c r="E17" s="7" t="s">
        <v>21</v>
      </c>
      <c r="F17" s="7" t="s">
        <v>22</v>
      </c>
      <c r="G17" s="7" t="s">
        <v>103</v>
      </c>
      <c r="H17" s="7" t="s">
        <v>67</v>
      </c>
      <c r="I17" s="14">
        <v>44621</v>
      </c>
      <c r="J17" s="11">
        <v>473885.78</v>
      </c>
      <c r="K17" s="11">
        <v>470738.94</v>
      </c>
      <c r="L17" s="11">
        <v>3146.84</v>
      </c>
      <c r="M17" s="11">
        <v>3146.84</v>
      </c>
      <c r="N17" s="7" t="s">
        <v>104</v>
      </c>
      <c r="O17" s="7" t="s">
        <v>26</v>
      </c>
      <c r="P17" s="7" t="s">
        <v>27</v>
      </c>
      <c r="Q17" s="7">
        <v>1</v>
      </c>
      <c r="R17" s="7" t="e">
        <f>VLOOKUP(A17,data1,2,FALSE)</f>
        <v>#N/A</v>
      </c>
    </row>
    <row r="18" spans="1:18" ht="47.25" x14ac:dyDescent="0.25">
      <c r="A18" s="7" t="s">
        <v>105</v>
      </c>
      <c r="B18" s="7" t="s">
        <v>22</v>
      </c>
      <c r="C18" s="7" t="s">
        <v>95</v>
      </c>
      <c r="D18" s="7" t="s">
        <v>106</v>
      </c>
      <c r="E18" s="7" t="s">
        <v>21</v>
      </c>
      <c r="F18" s="7" t="s">
        <v>22</v>
      </c>
      <c r="G18" s="7" t="s">
        <v>107</v>
      </c>
      <c r="H18" s="7" t="s">
        <v>24</v>
      </c>
      <c r="I18" s="14">
        <v>44742</v>
      </c>
      <c r="J18" s="11">
        <v>232639</v>
      </c>
      <c r="K18" s="11">
        <v>217388.25</v>
      </c>
      <c r="L18" s="11">
        <v>15250.75</v>
      </c>
      <c r="M18" s="11">
        <v>15250.75</v>
      </c>
      <c r="N18" s="7" t="s">
        <v>108</v>
      </c>
      <c r="O18" s="7" t="s">
        <v>26</v>
      </c>
      <c r="P18" s="7" t="s">
        <v>27</v>
      </c>
      <c r="Q18" s="7">
        <v>122</v>
      </c>
      <c r="R18" s="7" t="e">
        <f>VLOOKUP(A18,data1,2,FALSE)</f>
        <v>#N/A</v>
      </c>
    </row>
    <row r="19" spans="1:18" ht="47.25" x14ac:dyDescent="0.25">
      <c r="A19" s="7" t="s">
        <v>109</v>
      </c>
      <c r="B19" s="7" t="s">
        <v>22</v>
      </c>
      <c r="C19" s="7" t="s">
        <v>95</v>
      </c>
      <c r="D19" s="7" t="s">
        <v>110</v>
      </c>
      <c r="E19" s="7" t="s">
        <v>111</v>
      </c>
      <c r="F19" s="7" t="s">
        <v>22</v>
      </c>
      <c r="G19" s="7" t="s">
        <v>112</v>
      </c>
      <c r="H19" s="7" t="s">
        <v>113</v>
      </c>
      <c r="I19" s="14">
        <v>44772</v>
      </c>
      <c r="J19" s="11">
        <v>437199</v>
      </c>
      <c r="K19" s="11">
        <v>417728.44</v>
      </c>
      <c r="L19" s="11">
        <v>19470.560000000001</v>
      </c>
      <c r="M19" s="11">
        <v>19470.560000000001</v>
      </c>
      <c r="N19" s="7" t="s">
        <v>114</v>
      </c>
      <c r="O19" s="7" t="s">
        <v>40</v>
      </c>
      <c r="P19" s="7" t="s">
        <v>27</v>
      </c>
      <c r="Q19" s="7">
        <v>152</v>
      </c>
      <c r="R19" s="7" t="e">
        <f>VLOOKUP(A19,data1,2,FALSE)</f>
        <v>#N/A</v>
      </c>
    </row>
    <row r="20" spans="1:18" ht="47.25" x14ac:dyDescent="0.25">
      <c r="A20" s="7" t="s">
        <v>115</v>
      </c>
      <c r="B20" s="7" t="s">
        <v>22</v>
      </c>
      <c r="C20" s="7" t="s">
        <v>95</v>
      </c>
      <c r="D20" s="7" t="s">
        <v>116</v>
      </c>
      <c r="E20" s="7" t="s">
        <v>21</v>
      </c>
      <c r="F20" s="7" t="s">
        <v>22</v>
      </c>
      <c r="G20" s="7" t="s">
        <v>117</v>
      </c>
      <c r="H20" s="7" t="s">
        <v>67</v>
      </c>
      <c r="I20" s="14">
        <v>44680</v>
      </c>
      <c r="J20" s="11">
        <v>284033.40000000002</v>
      </c>
      <c r="K20" s="11">
        <v>283470.2</v>
      </c>
      <c r="L20" s="11">
        <v>563.20000000000005</v>
      </c>
      <c r="M20" s="11">
        <v>563.20000000000005</v>
      </c>
      <c r="N20" s="7" t="s">
        <v>118</v>
      </c>
      <c r="O20" s="7" t="s">
        <v>26</v>
      </c>
      <c r="P20" s="7" t="s">
        <v>27</v>
      </c>
      <c r="Q20" s="7">
        <v>60</v>
      </c>
      <c r="R20" s="7" t="e">
        <f>VLOOKUP(A20,data1,2,FALSE)</f>
        <v>#N/A</v>
      </c>
    </row>
    <row r="21" spans="1:18" ht="47.25" x14ac:dyDescent="0.25">
      <c r="A21" s="7" t="s">
        <v>119</v>
      </c>
      <c r="B21" s="7" t="s">
        <v>22</v>
      </c>
      <c r="C21" s="7" t="s">
        <v>95</v>
      </c>
      <c r="D21" s="7" t="s">
        <v>120</v>
      </c>
      <c r="E21" s="7" t="s">
        <v>21</v>
      </c>
      <c r="F21" s="7" t="s">
        <v>22</v>
      </c>
      <c r="G21" s="7" t="s">
        <v>121</v>
      </c>
      <c r="H21" s="7" t="s">
        <v>24</v>
      </c>
      <c r="I21" s="14">
        <v>44834</v>
      </c>
      <c r="J21" s="11">
        <v>471974.47</v>
      </c>
      <c r="K21" s="11">
        <v>467489.87</v>
      </c>
      <c r="L21" s="11">
        <v>4484.6000000000004</v>
      </c>
      <c r="M21" s="11">
        <v>4484.6000000000004</v>
      </c>
      <c r="N21" s="7" t="s">
        <v>122</v>
      </c>
      <c r="O21" s="7" t="s">
        <v>26</v>
      </c>
      <c r="P21" s="7" t="s">
        <v>27</v>
      </c>
      <c r="Q21" s="7">
        <v>214</v>
      </c>
      <c r="R21" s="7" t="e">
        <f>VLOOKUP(A21,data1,2,FALSE)</f>
        <v>#N/A</v>
      </c>
    </row>
    <row r="22" spans="1:18" ht="31.5" x14ac:dyDescent="0.25">
      <c r="A22" s="7" t="s">
        <v>123</v>
      </c>
      <c r="B22" s="7" t="s">
        <v>22</v>
      </c>
      <c r="C22" s="7" t="s">
        <v>95</v>
      </c>
      <c r="D22" s="7" t="s">
        <v>120</v>
      </c>
      <c r="E22" s="7" t="s">
        <v>124</v>
      </c>
      <c r="F22" s="7" t="s">
        <v>22</v>
      </c>
      <c r="G22" s="7" t="s">
        <v>125</v>
      </c>
      <c r="H22" s="7" t="s">
        <v>126</v>
      </c>
      <c r="I22" s="14">
        <v>44742</v>
      </c>
      <c r="J22" s="11">
        <v>1244730</v>
      </c>
      <c r="K22" s="11">
        <v>1227341.57</v>
      </c>
      <c r="L22" s="11">
        <v>62388.43</v>
      </c>
      <c r="M22" s="11">
        <v>3299.45</v>
      </c>
      <c r="N22" s="7" t="s">
        <v>127</v>
      </c>
      <c r="O22" s="7" t="s">
        <v>40</v>
      </c>
      <c r="P22" s="7" t="s">
        <v>27</v>
      </c>
      <c r="Q22" s="7">
        <v>122</v>
      </c>
      <c r="R22" s="7" t="e">
        <f>VLOOKUP(A22,data1,2,FALSE)</f>
        <v>#N/A</v>
      </c>
    </row>
    <row r="23" spans="1:18" ht="47.25" x14ac:dyDescent="0.25">
      <c r="A23" s="7" t="s">
        <v>133</v>
      </c>
      <c r="B23" s="7" t="s">
        <v>22</v>
      </c>
      <c r="C23" s="7" t="s">
        <v>95</v>
      </c>
      <c r="D23" s="7" t="s">
        <v>128</v>
      </c>
      <c r="E23" s="7" t="s">
        <v>39</v>
      </c>
      <c r="F23" s="7" t="s">
        <v>22</v>
      </c>
      <c r="G23" s="7" t="s">
        <v>134</v>
      </c>
      <c r="H23" s="7" t="s">
        <v>24</v>
      </c>
      <c r="I23" s="14">
        <v>44773</v>
      </c>
      <c r="J23" s="11">
        <v>1672548.9</v>
      </c>
      <c r="K23" s="11">
        <v>1595974.86</v>
      </c>
      <c r="L23" s="11">
        <v>101892.32</v>
      </c>
      <c r="M23" s="11">
        <v>88783.360000000001</v>
      </c>
      <c r="N23" s="7" t="s">
        <v>135</v>
      </c>
      <c r="O23" s="7" t="s">
        <v>40</v>
      </c>
      <c r="P23" s="7" t="s">
        <v>27</v>
      </c>
      <c r="Q23" s="7">
        <v>153</v>
      </c>
      <c r="R23" s="7" t="e">
        <f>VLOOKUP(A23,data1,2,FALSE)</f>
        <v>#N/A</v>
      </c>
    </row>
    <row r="24" spans="1:18" ht="47.25" x14ac:dyDescent="0.25">
      <c r="A24" s="7" t="s">
        <v>129</v>
      </c>
      <c r="B24" s="7" t="s">
        <v>130</v>
      </c>
      <c r="C24" s="7" t="s">
        <v>95</v>
      </c>
      <c r="D24" s="7" t="s">
        <v>128</v>
      </c>
      <c r="E24" s="7" t="s">
        <v>39</v>
      </c>
      <c r="F24" s="7" t="s">
        <v>22</v>
      </c>
      <c r="G24" s="7" t="s">
        <v>39</v>
      </c>
      <c r="H24" s="7" t="s">
        <v>131</v>
      </c>
      <c r="I24" s="14">
        <v>44880</v>
      </c>
      <c r="J24" s="11">
        <v>3765906.95</v>
      </c>
      <c r="K24" s="11">
        <v>3759771.37</v>
      </c>
      <c r="L24" s="11">
        <v>6135.58</v>
      </c>
      <c r="M24" s="11">
        <v>178167.64</v>
      </c>
      <c r="N24" s="7" t="s">
        <v>132</v>
      </c>
      <c r="O24" s="7" t="s">
        <v>40</v>
      </c>
      <c r="P24" s="7" t="s">
        <v>27</v>
      </c>
      <c r="Q24" s="7">
        <v>260</v>
      </c>
      <c r="R24" s="7" t="e">
        <f>VLOOKUP(A24,data1,2,FALSE)</f>
        <v>#N/A</v>
      </c>
    </row>
    <row r="25" spans="1:18" ht="47.25" x14ac:dyDescent="0.25">
      <c r="A25" s="7" t="s">
        <v>136</v>
      </c>
      <c r="B25" s="7" t="s">
        <v>22</v>
      </c>
      <c r="C25" s="7" t="s">
        <v>95</v>
      </c>
      <c r="D25" s="7" t="s">
        <v>137</v>
      </c>
      <c r="E25" s="7" t="s">
        <v>21</v>
      </c>
      <c r="F25" s="7" t="s">
        <v>22</v>
      </c>
      <c r="G25" s="7" t="s">
        <v>138</v>
      </c>
      <c r="H25" s="7" t="s">
        <v>139</v>
      </c>
      <c r="I25" s="14">
        <v>44561</v>
      </c>
      <c r="J25" s="11">
        <v>1740637.63</v>
      </c>
      <c r="K25" s="11">
        <v>1490653.78</v>
      </c>
      <c r="L25" s="11">
        <v>249983.85</v>
      </c>
      <c r="M25" s="11">
        <v>30746.42</v>
      </c>
      <c r="N25" s="7" t="s">
        <v>140</v>
      </c>
      <c r="O25" s="7" t="s">
        <v>26</v>
      </c>
      <c r="P25" s="7" t="s">
        <v>27</v>
      </c>
      <c r="Q25" s="7">
        <v>-59</v>
      </c>
      <c r="R25" s="7" t="e">
        <f>VLOOKUP(A25,data1,2,FALSE)</f>
        <v>#N/A</v>
      </c>
    </row>
    <row r="26" spans="1:18" ht="47.25" x14ac:dyDescent="0.25">
      <c r="A26" s="7" t="s">
        <v>141</v>
      </c>
      <c r="B26" s="7" t="s">
        <v>22</v>
      </c>
      <c r="C26" s="7" t="s">
        <v>95</v>
      </c>
      <c r="D26" s="7" t="s">
        <v>142</v>
      </c>
      <c r="E26" s="7" t="s">
        <v>21</v>
      </c>
      <c r="F26" s="7" t="s">
        <v>22</v>
      </c>
      <c r="G26" s="7" t="s">
        <v>143</v>
      </c>
      <c r="H26" s="7" t="s">
        <v>24</v>
      </c>
      <c r="I26" s="14">
        <v>44742</v>
      </c>
      <c r="J26" s="11">
        <v>496084.41</v>
      </c>
      <c r="K26" s="11">
        <v>478716</v>
      </c>
      <c r="L26" s="11">
        <v>17368.41</v>
      </c>
      <c r="M26" s="11">
        <v>17368.41</v>
      </c>
      <c r="N26" s="7" t="s">
        <v>144</v>
      </c>
      <c r="O26" s="7" t="s">
        <v>26</v>
      </c>
      <c r="P26" s="7" t="s">
        <v>27</v>
      </c>
      <c r="Q26" s="7">
        <v>122</v>
      </c>
      <c r="R26" s="7" t="e">
        <f>VLOOKUP(A26,data1,2,FALSE)</f>
        <v>#N/A</v>
      </c>
    </row>
    <row r="27" spans="1:18" ht="47.25" x14ac:dyDescent="0.25">
      <c r="A27" s="7" t="s">
        <v>145</v>
      </c>
      <c r="B27" s="7" t="s">
        <v>22</v>
      </c>
      <c r="C27" s="7" t="s">
        <v>146</v>
      </c>
      <c r="D27" s="7" t="s">
        <v>147</v>
      </c>
      <c r="E27" s="7" t="s">
        <v>21</v>
      </c>
      <c r="F27" s="7" t="s">
        <v>22</v>
      </c>
      <c r="G27" s="7" t="s">
        <v>148</v>
      </c>
      <c r="H27" s="7" t="s">
        <v>24</v>
      </c>
      <c r="I27" s="14">
        <v>44773</v>
      </c>
      <c r="J27" s="11">
        <v>149046.07999999999</v>
      </c>
      <c r="K27" s="11">
        <v>142343.67999999999</v>
      </c>
      <c r="L27" s="11">
        <v>6702.4</v>
      </c>
      <c r="M27" s="11">
        <v>594.4</v>
      </c>
      <c r="N27" s="7" t="s">
        <v>149</v>
      </c>
      <c r="O27" s="7" t="s">
        <v>26</v>
      </c>
      <c r="P27" s="7" t="s">
        <v>27</v>
      </c>
      <c r="Q27" s="7">
        <v>153</v>
      </c>
      <c r="R27" s="7" t="e">
        <f>VLOOKUP(A27,data1,2,FALSE)</f>
        <v>#N/A</v>
      </c>
    </row>
    <row r="28" spans="1:18" ht="47.25" x14ac:dyDescent="0.25">
      <c r="A28" s="7" t="s">
        <v>150</v>
      </c>
      <c r="B28" s="7" t="s">
        <v>22</v>
      </c>
      <c r="C28" s="7" t="s">
        <v>146</v>
      </c>
      <c r="D28" s="7" t="s">
        <v>151</v>
      </c>
      <c r="E28" s="7" t="s">
        <v>21</v>
      </c>
      <c r="F28" s="7" t="s">
        <v>22</v>
      </c>
      <c r="G28" s="7" t="s">
        <v>152</v>
      </c>
      <c r="H28" s="7" t="s">
        <v>24</v>
      </c>
      <c r="I28" s="14">
        <v>44895</v>
      </c>
      <c r="J28" s="11">
        <v>213407.2</v>
      </c>
      <c r="K28" s="11">
        <v>175328.15</v>
      </c>
      <c r="L28" s="11">
        <v>38079.050000000003</v>
      </c>
      <c r="M28" s="11">
        <v>38079.050000000003</v>
      </c>
      <c r="N28" s="7" t="s">
        <v>153</v>
      </c>
      <c r="O28" s="7" t="s">
        <v>26</v>
      </c>
      <c r="P28" s="7" t="s">
        <v>27</v>
      </c>
      <c r="Q28" s="7">
        <v>275</v>
      </c>
      <c r="R28" s="7" t="e">
        <f>VLOOKUP(A28,data1,2,FALSE)</f>
        <v>#N/A</v>
      </c>
    </row>
    <row r="29" spans="1:18" ht="31.5" x14ac:dyDescent="0.25">
      <c r="A29" s="7" t="s">
        <v>154</v>
      </c>
      <c r="B29" s="7" t="s">
        <v>155</v>
      </c>
      <c r="C29" s="7" t="s">
        <v>146</v>
      </c>
      <c r="D29" s="7" t="s">
        <v>156</v>
      </c>
      <c r="E29" s="7" t="s">
        <v>157</v>
      </c>
      <c r="F29" s="7" t="s">
        <v>158</v>
      </c>
      <c r="G29" s="7" t="s">
        <v>159</v>
      </c>
      <c r="H29" s="7" t="s">
        <v>160</v>
      </c>
      <c r="I29" s="14">
        <v>44865</v>
      </c>
      <c r="J29" s="11">
        <v>635979.55000000005</v>
      </c>
      <c r="K29" s="11">
        <v>264404.43</v>
      </c>
      <c r="L29" s="11">
        <v>371575.12</v>
      </c>
      <c r="M29" s="11">
        <v>371575.12</v>
      </c>
      <c r="N29" s="7" t="s">
        <v>161</v>
      </c>
      <c r="O29" s="7" t="s">
        <v>40</v>
      </c>
      <c r="P29" s="7" t="s">
        <v>27</v>
      </c>
      <c r="Q29" s="7">
        <v>245</v>
      </c>
      <c r="R29" s="7" t="e">
        <f>VLOOKUP(A29,data1,2,FALSE)</f>
        <v>#N/A</v>
      </c>
    </row>
    <row r="30" spans="1:18" ht="47.25" x14ac:dyDescent="0.25">
      <c r="A30" s="7" t="s">
        <v>162</v>
      </c>
      <c r="B30" s="7" t="s">
        <v>22</v>
      </c>
      <c r="C30" s="7" t="s">
        <v>146</v>
      </c>
      <c r="D30" s="7" t="s">
        <v>156</v>
      </c>
      <c r="E30" s="7" t="s">
        <v>21</v>
      </c>
      <c r="F30" s="7" t="s">
        <v>22</v>
      </c>
      <c r="G30" s="7" t="s">
        <v>163</v>
      </c>
      <c r="H30" s="7" t="s">
        <v>24</v>
      </c>
      <c r="I30" s="14">
        <v>44804</v>
      </c>
      <c r="J30" s="11">
        <v>697199.13</v>
      </c>
      <c r="K30" s="11">
        <v>669578</v>
      </c>
      <c r="L30" s="11">
        <v>27621.13</v>
      </c>
      <c r="M30" s="11">
        <v>27621.13</v>
      </c>
      <c r="N30" s="7" t="s">
        <v>164</v>
      </c>
      <c r="O30" s="7" t="s">
        <v>26</v>
      </c>
      <c r="P30" s="7" t="s">
        <v>27</v>
      </c>
      <c r="Q30" s="7">
        <v>184</v>
      </c>
      <c r="R30" s="7" t="e">
        <f>VLOOKUP(A30,data1,2,FALSE)</f>
        <v>#N/A</v>
      </c>
    </row>
    <row r="31" spans="1:18" ht="47.25" x14ac:dyDescent="0.25">
      <c r="A31" s="7" t="s">
        <v>165</v>
      </c>
      <c r="B31" s="7" t="s">
        <v>22</v>
      </c>
      <c r="C31" s="7" t="s">
        <v>146</v>
      </c>
      <c r="D31" s="7" t="s">
        <v>166</v>
      </c>
      <c r="E31" s="7" t="s">
        <v>21</v>
      </c>
      <c r="F31" s="7" t="s">
        <v>22</v>
      </c>
      <c r="G31" s="7" t="s">
        <v>167</v>
      </c>
      <c r="H31" s="7" t="s">
        <v>24</v>
      </c>
      <c r="I31" s="14">
        <v>44834</v>
      </c>
      <c r="J31" s="11">
        <v>260375.55</v>
      </c>
      <c r="K31" s="11">
        <v>256194.02</v>
      </c>
      <c r="L31" s="11">
        <v>4181.53</v>
      </c>
      <c r="M31" s="11">
        <v>4181.53</v>
      </c>
      <c r="N31" s="7" t="s">
        <v>168</v>
      </c>
      <c r="O31" s="7" t="s">
        <v>26</v>
      </c>
      <c r="P31" s="7" t="s">
        <v>27</v>
      </c>
      <c r="Q31" s="7">
        <v>214</v>
      </c>
      <c r="R31" s="7" t="e">
        <f>VLOOKUP(A31,data1,2,FALSE)</f>
        <v>#N/A</v>
      </c>
    </row>
    <row r="32" spans="1:18" ht="31.5" x14ac:dyDescent="0.25">
      <c r="A32" s="7" t="s">
        <v>169</v>
      </c>
      <c r="B32" s="7" t="s">
        <v>170</v>
      </c>
      <c r="C32" s="7" t="s">
        <v>146</v>
      </c>
      <c r="D32" s="7" t="s">
        <v>171</v>
      </c>
      <c r="E32" s="7" t="s">
        <v>157</v>
      </c>
      <c r="F32" s="7" t="s">
        <v>172</v>
      </c>
      <c r="G32" s="7" t="s">
        <v>173</v>
      </c>
      <c r="H32" s="7" t="s">
        <v>174</v>
      </c>
      <c r="I32" s="14">
        <v>44656</v>
      </c>
      <c r="J32" s="11">
        <v>684766.05</v>
      </c>
      <c r="K32" s="11">
        <v>642078.21</v>
      </c>
      <c r="L32" s="11">
        <v>42687.839999999997</v>
      </c>
      <c r="M32" s="11">
        <v>3118.01</v>
      </c>
      <c r="N32" s="7" t="s">
        <v>175</v>
      </c>
      <c r="O32" s="7" t="s">
        <v>40</v>
      </c>
      <c r="P32" s="7" t="s">
        <v>27</v>
      </c>
      <c r="Q32" s="7">
        <v>36</v>
      </c>
      <c r="R32" s="7" t="e">
        <f>VLOOKUP(A32,data1,2,FALSE)</f>
        <v>#N/A</v>
      </c>
    </row>
    <row r="33" spans="1:18" ht="47.25" x14ac:dyDescent="0.25">
      <c r="A33" s="7" t="s">
        <v>176</v>
      </c>
      <c r="B33" s="7" t="s">
        <v>22</v>
      </c>
      <c r="C33" s="7" t="s">
        <v>146</v>
      </c>
      <c r="D33" s="7" t="s">
        <v>171</v>
      </c>
      <c r="E33" s="7" t="s">
        <v>21</v>
      </c>
      <c r="F33" s="7" t="s">
        <v>22</v>
      </c>
      <c r="G33" s="7" t="s">
        <v>177</v>
      </c>
      <c r="H33" s="7" t="s">
        <v>24</v>
      </c>
      <c r="I33" s="14">
        <v>44712</v>
      </c>
      <c r="J33" s="11">
        <v>299629.53999999998</v>
      </c>
      <c r="K33" s="11">
        <v>276013.36</v>
      </c>
      <c r="L33" s="11">
        <v>23616.18</v>
      </c>
      <c r="M33" s="11">
        <v>23616.18</v>
      </c>
      <c r="N33" s="7" t="s">
        <v>178</v>
      </c>
      <c r="O33" s="7" t="s">
        <v>26</v>
      </c>
      <c r="P33" s="7" t="s">
        <v>27</v>
      </c>
      <c r="Q33" s="7">
        <v>92</v>
      </c>
      <c r="R33" s="7" t="e">
        <f>VLOOKUP(A33,data1,2,FALSE)</f>
        <v>#N/A</v>
      </c>
    </row>
    <row r="34" spans="1:18" ht="47.25" x14ac:dyDescent="0.25">
      <c r="A34" s="7" t="s">
        <v>179</v>
      </c>
      <c r="B34" s="7" t="s">
        <v>22</v>
      </c>
      <c r="C34" s="7" t="s">
        <v>146</v>
      </c>
      <c r="D34" s="7" t="s">
        <v>180</v>
      </c>
      <c r="E34" s="7" t="s">
        <v>21</v>
      </c>
      <c r="F34" s="7" t="s">
        <v>22</v>
      </c>
      <c r="G34" s="7" t="s">
        <v>181</v>
      </c>
      <c r="H34" s="7" t="s">
        <v>24</v>
      </c>
      <c r="I34" s="14">
        <v>44834</v>
      </c>
      <c r="J34" s="11">
        <v>171488.2</v>
      </c>
      <c r="K34" s="11">
        <v>113012.54</v>
      </c>
      <c r="L34" s="11">
        <v>58475.66</v>
      </c>
      <c r="M34" s="11">
        <v>58475.66</v>
      </c>
      <c r="N34" s="7" t="s">
        <v>182</v>
      </c>
      <c r="O34" s="7" t="s">
        <v>26</v>
      </c>
      <c r="P34" s="7" t="s">
        <v>27</v>
      </c>
      <c r="Q34" s="7">
        <v>214</v>
      </c>
      <c r="R34" s="7" t="e">
        <f>VLOOKUP(A34,data1,2,FALSE)</f>
        <v>#N/A</v>
      </c>
    </row>
    <row r="35" spans="1:18" ht="47.25" x14ac:dyDescent="0.25">
      <c r="A35" s="7" t="s">
        <v>185</v>
      </c>
      <c r="B35" s="7" t="s">
        <v>22</v>
      </c>
      <c r="C35" s="7" t="s">
        <v>146</v>
      </c>
      <c r="D35" s="7" t="s">
        <v>186</v>
      </c>
      <c r="E35" s="7" t="s">
        <v>157</v>
      </c>
      <c r="F35" s="7" t="s">
        <v>22</v>
      </c>
      <c r="G35" s="7" t="s">
        <v>187</v>
      </c>
      <c r="H35" s="7" t="s">
        <v>188</v>
      </c>
      <c r="I35" s="14">
        <v>44742</v>
      </c>
      <c r="J35" s="11">
        <v>3246451</v>
      </c>
      <c r="K35" s="11">
        <v>2609456.7799999998</v>
      </c>
      <c r="L35" s="11">
        <v>636994.22</v>
      </c>
      <c r="M35" s="11">
        <v>636992.65</v>
      </c>
      <c r="N35" s="7" t="s">
        <v>189</v>
      </c>
      <c r="O35" s="7" t="s">
        <v>40</v>
      </c>
      <c r="P35" s="7" t="s">
        <v>27</v>
      </c>
      <c r="Q35" s="7">
        <v>122</v>
      </c>
      <c r="R35" s="7" t="e">
        <f>VLOOKUP(A35,data1,2,FALSE)</f>
        <v>#N/A</v>
      </c>
    </row>
    <row r="36" spans="1:18" ht="47.25" x14ac:dyDescent="0.25">
      <c r="A36" s="7" t="s">
        <v>190</v>
      </c>
      <c r="B36" s="7" t="s">
        <v>22</v>
      </c>
      <c r="C36" s="7" t="s">
        <v>146</v>
      </c>
      <c r="D36" s="7" t="s">
        <v>186</v>
      </c>
      <c r="E36" s="7" t="s">
        <v>191</v>
      </c>
      <c r="F36" s="7" t="s">
        <v>22</v>
      </c>
      <c r="G36" s="7" t="s">
        <v>192</v>
      </c>
      <c r="H36" s="7" t="s">
        <v>193</v>
      </c>
      <c r="I36" s="14">
        <v>44742</v>
      </c>
      <c r="J36" s="11">
        <v>2239178</v>
      </c>
      <c r="K36" s="11">
        <v>2208577.79</v>
      </c>
      <c r="L36" s="11">
        <v>30600.21</v>
      </c>
      <c r="M36" s="11">
        <v>28617.41</v>
      </c>
      <c r="N36" s="7" t="s">
        <v>194</v>
      </c>
      <c r="O36" s="7" t="s">
        <v>40</v>
      </c>
      <c r="P36" s="7" t="s">
        <v>27</v>
      </c>
      <c r="Q36" s="7">
        <v>122</v>
      </c>
      <c r="R36" s="7" t="e">
        <f>VLOOKUP(A36,data1,2,FALSE)</f>
        <v>#N/A</v>
      </c>
    </row>
    <row r="37" spans="1:18" ht="47.25" x14ac:dyDescent="0.25">
      <c r="A37" s="7" t="s">
        <v>199</v>
      </c>
      <c r="B37" s="7" t="s">
        <v>200</v>
      </c>
      <c r="C37" s="7" t="s">
        <v>195</v>
      </c>
      <c r="D37" s="7" t="s">
        <v>196</v>
      </c>
      <c r="E37" s="7" t="s">
        <v>21</v>
      </c>
      <c r="F37" s="7" t="s">
        <v>22</v>
      </c>
      <c r="G37" s="7" t="s">
        <v>197</v>
      </c>
      <c r="H37" s="7" t="s">
        <v>24</v>
      </c>
      <c r="I37" s="14">
        <v>44712</v>
      </c>
      <c r="J37" s="11">
        <v>428274.52</v>
      </c>
      <c r="K37" s="11">
        <v>418068.62</v>
      </c>
      <c r="L37" s="11">
        <v>10205.9</v>
      </c>
      <c r="M37" s="11">
        <v>10205.9</v>
      </c>
      <c r="N37" s="7" t="s">
        <v>201</v>
      </c>
      <c r="O37" s="7" t="s">
        <v>26</v>
      </c>
      <c r="P37" s="7" t="s">
        <v>27</v>
      </c>
      <c r="Q37" s="7">
        <v>92</v>
      </c>
      <c r="R37" s="7" t="e">
        <f>VLOOKUP(A37,data1,2,FALSE)</f>
        <v>#N/A</v>
      </c>
    </row>
    <row r="38" spans="1:18" ht="47.25" x14ac:dyDescent="0.25">
      <c r="A38" s="7" t="s">
        <v>208</v>
      </c>
      <c r="B38" s="7" t="s">
        <v>209</v>
      </c>
      <c r="C38" s="7" t="s">
        <v>195</v>
      </c>
      <c r="D38" s="7" t="s">
        <v>204</v>
      </c>
      <c r="E38" s="7" t="s">
        <v>21</v>
      </c>
      <c r="F38" s="7" t="s">
        <v>22</v>
      </c>
      <c r="G38" s="7" t="s">
        <v>205</v>
      </c>
      <c r="H38" s="7" t="s">
        <v>67</v>
      </c>
      <c r="I38" s="14">
        <v>44469</v>
      </c>
      <c r="J38" s="11">
        <v>179413.02</v>
      </c>
      <c r="K38" s="11">
        <v>155777.88</v>
      </c>
      <c r="L38" s="11">
        <v>23635.14</v>
      </c>
      <c r="M38" s="11">
        <v>23635.14</v>
      </c>
      <c r="N38" s="7" t="s">
        <v>210</v>
      </c>
      <c r="O38" s="7" t="s">
        <v>26</v>
      </c>
      <c r="P38" s="7" t="s">
        <v>27</v>
      </c>
      <c r="Q38" s="7">
        <v>-151</v>
      </c>
      <c r="R38" s="7" t="e">
        <f>VLOOKUP(A38,data1,2,FALSE)</f>
        <v>#N/A</v>
      </c>
    </row>
    <row r="39" spans="1:18" ht="31.5" x14ac:dyDescent="0.25">
      <c r="A39" s="7" t="s">
        <v>202</v>
      </c>
      <c r="B39" s="7" t="s">
        <v>203</v>
      </c>
      <c r="C39" s="7" t="s">
        <v>195</v>
      </c>
      <c r="D39" s="7" t="s">
        <v>204</v>
      </c>
      <c r="E39" s="7" t="s">
        <v>21</v>
      </c>
      <c r="F39" s="7" t="s">
        <v>22</v>
      </c>
      <c r="G39" s="7" t="s">
        <v>205</v>
      </c>
      <c r="H39" s="7" t="s">
        <v>206</v>
      </c>
      <c r="I39" s="14">
        <v>44742</v>
      </c>
      <c r="J39" s="11">
        <v>396240</v>
      </c>
      <c r="K39" s="11">
        <v>237420</v>
      </c>
      <c r="L39" s="11">
        <v>158820</v>
      </c>
      <c r="M39" s="11">
        <v>40820</v>
      </c>
      <c r="N39" s="7" t="s">
        <v>207</v>
      </c>
      <c r="O39" s="7" t="s">
        <v>26</v>
      </c>
      <c r="P39" s="7" t="s">
        <v>27</v>
      </c>
      <c r="Q39" s="7">
        <v>122</v>
      </c>
      <c r="R39" s="7" t="e">
        <f>VLOOKUP(A39,data1,2,FALSE)</f>
        <v>#N/A</v>
      </c>
    </row>
    <row r="40" spans="1:18" ht="47.25" x14ac:dyDescent="0.25">
      <c r="A40" s="7" t="s">
        <v>211</v>
      </c>
      <c r="B40" s="7" t="s">
        <v>212</v>
      </c>
      <c r="C40" s="7" t="s">
        <v>195</v>
      </c>
      <c r="D40" s="7" t="s">
        <v>213</v>
      </c>
      <c r="E40" s="7" t="s">
        <v>21</v>
      </c>
      <c r="F40" s="7" t="s">
        <v>22</v>
      </c>
      <c r="G40" s="7" t="s">
        <v>214</v>
      </c>
      <c r="H40" s="7" t="s">
        <v>24</v>
      </c>
      <c r="I40" s="14">
        <v>44681</v>
      </c>
      <c r="J40" s="11">
        <v>254206.11</v>
      </c>
      <c r="K40" s="11">
        <v>244740.22</v>
      </c>
      <c r="L40" s="11">
        <v>9465.89</v>
      </c>
      <c r="M40" s="11">
        <v>9465.89</v>
      </c>
      <c r="N40" s="7" t="s">
        <v>215</v>
      </c>
      <c r="O40" s="7" t="s">
        <v>26</v>
      </c>
      <c r="P40" s="7" t="s">
        <v>27</v>
      </c>
      <c r="Q40" s="7">
        <v>61</v>
      </c>
      <c r="R40" s="7" t="e">
        <f>VLOOKUP(A40,data1,2,FALSE)</f>
        <v>#N/A</v>
      </c>
    </row>
    <row r="41" spans="1:18" ht="31.5" x14ac:dyDescent="0.25">
      <c r="A41" s="7" t="s">
        <v>216</v>
      </c>
      <c r="B41" s="7" t="s">
        <v>217</v>
      </c>
      <c r="C41" s="7" t="s">
        <v>195</v>
      </c>
      <c r="D41" s="7" t="s">
        <v>213</v>
      </c>
      <c r="E41" s="7" t="s">
        <v>218</v>
      </c>
      <c r="F41" s="7" t="s">
        <v>22</v>
      </c>
      <c r="G41" s="7" t="s">
        <v>214</v>
      </c>
      <c r="H41" s="7" t="s">
        <v>219</v>
      </c>
      <c r="I41" s="14">
        <v>44742</v>
      </c>
      <c r="J41" s="11">
        <v>283500</v>
      </c>
      <c r="K41" s="11">
        <v>189651.11</v>
      </c>
      <c r="L41" s="11">
        <v>93848.89</v>
      </c>
      <c r="M41" s="11">
        <v>93848.89</v>
      </c>
      <c r="N41" s="7" t="s">
        <v>220</v>
      </c>
      <c r="O41" s="7" t="s">
        <v>40</v>
      </c>
      <c r="P41" s="7" t="s">
        <v>27</v>
      </c>
      <c r="Q41" s="7">
        <v>122</v>
      </c>
      <c r="R41" s="7" t="e">
        <f>VLOOKUP(A41,data1,2,FALSE)</f>
        <v>#N/A</v>
      </c>
    </row>
    <row r="42" spans="1:18" ht="47.25" x14ac:dyDescent="0.25">
      <c r="A42" s="7" t="s">
        <v>223</v>
      </c>
      <c r="B42" s="7" t="s">
        <v>224</v>
      </c>
      <c r="C42" s="7" t="s">
        <v>195</v>
      </c>
      <c r="D42" s="7" t="s">
        <v>221</v>
      </c>
      <c r="E42" s="7" t="s">
        <v>21</v>
      </c>
      <c r="F42" s="7" t="s">
        <v>22</v>
      </c>
      <c r="G42" s="7" t="s">
        <v>222</v>
      </c>
      <c r="H42" s="7" t="s">
        <v>24</v>
      </c>
      <c r="I42" s="14">
        <v>44620</v>
      </c>
      <c r="J42" s="11">
        <v>165514.5</v>
      </c>
      <c r="K42" s="11">
        <v>160492.97</v>
      </c>
      <c r="L42" s="11">
        <v>5021.53</v>
      </c>
      <c r="M42" s="11">
        <v>5021.53</v>
      </c>
      <c r="N42" s="7" t="s">
        <v>225</v>
      </c>
      <c r="O42" s="7" t="s">
        <v>26</v>
      </c>
      <c r="P42" s="7" t="s">
        <v>27</v>
      </c>
      <c r="Q42" s="7">
        <v>0</v>
      </c>
      <c r="R42" s="7" t="e">
        <f>VLOOKUP(A42,data1,2,FALSE)</f>
        <v>#N/A</v>
      </c>
    </row>
    <row r="43" spans="1:18" ht="31.5" x14ac:dyDescent="0.25">
      <c r="A43" s="7" t="s">
        <v>226</v>
      </c>
      <c r="B43" s="7" t="s">
        <v>227</v>
      </c>
      <c r="C43" s="7" t="s">
        <v>195</v>
      </c>
      <c r="D43" s="7" t="s">
        <v>228</v>
      </c>
      <c r="E43" s="7" t="s">
        <v>21</v>
      </c>
      <c r="F43" s="7" t="s">
        <v>22</v>
      </c>
      <c r="G43" s="7" t="s">
        <v>229</v>
      </c>
      <c r="H43" s="7" t="s">
        <v>230</v>
      </c>
      <c r="I43" s="14">
        <v>44742</v>
      </c>
      <c r="J43" s="11">
        <v>200501.6</v>
      </c>
      <c r="K43" s="11">
        <v>42042.41</v>
      </c>
      <c r="L43" s="11">
        <v>158459.19</v>
      </c>
      <c r="M43" s="11">
        <v>158459.19</v>
      </c>
      <c r="N43" s="7" t="s">
        <v>231</v>
      </c>
      <c r="O43" s="7" t="s">
        <v>26</v>
      </c>
      <c r="P43" s="7" t="s">
        <v>27</v>
      </c>
      <c r="Q43" s="7">
        <v>122</v>
      </c>
      <c r="R43" s="7" t="e">
        <f>VLOOKUP(A43,data1,2,FALSE)</f>
        <v>#N/A</v>
      </c>
    </row>
    <row r="44" spans="1:18" ht="47.25" x14ac:dyDescent="0.25">
      <c r="A44" s="7" t="s">
        <v>234</v>
      </c>
      <c r="B44" s="7" t="s">
        <v>235</v>
      </c>
      <c r="C44" s="7" t="s">
        <v>195</v>
      </c>
      <c r="D44" s="7" t="s">
        <v>232</v>
      </c>
      <c r="E44" s="7" t="s">
        <v>21</v>
      </c>
      <c r="F44" s="7" t="s">
        <v>22</v>
      </c>
      <c r="G44" s="7" t="s">
        <v>236</v>
      </c>
      <c r="H44" s="7" t="s">
        <v>24</v>
      </c>
      <c r="I44" s="14">
        <v>44773</v>
      </c>
      <c r="J44" s="11">
        <v>285488</v>
      </c>
      <c r="K44" s="11">
        <v>247269.75</v>
      </c>
      <c r="L44" s="11">
        <v>38218.25</v>
      </c>
      <c r="M44" s="11">
        <v>38218.25</v>
      </c>
      <c r="N44" s="7" t="s">
        <v>237</v>
      </c>
      <c r="O44" s="7" t="s">
        <v>26</v>
      </c>
      <c r="P44" s="7" t="s">
        <v>27</v>
      </c>
      <c r="Q44" s="7">
        <v>153</v>
      </c>
      <c r="R44" s="7" t="e">
        <f>VLOOKUP(A44,data1,2,FALSE)</f>
        <v>#N/A</v>
      </c>
    </row>
    <row r="45" spans="1:18" ht="31.5" x14ac:dyDescent="0.25">
      <c r="A45" s="7" t="s">
        <v>239</v>
      </c>
      <c r="B45" s="7" t="s">
        <v>22</v>
      </c>
      <c r="C45" s="7" t="s">
        <v>195</v>
      </c>
      <c r="D45" s="7" t="s">
        <v>238</v>
      </c>
      <c r="E45" s="7" t="s">
        <v>240</v>
      </c>
      <c r="F45" s="7" t="s">
        <v>22</v>
      </c>
      <c r="G45" s="7" t="s">
        <v>241</v>
      </c>
      <c r="H45" s="7" t="s">
        <v>242</v>
      </c>
      <c r="I45" s="14">
        <v>44742</v>
      </c>
      <c r="J45" s="11">
        <v>545584</v>
      </c>
      <c r="K45" s="11">
        <v>451719.44</v>
      </c>
      <c r="L45" s="11">
        <v>93864.56</v>
      </c>
      <c r="M45" s="11">
        <v>61075.13</v>
      </c>
      <c r="N45" s="7" t="s">
        <v>243</v>
      </c>
      <c r="O45" s="7" t="s">
        <v>40</v>
      </c>
      <c r="P45" s="7" t="s">
        <v>27</v>
      </c>
      <c r="Q45" s="7">
        <v>122</v>
      </c>
      <c r="R45" s="7" t="e">
        <f>VLOOKUP(A45,data1,2,FALSE)</f>
        <v>#N/A</v>
      </c>
    </row>
    <row r="46" spans="1:18" ht="47.25" x14ac:dyDescent="0.25">
      <c r="A46" s="7" t="s">
        <v>244</v>
      </c>
      <c r="B46" s="7" t="s">
        <v>245</v>
      </c>
      <c r="C46" s="7" t="s">
        <v>195</v>
      </c>
      <c r="D46" s="7" t="s">
        <v>246</v>
      </c>
      <c r="E46" s="7" t="s">
        <v>21</v>
      </c>
      <c r="F46" s="7" t="s">
        <v>22</v>
      </c>
      <c r="G46" s="7" t="s">
        <v>247</v>
      </c>
      <c r="H46" s="7" t="s">
        <v>24</v>
      </c>
      <c r="I46" s="14">
        <v>44895</v>
      </c>
      <c r="J46" s="11">
        <v>345057.16</v>
      </c>
      <c r="K46" s="11">
        <v>279162.31</v>
      </c>
      <c r="L46" s="11">
        <v>65894.850000000006</v>
      </c>
      <c r="M46" s="11">
        <v>65894.850000000006</v>
      </c>
      <c r="N46" s="7" t="s">
        <v>248</v>
      </c>
      <c r="O46" s="7" t="s">
        <v>26</v>
      </c>
      <c r="P46" s="7" t="s">
        <v>27</v>
      </c>
      <c r="Q46" s="7">
        <v>275</v>
      </c>
      <c r="R46" s="7" t="e">
        <f>VLOOKUP(A46,data1,2,FALSE)</f>
        <v>#N/A</v>
      </c>
    </row>
    <row r="47" spans="1:18" ht="47.25" x14ac:dyDescent="0.25">
      <c r="A47" s="7" t="s">
        <v>249</v>
      </c>
      <c r="B47" s="7" t="s">
        <v>250</v>
      </c>
      <c r="C47" s="7" t="s">
        <v>195</v>
      </c>
      <c r="D47" s="7" t="s">
        <v>251</v>
      </c>
      <c r="E47" s="7" t="s">
        <v>21</v>
      </c>
      <c r="F47" s="7" t="s">
        <v>22</v>
      </c>
      <c r="G47" s="7" t="s">
        <v>252</v>
      </c>
      <c r="H47" s="7" t="s">
        <v>24</v>
      </c>
      <c r="I47" s="14">
        <v>44712</v>
      </c>
      <c r="J47" s="11">
        <v>88899.07</v>
      </c>
      <c r="K47" s="11">
        <v>87737.47</v>
      </c>
      <c r="L47" s="11">
        <v>1161.5999999999999</v>
      </c>
      <c r="M47" s="11">
        <v>1161.5999999999999</v>
      </c>
      <c r="N47" s="7" t="s">
        <v>253</v>
      </c>
      <c r="O47" s="7" t="s">
        <v>26</v>
      </c>
      <c r="P47" s="7" t="s">
        <v>27</v>
      </c>
      <c r="Q47" s="7">
        <v>92</v>
      </c>
      <c r="R47" s="7" t="e">
        <f>VLOOKUP(A47,data1,2,FALSE)</f>
        <v>#N/A</v>
      </c>
    </row>
    <row r="48" spans="1:18" ht="47.25" x14ac:dyDescent="0.25">
      <c r="A48" s="7" t="s">
        <v>256</v>
      </c>
      <c r="B48" s="7" t="s">
        <v>22</v>
      </c>
      <c r="C48" s="7" t="s">
        <v>254</v>
      </c>
      <c r="D48" s="7" t="s">
        <v>257</v>
      </c>
      <c r="E48" s="7" t="s">
        <v>21</v>
      </c>
      <c r="F48" s="7" t="s">
        <v>22</v>
      </c>
      <c r="G48" s="7" t="s">
        <v>255</v>
      </c>
      <c r="H48" s="7" t="s">
        <v>24</v>
      </c>
      <c r="I48" s="14">
        <v>44620</v>
      </c>
      <c r="J48" s="11">
        <v>203881.83</v>
      </c>
      <c r="K48" s="11">
        <v>202066.19</v>
      </c>
      <c r="L48" s="11">
        <v>1815.64</v>
      </c>
      <c r="M48" s="11">
        <v>1815.64</v>
      </c>
      <c r="N48" s="7" t="s">
        <v>258</v>
      </c>
      <c r="O48" s="7" t="s">
        <v>26</v>
      </c>
      <c r="P48" s="7" t="s">
        <v>27</v>
      </c>
      <c r="Q48" s="7">
        <v>0</v>
      </c>
      <c r="R48" s="7" t="e">
        <f>VLOOKUP(A48,data1,2,FALSE)</f>
        <v>#N/A</v>
      </c>
    </row>
    <row r="49" spans="1:18" ht="47.25" x14ac:dyDescent="0.25">
      <c r="A49" s="7" t="s">
        <v>260</v>
      </c>
      <c r="B49" s="7" t="s">
        <v>22</v>
      </c>
      <c r="C49" s="7" t="s">
        <v>254</v>
      </c>
      <c r="D49" s="7" t="s">
        <v>259</v>
      </c>
      <c r="E49" s="7" t="s">
        <v>21</v>
      </c>
      <c r="F49" s="7" t="s">
        <v>22</v>
      </c>
      <c r="G49" s="7" t="s">
        <v>261</v>
      </c>
      <c r="H49" s="7" t="s">
        <v>24</v>
      </c>
      <c r="I49" s="14">
        <v>44742</v>
      </c>
      <c r="J49" s="11">
        <v>261080.8</v>
      </c>
      <c r="K49" s="11">
        <v>251233.24</v>
      </c>
      <c r="L49" s="11">
        <v>9847.56</v>
      </c>
      <c r="M49" s="11">
        <v>7682.76</v>
      </c>
      <c r="N49" s="7" t="s">
        <v>262</v>
      </c>
      <c r="O49" s="7" t="s">
        <v>26</v>
      </c>
      <c r="P49" s="7" t="s">
        <v>27</v>
      </c>
      <c r="Q49" s="7">
        <v>122</v>
      </c>
      <c r="R49" s="7" t="e">
        <f>VLOOKUP(A49,data1,2,FALSE)</f>
        <v>#N/A</v>
      </c>
    </row>
    <row r="50" spans="1:18" ht="47.25" x14ac:dyDescent="0.25">
      <c r="A50" s="7" t="s">
        <v>263</v>
      </c>
      <c r="B50" s="7" t="s">
        <v>22</v>
      </c>
      <c r="C50" s="7" t="s">
        <v>254</v>
      </c>
      <c r="D50" s="7" t="s">
        <v>264</v>
      </c>
      <c r="E50" s="7" t="s">
        <v>21</v>
      </c>
      <c r="F50" s="7" t="s">
        <v>22</v>
      </c>
      <c r="G50" s="7" t="s">
        <v>265</v>
      </c>
      <c r="H50" s="7" t="s">
        <v>67</v>
      </c>
      <c r="I50" s="14">
        <v>44620</v>
      </c>
      <c r="J50" s="11">
        <v>217973.6</v>
      </c>
      <c r="K50" s="11">
        <v>217344</v>
      </c>
      <c r="L50" s="11">
        <v>629.6</v>
      </c>
      <c r="M50" s="11">
        <v>629.6</v>
      </c>
      <c r="N50" s="7" t="s">
        <v>266</v>
      </c>
      <c r="O50" s="7" t="s">
        <v>26</v>
      </c>
      <c r="P50" s="7" t="s">
        <v>27</v>
      </c>
      <c r="Q50" s="7">
        <v>0</v>
      </c>
      <c r="R50" s="7" t="e">
        <f>VLOOKUP(A50,data1,2,FALSE)</f>
        <v>#N/A</v>
      </c>
    </row>
    <row r="51" spans="1:18" ht="47.25" x14ac:dyDescent="0.25">
      <c r="A51" s="7" t="s">
        <v>267</v>
      </c>
      <c r="B51" s="7" t="s">
        <v>22</v>
      </c>
      <c r="C51" s="7" t="s">
        <v>254</v>
      </c>
      <c r="D51" s="7" t="s">
        <v>268</v>
      </c>
      <c r="E51" s="7" t="s">
        <v>21</v>
      </c>
      <c r="F51" s="7" t="s">
        <v>22</v>
      </c>
      <c r="G51" s="7" t="s">
        <v>269</v>
      </c>
      <c r="H51" s="7" t="s">
        <v>24</v>
      </c>
      <c r="I51" s="14">
        <v>44712</v>
      </c>
      <c r="J51" s="11">
        <v>346677.6</v>
      </c>
      <c r="K51" s="11">
        <v>334134.62</v>
      </c>
      <c r="L51" s="11">
        <v>12542.98</v>
      </c>
      <c r="M51" s="11">
        <v>12542.98</v>
      </c>
      <c r="N51" s="7" t="s">
        <v>270</v>
      </c>
      <c r="O51" s="7" t="s">
        <v>26</v>
      </c>
      <c r="P51" s="7" t="s">
        <v>27</v>
      </c>
      <c r="Q51" s="7">
        <v>92</v>
      </c>
      <c r="R51" s="7" t="e">
        <f>VLOOKUP(A51,data1,2,FALSE)</f>
        <v>#N/A</v>
      </c>
    </row>
    <row r="52" spans="1:18" ht="47.25" x14ac:dyDescent="0.25">
      <c r="A52" s="7" t="s">
        <v>271</v>
      </c>
      <c r="B52" s="7" t="s">
        <v>22</v>
      </c>
      <c r="C52" s="7" t="s">
        <v>254</v>
      </c>
      <c r="D52" s="7" t="s">
        <v>272</v>
      </c>
      <c r="E52" s="7" t="s">
        <v>21</v>
      </c>
      <c r="F52" s="7" t="s">
        <v>22</v>
      </c>
      <c r="G52" s="7" t="s">
        <v>273</v>
      </c>
      <c r="H52" s="7" t="s">
        <v>24</v>
      </c>
      <c r="I52" s="14">
        <v>44681</v>
      </c>
      <c r="J52" s="11">
        <v>381166.29</v>
      </c>
      <c r="K52" s="11">
        <v>376019.88</v>
      </c>
      <c r="L52" s="11">
        <v>5146.41</v>
      </c>
      <c r="M52" s="11">
        <v>5146.41</v>
      </c>
      <c r="N52" s="7" t="s">
        <v>274</v>
      </c>
      <c r="O52" s="7" t="s">
        <v>26</v>
      </c>
      <c r="P52" s="7" t="s">
        <v>27</v>
      </c>
      <c r="Q52" s="7">
        <v>61</v>
      </c>
      <c r="R52" s="7" t="e">
        <f>VLOOKUP(A52,data1,2,FALSE)</f>
        <v>#N/A</v>
      </c>
    </row>
    <row r="53" spans="1:18" ht="47.25" x14ac:dyDescent="0.25">
      <c r="A53" s="7" t="s">
        <v>275</v>
      </c>
      <c r="B53" s="7" t="s">
        <v>22</v>
      </c>
      <c r="C53" s="7" t="s">
        <v>254</v>
      </c>
      <c r="D53" s="7" t="s">
        <v>276</v>
      </c>
      <c r="E53" s="7" t="s">
        <v>21</v>
      </c>
      <c r="F53" s="7" t="s">
        <v>22</v>
      </c>
      <c r="G53" s="7" t="s">
        <v>277</v>
      </c>
      <c r="H53" s="7" t="s">
        <v>24</v>
      </c>
      <c r="I53" s="14">
        <v>44895</v>
      </c>
      <c r="J53" s="11">
        <v>311101.12</v>
      </c>
      <c r="K53" s="11">
        <v>308322.28999999998</v>
      </c>
      <c r="L53" s="11">
        <v>2778.83</v>
      </c>
      <c r="M53" s="11">
        <v>2778.83</v>
      </c>
      <c r="N53" s="7" t="s">
        <v>278</v>
      </c>
      <c r="O53" s="7" t="s">
        <v>26</v>
      </c>
      <c r="P53" s="7" t="s">
        <v>27</v>
      </c>
      <c r="Q53" s="7">
        <v>275</v>
      </c>
      <c r="R53" s="7" t="e">
        <f>VLOOKUP(A53,data1,2,FALSE)</f>
        <v>#N/A</v>
      </c>
    </row>
    <row r="54" spans="1:18" ht="47.25" x14ac:dyDescent="0.25">
      <c r="A54" s="7" t="s">
        <v>279</v>
      </c>
      <c r="B54" s="7" t="s">
        <v>22</v>
      </c>
      <c r="C54" s="7" t="s">
        <v>254</v>
      </c>
      <c r="D54" s="7" t="s">
        <v>280</v>
      </c>
      <c r="E54" s="7" t="s">
        <v>21</v>
      </c>
      <c r="F54" s="7" t="s">
        <v>22</v>
      </c>
      <c r="G54" s="7" t="s">
        <v>281</v>
      </c>
      <c r="H54" s="7" t="s">
        <v>67</v>
      </c>
      <c r="I54" s="14">
        <v>44804</v>
      </c>
      <c r="J54" s="11">
        <v>354093.39</v>
      </c>
      <c r="K54" s="11">
        <v>304936.39</v>
      </c>
      <c r="L54" s="11">
        <v>49157</v>
      </c>
      <c r="M54" s="11">
        <v>49157</v>
      </c>
      <c r="N54" s="7" t="s">
        <v>282</v>
      </c>
      <c r="O54" s="7" t="s">
        <v>26</v>
      </c>
      <c r="P54" s="7" t="s">
        <v>27</v>
      </c>
      <c r="Q54" s="7">
        <v>184</v>
      </c>
      <c r="R54" s="7" t="e">
        <f>VLOOKUP(A54,data1,2,FALSE)</f>
        <v>#N/A</v>
      </c>
    </row>
  </sheetData>
  <autoFilter ref="A1:R54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823D0-C57F-43D7-8893-A86D26A9D5B5}">
  <dimension ref="A1:C3"/>
  <sheetViews>
    <sheetView workbookViewId="0">
      <selection sqref="A1:C1048576"/>
    </sheetView>
  </sheetViews>
  <sheetFormatPr defaultRowHeight="15" x14ac:dyDescent="0.25"/>
  <cols>
    <col min="3" max="3" width="16.5703125" customWidth="1"/>
  </cols>
  <sheetData>
    <row r="1" spans="1:3" x14ac:dyDescent="0.25">
      <c r="A1" s="1" t="s">
        <v>442</v>
      </c>
      <c r="B1" s="1" t="s">
        <v>440</v>
      </c>
      <c r="C1" s="1" t="s">
        <v>441</v>
      </c>
    </row>
    <row r="2" spans="1:3" x14ac:dyDescent="0.25">
      <c r="A2" s="4" t="s">
        <v>443</v>
      </c>
      <c r="B2" s="2">
        <v>99844</v>
      </c>
      <c r="C2" s="3"/>
    </row>
    <row r="3" spans="1:3" x14ac:dyDescent="0.25">
      <c r="A3" s="4" t="s">
        <v>439</v>
      </c>
      <c r="B3" s="2">
        <v>99215</v>
      </c>
      <c r="C3" s="3" t="s">
        <v>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Inactive Projects</vt:lpstr>
      <vt:lpstr>PED's next 9 Months</vt:lpstr>
      <vt:lpstr>Data</vt:lpstr>
      <vt:lpstr>data1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Vermillion, Stephani</dc:creator>
  <cp:lastModifiedBy>iaverm</cp:lastModifiedBy>
  <dcterms:created xsi:type="dcterms:W3CDTF">2022-02-28T15:36:25Z</dcterms:created>
  <dcterms:modified xsi:type="dcterms:W3CDTF">2022-03-01T12:42:27Z</dcterms:modified>
</cp:coreProperties>
</file>