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F:\Real Estate\Supportive Housing\Tenant Based Rental Assistance (TBRA)\RFQ\"/>
    </mc:Choice>
  </mc:AlternateContent>
  <xr:revisionPtr revIDLastSave="0" documentId="13_ncr:1_{ED363554-508E-4516-9CD3-2E173C66C191}" xr6:coauthVersionLast="47" xr6:coauthVersionMax="47" xr10:uidLastSave="{00000000-0000-0000-0000-000000000000}"/>
  <workbookProtection workbookAlgorithmName="SHA-512" workbookHashValue="3FVDSpsB8SiTaSypcIPpAaW2Lmqf/7e/NcHy90JBmKIwj/ktFeSc4q+ccsYNWTEbOKE2Ecsbtu2QT1eou5E36g==" workbookSaltValue="HphDEr9sRLRUAKZReoDVEQ==" workbookSpinCount="100000" lockStructure="1"/>
  <bookViews>
    <workbookView xWindow="-108" yWindow="-108" windowWidth="23256" windowHeight="12576" xr2:uid="{00000000-000D-0000-FFFF-FFFF00000000}"/>
  </bookViews>
  <sheets>
    <sheet name="TBRA Estimated Costs" sheetId="5" r:id="rId1"/>
    <sheet name="Supportive Services Costs" sheetId="1" r:id="rId2"/>
    <sheet name="Combined Budget" sheetId="4" r:id="rId3"/>
  </sheets>
  <definedNames>
    <definedName name="_xlnm.Print_Area" localSheetId="1">'Supportive Services Costs'!$A$1:$J$24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4" l="1"/>
  <c r="B14" i="4"/>
  <c r="I21" i="1"/>
  <c r="I24" i="1" s="1"/>
  <c r="C13" i="4" s="1"/>
  <c r="F20" i="5"/>
  <c r="E20" i="5"/>
  <c r="D20" i="5"/>
  <c r="C20" i="5"/>
  <c r="B20" i="5"/>
  <c r="F12" i="5"/>
  <c r="F13" i="5" s="1"/>
  <c r="F15" i="5" s="1"/>
  <c r="F17" i="5" s="1"/>
  <c r="E12" i="5"/>
  <c r="E13" i="5" s="1"/>
  <c r="E15" i="5" s="1"/>
  <c r="E17" i="5" s="1"/>
  <c r="D12" i="5"/>
  <c r="D13" i="5" s="1"/>
  <c r="D15" i="5" s="1"/>
  <c r="D17" i="5" s="1"/>
  <c r="C12" i="5"/>
  <c r="C13" i="5" s="1"/>
  <c r="C15" i="5" s="1"/>
  <c r="C17" i="5" s="1"/>
  <c r="B12" i="5"/>
  <c r="B13" i="5" s="1"/>
  <c r="B15" i="5" s="1"/>
  <c r="B17" i="5" s="1"/>
  <c r="J23" i="1" l="1"/>
  <c r="E21" i="5"/>
  <c r="F21" i="5"/>
  <c r="D21" i="5"/>
  <c r="C21" i="5"/>
  <c r="B21" i="5"/>
  <c r="C14" i="4" l="1"/>
  <c r="B22" i="5"/>
  <c r="B9" i="4" s="1"/>
  <c r="B11" i="4" s="1"/>
  <c r="D15" i="4" l="1"/>
</calcChain>
</file>

<file path=xl/sharedStrings.xml><?xml version="1.0" encoding="utf-8"?>
<sst xmlns="http://schemas.openxmlformats.org/spreadsheetml/2006/main" count="65" uniqueCount="64">
  <si>
    <t>Supportive Services</t>
  </si>
  <si>
    <t>Amount Budgeted</t>
  </si>
  <si>
    <t>Total Supportive Services Costs</t>
  </si>
  <si>
    <t xml:space="preserve">Estimated number of households served: </t>
  </si>
  <si>
    <t>Child care</t>
  </si>
  <si>
    <t>Education services</t>
  </si>
  <si>
    <t>Employment assistance and job training</t>
  </si>
  <si>
    <t>Food</t>
  </si>
  <si>
    <t>Housing search and counseling services, as required to assist participants to locate, obtain, and retain suitable housing</t>
  </si>
  <si>
    <t>Legal services</t>
  </si>
  <si>
    <t>Mental health services</t>
  </si>
  <si>
    <t>Outpatient health services</t>
  </si>
  <si>
    <t>Outreach services</t>
  </si>
  <si>
    <t>Substance abuse treatment services</t>
  </si>
  <si>
    <t>Transportation</t>
  </si>
  <si>
    <t>Case management</t>
  </si>
  <si>
    <t>Mediation</t>
  </si>
  <si>
    <t>Credit repair</t>
  </si>
  <si>
    <t>Services for special populations</t>
  </si>
  <si>
    <t>Financial assistance costs, limited to rental application fees, utility payments, moving costs, and one-time payments of rental arrears</t>
  </si>
  <si>
    <t>HOME TBRA Proposed Budget</t>
  </si>
  <si>
    <t>Applicant Name:</t>
  </si>
  <si>
    <t xml:space="preserve">Proposed Number of Households Served: </t>
  </si>
  <si>
    <t xml:space="preserve">Proposed Service Area: </t>
  </si>
  <si>
    <t>Budget Line Item</t>
  </si>
  <si>
    <r>
      <t>Other Funding Sources</t>
    </r>
    <r>
      <rPr>
        <b/>
        <vertAlign val="superscript"/>
        <sz val="11"/>
        <color theme="0"/>
        <rFont val="Calibri"/>
        <family val="2"/>
        <scheme val="minor"/>
      </rPr>
      <t>1</t>
    </r>
  </si>
  <si>
    <t>Sub-Total</t>
  </si>
  <si>
    <t>Total</t>
  </si>
  <si>
    <r>
      <t xml:space="preserve">1 </t>
    </r>
    <r>
      <rPr>
        <sz val="11"/>
        <color theme="1"/>
        <rFont val="Calibri"/>
        <family val="2"/>
        <scheme val="minor"/>
      </rPr>
      <t>All other sources of funding must be firmly committed. Please submit a letter of commitment or other form of documentation for any other funding source.</t>
    </r>
  </si>
  <si>
    <t>HOME TBRA Estimated Costs</t>
  </si>
  <si>
    <t>Estimated Costs Table</t>
  </si>
  <si>
    <t>0-1 BR</t>
  </si>
  <si>
    <t>2 BR</t>
  </si>
  <si>
    <t>3 BR</t>
  </si>
  <si>
    <t>4 BR</t>
  </si>
  <si>
    <t>5+ BR</t>
  </si>
  <si>
    <r>
      <t xml:space="preserve">a. </t>
    </r>
    <r>
      <rPr>
        <b/>
        <sz val="11"/>
        <color theme="1"/>
        <rFont val="Calibri"/>
        <family val="2"/>
        <scheme val="minor"/>
      </rPr>
      <t xml:space="preserve">ENTER </t>
    </r>
    <r>
      <rPr>
        <sz val="11"/>
        <color theme="1"/>
        <rFont val="Calibri"/>
        <family val="2"/>
        <scheme val="minor"/>
      </rPr>
      <t>Estimated Monthly Housing Cost</t>
    </r>
    <r>
      <rPr>
        <vertAlign val="superscript"/>
        <sz val="11"/>
        <color theme="1"/>
        <rFont val="Calibri"/>
        <family val="2"/>
        <scheme val="minor"/>
      </rPr>
      <t>1</t>
    </r>
  </si>
  <si>
    <r>
      <t xml:space="preserve">b. </t>
    </r>
    <r>
      <rPr>
        <b/>
        <sz val="11"/>
        <color theme="1"/>
        <rFont val="Calibri"/>
        <family val="2"/>
        <scheme val="minor"/>
      </rPr>
      <t xml:space="preserve">ENTER </t>
    </r>
    <r>
      <rPr>
        <sz val="11"/>
        <color theme="1"/>
        <rFont val="Calibri"/>
        <family val="2"/>
        <scheme val="minor"/>
      </rPr>
      <t>Estimated Monthly Adjusted Income</t>
    </r>
  </si>
  <si>
    <t>c. Max Homeowner Contribution (b times 0.302)</t>
  </si>
  <si>
    <t>d. Estimated Monthly Subsidy Cost (a minus c)</t>
  </si>
  <si>
    <r>
      <t>e.</t>
    </r>
    <r>
      <rPr>
        <b/>
        <sz val="11"/>
        <color theme="1"/>
        <rFont val="Calibri"/>
        <family val="2"/>
        <scheme val="minor"/>
      </rPr>
      <t>ENTER</t>
    </r>
    <r>
      <rPr>
        <sz val="11"/>
        <color theme="1"/>
        <rFont val="Calibri"/>
        <family val="2"/>
        <scheme val="minor"/>
      </rPr>
      <t xml:space="preserve"> length of subsidy contract in months</t>
    </r>
  </si>
  <si>
    <t xml:space="preserve">f. Total per Household Cost (d times e) </t>
  </si>
  <si>
    <r>
      <t xml:space="preserve">g. </t>
    </r>
    <r>
      <rPr>
        <b/>
        <sz val="11"/>
        <color theme="1"/>
        <rFont val="Calibri"/>
        <family val="2"/>
        <scheme val="minor"/>
      </rPr>
      <t>ENTER</t>
    </r>
    <r>
      <rPr>
        <sz val="11"/>
        <color theme="1"/>
        <rFont val="Calibri"/>
        <family val="2"/>
        <scheme val="minor"/>
      </rPr>
      <t xml:space="preserve"> number of families to be assisted</t>
    </r>
  </si>
  <si>
    <t xml:space="preserve">h. Basic Cost (f times g) </t>
  </si>
  <si>
    <r>
      <t xml:space="preserve">i. </t>
    </r>
    <r>
      <rPr>
        <b/>
        <sz val="11"/>
        <color theme="1"/>
        <rFont val="Calibri"/>
        <family val="2"/>
        <scheme val="minor"/>
      </rPr>
      <t xml:space="preserve">ENTER </t>
    </r>
    <r>
      <rPr>
        <sz val="11"/>
        <color theme="1"/>
        <rFont val="Calibri"/>
        <family val="2"/>
        <scheme val="minor"/>
      </rPr>
      <t>Per Household Deposit Cost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</si>
  <si>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j. </t>
    </r>
    <r>
      <rPr>
        <b/>
        <sz val="11"/>
        <color theme="1"/>
        <rFont val="Calibri"/>
        <family val="2"/>
        <scheme val="minor"/>
      </rPr>
      <t xml:space="preserve">ENTER </t>
    </r>
    <r>
      <rPr>
        <sz val="11"/>
        <color theme="1"/>
        <rFont val="Calibri"/>
        <family val="2"/>
        <scheme val="minor"/>
      </rPr>
      <t>Number of Households Receiving Deposits</t>
    </r>
  </si>
  <si>
    <t>k. Total Depost Costs (i times j)</t>
  </si>
  <si>
    <t>l. Total Cost by BR Size (h plus k)</t>
  </si>
  <si>
    <r>
      <t xml:space="preserve">1 </t>
    </r>
    <r>
      <rPr>
        <sz val="11"/>
        <color theme="1"/>
        <rFont val="Calibri"/>
        <family val="2"/>
        <scheme val="minor"/>
      </rPr>
      <t>Use the FMR, PJ adopted payment standard, or another estimate based upon experience.</t>
    </r>
  </si>
  <si>
    <r>
      <t xml:space="preserve">2 </t>
    </r>
    <r>
      <rPr>
        <sz val="11"/>
        <color theme="1"/>
        <rFont val="Calibri"/>
        <family val="2"/>
        <scheme val="minor"/>
      </rPr>
      <t xml:space="preserve">Use only if you intend to use subsidy funds for deposits. Use local real estate practice as a guide. </t>
    </r>
  </si>
  <si>
    <t>HOME-ARP</t>
  </si>
  <si>
    <t>Proposed Number of Households Served:</t>
  </si>
  <si>
    <t>Proposed Service Area:</t>
  </si>
  <si>
    <t>Oversight of eligible costs (cannot exceed 10% of HOME-ARP Supportive Services Budget)</t>
  </si>
  <si>
    <t>m. Total Estimated Housing Costs Costs (Add all costs in Row l)</t>
  </si>
  <si>
    <t>Max Oversight Request</t>
  </si>
  <si>
    <t>Total HOME-ARP Supportive Services Request</t>
  </si>
  <si>
    <t>Estimated Rental Assistance Costs</t>
  </si>
  <si>
    <t>Max Administration Request (10% of HOME TBRA Request)</t>
  </si>
  <si>
    <t>HOME-ARP Supportive Services for the HOME TBRA Program Budget</t>
  </si>
  <si>
    <t>HOME TBRA</t>
  </si>
  <si>
    <t>Supportive Services Requested</t>
  </si>
  <si>
    <r>
      <rPr>
        <b/>
        <sz val="11"/>
        <rFont val="Calibri"/>
        <family val="2"/>
        <scheme val="minor"/>
      </rPr>
      <t>ENTER</t>
    </r>
    <r>
      <rPr>
        <sz val="11"/>
        <rFont val="Calibri"/>
        <family val="2"/>
        <scheme val="minor"/>
      </rPr>
      <t xml:space="preserve"> Rental Assistance Requested</t>
    </r>
  </si>
  <si>
    <r>
      <rPr>
        <b/>
        <sz val="11"/>
        <rFont val="Calibri"/>
        <family val="2"/>
        <scheme val="minor"/>
      </rPr>
      <t xml:space="preserve">ENTER </t>
    </r>
    <r>
      <rPr>
        <sz val="11"/>
        <rFont val="Calibri"/>
        <family val="2"/>
        <scheme val="minor"/>
      </rPr>
      <t>Admin Requested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</si>
</sst>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darkUp"/>
    </fill>
    <fill>
      <patternFill patternType="solid">
        <fgColor theme="4" tint="0.79998168889431442"/>
        <bgColor theme="4" tint="0.59999389629810485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Border="1"/>
    <xf numFmtId="0" fontId="1" fillId="0" borderId="1" xfId="0" applyFont="1" applyBorder="1" applyAlignment="1">
      <alignment horizontal="center" wrapText="1"/>
    </xf>
    <xf numFmtId="0" fontId="2" fillId="2" borderId="4" xfId="0" applyFont="1" applyFill="1" applyBorder="1" applyProtection="1">
      <protection locked="0"/>
    </xf>
    <xf numFmtId="0" fontId="0" fillId="0" borderId="0" xfId="0" applyFont="1" applyBorder="1" applyAlignment="1">
      <alignment horizontal="left" vertical="center"/>
    </xf>
    <xf numFmtId="44" fontId="0" fillId="2" borderId="4" xfId="1" applyFont="1" applyFill="1" applyBorder="1" applyProtection="1">
      <protection locked="0"/>
    </xf>
    <xf numFmtId="44" fontId="0" fillId="2" borderId="8" xfId="1" applyFont="1" applyFill="1" applyBorder="1" applyProtection="1">
      <protection locked="0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4" xfId="0" applyBorder="1" applyAlignment="1">
      <alignment horizontal="right"/>
    </xf>
    <xf numFmtId="0" fontId="4" fillId="4" borderId="10" xfId="0" applyFont="1" applyFill="1" applyBorder="1"/>
    <xf numFmtId="0" fontId="0" fillId="5" borderId="11" xfId="0" applyFill="1" applyBorder="1"/>
    <xf numFmtId="164" fontId="0" fillId="5" borderId="12" xfId="0" applyNumberFormat="1" applyFill="1" applyBorder="1" applyProtection="1">
      <protection locked="0"/>
    </xf>
    <xf numFmtId="0" fontId="4" fillId="4" borderId="0" xfId="0" applyFont="1" applyFill="1"/>
    <xf numFmtId="0" fontId="0" fillId="7" borderId="0" xfId="0" applyFill="1"/>
    <xf numFmtId="164" fontId="0" fillId="7" borderId="10" xfId="0" applyNumberFormat="1" applyFill="1" applyBorder="1" applyProtection="1">
      <protection locked="0"/>
    </xf>
    <xf numFmtId="0" fontId="0" fillId="8" borderId="13" xfId="0" applyFill="1" applyBorder="1"/>
    <xf numFmtId="164" fontId="0" fillId="8" borderId="14" xfId="0" applyNumberFormat="1" applyFill="1" applyBorder="1"/>
    <xf numFmtId="0" fontId="0" fillId="7" borderId="13" xfId="0" applyFill="1" applyBorder="1"/>
    <xf numFmtId="164" fontId="0" fillId="7" borderId="14" xfId="0" applyNumberFormat="1" applyFill="1" applyBorder="1"/>
    <xf numFmtId="0" fontId="0" fillId="8" borderId="14" xfId="0" applyFill="1" applyBorder="1" applyProtection="1">
      <protection locked="0"/>
    </xf>
    <xf numFmtId="164" fontId="0" fillId="8" borderId="14" xfId="0" applyNumberFormat="1" applyFill="1" applyBorder="1" applyProtection="1">
      <protection locked="0"/>
    </xf>
    <xf numFmtId="0" fontId="0" fillId="7" borderId="14" xfId="0" applyFill="1" applyBorder="1" applyProtection="1">
      <protection locked="0"/>
    </xf>
    <xf numFmtId="0" fontId="6" fillId="8" borderId="13" xfId="0" applyFont="1" applyFill="1" applyBorder="1"/>
    <xf numFmtId="0" fontId="7" fillId="0" borderId="0" xfId="0" applyFont="1" applyAlignment="1">
      <alignment horizontal="left"/>
    </xf>
    <xf numFmtId="44" fontId="1" fillId="0" borderId="4" xfId="1" applyFont="1" applyBorder="1" applyAlignment="1">
      <alignment vertical="center"/>
    </xf>
    <xf numFmtId="6" fontId="0" fillId="2" borderId="4" xfId="1" applyNumberFormat="1" applyFont="1" applyFill="1" applyBorder="1" applyProtection="1">
      <protection locked="0"/>
    </xf>
    <xf numFmtId="8" fontId="0" fillId="2" borderId="4" xfId="1" applyNumberFormat="1" applyFont="1" applyFill="1" applyBorder="1" applyProtection="1">
      <protection locked="0"/>
    </xf>
    <xf numFmtId="0" fontId="8" fillId="9" borderId="4" xfId="0" applyFont="1" applyFill="1" applyBorder="1" applyProtection="1"/>
    <xf numFmtId="44" fontId="0" fillId="9" borderId="4" xfId="1" applyFont="1" applyFill="1" applyBorder="1" applyProtection="1"/>
    <xf numFmtId="44" fontId="1" fillId="0" borderId="4" xfId="0" applyNumberFormat="1" applyFont="1" applyBorder="1"/>
    <xf numFmtId="164" fontId="10" fillId="0" borderId="4" xfId="0" applyNumberFormat="1" applyFont="1" applyFill="1" applyBorder="1" applyProtection="1"/>
    <xf numFmtId="164" fontId="10" fillId="0" borderId="4" xfId="0" applyNumberFormat="1" applyFont="1" applyFill="1" applyBorder="1"/>
    <xf numFmtId="0" fontId="11" fillId="0" borderId="7" xfId="0" applyFont="1" applyFill="1" applyBorder="1"/>
    <xf numFmtId="0" fontId="11" fillId="0" borderId="7" xfId="0" applyFont="1" applyFill="1" applyBorder="1" applyAlignment="1">
      <alignment wrapText="1"/>
    </xf>
    <xf numFmtId="0" fontId="10" fillId="0" borderId="7" xfId="0" applyFont="1" applyFill="1" applyBorder="1"/>
    <xf numFmtId="164" fontId="11" fillId="0" borderId="5" xfId="0" applyNumberFormat="1" applyFont="1" applyFill="1" applyBorder="1" applyProtection="1">
      <protection locked="0"/>
    </xf>
    <xf numFmtId="164" fontId="10" fillId="0" borderId="5" xfId="0" applyNumberFormat="1" applyFont="1" applyFill="1" applyBorder="1"/>
    <xf numFmtId="0" fontId="4" fillId="0" borderId="15" xfId="0" applyFont="1" applyFill="1" applyBorder="1" applyAlignment="1">
      <alignment horizontal="left"/>
    </xf>
    <xf numFmtId="0" fontId="4" fillId="0" borderId="18" xfId="0" applyFont="1" applyFill="1" applyBorder="1"/>
    <xf numFmtId="0" fontId="4" fillId="0" borderId="16" xfId="0" applyFont="1" applyFill="1" applyBorder="1"/>
    <xf numFmtId="0" fontId="11" fillId="6" borderId="4" xfId="0" applyFont="1" applyFill="1" applyBorder="1" applyProtection="1"/>
    <xf numFmtId="0" fontId="11" fillId="6" borderId="4" xfId="0" applyFont="1" applyFill="1" applyBorder="1"/>
    <xf numFmtId="164" fontId="11" fillId="0" borderId="5" xfId="0" applyNumberFormat="1" applyFont="1" applyFill="1" applyBorder="1" applyProtection="1"/>
    <xf numFmtId="164" fontId="11" fillId="0" borderId="6" xfId="0" applyNumberFormat="1" applyFont="1" applyFill="1" applyBorder="1" applyProtection="1">
      <protection locked="0"/>
    </xf>
    <xf numFmtId="0" fontId="4" fillId="0" borderId="20" xfId="0" applyFont="1" applyFill="1" applyBorder="1"/>
    <xf numFmtId="164" fontId="11" fillId="0" borderId="18" xfId="0" applyNumberFormat="1" applyFont="1" applyFill="1" applyBorder="1" applyProtection="1"/>
    <xf numFmtId="0" fontId="11" fillId="6" borderId="6" xfId="0" applyFont="1" applyFill="1" applyBorder="1"/>
    <xf numFmtId="0" fontId="4" fillId="10" borderId="19" xfId="0" applyFont="1" applyFill="1" applyBorder="1"/>
    <xf numFmtId="0" fontId="9" fillId="10" borderId="19" xfId="0" applyFont="1" applyFill="1" applyBorder="1"/>
    <xf numFmtId="164" fontId="9" fillId="10" borderId="19" xfId="0" applyNumberFormat="1" applyFont="1" applyFill="1" applyBorder="1"/>
    <xf numFmtId="0" fontId="11" fillId="0" borderId="5" xfId="0" applyFont="1" applyFill="1" applyBorder="1" applyAlignment="1" applyProtection="1">
      <alignment wrapText="1"/>
      <protection locked="0"/>
    </xf>
    <xf numFmtId="164" fontId="9" fillId="0" borderId="5" xfId="0" applyNumberFormat="1" applyFont="1" applyFill="1" applyBorder="1" applyProtection="1">
      <protection locked="0"/>
    </xf>
    <xf numFmtId="164" fontId="6" fillId="8" borderId="14" xfId="0" applyNumberFormat="1" applyFont="1" applyFill="1" applyBorder="1" applyAlignment="1">
      <alignment horizontal="right"/>
    </xf>
    <xf numFmtId="164" fontId="6" fillId="8" borderId="13" xfId="0" applyNumberFormat="1" applyFont="1" applyFill="1" applyBorder="1" applyAlignment="1">
      <alignment horizontal="right"/>
    </xf>
    <xf numFmtId="0" fontId="0" fillId="3" borderId="4" xfId="0" applyFill="1" applyBorder="1" applyAlignment="1" applyProtection="1">
      <alignment horizontal="left"/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5" xfId="0" applyBorder="1"/>
    <xf numFmtId="0" fontId="1" fillId="0" borderId="9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4" xfId="0" applyFont="1" applyBorder="1" applyAlignment="1">
      <alignment horizontal="center" wrapText="1"/>
    </xf>
    <xf numFmtId="44" fontId="0" fillId="2" borderId="4" xfId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right" vertical="center" indent="1"/>
    </xf>
    <xf numFmtId="0" fontId="1" fillId="0" borderId="6" xfId="0" applyFont="1" applyBorder="1" applyAlignment="1">
      <alignment horizontal="right" vertical="center" indent="1"/>
    </xf>
    <xf numFmtId="0" fontId="1" fillId="0" borderId="7" xfId="0" applyFont="1" applyBorder="1" applyAlignment="1">
      <alignment horizontal="right" vertical="center" indent="1"/>
    </xf>
    <xf numFmtId="0" fontId="7" fillId="0" borderId="0" xfId="0" applyFont="1" applyAlignment="1">
      <alignment wrapText="1"/>
    </xf>
    <xf numFmtId="0" fontId="0" fillId="3" borderId="5" xfId="0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/>
      <protection locked="0"/>
    </xf>
    <xf numFmtId="0" fontId="0" fillId="3" borderId="7" xfId="0" applyFill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0070C0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0070C0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0070C0"/>
        </patternFill>
      </fill>
      <border diagonalUp="0" diagonalDown="0" outline="0">
        <left/>
        <right/>
        <top style="thin">
          <color indexed="64"/>
        </top>
        <bottom/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0070C0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AF9452B-1A65-4113-BC88-57DC82C310D7}" name="Table2" displayName="Table2" ref="A8:D15" totalsRowCount="1" headerRowDxfId="7" totalsRowDxfId="4" headerRowBorderDxfId="6" tableBorderDxfId="5" totalsRowBorderDxfId="3">
  <autoFilter ref="A8:D14" xr:uid="{AAF9452B-1A65-4113-BC88-57DC82C310D7}">
    <filterColumn colId="0" hiddenButton="1"/>
    <filterColumn colId="1" hiddenButton="1"/>
    <filterColumn colId="2" hiddenButton="1"/>
    <filterColumn colId="3" hiddenButton="1"/>
  </autoFilter>
  <tableColumns count="4">
    <tableColumn id="1" xr3:uid="{2C83F687-EC18-4E5E-8412-44B6767D0104}" name="Budget Line Item" totalsRowLabel="Total" totalsRowDxfId="2"/>
    <tableColumn id="2" xr3:uid="{0FEE240C-6A47-460F-9319-1E5B972E33F7}" name="HOME TBRA" totalsRowDxfId="1"/>
    <tableColumn id="3" xr3:uid="{D2632060-A6B9-4F82-8F39-FCD3FB5405D7}" name="HOME-ARP" totalsRowDxfId="0"/>
    <tableColumn id="4" xr3:uid="{153B7C76-8E8D-4CA9-A07A-BC8D55D85B76}" name="Other Funding Sources1" totalsRowFunction="custom">
      <totalsRowFormula>SUM(B14:D14)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DE026-7152-4039-AEA0-E2ADAE1DFC13}">
  <dimension ref="A2:F25"/>
  <sheetViews>
    <sheetView tabSelected="1" workbookViewId="0">
      <selection activeCell="B3" sqref="B3"/>
    </sheetView>
  </sheetViews>
  <sheetFormatPr defaultRowHeight="14.4" x14ac:dyDescent="0.3"/>
  <cols>
    <col min="1" max="1" width="59.77734375" customWidth="1"/>
    <col min="2" max="6" width="20.6640625" customWidth="1"/>
  </cols>
  <sheetData>
    <row r="2" spans="1:6" ht="18" x14ac:dyDescent="0.35">
      <c r="A2" s="9" t="s">
        <v>29</v>
      </c>
    </row>
    <row r="3" spans="1:6" x14ac:dyDescent="0.3">
      <c r="A3" s="10"/>
    </row>
    <row r="4" spans="1:6" x14ac:dyDescent="0.3">
      <c r="A4" s="11" t="s">
        <v>21</v>
      </c>
      <c r="B4" s="57"/>
      <c r="C4" s="57"/>
      <c r="D4" s="57"/>
      <c r="E4" s="57"/>
      <c r="F4" s="57"/>
    </row>
    <row r="5" spans="1:6" x14ac:dyDescent="0.3">
      <c r="A5" s="11" t="s">
        <v>51</v>
      </c>
      <c r="B5" s="57"/>
      <c r="C5" s="57"/>
      <c r="D5" s="57"/>
      <c r="E5" s="57"/>
      <c r="F5" s="57"/>
    </row>
    <row r="6" spans="1:6" x14ac:dyDescent="0.3">
      <c r="A6" s="11" t="s">
        <v>52</v>
      </c>
      <c r="B6" s="57"/>
      <c r="C6" s="57"/>
      <c r="D6" s="57"/>
      <c r="E6" s="57"/>
      <c r="F6" s="57"/>
    </row>
    <row r="9" spans="1:6" ht="15" thickBot="1" x14ac:dyDescent="0.35">
      <c r="A9" s="15" t="s">
        <v>30</v>
      </c>
      <c r="B9" s="12" t="s">
        <v>31</v>
      </c>
      <c r="C9" s="12" t="s">
        <v>32</v>
      </c>
      <c r="D9" s="12" t="s">
        <v>33</v>
      </c>
      <c r="E9" s="12" t="s">
        <v>34</v>
      </c>
      <c r="F9" s="12" t="s">
        <v>35</v>
      </c>
    </row>
    <row r="10" spans="1:6" ht="16.8" thickTop="1" x14ac:dyDescent="0.3">
      <c r="A10" s="13" t="s">
        <v>36</v>
      </c>
      <c r="B10" s="14"/>
      <c r="C10" s="14"/>
      <c r="D10" s="14"/>
      <c r="E10" s="14"/>
      <c r="F10" s="14"/>
    </row>
    <row r="11" spans="1:6" x14ac:dyDescent="0.3">
      <c r="A11" s="16" t="s">
        <v>37</v>
      </c>
      <c r="B11" s="17"/>
      <c r="C11" s="17"/>
      <c r="D11" s="17"/>
      <c r="E11" s="17"/>
      <c r="F11" s="17"/>
    </row>
    <row r="12" spans="1:6" x14ac:dyDescent="0.3">
      <c r="A12" s="18" t="s">
        <v>38</v>
      </c>
      <c r="B12" s="19">
        <f>B11*0.302</f>
        <v>0</v>
      </c>
      <c r="C12" s="19">
        <f t="shared" ref="C12:F12" si="0">C11*0.302</f>
        <v>0</v>
      </c>
      <c r="D12" s="19">
        <f t="shared" si="0"/>
        <v>0</v>
      </c>
      <c r="E12" s="19">
        <f t="shared" si="0"/>
        <v>0</v>
      </c>
      <c r="F12" s="19">
        <f t="shared" si="0"/>
        <v>0</v>
      </c>
    </row>
    <row r="13" spans="1:6" x14ac:dyDescent="0.3">
      <c r="A13" s="20" t="s">
        <v>39</v>
      </c>
      <c r="B13" s="21">
        <f>B10-B12</f>
        <v>0</v>
      </c>
      <c r="C13" s="21">
        <f t="shared" ref="C13:F13" si="1">C10-C12</f>
        <v>0</v>
      </c>
      <c r="D13" s="21">
        <f t="shared" si="1"/>
        <v>0</v>
      </c>
      <c r="E13" s="21">
        <f t="shared" si="1"/>
        <v>0</v>
      </c>
      <c r="F13" s="21">
        <f t="shared" si="1"/>
        <v>0</v>
      </c>
    </row>
    <row r="14" spans="1:6" x14ac:dyDescent="0.3">
      <c r="A14" s="18" t="s">
        <v>40</v>
      </c>
      <c r="B14" s="22"/>
      <c r="C14" s="22"/>
      <c r="D14" s="22"/>
      <c r="E14" s="22"/>
      <c r="F14" s="22"/>
    </row>
    <row r="15" spans="1:6" x14ac:dyDescent="0.3">
      <c r="A15" s="20" t="s">
        <v>41</v>
      </c>
      <c r="B15" s="21">
        <f>B13*B14</f>
        <v>0</v>
      </c>
      <c r="C15" s="21">
        <f t="shared" ref="C15:F15" si="2">C13*C14</f>
        <v>0</v>
      </c>
      <c r="D15" s="21">
        <f t="shared" si="2"/>
        <v>0</v>
      </c>
      <c r="E15" s="21">
        <f t="shared" si="2"/>
        <v>0</v>
      </c>
      <c r="F15" s="21">
        <f t="shared" si="2"/>
        <v>0</v>
      </c>
    </row>
    <row r="16" spans="1:6" x14ac:dyDescent="0.3">
      <c r="A16" s="18" t="s">
        <v>42</v>
      </c>
      <c r="B16" s="22"/>
      <c r="C16" s="22"/>
      <c r="D16" s="22"/>
      <c r="E16" s="22"/>
      <c r="F16" s="22"/>
    </row>
    <row r="17" spans="1:6" x14ac:dyDescent="0.3">
      <c r="A17" s="20" t="s">
        <v>43</v>
      </c>
      <c r="B17" s="21">
        <f>B15*B16</f>
        <v>0</v>
      </c>
      <c r="C17" s="21">
        <f t="shared" ref="C17:F17" si="3">C15*C16</f>
        <v>0</v>
      </c>
      <c r="D17" s="21">
        <f t="shared" si="3"/>
        <v>0</v>
      </c>
      <c r="E17" s="21">
        <f t="shared" si="3"/>
        <v>0</v>
      </c>
      <c r="F17" s="21">
        <f t="shared" si="3"/>
        <v>0</v>
      </c>
    </row>
    <row r="18" spans="1:6" ht="16.2" x14ac:dyDescent="0.3">
      <c r="A18" s="18" t="s">
        <v>44</v>
      </c>
      <c r="B18" s="23"/>
      <c r="C18" s="23"/>
      <c r="D18" s="23"/>
      <c r="E18" s="23"/>
      <c r="F18" s="23"/>
    </row>
    <row r="19" spans="1:6" x14ac:dyDescent="0.3">
      <c r="A19" s="20" t="s">
        <v>45</v>
      </c>
      <c r="B19" s="24"/>
      <c r="C19" s="24"/>
      <c r="D19" s="24"/>
      <c r="E19" s="24"/>
      <c r="F19" s="24"/>
    </row>
    <row r="20" spans="1:6" x14ac:dyDescent="0.3">
      <c r="A20" s="18" t="s">
        <v>46</v>
      </c>
      <c r="B20" s="19">
        <f>B18*B19</f>
        <v>0</v>
      </c>
      <c r="C20" s="19">
        <f t="shared" ref="C20:F20" si="4">C18*C19</f>
        <v>0</v>
      </c>
      <c r="D20" s="19">
        <f t="shared" si="4"/>
        <v>0</v>
      </c>
      <c r="E20" s="19">
        <f t="shared" si="4"/>
        <v>0</v>
      </c>
      <c r="F20" s="19">
        <f t="shared" si="4"/>
        <v>0</v>
      </c>
    </row>
    <row r="21" spans="1:6" x14ac:dyDescent="0.3">
      <c r="A21" s="20" t="s">
        <v>47</v>
      </c>
      <c r="B21" s="21">
        <f>B17+B20</f>
        <v>0</v>
      </c>
      <c r="C21" s="21">
        <f t="shared" ref="C21:F21" si="5">C17+C20</f>
        <v>0</v>
      </c>
      <c r="D21" s="21">
        <f t="shared" si="5"/>
        <v>0</v>
      </c>
      <c r="E21" s="21">
        <f t="shared" si="5"/>
        <v>0</v>
      </c>
      <c r="F21" s="21">
        <f t="shared" si="5"/>
        <v>0</v>
      </c>
    </row>
    <row r="22" spans="1:6" ht="15.6" x14ac:dyDescent="0.3">
      <c r="A22" s="25" t="s">
        <v>54</v>
      </c>
      <c r="B22" s="55">
        <f>SUM(B21:F21)</f>
        <v>0</v>
      </c>
      <c r="C22" s="56"/>
      <c r="D22" s="56"/>
      <c r="E22" s="56"/>
      <c r="F22" s="56"/>
    </row>
    <row r="24" spans="1:6" ht="16.2" x14ac:dyDescent="0.3">
      <c r="A24" s="26" t="s">
        <v>48</v>
      </c>
    </row>
    <row r="25" spans="1:6" ht="16.2" x14ac:dyDescent="0.3">
      <c r="A25" s="26" t="s">
        <v>49</v>
      </c>
    </row>
  </sheetData>
  <sheetProtection algorithmName="SHA-512" hashValue="HpIC3mTENRwILZLzrGTteIx2/dBu9m6C3/jhAsfEgrVsDnZMY9NBhJSYzhRB0WBHJAg4gAdAI1BRlRH0y8tudQ==" saltValue="6q5HgG9K+KMThObqYHCnhQ==" spinCount="100000" sheet="1" objects="1" scenarios="1"/>
  <mergeCells count="4">
    <mergeCell ref="B22:F22"/>
    <mergeCell ref="B4:F4"/>
    <mergeCell ref="B5:F5"/>
    <mergeCell ref="B6:F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1:J24"/>
  <sheetViews>
    <sheetView showGridLines="0" zoomScaleNormal="100" workbookViewId="0">
      <selection activeCell="C22" sqref="C22"/>
    </sheetView>
  </sheetViews>
  <sheetFormatPr defaultRowHeight="14.4" x14ac:dyDescent="0.3"/>
  <cols>
    <col min="3" max="3" width="7" customWidth="1"/>
    <col min="4" max="4" width="6.44140625" hidden="1" customWidth="1"/>
    <col min="7" max="7" width="9" customWidth="1"/>
    <col min="8" max="8" width="17.6640625" customWidth="1"/>
    <col min="9" max="9" width="24.33203125" customWidth="1"/>
    <col min="10" max="10" width="18.44140625" customWidth="1"/>
  </cols>
  <sheetData>
    <row r="1" spans="4:9" ht="54" customHeight="1" x14ac:dyDescent="0.35">
      <c r="D1" s="2"/>
      <c r="E1" s="61" t="s">
        <v>59</v>
      </c>
      <c r="F1" s="62"/>
      <c r="G1" s="62"/>
      <c r="H1" s="62"/>
      <c r="I1" s="62"/>
    </row>
    <row r="2" spans="4:9" ht="15" customHeight="1" x14ac:dyDescent="0.35">
      <c r="D2" s="2"/>
      <c r="E2" s="6" t="s">
        <v>3</v>
      </c>
      <c r="G2" s="3"/>
      <c r="H2" s="3"/>
      <c r="I2" s="5"/>
    </row>
    <row r="3" spans="4:9" ht="10.5" customHeight="1" thickBot="1" x14ac:dyDescent="0.35">
      <c r="E3" s="1"/>
    </row>
    <row r="4" spans="4:9" ht="15" thickBot="1" x14ac:dyDescent="0.35">
      <c r="E4" s="66" t="s">
        <v>0</v>
      </c>
      <c r="F4" s="67"/>
      <c r="G4" s="67"/>
      <c r="H4" s="68"/>
      <c r="I4" s="4" t="s">
        <v>1</v>
      </c>
    </row>
    <row r="5" spans="4:9" ht="14.25" customHeight="1" x14ac:dyDescent="0.3">
      <c r="E5" s="63" t="s">
        <v>4</v>
      </c>
      <c r="F5" s="64"/>
      <c r="G5" s="64"/>
      <c r="H5" s="65"/>
      <c r="I5" s="28"/>
    </row>
    <row r="6" spans="4:9" x14ac:dyDescent="0.3">
      <c r="E6" s="58" t="s">
        <v>5</v>
      </c>
      <c r="F6" s="59"/>
      <c r="G6" s="59"/>
      <c r="H6" s="60"/>
      <c r="I6" s="7"/>
    </row>
    <row r="7" spans="4:9" x14ac:dyDescent="0.3">
      <c r="E7" s="58" t="s">
        <v>6</v>
      </c>
      <c r="F7" s="59"/>
      <c r="G7" s="59"/>
      <c r="H7" s="60"/>
      <c r="I7" s="7"/>
    </row>
    <row r="8" spans="4:9" x14ac:dyDescent="0.3">
      <c r="E8" s="58" t="s">
        <v>7</v>
      </c>
      <c r="F8" s="59"/>
      <c r="G8" s="59"/>
      <c r="H8" s="60"/>
      <c r="I8" s="7"/>
    </row>
    <row r="9" spans="4:9" ht="44.4" customHeight="1" x14ac:dyDescent="0.3">
      <c r="E9" s="69" t="s">
        <v>8</v>
      </c>
      <c r="F9" s="70"/>
      <c r="G9" s="70"/>
      <c r="H9" s="71"/>
      <c r="I9" s="7"/>
    </row>
    <row r="10" spans="4:9" x14ac:dyDescent="0.3">
      <c r="E10" s="69" t="s">
        <v>9</v>
      </c>
      <c r="F10" s="70"/>
      <c r="G10" s="70"/>
      <c r="H10" s="71"/>
      <c r="I10" s="7"/>
    </row>
    <row r="11" spans="4:9" x14ac:dyDescent="0.3">
      <c r="E11" s="58" t="s">
        <v>10</v>
      </c>
      <c r="F11" s="59"/>
      <c r="G11" s="59"/>
      <c r="H11" s="60"/>
      <c r="I11" s="7"/>
    </row>
    <row r="12" spans="4:9" x14ac:dyDescent="0.3">
      <c r="E12" s="58" t="s">
        <v>11</v>
      </c>
      <c r="F12" s="59"/>
      <c r="G12" s="59"/>
      <c r="H12" s="60"/>
      <c r="I12" s="7"/>
    </row>
    <row r="13" spans="4:9" x14ac:dyDescent="0.3">
      <c r="E13" s="58" t="s">
        <v>12</v>
      </c>
      <c r="F13" s="59"/>
      <c r="G13" s="59"/>
      <c r="H13" s="60"/>
      <c r="I13" s="7"/>
    </row>
    <row r="14" spans="4:9" x14ac:dyDescent="0.3">
      <c r="E14" s="58" t="s">
        <v>13</v>
      </c>
      <c r="F14" s="59"/>
      <c r="G14" s="59"/>
      <c r="H14" s="60"/>
      <c r="I14" s="29"/>
    </row>
    <row r="15" spans="4:9" x14ac:dyDescent="0.3">
      <c r="E15" s="69" t="s">
        <v>14</v>
      </c>
      <c r="F15" s="70"/>
      <c r="G15" s="70"/>
      <c r="H15" s="71"/>
      <c r="I15" s="7"/>
    </row>
    <row r="16" spans="4:9" x14ac:dyDescent="0.3">
      <c r="E16" s="69" t="s">
        <v>15</v>
      </c>
      <c r="F16" s="70"/>
      <c r="G16" s="70"/>
      <c r="H16" s="71"/>
      <c r="I16" s="8"/>
    </row>
    <row r="17" spans="5:10" x14ac:dyDescent="0.3">
      <c r="E17" s="72" t="s">
        <v>16</v>
      </c>
      <c r="F17" s="73"/>
      <c r="G17" s="73"/>
      <c r="H17" s="74"/>
      <c r="I17" s="8"/>
    </row>
    <row r="18" spans="5:10" x14ac:dyDescent="0.3">
      <c r="E18" s="72" t="s">
        <v>17</v>
      </c>
      <c r="F18" s="73"/>
      <c r="G18" s="73"/>
      <c r="H18" s="74"/>
      <c r="I18" s="8"/>
    </row>
    <row r="19" spans="5:10" x14ac:dyDescent="0.3">
      <c r="E19" s="72" t="s">
        <v>18</v>
      </c>
      <c r="F19" s="73"/>
      <c r="G19" s="73"/>
      <c r="H19" s="74"/>
      <c r="I19" s="8"/>
    </row>
    <row r="20" spans="5:10" ht="43.2" customHeight="1" x14ac:dyDescent="0.3">
      <c r="E20" s="72" t="s">
        <v>19</v>
      </c>
      <c r="F20" s="73"/>
      <c r="G20" s="73"/>
      <c r="H20" s="74"/>
      <c r="I20" s="8"/>
    </row>
    <row r="21" spans="5:10" ht="22.5" customHeight="1" x14ac:dyDescent="0.3">
      <c r="E21" s="77" t="s">
        <v>2</v>
      </c>
      <c r="F21" s="78"/>
      <c r="G21" s="78"/>
      <c r="H21" s="79"/>
      <c r="I21" s="27">
        <f>SUM(I5:I20)</f>
        <v>0</v>
      </c>
    </row>
    <row r="22" spans="5:10" ht="13.2" customHeight="1" x14ac:dyDescent="0.3">
      <c r="E22" s="75" t="s">
        <v>53</v>
      </c>
      <c r="F22" s="75"/>
      <c r="G22" s="75"/>
      <c r="H22" s="75"/>
      <c r="I22" s="76"/>
      <c r="J22" s="30" t="s">
        <v>55</v>
      </c>
    </row>
    <row r="23" spans="5:10" ht="14.4" customHeight="1" x14ac:dyDescent="0.3">
      <c r="E23" s="75"/>
      <c r="F23" s="75"/>
      <c r="G23" s="75"/>
      <c r="H23" s="75"/>
      <c r="I23" s="76"/>
      <c r="J23" s="31">
        <f>ROUND((I21/0.9)*0.1,0)</f>
        <v>0</v>
      </c>
    </row>
    <row r="24" spans="5:10" x14ac:dyDescent="0.3">
      <c r="E24" s="77" t="s">
        <v>56</v>
      </c>
      <c r="F24" s="78"/>
      <c r="G24" s="78"/>
      <c r="H24" s="79"/>
      <c r="I24" s="32">
        <f>SUM(I22+I21)</f>
        <v>0</v>
      </c>
    </row>
  </sheetData>
  <sheetProtection algorithmName="SHA-512" hashValue="TZiHNFxuR+H0TXXLB8gRRpPz8s6tbKP0IGf2fYad0gm5nyr36jt6RehzezB0NUA/GRFv7JoZKx10VM735O5Abw==" saltValue="HevnRzKUSGa00uzLckzSHQ==" spinCount="100000" sheet="1" objects="1" scenarios="1"/>
  <mergeCells count="22">
    <mergeCell ref="E22:H23"/>
    <mergeCell ref="I22:I23"/>
    <mergeCell ref="E24:H24"/>
    <mergeCell ref="E18:H18"/>
    <mergeCell ref="E19:H19"/>
    <mergeCell ref="E20:H20"/>
    <mergeCell ref="E21:H21"/>
    <mergeCell ref="E13:H13"/>
    <mergeCell ref="E14:H14"/>
    <mergeCell ref="E15:H15"/>
    <mergeCell ref="E16:H16"/>
    <mergeCell ref="E17:H17"/>
    <mergeCell ref="E11:H11"/>
    <mergeCell ref="E12:H12"/>
    <mergeCell ref="E1:I1"/>
    <mergeCell ref="E5:H5"/>
    <mergeCell ref="E6:H6"/>
    <mergeCell ref="E4:H4"/>
    <mergeCell ref="E7:H7"/>
    <mergeCell ref="E8:H8"/>
    <mergeCell ref="E9:H9"/>
    <mergeCell ref="E10:H10"/>
  </mergeCells>
  <conditionalFormatting sqref="I22:I23">
    <cfRule type="cellIs" dxfId="11" priority="1" operator="lessThanOrEqual">
      <formula>$J$23</formula>
    </cfRule>
    <cfRule type="cellIs" dxfId="10" priority="2" operator="greaterThan">
      <formula>$J$23</formula>
    </cfRule>
  </conditionalFormatting>
  <pageMargins left="0.25" right="0.25" top="0.75" bottom="0.75" header="0.3" footer="0.3"/>
  <pageSetup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5D144-7C24-4455-813B-E2F78BB97E0E}">
  <dimension ref="A2:G17"/>
  <sheetViews>
    <sheetView workbookViewId="0">
      <selection activeCell="A28" sqref="A28"/>
    </sheetView>
  </sheetViews>
  <sheetFormatPr defaultRowHeight="14.4" x14ac:dyDescent="0.3"/>
  <cols>
    <col min="1" max="1" width="41.109375" customWidth="1"/>
    <col min="2" max="2" width="20.6640625" customWidth="1"/>
    <col min="3" max="3" width="19.33203125" customWidth="1"/>
    <col min="4" max="4" width="22.5546875" customWidth="1"/>
  </cols>
  <sheetData>
    <row r="2" spans="1:7" ht="18" x14ac:dyDescent="0.35">
      <c r="A2" s="9" t="s">
        <v>20</v>
      </c>
    </row>
    <row r="3" spans="1:7" x14ac:dyDescent="0.3">
      <c r="A3" s="10"/>
    </row>
    <row r="4" spans="1:7" x14ac:dyDescent="0.3">
      <c r="A4" s="11" t="s">
        <v>21</v>
      </c>
      <c r="B4" s="81"/>
      <c r="C4" s="82"/>
      <c r="D4" s="82"/>
      <c r="E4" s="82"/>
      <c r="F4" s="82"/>
      <c r="G4" s="83"/>
    </row>
    <row r="5" spans="1:7" x14ac:dyDescent="0.3">
      <c r="A5" s="11" t="s">
        <v>22</v>
      </c>
      <c r="B5" s="81"/>
      <c r="C5" s="82"/>
      <c r="D5" s="82"/>
      <c r="E5" s="82"/>
      <c r="F5" s="82"/>
      <c r="G5" s="83"/>
    </row>
    <row r="6" spans="1:7" x14ac:dyDescent="0.3">
      <c r="A6" s="11" t="s">
        <v>23</v>
      </c>
      <c r="B6" s="81"/>
      <c r="C6" s="82"/>
      <c r="D6" s="82"/>
      <c r="E6" s="82"/>
      <c r="F6" s="82"/>
      <c r="G6" s="83"/>
    </row>
    <row r="8" spans="1:7" ht="16.2" x14ac:dyDescent="0.3">
      <c r="A8" s="40" t="s">
        <v>24</v>
      </c>
      <c r="B8" s="41" t="s">
        <v>60</v>
      </c>
      <c r="C8" s="47" t="s">
        <v>50</v>
      </c>
      <c r="D8" s="42" t="s">
        <v>25</v>
      </c>
    </row>
    <row r="9" spans="1:7" x14ac:dyDescent="0.3">
      <c r="A9" s="35" t="s">
        <v>57</v>
      </c>
      <c r="B9" s="45">
        <f>'TBRA Estimated Costs'!B22</f>
        <v>0</v>
      </c>
      <c r="C9" s="44"/>
      <c r="D9" s="49"/>
    </row>
    <row r="10" spans="1:7" x14ac:dyDescent="0.3">
      <c r="A10" s="36" t="s">
        <v>62</v>
      </c>
      <c r="B10" s="53"/>
      <c r="C10" s="44"/>
      <c r="D10" s="46"/>
    </row>
    <row r="11" spans="1:7" ht="29.4" customHeight="1" x14ac:dyDescent="0.3">
      <c r="A11" s="36" t="s">
        <v>58</v>
      </c>
      <c r="B11" s="45">
        <f>ROUND((B9/0.9)*0.1,0)</f>
        <v>0</v>
      </c>
      <c r="C11" s="44"/>
      <c r="D11" s="49"/>
    </row>
    <row r="12" spans="1:7" ht="15.6" customHeight="1" x14ac:dyDescent="0.3">
      <c r="A12" s="36" t="s">
        <v>63</v>
      </c>
      <c r="B12" s="54"/>
      <c r="C12" s="44"/>
      <c r="D12" s="46"/>
    </row>
    <row r="13" spans="1:7" x14ac:dyDescent="0.3">
      <c r="A13" s="35" t="s">
        <v>61</v>
      </c>
      <c r="B13" s="43"/>
      <c r="C13" s="48">
        <f>'Supportive Services Costs'!I24</f>
        <v>0</v>
      </c>
      <c r="D13" s="38"/>
    </row>
    <row r="14" spans="1:7" x14ac:dyDescent="0.3">
      <c r="A14" s="37" t="s">
        <v>26</v>
      </c>
      <c r="B14" s="33">
        <f>SUM(B10,B12)</f>
        <v>0</v>
      </c>
      <c r="C14" s="34">
        <f>SUM(C13)</f>
        <v>0</v>
      </c>
      <c r="D14" s="39">
        <f>SUM(D10,D12,D13)</f>
        <v>0</v>
      </c>
    </row>
    <row r="15" spans="1:7" x14ac:dyDescent="0.3">
      <c r="A15" s="50" t="s">
        <v>27</v>
      </c>
      <c r="B15" s="51"/>
      <c r="C15" s="51"/>
      <c r="D15" s="52">
        <f>SUM(B14:D14)</f>
        <v>0</v>
      </c>
    </row>
    <row r="16" spans="1:7" ht="14.4" customHeight="1" x14ac:dyDescent="0.3">
      <c r="A16" s="80" t="s">
        <v>28</v>
      </c>
      <c r="B16" s="80"/>
      <c r="C16" s="80"/>
      <c r="D16" s="80"/>
      <c r="E16" s="80"/>
      <c r="F16" s="80"/>
      <c r="G16" s="80"/>
    </row>
    <row r="17" spans="1:7" ht="14.4" customHeight="1" x14ac:dyDescent="0.3">
      <c r="A17" s="80"/>
      <c r="B17" s="80"/>
      <c r="C17" s="80"/>
      <c r="D17" s="80"/>
      <c r="E17" s="80"/>
      <c r="F17" s="80"/>
      <c r="G17" s="80"/>
    </row>
  </sheetData>
  <sheetProtection algorithmName="SHA-512" hashValue="UI4JIcB7MJdaz+XWUrRvi5FnoMUrpsRmA3a9SY8GvjJs2Q8yODzo2LmrzmVAEdAYl/efoMzpCT81VOl2MazBiA==" saltValue="ipJWWLVOofUZnZwMrNUrQw==" spinCount="100000" sheet="1" objects="1" scenarios="1"/>
  <mergeCells count="4">
    <mergeCell ref="A16:G17"/>
    <mergeCell ref="B4:G4"/>
    <mergeCell ref="B5:G5"/>
    <mergeCell ref="B6:G6"/>
  </mergeCells>
  <conditionalFormatting sqref="B12">
    <cfRule type="cellIs" dxfId="9" priority="2" operator="lessThanOrEqual">
      <formula>$B$11</formula>
    </cfRule>
    <cfRule type="cellIs" dxfId="8" priority="1" operator="greaterThan">
      <formula>$B$11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TBRA Estimated Costs</vt:lpstr>
      <vt:lpstr>Supportive Services Costs</vt:lpstr>
      <vt:lpstr>Combined Budget</vt:lpstr>
      <vt:lpstr>'Supportive Services Costs'!Print_Area</vt:lpstr>
    </vt:vector>
  </TitlesOfParts>
  <Company>IHCDA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Hass, Angie</dc:creator>
  <cp:lastModifiedBy>Gross, Zach (IHCDA)</cp:lastModifiedBy>
  <cp:lastPrinted>2019-08-05T17:56:31Z</cp:lastPrinted>
  <dcterms:created xsi:type="dcterms:W3CDTF">2019-07-26T21:10:39Z</dcterms:created>
  <dcterms:modified xsi:type="dcterms:W3CDTF">2023-01-05T20:27:04Z</dcterms:modified>
</cp:coreProperties>
</file>