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Real Estate\Policy and Data\Website Documents\RHTC\"/>
    </mc:Choice>
  </mc:AlternateContent>
  <xr:revisionPtr revIDLastSave="0" documentId="8_{2E849093-715C-478E-892E-91433E4A34F4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Sheet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A13" i="1" l="1"/>
  <c r="AA12" i="1"/>
  <c r="AA11" i="1"/>
  <c r="AA10" i="1"/>
  <c r="AA9" i="1"/>
  <c r="AA8" i="1"/>
  <c r="AA7" i="1"/>
  <c r="AA6" i="1"/>
  <c r="AA5" i="1"/>
</calcChain>
</file>

<file path=xl/sharedStrings.xml><?xml version="1.0" encoding="utf-8"?>
<sst xmlns="http://schemas.openxmlformats.org/spreadsheetml/2006/main" count="167" uniqueCount="107">
  <si>
    <t>Application #</t>
  </si>
  <si>
    <t>Online App ID</t>
  </si>
  <si>
    <t>Development Name</t>
  </si>
  <si>
    <t>Self Score</t>
  </si>
  <si>
    <t>Construction Type</t>
  </si>
  <si>
    <t>Occupancy Type</t>
  </si>
  <si>
    <t>Development City</t>
  </si>
  <si>
    <t>Development County</t>
  </si>
  <si>
    <t>Address</t>
  </si>
  <si>
    <t>Census Tract(s)</t>
  </si>
  <si>
    <t>QCT</t>
  </si>
  <si>
    <t>Rural</t>
  </si>
  <si>
    <t xml:space="preserve">Applicant Contact </t>
  </si>
  <si>
    <t>Applicant Email</t>
  </si>
  <si>
    <t>Developer</t>
  </si>
  <si>
    <t>Developer Email</t>
  </si>
  <si>
    <t>Nonprofit Developer?</t>
  </si>
  <si>
    <t>Tax Credit Units</t>
  </si>
  <si>
    <t>Market Units</t>
  </si>
  <si>
    <t>Total Units</t>
  </si>
  <si>
    <t>4% RHTC Annual Request</t>
  </si>
  <si>
    <t>Bond Request</t>
  </si>
  <si>
    <t>AWHTC Request</t>
  </si>
  <si>
    <t>HOME Request</t>
  </si>
  <si>
    <t>Development Fund Request</t>
  </si>
  <si>
    <t>Total Development Cost</t>
  </si>
  <si>
    <t>Bond Request as % of TDC</t>
  </si>
  <si>
    <t>Yes</t>
  </si>
  <si>
    <t>2027B-C-001</t>
  </si>
  <si>
    <t>IA-0000000462</t>
  </si>
  <si>
    <t>Amber Woods Preservation</t>
  </si>
  <si>
    <t>Rehabilitation</t>
  </si>
  <si>
    <t>Family</t>
  </si>
  <si>
    <t>Indianapolis</t>
  </si>
  <si>
    <t>Marion</t>
  </si>
  <si>
    <t>10202 John Jay Drive</t>
  </si>
  <si>
    <t>No</t>
  </si>
  <si>
    <t>Julie Collier</t>
  </si>
  <si>
    <t>jcollier@flco.com</t>
  </si>
  <si>
    <t>F&amp;C Development, Inc.</t>
  </si>
  <si>
    <t>2027B-C-002</t>
  </si>
  <si>
    <t>IA-0000000440</t>
  </si>
  <si>
    <t>Bakery Living</t>
  </si>
  <si>
    <t>New Construction</t>
  </si>
  <si>
    <t>1331 E Washington St</t>
  </si>
  <si>
    <t>Marisa Conatser</t>
  </si>
  <si>
    <t>mconatser@twgdev.com</t>
  </si>
  <si>
    <t>TWG Development, LLC</t>
  </si>
  <si>
    <t>mhunt@twgdev.com</t>
  </si>
  <si>
    <t>2027B-C-003</t>
  </si>
  <si>
    <t>IA-0000000410</t>
  </si>
  <si>
    <t>Garden Estates West Apartments</t>
  </si>
  <si>
    <t>Michigan City</t>
  </si>
  <si>
    <t>La Porte</t>
  </si>
  <si>
    <t>909 Pine Tree Court</t>
  </si>
  <si>
    <t>Noah Hale</t>
  </si>
  <si>
    <t>noah.hale@fairstead.com</t>
  </si>
  <si>
    <t>Garden Estates Developer LLC</t>
  </si>
  <si>
    <t>2027B-C-004</t>
  </si>
  <si>
    <t>IA-0000000459</t>
  </si>
  <si>
    <t>Margaret Senior</t>
  </si>
  <si>
    <t>Age-Restricted</t>
  </si>
  <si>
    <t>Terre Haute</t>
  </si>
  <si>
    <t>Vigo</t>
  </si>
  <si>
    <t>NW Corner of Arleth St. &amp; Margaret Avenue</t>
  </si>
  <si>
    <t>2027B-C-005</t>
  </si>
  <si>
    <t>IA-0000000453</t>
  </si>
  <si>
    <t>Mariners Landing</t>
  </si>
  <si>
    <t>Warsaw</t>
  </si>
  <si>
    <t>Kosciusko</t>
  </si>
  <si>
    <t>Approx. 1064 Mariners Dr</t>
  </si>
  <si>
    <t>2027B-C-006</t>
  </si>
  <si>
    <t xml:space="preserve">	IA-0000000393</t>
  </si>
  <si>
    <t>Morton Lewis &amp; McMillan</t>
  </si>
  <si>
    <r>
      <rPr>
        <sz val="11"/>
        <color theme="1"/>
        <rFont val="Calibri"/>
        <family val="2"/>
        <charset val="1"/>
      </rPr>
      <t>1845 N 5</t>
    </r>
    <r>
      <rPr>
        <vertAlign val="superscript"/>
        <sz val="11"/>
        <color theme="1"/>
        <rFont val="Calibri"/>
        <family val="2"/>
        <charset val="1"/>
      </rPr>
      <t>th</t>
    </r>
    <r>
      <rPr>
        <sz val="11"/>
        <color theme="1"/>
        <rFont val="Calibri"/>
        <family val="2"/>
        <charset val="1"/>
      </rPr>
      <t xml:space="preserve"> St &amp; 461 2</t>
    </r>
    <r>
      <rPr>
        <vertAlign val="superscript"/>
        <sz val="11"/>
        <color theme="1"/>
        <rFont val="Calibri"/>
        <family val="2"/>
        <charset val="1"/>
      </rPr>
      <t>nd</t>
    </r>
    <r>
      <rPr>
        <sz val="11"/>
        <color theme="1"/>
        <rFont val="Calibri"/>
        <family val="2"/>
        <charset val="1"/>
      </rPr>
      <t xml:space="preserve"> Ave</t>
    </r>
  </si>
  <si>
    <t>9, 3</t>
  </si>
  <si>
    <t>David Brint</t>
  </si>
  <si>
    <t>kbrinla@brinshore.com</t>
  </si>
  <si>
    <t>Brinshore Development LLC</t>
  </si>
  <si>
    <t>Nonprofit as CoDev</t>
  </si>
  <si>
    <t>2027B-C-007</t>
  </si>
  <si>
    <t>IA-0000000407</t>
  </si>
  <si>
    <t>Northpoint Apartments</t>
  </si>
  <si>
    <t>Fort Wayne</t>
  </si>
  <si>
    <t>Allen</t>
  </si>
  <si>
    <t>Approx. 3069-3071 W. Ludwig Rd</t>
  </si>
  <si>
    <t>Andrew J. Held</t>
  </si>
  <si>
    <t>aheld@birgeandheld.com</t>
  </si>
  <si>
    <t>Birge &amp; Held Development LLC</t>
  </si>
  <si>
    <t>srogers@birgeandheld.com</t>
  </si>
  <si>
    <t>2027B-C-008</t>
  </si>
  <si>
    <t>IA-0000000394</t>
  </si>
  <si>
    <t>Tall Oaks &amp; North Highlands</t>
  </si>
  <si>
    <t>Historic Rehab/Adaptive Reuse</t>
  </si>
  <si>
    <t>7300 Decatur Rd, 2100 St Marys Ave</t>
  </si>
  <si>
    <t>36, 8</t>
  </si>
  <si>
    <t xml:space="preserve">No </t>
  </si>
  <si>
    <t>2027B-C-009</t>
  </si>
  <si>
    <t>IA-0000000452</t>
  </si>
  <si>
    <t>The Waypoint</t>
  </si>
  <si>
    <t>LaPorte</t>
  </si>
  <si>
    <t>1400 Andrew ave</t>
  </si>
  <si>
    <t>Nonprofit (Pathway to the Future Learning Center) as Co-Dev and 100% owner of GP</t>
  </si>
  <si>
    <t xml:space="preserve">Nonprofit (RDOOR) as Co-Dev </t>
  </si>
  <si>
    <t>2027B-C Applicant List - Released 8/6/26</t>
  </si>
  <si>
    <t>The information contained in this document is based on initial data entry of applications received on July 27, 2026 and has not been validated by IHCDA.</t>
  </si>
  <si>
    <t>Attachment: RED Notice 26-35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</si>
</sst>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;[Red]\-[$$-409]#,##0.00"/>
    <numFmt numFmtId="165" formatCode="_(\$* #,##0.00_);_(\$* \(#,##0.00\);_(\$* \-??_);_(@_)"/>
    <numFmt numFmtId="166" formatCode="_(\$* #,##0.000_);_(\$* \(#,##0.000\);_(\$* \-???_);_(@_)"/>
  </numFmts>
  <fonts count="5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vertAlign val="superscript"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rgb="FF333300"/>
      </patternFill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4">
    <xf numFmtId="0" fontId="0" fillId="0" borderId="0"/>
    <xf numFmtId="165" fontId="3" fillId="0" borderId="0" applyBorder="0" applyProtection="0"/>
    <xf numFmtId="9" fontId="3" fillId="0" borderId="0" applyBorder="0" applyProtection="0"/>
    <xf numFmtId="0" fontId="3" fillId="0" borderId="0"/>
  </cellStyleXfs>
  <cellXfs count="15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0" fontId="0" fillId="0" borderId="0" xfId="0" applyNumberFormat="1"/>
    <xf numFmtId="166" fontId="0" fillId="0" borderId="0" xfId="0" applyNumberFormat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164" fontId="1" fillId="2" borderId="1" xfId="1" applyNumberFormat="1" applyFont="1" applyFill="1" applyBorder="1" applyAlignment="1" applyProtection="1">
      <alignment horizontal="center" wrapText="1"/>
    </xf>
    <xf numFmtId="164" fontId="1" fillId="2" borderId="1" xfId="1" applyNumberFormat="1" applyFont="1" applyFill="1" applyBorder="1" applyAlignment="1" applyProtection="1">
      <alignment horizontal="center"/>
    </xf>
    <xf numFmtId="9" fontId="1" fillId="2" borderId="1" xfId="2" applyFont="1" applyFill="1" applyBorder="1" applyAlignment="1" applyProtection="1">
      <alignment wrapText="1"/>
    </xf>
    <xf numFmtId="0" fontId="4" fillId="0" borderId="0" xfId="0" applyFont="1"/>
    <xf numFmtId="164" fontId="4" fillId="0" borderId="0" xfId="0" applyNumberFormat="1" applyFont="1"/>
    <xf numFmtId="0" fontId="3" fillId="0" borderId="0" xfId="3"/>
    <xf numFmtId="0" fontId="3" fillId="0" borderId="0" xfId="3" applyAlignment="1">
      <alignment horizontal="right"/>
    </xf>
  </cellXfs>
  <cellStyles count="4">
    <cellStyle name="Currency" xfId="1" builtinId="4"/>
    <cellStyle name="Normal" xfId="0" builtinId="0"/>
    <cellStyle name="Normal 2" xfId="3" xr:uid="{289DAB66-D52F-443E-AF1E-A7099972C4B0}"/>
    <cellStyle name="Percent" xfId="2" builtinId="5"/>
  </cellStyles>
  <dxfs count="1">
    <dxf>
      <fill>
        <patternFill patternType="solid">
          <fgColor rgb="FF333300"/>
          <bgColor theme="4" tint="0.3999755851924192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8572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4" displayName="Table4" ref="A4:AA18" totalsRowShown="0" headerRowDxfId="0">
  <autoFilter ref="A4:AA18" xr:uid="{00000000-0009-0000-0100-000001000000}"/>
  <tableColumns count="27">
    <tableColumn id="4" xr3:uid="{00000000-0010-0000-0000-000004000000}" name="Application #"/>
    <tableColumn id="5" xr3:uid="{00000000-0010-0000-0000-000005000000}" name="Online App ID"/>
    <tableColumn id="6" xr3:uid="{00000000-0010-0000-0000-000006000000}" name="Development Name"/>
    <tableColumn id="7" xr3:uid="{00000000-0010-0000-0000-000007000000}" name="Self Score"/>
    <tableColumn id="16" xr3:uid="{00000000-0010-0000-0000-000010000000}" name="Construction Type"/>
    <tableColumn id="17" xr3:uid="{00000000-0010-0000-0000-000011000000}" name="Occupancy Type"/>
    <tableColumn id="21" xr3:uid="{00000000-0010-0000-0000-000015000000}" name="Development City"/>
    <tableColumn id="22" xr3:uid="{00000000-0010-0000-0000-000016000000}" name="Development County"/>
    <tableColumn id="23" xr3:uid="{00000000-0010-0000-0000-000017000000}" name="Address"/>
    <tableColumn id="24" xr3:uid="{00000000-0010-0000-0000-000018000000}" name="Census Tract(s)"/>
    <tableColumn id="26" xr3:uid="{00000000-0010-0000-0000-00001A000000}" name="QCT"/>
    <tableColumn id="27" xr3:uid="{00000000-0010-0000-0000-00001B000000}" name="Rural"/>
    <tableColumn id="28" xr3:uid="{00000000-0010-0000-0000-00001C000000}" name="Applicant Contact "/>
    <tableColumn id="29" xr3:uid="{00000000-0010-0000-0000-00001D000000}" name="Applicant Email"/>
    <tableColumn id="30" xr3:uid="{00000000-0010-0000-0000-00001E000000}" name="Developer"/>
    <tableColumn id="32" xr3:uid="{00000000-0010-0000-0000-000020000000}" name="Developer Email"/>
    <tableColumn id="33" xr3:uid="{00000000-0010-0000-0000-000021000000}" name="Nonprofit Developer?"/>
    <tableColumn id="34" xr3:uid="{00000000-0010-0000-0000-000022000000}" name="Tax Credit Units"/>
    <tableColumn id="35" xr3:uid="{00000000-0010-0000-0000-000023000000}" name="Market Units"/>
    <tableColumn id="36" xr3:uid="{00000000-0010-0000-0000-000024000000}" name="Total Units"/>
    <tableColumn id="37" xr3:uid="{00000000-0010-0000-0000-000025000000}" name="4% RHTC Annual Request"/>
    <tableColumn id="38" xr3:uid="{00000000-0010-0000-0000-000026000000}" name="Bond Request"/>
    <tableColumn id="39" xr3:uid="{00000000-0010-0000-0000-000027000000}" name="AWHTC Request"/>
    <tableColumn id="40" xr3:uid="{00000000-0010-0000-0000-000028000000}" name="HOME Request"/>
    <tableColumn id="41" xr3:uid="{00000000-0010-0000-0000-000029000000}" name="Development Fund Request"/>
    <tableColumn id="43" xr3:uid="{00000000-0010-0000-0000-00002B000000}" name="Total Development Cost"/>
    <tableColumn id="44" xr3:uid="{00000000-0010-0000-0000-00002C000000}" name="Bond Request as % of TDC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hunt@twgdev.com" TargetMode="External"/><Relationship Id="rId13" Type="http://schemas.openxmlformats.org/officeDocument/2006/relationships/hyperlink" Target="mailto:aheld@birgeandheld.com" TargetMode="External"/><Relationship Id="rId18" Type="http://schemas.openxmlformats.org/officeDocument/2006/relationships/hyperlink" Target="mailto:mhunt@twgdev.com" TargetMode="External"/><Relationship Id="rId3" Type="http://schemas.openxmlformats.org/officeDocument/2006/relationships/hyperlink" Target="mailto:mconatser@twgdev.com" TargetMode="External"/><Relationship Id="rId7" Type="http://schemas.openxmlformats.org/officeDocument/2006/relationships/hyperlink" Target="mailto:mconatser@twgdev.com" TargetMode="External"/><Relationship Id="rId12" Type="http://schemas.openxmlformats.org/officeDocument/2006/relationships/hyperlink" Target="mailto:kbrinla@brinshore.com" TargetMode="External"/><Relationship Id="rId17" Type="http://schemas.openxmlformats.org/officeDocument/2006/relationships/hyperlink" Target="mailto:mconatser@twgdev.com" TargetMode="External"/><Relationship Id="rId2" Type="http://schemas.openxmlformats.org/officeDocument/2006/relationships/hyperlink" Target="mailto:jcollier@flco.com" TargetMode="External"/><Relationship Id="rId16" Type="http://schemas.openxmlformats.org/officeDocument/2006/relationships/hyperlink" Target="mailto:kbrinla@brinshore.com" TargetMode="External"/><Relationship Id="rId1" Type="http://schemas.openxmlformats.org/officeDocument/2006/relationships/hyperlink" Target="mailto:jcollier@flco.com" TargetMode="External"/><Relationship Id="rId6" Type="http://schemas.openxmlformats.org/officeDocument/2006/relationships/hyperlink" Target="mailto:noah.hale@fairstead.com" TargetMode="External"/><Relationship Id="rId11" Type="http://schemas.openxmlformats.org/officeDocument/2006/relationships/hyperlink" Target="mailto:kbrinla@brinshore.com" TargetMode="External"/><Relationship Id="rId5" Type="http://schemas.openxmlformats.org/officeDocument/2006/relationships/hyperlink" Target="mailto:noah.hale@fairstead.com" TargetMode="External"/><Relationship Id="rId15" Type="http://schemas.openxmlformats.org/officeDocument/2006/relationships/hyperlink" Target="mailto:kbrinla@brinshore.com" TargetMode="External"/><Relationship Id="rId10" Type="http://schemas.openxmlformats.org/officeDocument/2006/relationships/hyperlink" Target="mailto:mhunt@twgdev.com" TargetMode="External"/><Relationship Id="rId19" Type="http://schemas.openxmlformats.org/officeDocument/2006/relationships/table" Target="../tables/table1.xml"/><Relationship Id="rId4" Type="http://schemas.openxmlformats.org/officeDocument/2006/relationships/hyperlink" Target="mailto:mhunt@twgdev.com" TargetMode="External"/><Relationship Id="rId9" Type="http://schemas.openxmlformats.org/officeDocument/2006/relationships/hyperlink" Target="mailto:mconatser@twgdev.com" TargetMode="External"/><Relationship Id="rId14" Type="http://schemas.openxmlformats.org/officeDocument/2006/relationships/hyperlink" Target="mailto:srogers@birgeandhel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0"/>
  <sheetViews>
    <sheetView tabSelected="1" topLeftCell="H1" zoomScaleNormal="100" workbookViewId="0">
      <selection activeCell="J5" sqref="J5:J13"/>
    </sheetView>
  </sheetViews>
  <sheetFormatPr defaultColWidth="8.5703125" defaultRowHeight="15" x14ac:dyDescent="0.25"/>
  <cols>
    <col min="1" max="2" width="27.7109375" customWidth="1"/>
    <col min="3" max="3" width="42.140625" customWidth="1"/>
    <col min="4" max="4" width="14.28515625" customWidth="1"/>
    <col min="5" max="5" width="32.85546875" customWidth="1"/>
    <col min="6" max="6" width="27.28515625" customWidth="1"/>
    <col min="7" max="7" width="22" customWidth="1"/>
    <col min="8" max="8" width="16.42578125" customWidth="1"/>
    <col min="9" max="9" width="37.7109375" customWidth="1"/>
    <col min="10" max="11" width="20.7109375" customWidth="1"/>
    <col min="12" max="12" width="18.7109375" customWidth="1"/>
    <col min="13" max="13" width="25.28515625" customWidth="1"/>
    <col min="14" max="14" width="50.7109375" customWidth="1"/>
    <col min="15" max="15" width="46.7109375" customWidth="1"/>
    <col min="16" max="16" width="34.28515625" customWidth="1"/>
    <col min="17" max="17" width="26.140625" customWidth="1"/>
    <col min="18" max="18" width="18.5703125" customWidth="1"/>
    <col min="19" max="19" width="15.7109375" customWidth="1"/>
    <col min="20" max="20" width="18.7109375" customWidth="1"/>
    <col min="21" max="21" width="24" style="1" customWidth="1"/>
    <col min="22" max="23" width="23" style="1" customWidth="1"/>
    <col min="24" max="24" width="24.42578125" style="1" customWidth="1"/>
    <col min="25" max="25" width="25.28515625" style="1" customWidth="1"/>
    <col min="26" max="26" width="30.5703125" style="1" customWidth="1"/>
    <col min="27" max="27" width="13.85546875" customWidth="1"/>
  </cols>
  <sheetData>
    <row r="1" spans="1:27" s="11" customFormat="1" x14ac:dyDescent="0.25">
      <c r="A1" s="11" t="s">
        <v>104</v>
      </c>
      <c r="U1" s="12"/>
      <c r="V1" s="12"/>
      <c r="W1" s="12"/>
      <c r="X1" s="12"/>
      <c r="Y1" s="12"/>
      <c r="Z1" s="12"/>
    </row>
    <row r="2" spans="1:27" s="11" customFormat="1" x14ac:dyDescent="0.25">
      <c r="A2" s="11" t="s">
        <v>106</v>
      </c>
      <c r="U2" s="12"/>
      <c r="V2" s="12"/>
      <c r="W2" s="12"/>
      <c r="X2" s="12"/>
      <c r="Y2" s="12"/>
      <c r="Z2" s="12"/>
    </row>
    <row r="3" spans="1:27" s="11" customFormat="1" x14ac:dyDescent="0.25">
      <c r="A3" s="11" t="s">
        <v>105</v>
      </c>
      <c r="U3" s="12"/>
      <c r="V3" s="12"/>
      <c r="W3" s="12"/>
      <c r="X3" s="12"/>
      <c r="Y3" s="12"/>
      <c r="Z3" s="12"/>
    </row>
    <row r="4" spans="1:27" ht="39.75" customHeight="1" thickBot="1" x14ac:dyDescent="0.3">
      <c r="A4" s="5" t="s">
        <v>0</v>
      </c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  <c r="K4" s="7" t="s">
        <v>10</v>
      </c>
      <c r="L4" s="7" t="s">
        <v>11</v>
      </c>
      <c r="M4" s="6" t="s">
        <v>12</v>
      </c>
      <c r="N4" s="6" t="s">
        <v>13</v>
      </c>
      <c r="O4" s="5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5" t="s">
        <v>19</v>
      </c>
      <c r="U4" s="8" t="s">
        <v>20</v>
      </c>
      <c r="V4" s="9" t="s">
        <v>21</v>
      </c>
      <c r="W4" s="9" t="s">
        <v>22</v>
      </c>
      <c r="X4" s="8" t="s">
        <v>23</v>
      </c>
      <c r="Y4" s="8" t="s">
        <v>24</v>
      </c>
      <c r="Z4" s="8" t="s">
        <v>25</v>
      </c>
      <c r="AA4" s="10" t="s">
        <v>26</v>
      </c>
    </row>
    <row r="5" spans="1:27" ht="15.75" thickTop="1" x14ac:dyDescent="0.25">
      <c r="A5" t="s">
        <v>28</v>
      </c>
      <c r="B5" s="2" t="s">
        <v>29</v>
      </c>
      <c r="C5" t="s">
        <v>30</v>
      </c>
      <c r="D5">
        <v>91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s="13">
        <v>3604.06</v>
      </c>
      <c r="K5" t="s">
        <v>27</v>
      </c>
      <c r="L5" t="s">
        <v>36</v>
      </c>
      <c r="M5" t="s">
        <v>37</v>
      </c>
      <c r="N5" t="s">
        <v>38</v>
      </c>
      <c r="O5" t="s">
        <v>39</v>
      </c>
      <c r="P5" t="s">
        <v>38</v>
      </c>
      <c r="Q5" t="s">
        <v>102</v>
      </c>
      <c r="R5">
        <v>150</v>
      </c>
      <c r="S5">
        <v>0</v>
      </c>
      <c r="T5">
        <v>150</v>
      </c>
      <c r="U5" s="1">
        <v>1000000</v>
      </c>
      <c r="V5" s="1">
        <v>8349768</v>
      </c>
      <c r="W5" s="1">
        <v>1000000</v>
      </c>
      <c r="X5" s="1">
        <v>0</v>
      </c>
      <c r="Y5" s="1">
        <v>0</v>
      </c>
      <c r="Z5" s="1">
        <v>23817282</v>
      </c>
      <c r="AA5" s="3">
        <f t="shared" ref="AA5:AA13" si="0">V5/Z5</f>
        <v>0.35057602290639212</v>
      </c>
    </row>
    <row r="6" spans="1:27" x14ac:dyDescent="0.25">
      <c r="A6" t="s">
        <v>40</v>
      </c>
      <c r="B6" t="s">
        <v>41</v>
      </c>
      <c r="C6" t="s">
        <v>42</v>
      </c>
      <c r="D6">
        <v>90.5</v>
      </c>
      <c r="E6" t="s">
        <v>43</v>
      </c>
      <c r="F6" t="s">
        <v>32</v>
      </c>
      <c r="G6" t="s">
        <v>33</v>
      </c>
      <c r="H6" t="s">
        <v>34</v>
      </c>
      <c r="I6" t="s">
        <v>44</v>
      </c>
      <c r="J6" s="13">
        <v>3557</v>
      </c>
      <c r="K6" t="s">
        <v>27</v>
      </c>
      <c r="L6" t="s">
        <v>36</v>
      </c>
      <c r="M6" t="s">
        <v>45</v>
      </c>
      <c r="N6" t="s">
        <v>46</v>
      </c>
      <c r="O6" t="s">
        <v>47</v>
      </c>
      <c r="P6" t="s">
        <v>48</v>
      </c>
      <c r="Q6" t="s">
        <v>36</v>
      </c>
      <c r="R6">
        <v>116</v>
      </c>
      <c r="S6">
        <v>0</v>
      </c>
      <c r="T6">
        <v>116</v>
      </c>
      <c r="U6" s="1">
        <v>1509388</v>
      </c>
      <c r="V6" s="1">
        <v>10500000</v>
      </c>
      <c r="W6" s="1">
        <v>1200000</v>
      </c>
      <c r="X6" s="1">
        <v>0</v>
      </c>
      <c r="Y6" s="1">
        <v>0</v>
      </c>
      <c r="Z6" s="1">
        <v>35924258</v>
      </c>
      <c r="AA6" s="3">
        <f t="shared" si="0"/>
        <v>0.29228161093821342</v>
      </c>
    </row>
    <row r="7" spans="1:27" x14ac:dyDescent="0.25">
      <c r="A7" t="s">
        <v>49</v>
      </c>
      <c r="B7" t="s">
        <v>50</v>
      </c>
      <c r="C7" t="s">
        <v>51</v>
      </c>
      <c r="D7">
        <v>92</v>
      </c>
      <c r="E7" t="s">
        <v>31</v>
      </c>
      <c r="F7" t="s">
        <v>32</v>
      </c>
      <c r="G7" t="s">
        <v>52</v>
      </c>
      <c r="H7" t="s">
        <v>53</v>
      </c>
      <c r="I7" t="s">
        <v>54</v>
      </c>
      <c r="J7" s="13">
        <v>414</v>
      </c>
      <c r="K7" t="s">
        <v>27</v>
      </c>
      <c r="L7" t="s">
        <v>36</v>
      </c>
      <c r="M7" t="s">
        <v>55</v>
      </c>
      <c r="N7" t="s">
        <v>56</v>
      </c>
      <c r="O7" t="s">
        <v>57</v>
      </c>
      <c r="P7" t="s">
        <v>56</v>
      </c>
      <c r="Q7" t="s">
        <v>103</v>
      </c>
      <c r="R7">
        <v>174</v>
      </c>
      <c r="S7">
        <v>0</v>
      </c>
      <c r="T7">
        <v>174</v>
      </c>
      <c r="U7" s="1">
        <v>2507237</v>
      </c>
      <c r="V7" s="1">
        <v>23772000</v>
      </c>
      <c r="W7" s="1">
        <v>1200000</v>
      </c>
      <c r="X7" s="1">
        <v>0</v>
      </c>
      <c r="Y7" s="1">
        <v>0</v>
      </c>
      <c r="Z7" s="1">
        <v>57212773</v>
      </c>
      <c r="AA7" s="3">
        <f t="shared" si="0"/>
        <v>0.41550162233877391</v>
      </c>
    </row>
    <row r="8" spans="1:27" x14ac:dyDescent="0.25">
      <c r="A8" t="s">
        <v>58</v>
      </c>
      <c r="B8" t="s">
        <v>59</v>
      </c>
      <c r="C8" t="s">
        <v>60</v>
      </c>
      <c r="D8">
        <v>85</v>
      </c>
      <c r="E8" t="s">
        <v>43</v>
      </c>
      <c r="F8" t="s">
        <v>61</v>
      </c>
      <c r="G8" t="s">
        <v>62</v>
      </c>
      <c r="H8" t="s">
        <v>63</v>
      </c>
      <c r="I8" t="s">
        <v>64</v>
      </c>
      <c r="J8" s="13">
        <v>19</v>
      </c>
      <c r="K8" t="s">
        <v>27</v>
      </c>
      <c r="L8" t="s">
        <v>36</v>
      </c>
      <c r="M8" t="s">
        <v>45</v>
      </c>
      <c r="N8" t="s">
        <v>46</v>
      </c>
      <c r="O8" t="s">
        <v>47</v>
      </c>
      <c r="P8" t="s">
        <v>48</v>
      </c>
      <c r="Q8" t="s">
        <v>36</v>
      </c>
      <c r="R8">
        <v>80</v>
      </c>
      <c r="S8">
        <v>0</v>
      </c>
      <c r="T8">
        <v>80</v>
      </c>
      <c r="U8" s="1">
        <v>968795</v>
      </c>
      <c r="V8" s="1">
        <v>8000000</v>
      </c>
      <c r="W8" s="1">
        <v>1200000</v>
      </c>
      <c r="X8" s="1">
        <v>0</v>
      </c>
      <c r="Y8" s="1">
        <v>0</v>
      </c>
      <c r="Z8" s="1">
        <v>20663075</v>
      </c>
      <c r="AA8" s="3">
        <f t="shared" si="0"/>
        <v>0.38716405956035099</v>
      </c>
    </row>
    <row r="9" spans="1:27" x14ac:dyDescent="0.25">
      <c r="A9" t="s">
        <v>65</v>
      </c>
      <c r="B9" t="s">
        <v>66</v>
      </c>
      <c r="C9" t="s">
        <v>67</v>
      </c>
      <c r="D9">
        <v>84.5</v>
      </c>
      <c r="E9" t="s">
        <v>43</v>
      </c>
      <c r="F9" t="s">
        <v>32</v>
      </c>
      <c r="G9" t="s">
        <v>68</v>
      </c>
      <c r="H9" t="s">
        <v>69</v>
      </c>
      <c r="I9" t="s">
        <v>70</v>
      </c>
      <c r="J9" s="13">
        <v>9620</v>
      </c>
      <c r="K9" t="s">
        <v>27</v>
      </c>
      <c r="L9" t="s">
        <v>36</v>
      </c>
      <c r="M9" t="s">
        <v>45</v>
      </c>
      <c r="N9" t="s">
        <v>46</v>
      </c>
      <c r="O9" t="s">
        <v>47</v>
      </c>
      <c r="P9" t="s">
        <v>48</v>
      </c>
      <c r="Q9" t="s">
        <v>36</v>
      </c>
      <c r="R9">
        <v>90</v>
      </c>
      <c r="S9">
        <v>0</v>
      </c>
      <c r="T9">
        <v>90</v>
      </c>
      <c r="U9" s="1">
        <v>1087275</v>
      </c>
      <c r="V9" s="1">
        <v>10000000</v>
      </c>
      <c r="W9" s="1">
        <v>1200000</v>
      </c>
      <c r="X9" s="1">
        <v>0</v>
      </c>
      <c r="Y9" s="1">
        <v>0</v>
      </c>
      <c r="Z9" s="1">
        <v>23504001</v>
      </c>
      <c r="AA9" s="3">
        <f t="shared" si="0"/>
        <v>0.4254594781543789</v>
      </c>
    </row>
    <row r="10" spans="1:27" ht="17.25" x14ac:dyDescent="0.25">
      <c r="A10" t="s">
        <v>71</v>
      </c>
      <c r="B10" s="2" t="s">
        <v>72</v>
      </c>
      <c r="C10" t="s">
        <v>73</v>
      </c>
      <c r="D10">
        <v>82.25</v>
      </c>
      <c r="E10" t="s">
        <v>31</v>
      </c>
      <c r="F10" t="s">
        <v>32</v>
      </c>
      <c r="G10" t="s">
        <v>62</v>
      </c>
      <c r="H10" t="s">
        <v>63</v>
      </c>
      <c r="I10" t="s">
        <v>74</v>
      </c>
      <c r="J10" s="14" t="s">
        <v>75</v>
      </c>
      <c r="K10" t="s">
        <v>27</v>
      </c>
      <c r="L10" t="s">
        <v>36</v>
      </c>
      <c r="M10" t="s">
        <v>76</v>
      </c>
      <c r="N10" t="s">
        <v>77</v>
      </c>
      <c r="O10" t="s">
        <v>78</v>
      </c>
      <c r="P10" t="s">
        <v>77</v>
      </c>
      <c r="Q10" t="s">
        <v>79</v>
      </c>
      <c r="R10">
        <v>50</v>
      </c>
      <c r="S10">
        <v>0</v>
      </c>
      <c r="T10">
        <v>50</v>
      </c>
      <c r="U10" s="1">
        <v>1296342</v>
      </c>
      <c r="V10" s="1">
        <v>8143050</v>
      </c>
      <c r="W10" s="1">
        <v>1200000</v>
      </c>
      <c r="X10" s="1">
        <v>0</v>
      </c>
      <c r="Y10" s="1">
        <v>500000</v>
      </c>
      <c r="Z10" s="1">
        <v>29346988</v>
      </c>
      <c r="AA10" s="3">
        <f t="shared" si="0"/>
        <v>0.27747481274739338</v>
      </c>
    </row>
    <row r="11" spans="1:27" x14ac:dyDescent="0.25">
      <c r="A11" t="s">
        <v>80</v>
      </c>
      <c r="B11" t="s">
        <v>81</v>
      </c>
      <c r="C11" t="s">
        <v>82</v>
      </c>
      <c r="D11">
        <v>90.5</v>
      </c>
      <c r="E11" t="s">
        <v>43</v>
      </c>
      <c r="F11" t="s">
        <v>32</v>
      </c>
      <c r="G11" t="s">
        <v>83</v>
      </c>
      <c r="H11" t="s">
        <v>84</v>
      </c>
      <c r="I11" t="s">
        <v>85</v>
      </c>
      <c r="J11" s="13">
        <v>1060.4000000000001</v>
      </c>
      <c r="K11" t="s">
        <v>27</v>
      </c>
      <c r="L11" t="s">
        <v>36</v>
      </c>
      <c r="M11" t="s">
        <v>86</v>
      </c>
      <c r="N11" t="s">
        <v>87</v>
      </c>
      <c r="O11" t="s">
        <v>88</v>
      </c>
      <c r="P11" t="s">
        <v>89</v>
      </c>
      <c r="Q11" t="s">
        <v>36</v>
      </c>
      <c r="R11">
        <v>144</v>
      </c>
      <c r="S11">
        <v>0</v>
      </c>
      <c r="T11">
        <v>144</v>
      </c>
      <c r="U11" s="1">
        <v>1795966</v>
      </c>
      <c r="V11" s="1">
        <v>10710000</v>
      </c>
      <c r="W11" s="1">
        <v>1200000</v>
      </c>
      <c r="X11" s="1">
        <v>0</v>
      </c>
      <c r="Y11" s="1">
        <v>0</v>
      </c>
      <c r="Z11" s="1">
        <v>39171789</v>
      </c>
      <c r="AA11" s="3">
        <f t="shared" si="0"/>
        <v>0.27341105099897278</v>
      </c>
    </row>
    <row r="12" spans="1:27" ht="14.25" customHeight="1" x14ac:dyDescent="0.25">
      <c r="A12" t="s">
        <v>90</v>
      </c>
      <c r="B12" t="s">
        <v>91</v>
      </c>
      <c r="C12" t="s">
        <v>92</v>
      </c>
      <c r="D12">
        <v>81.25</v>
      </c>
      <c r="E12" t="s">
        <v>93</v>
      </c>
      <c r="F12" t="s">
        <v>32</v>
      </c>
      <c r="G12" t="s">
        <v>83</v>
      </c>
      <c r="H12" t="s">
        <v>84</v>
      </c>
      <c r="I12" t="s">
        <v>94</v>
      </c>
      <c r="J12" s="14" t="s">
        <v>95</v>
      </c>
      <c r="K12" t="s">
        <v>96</v>
      </c>
      <c r="L12" t="s">
        <v>36</v>
      </c>
      <c r="M12" t="s">
        <v>76</v>
      </c>
      <c r="N12" t="s">
        <v>77</v>
      </c>
      <c r="O12" t="s">
        <v>78</v>
      </c>
      <c r="P12" t="s">
        <v>77</v>
      </c>
      <c r="Q12" t="s">
        <v>79</v>
      </c>
      <c r="R12">
        <v>210</v>
      </c>
      <c r="S12">
        <v>0</v>
      </c>
      <c r="T12">
        <v>210</v>
      </c>
      <c r="U12" s="1">
        <v>1922539</v>
      </c>
      <c r="V12" s="1">
        <v>16895617</v>
      </c>
      <c r="W12" s="1">
        <v>1200000</v>
      </c>
      <c r="X12" s="1">
        <v>0</v>
      </c>
      <c r="Y12" s="1">
        <v>0</v>
      </c>
      <c r="Z12" s="1">
        <v>58037678</v>
      </c>
      <c r="AA12" s="3">
        <f t="shared" si="0"/>
        <v>0.29111462729435866</v>
      </c>
    </row>
    <row r="13" spans="1:27" ht="14.25" customHeight="1" x14ac:dyDescent="0.25">
      <c r="A13" t="s">
        <v>97</v>
      </c>
      <c r="B13" t="s">
        <v>98</v>
      </c>
      <c r="C13" t="s">
        <v>99</v>
      </c>
      <c r="D13">
        <v>93</v>
      </c>
      <c r="E13" t="s">
        <v>43</v>
      </c>
      <c r="F13" t="s">
        <v>32</v>
      </c>
      <c r="G13" t="s">
        <v>100</v>
      </c>
      <c r="H13" t="s">
        <v>53</v>
      </c>
      <c r="I13" t="s">
        <v>101</v>
      </c>
      <c r="J13" s="13">
        <v>424.02</v>
      </c>
      <c r="K13" t="s">
        <v>27</v>
      </c>
      <c r="L13" t="s">
        <v>36</v>
      </c>
      <c r="M13" t="s">
        <v>45</v>
      </c>
      <c r="N13" t="s">
        <v>46</v>
      </c>
      <c r="O13" t="s">
        <v>47</v>
      </c>
      <c r="P13" t="s">
        <v>48</v>
      </c>
      <c r="Q13" t="s">
        <v>36</v>
      </c>
      <c r="R13">
        <v>108</v>
      </c>
      <c r="S13">
        <v>0</v>
      </c>
      <c r="T13">
        <v>108</v>
      </c>
      <c r="U13" s="1">
        <v>1120743</v>
      </c>
      <c r="V13" s="1">
        <v>8000000</v>
      </c>
      <c r="W13" s="1">
        <v>1200000</v>
      </c>
      <c r="X13" s="1">
        <v>0</v>
      </c>
      <c r="Y13" s="1">
        <v>0</v>
      </c>
      <c r="Z13" s="1">
        <v>25643454</v>
      </c>
      <c r="AA13" s="3">
        <f t="shared" si="0"/>
        <v>0.31197045452613364</v>
      </c>
    </row>
    <row r="14" spans="1:27" ht="15" customHeight="1" x14ac:dyDescent="0.25"/>
    <row r="15" spans="1:27" ht="10.5" customHeight="1" x14ac:dyDescent="0.25"/>
    <row r="16" spans="1:27" ht="15" customHeight="1" x14ac:dyDescent="0.25"/>
    <row r="17" spans="20:20" ht="11.25" customHeight="1" x14ac:dyDescent="0.25"/>
    <row r="18" spans="20:20" ht="18.75" customHeight="1" x14ac:dyDescent="0.25"/>
    <row r="30" spans="20:20" x14ac:dyDescent="0.25">
      <c r="T30" s="4"/>
    </row>
  </sheetData>
  <hyperlinks>
    <hyperlink ref="N5" r:id="rId1" xr:uid="{00000000-0004-0000-0000-000000000000}"/>
    <hyperlink ref="P5" r:id="rId2" xr:uid="{00000000-0004-0000-0000-000001000000}"/>
    <hyperlink ref="N6" r:id="rId3" xr:uid="{00000000-0004-0000-0000-000002000000}"/>
    <hyperlink ref="P6" r:id="rId4" xr:uid="{00000000-0004-0000-0000-000003000000}"/>
    <hyperlink ref="N7" r:id="rId5" xr:uid="{00000000-0004-0000-0000-000004000000}"/>
    <hyperlink ref="P7" r:id="rId6" xr:uid="{00000000-0004-0000-0000-000005000000}"/>
    <hyperlink ref="N8" r:id="rId7" xr:uid="{00000000-0004-0000-0000-000006000000}"/>
    <hyperlink ref="P8" r:id="rId8" xr:uid="{00000000-0004-0000-0000-000007000000}"/>
    <hyperlink ref="N9" r:id="rId9" xr:uid="{00000000-0004-0000-0000-000008000000}"/>
    <hyperlink ref="P9" r:id="rId10" xr:uid="{00000000-0004-0000-0000-000009000000}"/>
    <hyperlink ref="N10" r:id="rId11" xr:uid="{00000000-0004-0000-0000-00000A000000}"/>
    <hyperlink ref="P10" r:id="rId12" xr:uid="{00000000-0004-0000-0000-00000B000000}"/>
    <hyperlink ref="N11" r:id="rId13" xr:uid="{00000000-0004-0000-0000-00000C000000}"/>
    <hyperlink ref="P11" r:id="rId14" xr:uid="{00000000-0004-0000-0000-00000D000000}"/>
    <hyperlink ref="N12" r:id="rId15" xr:uid="{00000000-0004-0000-0000-00000E000000}"/>
    <hyperlink ref="P12" r:id="rId16" xr:uid="{00000000-0004-0000-0000-00000F000000}"/>
    <hyperlink ref="N13" r:id="rId17" xr:uid="{00000000-0004-0000-0000-000010000000}"/>
    <hyperlink ref="P13" r:id="rId18" xr:uid="{00000000-0004-0000-0000-000011000000}"/>
  </hyperlinks>
  <pageMargins left="0.7" right="0.7" top="0.75" bottom="0.75" header="0.511811023622047" footer="0.511811023622047"/>
  <pageSetup orientation="portrait" horizontalDpi="300" verticalDpi="300"/>
  <tableParts count="1">
    <tablePart r:id="rId1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Castro, Emily</dc:creator>
  <dc:description/>
  <cp:lastModifiedBy>Enz, Stephen (IHCDA)</cp:lastModifiedBy>
  <cp:revision>1</cp:revision>
  <cp:lastPrinted>2025-09-17T19:37:51Z</cp:lastPrinted>
  <dcterms:created xsi:type="dcterms:W3CDTF">2015-06-05T18:17:20Z</dcterms:created>
  <dcterms:modified xsi:type="dcterms:W3CDTF">2026-08-06T19:13:56Z</dcterms:modified>
  <dc:language>en-US</dc:language>
</cp:coreProperties>
</file>