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Real Estate\Multifamily\Tax Credit Allocation\RHTC Rounds\2026A-C\Memos &amp; Website Postings\"/>
    </mc:Choice>
  </mc:AlternateContent>
  <xr:revisionPtr revIDLastSave="0" documentId="13_ncr:1_{7B3C9AC4-84C4-4DEA-91A3-B8FE9A28F0C4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2026A-C Applica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5" i="1" l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</calcChain>
</file>

<file path=xl/sharedStrings.xml><?xml version="1.0" encoding="utf-8"?>
<sst xmlns="http://schemas.openxmlformats.org/spreadsheetml/2006/main" count="767" uniqueCount="388">
  <si>
    <t>Type of Allocation</t>
  </si>
  <si>
    <t>Project Type</t>
  </si>
  <si>
    <t>Total Program Units</t>
  </si>
  <si>
    <t>Total Market Rate</t>
  </si>
  <si>
    <t>Total Units in Dev</t>
  </si>
  <si>
    <t>Qualified not-for-profit?</t>
  </si>
  <si>
    <t>Not-for-Profit that is not the Applicant</t>
  </si>
  <si>
    <t>Total annual Federal Tax credit amount</t>
  </si>
  <si>
    <t>Home Request</t>
  </si>
  <si>
    <t>Development Fund Request</t>
  </si>
  <si>
    <t>Housing Trust Fund Request</t>
  </si>
  <si>
    <t>Section 8 Form O1 Vouchers Request</t>
  </si>
  <si>
    <t>Section 8 Form O2 Vouchers Request</t>
  </si>
  <si>
    <t>TOTAL DEVELOPMENT COSTS</t>
  </si>
  <si>
    <t>TOTAL DEVELOPMENT COST PER UNIT</t>
  </si>
  <si>
    <t>EQUITY PRICING</t>
  </si>
  <si>
    <t>CREDIT PER UNIT</t>
  </si>
  <si>
    <t>CREDIT PER BEDROOM</t>
  </si>
  <si>
    <t>707 North Apartments</t>
  </si>
  <si>
    <t>Rehabilitation</t>
  </si>
  <si>
    <t>Family</t>
  </si>
  <si>
    <t>No</t>
  </si>
  <si>
    <t>New Construction</t>
  </si>
  <si>
    <t>Age-Restricted</t>
  </si>
  <si>
    <t>Yes</t>
  </si>
  <si>
    <t>Biggs SC</t>
  </si>
  <si>
    <t>Brookmill Senior</t>
  </si>
  <si>
    <t>Burnett Manor</t>
  </si>
  <si>
    <t>Charlotte Cove</t>
  </si>
  <si>
    <t>Country Acres</t>
  </si>
  <si>
    <t>Donald &amp; Main Apartments</t>
  </si>
  <si>
    <t>Durbin Plaza Senior</t>
  </si>
  <si>
    <t>Frankfort Fields</t>
  </si>
  <si>
    <t>Gaslight Square Apartments</t>
  </si>
  <si>
    <t>GC Horizons</t>
  </si>
  <si>
    <t>Family; Integrated Supportive Housing</t>
  </si>
  <si>
    <t>Historic Jeff Centre</t>
  </si>
  <si>
    <t>Historic Rehab/Adaptive Reuse</t>
  </si>
  <si>
    <t>Hope's Landing</t>
  </si>
  <si>
    <t>Jackson Square</t>
  </si>
  <si>
    <t>Jefferson Grove</t>
  </si>
  <si>
    <t>Kinnard Landing</t>
  </si>
  <si>
    <t>Life Village</t>
  </si>
  <si>
    <t>Age-Restricted; Integrated Supportive Housing</t>
  </si>
  <si>
    <t>Lynnwood Village</t>
  </si>
  <si>
    <t>Martin Commons</t>
  </si>
  <si>
    <t>Morton Lewis &amp; McMillan</t>
  </si>
  <si>
    <t>Rehabilitation; Historic Rehab/Adaptive Reuse</t>
  </si>
  <si>
    <t>Providence Ridge</t>
  </si>
  <si>
    <t>Retreat at Lake Meadows</t>
  </si>
  <si>
    <t>Ritchey Woods</t>
  </si>
  <si>
    <t>River City Homes</t>
  </si>
  <si>
    <t>Senior Residences at Harrison Center</t>
  </si>
  <si>
    <t>Storyville Flats - Phase II</t>
  </si>
  <si>
    <t>Tanners Creek Manor</t>
  </si>
  <si>
    <t>The Branches</t>
  </si>
  <si>
    <t>The Drake Apartments</t>
  </si>
  <si>
    <t>The Residences at Sugar Creek</t>
  </si>
  <si>
    <t>Towne Village Apartments</t>
  </si>
  <si>
    <t>Trafalgar Senior Apartments</t>
  </si>
  <si>
    <t>Trailside Pointe</t>
  </si>
  <si>
    <t>Tri Day</t>
  </si>
  <si>
    <t>Integrated Supportive Housing</t>
  </si>
  <si>
    <t>University Heights</t>
  </si>
  <si>
    <t>University Senior</t>
  </si>
  <si>
    <t>Village Premier - Senior Phase</t>
  </si>
  <si>
    <t>Walters-Biggs RD</t>
  </si>
  <si>
    <t>West Park</t>
  </si>
  <si>
    <t>Westvale Manor</t>
  </si>
  <si>
    <t>Development Name</t>
  </si>
  <si>
    <t>Application #</t>
  </si>
  <si>
    <t>Self Score</t>
  </si>
  <si>
    <t>Census Tract</t>
  </si>
  <si>
    <t>Development City</t>
  </si>
  <si>
    <t>Development County</t>
  </si>
  <si>
    <t>Street Address</t>
  </si>
  <si>
    <t>Applicant Entity</t>
  </si>
  <si>
    <t>Applicant Contact</t>
  </si>
  <si>
    <t>Applicant Email</t>
  </si>
  <si>
    <t>Additional Emails</t>
  </si>
  <si>
    <t>Developer Entity</t>
  </si>
  <si>
    <t>Developer Email</t>
  </si>
  <si>
    <t>Co-Developer Entity</t>
  </si>
  <si>
    <t>Co-Developer Email</t>
  </si>
  <si>
    <t>Consultant Entity</t>
  </si>
  <si>
    <t>Consultant Email</t>
  </si>
  <si>
    <t>Total Numbers Of Bedrooms</t>
  </si>
  <si>
    <t>Qualified Nonprofit Set-Aside</t>
  </si>
  <si>
    <t>Rural Set Aside</t>
  </si>
  <si>
    <t>Preservation Set-Aside</t>
  </si>
  <si>
    <t>Supportive Housing Set-Aside</t>
  </si>
  <si>
    <t>Large City Set-Aside</t>
  </si>
  <si>
    <t>Small City Set-Aside</t>
  </si>
  <si>
    <t>Community Integration Set-Aside</t>
  </si>
  <si>
    <t>X</t>
  </si>
  <si>
    <t>2026A-C-001</t>
  </si>
  <si>
    <t>2026A-C-002</t>
  </si>
  <si>
    <t>2026A-C-003</t>
  </si>
  <si>
    <t>2026A-C-004</t>
  </si>
  <si>
    <t>2026A-C-005</t>
  </si>
  <si>
    <t>2026A-C-006</t>
  </si>
  <si>
    <t>2026A-C-007</t>
  </si>
  <si>
    <t>2026A-C-008</t>
  </si>
  <si>
    <t>2026A-C-009</t>
  </si>
  <si>
    <t>2026A-C-010</t>
  </si>
  <si>
    <t>2026A-C-011</t>
  </si>
  <si>
    <t>2026A-C-012</t>
  </si>
  <si>
    <t>2026A-C-013</t>
  </si>
  <si>
    <t>2026A-C-014</t>
  </si>
  <si>
    <t>2026A-C-015</t>
  </si>
  <si>
    <t>2026A-C-016</t>
  </si>
  <si>
    <t>2026A-C-017</t>
  </si>
  <si>
    <t>2026A-C-018</t>
  </si>
  <si>
    <t>2026A-C-019</t>
  </si>
  <si>
    <t>2026A-C-020</t>
  </si>
  <si>
    <t>2026A-C-021</t>
  </si>
  <si>
    <t>2026A-C-022</t>
  </si>
  <si>
    <t>2026A-C-023</t>
  </si>
  <si>
    <t>2026A-C-024</t>
  </si>
  <si>
    <t>2026A-C-025</t>
  </si>
  <si>
    <t>2026A-C-026</t>
  </si>
  <si>
    <t>2026A-C-027</t>
  </si>
  <si>
    <t>2026A-C-028</t>
  </si>
  <si>
    <t>2026A-C-029</t>
  </si>
  <si>
    <t>2026A-C-030</t>
  </si>
  <si>
    <t>2026A-C-031</t>
  </si>
  <si>
    <t>2026A-C-032</t>
  </si>
  <si>
    <t>2026A-C-033</t>
  </si>
  <si>
    <t>2026A-C-034</t>
  </si>
  <si>
    <t>2026A-C-035</t>
  </si>
  <si>
    <t>2026A-C-036</t>
  </si>
  <si>
    <t>2026A-C-037</t>
  </si>
  <si>
    <t>2026A-C-038</t>
  </si>
  <si>
    <t>2026A-C-039</t>
  </si>
  <si>
    <t>2026A-C-040</t>
  </si>
  <si>
    <t>2026A-C-041</t>
  </si>
  <si>
    <t>Indianapolis</t>
  </si>
  <si>
    <t>Marion</t>
  </si>
  <si>
    <t>707 E North St</t>
  </si>
  <si>
    <t>TWG Development LLC</t>
  </si>
  <si>
    <t>Marisa Conatser</t>
  </si>
  <si>
    <t>mconatser@twgdev.com</t>
  </si>
  <si>
    <t>TWG Development</t>
  </si>
  <si>
    <t>mhunt@twgdev.com</t>
  </si>
  <si>
    <t>Rockville</t>
  </si>
  <si>
    <t>Parke</t>
  </si>
  <si>
    <t>315 E Stark St</t>
  </si>
  <si>
    <t>Wallick Asset Management LLC</t>
  </si>
  <si>
    <t>Sara Ford</t>
  </si>
  <si>
    <t>sford@wallick.com</t>
  </si>
  <si>
    <t>Wallick Development, LLC</t>
  </si>
  <si>
    <t>adunfee@wallick.com</t>
  </si>
  <si>
    <t>Lawrenceburg</t>
  </si>
  <si>
    <t>Dearborn</t>
  </si>
  <si>
    <t>110 W Tate St, 110-150 Front St</t>
  </si>
  <si>
    <t>Durbin FC, LP</t>
  </si>
  <si>
    <t>Julie Collier</t>
  </si>
  <si>
    <t>jcollier@flco.com</t>
  </si>
  <si>
    <t>Flaherty &amp; Collins Development LLC</t>
  </si>
  <si>
    <t>Fort Wayne</t>
  </si>
  <si>
    <t>Allen</t>
  </si>
  <si>
    <t>2625 &amp; 2635 W Till Rd</t>
  </si>
  <si>
    <t>Keller Development Inc</t>
  </si>
  <si>
    <t>Dawn Gallaway</t>
  </si>
  <si>
    <t>dawn@kellerdev.com</t>
  </si>
  <si>
    <t>Keller Development</t>
  </si>
  <si>
    <t>Greenwood</t>
  </si>
  <si>
    <t>Johnson</t>
  </si>
  <si>
    <t>24-26 Providence Dr</t>
  </si>
  <si>
    <t>Lincoln Capital Acquisition LLC</t>
  </si>
  <si>
    <t>Kevin McDonell</t>
  </si>
  <si>
    <t>kevin@lincolnavenue.com</t>
  </si>
  <si>
    <t xml:space="preserve">Crawfordsville </t>
  </si>
  <si>
    <t>Montgomery</t>
  </si>
  <si>
    <t>2051 Traction Rd</t>
  </si>
  <si>
    <t>Pivotal GP Holding LLC</t>
  </si>
  <si>
    <t>Brian McGeady</t>
  </si>
  <si>
    <t>brian.mcgeady@pivotal-hp.com</t>
  </si>
  <si>
    <t>Pivotal Development LLC</t>
  </si>
  <si>
    <t>Anderson</t>
  </si>
  <si>
    <t>Madison</t>
  </si>
  <si>
    <t>Nursery Rd and 3rd St</t>
  </si>
  <si>
    <t>Volker Development Inc</t>
  </si>
  <si>
    <t>Thomas Williams</t>
  </si>
  <si>
    <t>t.williams@volker.co</t>
  </si>
  <si>
    <t>d.ritchay@volker.co</t>
  </si>
  <si>
    <t>2302 W Morris St</t>
  </si>
  <si>
    <t>West Indianapolis Development Corporation</t>
  </si>
  <si>
    <t>Lisa Laflin</t>
  </si>
  <si>
    <t>lisa@westindydev.org</t>
  </si>
  <si>
    <t>Housing Directions, LLC</t>
  </si>
  <si>
    <t>nsurak@englewoodgroup.com</t>
  </si>
  <si>
    <t>TBD</t>
  </si>
  <si>
    <t>Huntington/Hartford City</t>
  </si>
  <si>
    <t>Multiple</t>
  </si>
  <si>
    <t>Biggs TC Development LLC</t>
  </si>
  <si>
    <t>Kevan Biggs</t>
  </si>
  <si>
    <t>kbiggs@ideal-builders.com</t>
  </si>
  <si>
    <t>Frankfort</t>
  </si>
  <si>
    <t>Clinton</t>
  </si>
  <si>
    <t>Blue-Green and South 1st</t>
  </si>
  <si>
    <t>New Hope Services, Inc</t>
  </si>
  <si>
    <t>Jody Heazlitt</t>
  </si>
  <si>
    <t>jody@newhopeservices.org</t>
  </si>
  <si>
    <t>Lafayette</t>
  </si>
  <si>
    <t>Tippecanoe</t>
  </si>
  <si>
    <t>619 N 9th St</t>
  </si>
  <si>
    <t>Lafayette Neighborhood Housing Services, Inc</t>
  </si>
  <si>
    <t>Marie Morse</t>
  </si>
  <si>
    <t>marie@homesteadCS.org</t>
  </si>
  <si>
    <t>Plymouth</t>
  </si>
  <si>
    <t>Marshall</t>
  </si>
  <si>
    <t>TBD West Jefferson St</t>
  </si>
  <si>
    <t>1903 Miller Ave</t>
  </si>
  <si>
    <t>Anderson Housing, Inc (AHI)</t>
  </si>
  <si>
    <t>Kevin Sulc</t>
  </si>
  <si>
    <t>ksulc@ahain.org</t>
  </si>
  <si>
    <t>BWI, LLC</t>
  </si>
  <si>
    <t>gary@bwillc.com</t>
  </si>
  <si>
    <t>Evansville</t>
  </si>
  <si>
    <t>Vanderburgh</t>
  </si>
  <si>
    <t>Scattered Site</t>
  </si>
  <si>
    <t>Advantix Development Corporation</t>
  </si>
  <si>
    <t>Timothy Martin</t>
  </si>
  <si>
    <t>tim.martin@advantixcorp.com</t>
  </si>
  <si>
    <t>58 S Doughty Rd</t>
  </si>
  <si>
    <t>Spire Development, Inc</t>
  </si>
  <si>
    <t>Scott Harrold</t>
  </si>
  <si>
    <t>scott@livespired.com</t>
  </si>
  <si>
    <t>Peru</t>
  </si>
  <si>
    <t>Miami</t>
  </si>
  <si>
    <t>831 W 3rd St</t>
  </si>
  <si>
    <t>North Arrow Development</t>
  </si>
  <si>
    <t>John Cronin</t>
  </si>
  <si>
    <t>jfc@northarrowpartners.com</t>
  </si>
  <si>
    <t>kris@northarrowpartners.com</t>
  </si>
  <si>
    <t>2751 Millbrook Dr</t>
  </si>
  <si>
    <t>The Benoit Group LLC (TBG)</t>
  </si>
  <si>
    <t>Nolan E Ford</t>
  </si>
  <si>
    <t>nford@thebenoitgroup.com</t>
  </si>
  <si>
    <t>The Benoit Group, LLC</t>
  </si>
  <si>
    <t>tpriestly@thebenoitgroup.com</t>
  </si>
  <si>
    <t>Versailles</t>
  </si>
  <si>
    <t>Ripley</t>
  </si>
  <si>
    <t>319 Gaslight Dr</t>
  </si>
  <si>
    <t>Gaslight Landings LLC</t>
  </si>
  <si>
    <t>Zach Worsham</t>
  </si>
  <si>
    <t>zach.worsham@winterwoodinc.com</t>
  </si>
  <si>
    <t>Tower Seven Associates LLC</t>
  </si>
  <si>
    <t>zach.worsam@winterwoodinc.com</t>
  </si>
  <si>
    <t>La Porte</t>
  </si>
  <si>
    <t>1701 Country Lane Dr</t>
  </si>
  <si>
    <t>KCG Development LLC</t>
  </si>
  <si>
    <t>Paul Moore</t>
  </si>
  <si>
    <t>pmoore@kcgcompanies.com</t>
  </si>
  <si>
    <t>Contact Person Developer</t>
  </si>
  <si>
    <t>RJ Pasquesi</t>
  </si>
  <si>
    <t>Warsaw</t>
  </si>
  <si>
    <t>Kosciusko</t>
  </si>
  <si>
    <t>1954 E Old Road 30</t>
  </si>
  <si>
    <t>Neighborhood Development Associates LLC</t>
  </si>
  <si>
    <t>Christine Deutscher</t>
  </si>
  <si>
    <t>cdeutscher.nda@gmail.com</t>
  </si>
  <si>
    <t>Lebanon</t>
  </si>
  <si>
    <t>Boone</t>
  </si>
  <si>
    <t>200 Sam Ralston Rd</t>
  </si>
  <si>
    <t>Kinnard Landing Limited Partnership</t>
  </si>
  <si>
    <t>Gregory Mustric</t>
  </si>
  <si>
    <t>gmustric@wodagroup.com</t>
  </si>
  <si>
    <t>Woda Cooper Development</t>
  </si>
  <si>
    <t>James Zambori</t>
  </si>
  <si>
    <t>jzambori@wodagroup.com</t>
  </si>
  <si>
    <t>2320 Massachusetts Ave</t>
  </si>
  <si>
    <t>Garrison Frazier</t>
  </si>
  <si>
    <t>Steve Scott</t>
  </si>
  <si>
    <t>sscott@garrisonfrazier.com</t>
  </si>
  <si>
    <t>Gary Hobbs</t>
  </si>
  <si>
    <t>Fishers</t>
  </si>
  <si>
    <t>Hamilton</t>
  </si>
  <si>
    <t>11570 E 126th St</t>
  </si>
  <si>
    <t>C&amp;H Capital LLC</t>
  </si>
  <si>
    <t>Daniel Hubbard</t>
  </si>
  <si>
    <t>dhubbard@hubbarddev.com</t>
  </si>
  <si>
    <t xml:space="preserve">Lawrence </t>
  </si>
  <si>
    <t>9140 Harrison Park Dr</t>
  </si>
  <si>
    <t>Hobart</t>
  </si>
  <si>
    <t>Lake</t>
  </si>
  <si>
    <t>6400 E 81st Ave</t>
  </si>
  <si>
    <t>The Branches, LP</t>
  </si>
  <si>
    <t>Jennifer Trowbridge</t>
  </si>
  <si>
    <t>jtrowbridge@coaction.care</t>
  </si>
  <si>
    <t>CoAction</t>
  </si>
  <si>
    <t>Jordan Stanfill</t>
  </si>
  <si>
    <t>jstanfill@coaction.care</t>
  </si>
  <si>
    <t>Ligonier</t>
  </si>
  <si>
    <t>Noble</t>
  </si>
  <si>
    <t>997 Southfield Dr</t>
  </si>
  <si>
    <t>Crestline Development, LLC</t>
  </si>
  <si>
    <t>James Wilson</t>
  </si>
  <si>
    <t>jmwilson@thinkcrestline.com</t>
  </si>
  <si>
    <t>South Bend</t>
  </si>
  <si>
    <t>St Joseph</t>
  </si>
  <si>
    <t>4022 Old Cleveland Rd</t>
  </si>
  <si>
    <t>South Bend Heritage Foundation</t>
  </si>
  <si>
    <t>Marco Mariani</t>
  </si>
  <si>
    <t>marcomariani@sbheritage.org</t>
  </si>
  <si>
    <t>1906 McKinnie Ave</t>
  </si>
  <si>
    <t>House Investments, LLP</t>
  </si>
  <si>
    <t>Rob Dury</t>
  </si>
  <si>
    <t>rdury@houseinvestments.com</t>
  </si>
  <si>
    <t>2215 Fulton St</t>
  </si>
  <si>
    <t>2020 S Main St</t>
  </si>
  <si>
    <t>KCG Companies LLC</t>
  </si>
  <si>
    <t>Megan Schuetz</t>
  </si>
  <si>
    <t>mschuetz@kcgcompanies.com</t>
  </si>
  <si>
    <t>rpasquesi@kcgcompanies.com</t>
  </si>
  <si>
    <t>10052 Olive Tr</t>
  </si>
  <si>
    <t>Garden Court, Inc</t>
  </si>
  <si>
    <t>Rod Ludwig</t>
  </si>
  <si>
    <t>rludwig@bradleyco.com</t>
  </si>
  <si>
    <t>Kevin Berger</t>
  </si>
  <si>
    <t>Culver Sand Hill Farm, LLC</t>
  </si>
  <si>
    <t>klb@easterdayconstruction.com</t>
  </si>
  <si>
    <t>Terre Haute</t>
  </si>
  <si>
    <t>Vigo</t>
  </si>
  <si>
    <t>1845 N 5th and 461 2nd Ave</t>
  </si>
  <si>
    <t>Brinshore Development, LLC</t>
  </si>
  <si>
    <t>David Brint</t>
  </si>
  <si>
    <t>kbrinla@brinshore.com</t>
  </si>
  <si>
    <t>Low Income Housing Development Corporation of Terre Haute</t>
  </si>
  <si>
    <t>jstewart@terrehautehousing.org</t>
  </si>
  <si>
    <t>Dominium Due Diligence Group</t>
  </si>
  <si>
    <t>a.skoby@d3g.com</t>
  </si>
  <si>
    <t>7901 E 106th St</t>
  </si>
  <si>
    <t>RealAmerica Development, LLC</t>
  </si>
  <si>
    <t>Michael Surak</t>
  </si>
  <si>
    <t>msurak@realamericallc.com</t>
  </si>
  <si>
    <t>Trafalgar</t>
  </si>
  <si>
    <t>17 Trafalgar Sq</t>
  </si>
  <si>
    <t>Trafalgar Senior, LP</t>
  </si>
  <si>
    <t>Jonathan Ehlke</t>
  </si>
  <si>
    <t>jonathan@gratusdevelopment.com</t>
  </si>
  <si>
    <t>Gratus Development, LLC</t>
  </si>
  <si>
    <t>Danielle Welsch Massey</t>
  </si>
  <si>
    <t>danielle@gratusdevelopment.com</t>
  </si>
  <si>
    <t>David Ritchay</t>
  </si>
  <si>
    <t>Nick Surak</t>
  </si>
  <si>
    <t>Bluffton Senior Villas II (BSV II)</t>
  </si>
  <si>
    <t>Bluffton</t>
  </si>
  <si>
    <t>Wells</t>
  </si>
  <si>
    <t>301 Lamar St</t>
  </si>
  <si>
    <t>1320 S Lebanon St</t>
  </si>
  <si>
    <t>1927 E 32nd St</t>
  </si>
  <si>
    <t>Radiant Communities Development Corporation</t>
  </si>
  <si>
    <t>Duane Miller</t>
  </si>
  <si>
    <t>duane@radiantcdc.org</t>
  </si>
  <si>
    <t>Collins Housing Solutions, LLC</t>
  </si>
  <si>
    <t>keith@collinsconsulting.co</t>
  </si>
  <si>
    <t>Jani Development Company</t>
  </si>
  <si>
    <t>allie@janidevco.com</t>
  </si>
  <si>
    <t>Logansport</t>
  </si>
  <si>
    <t>Cass</t>
  </si>
  <si>
    <t>1 General St</t>
  </si>
  <si>
    <t>Oscar Gutierrez</t>
  </si>
  <si>
    <t>oscar@bondryconsulting.com</t>
  </si>
  <si>
    <t>Bondry Consulting</t>
  </si>
  <si>
    <t>Sullivan Development, LLC</t>
  </si>
  <si>
    <t>john@sullivandevelopmentllc.com</t>
  </si>
  <si>
    <t>3060 N Meridian St</t>
  </si>
  <si>
    <t>ALK Development, LLC</t>
  </si>
  <si>
    <t>Andrea Kent</t>
  </si>
  <si>
    <t>akent@alkdevllc.com</t>
  </si>
  <si>
    <t>Scattered</t>
  </si>
  <si>
    <t>W&amp;W Development, Inc</t>
  </si>
  <si>
    <t>Mitchell Walters</t>
  </si>
  <si>
    <t>mwalters@justuspropertymanagement.com</t>
  </si>
  <si>
    <t>Biggs TC Development, LLC</t>
  </si>
  <si>
    <t>Willowview Trace</t>
  </si>
  <si>
    <t>Noblesville</t>
  </si>
  <si>
    <t>17400 Willowview Rd</t>
  </si>
  <si>
    <t>2026A-C-042</t>
  </si>
  <si>
    <t>9619, 9752</t>
  </si>
  <si>
    <t>3, 9</t>
  </si>
  <si>
    <t>11.01, 20, 14, 23, 25, 26, 15, 108 - see online app</t>
  </si>
  <si>
    <t>Adams-307, DeKalb-206.01, LaGrange-9706, Marshall-208 - See Form A excel sheet.</t>
  </si>
  <si>
    <t>The information contained in this document is based on initial data entry of applications received on July 28, 2025 and has not been validated by IHCDA.</t>
  </si>
  <si>
    <t>Attachment: RED Notice 25-34</t>
  </si>
  <si>
    <t>2026A-C Applicant List - Released 8/11/25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</si>
</sst>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6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/>
    <xf numFmtId="0" fontId="3" fillId="0" borderId="0" xfId="3"/>
    <xf numFmtId="165" fontId="0" fillId="0" borderId="0" xfId="2" applyNumberFormat="1" applyFont="1" applyAlignment="1">
      <alignment wrapText="1"/>
    </xf>
    <xf numFmtId="165" fontId="0" fillId="0" borderId="0" xfId="2" applyNumberFormat="1" applyFont="1"/>
    <xf numFmtId="165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</cellXfs>
  <cellStyles count="4">
    <cellStyle name="Comma" xfId="2" builtinId="3"/>
    <cellStyle name="Currency" xfId="1" builtinId="4"/>
    <cellStyle name="Hyperlink" xfId="3" builtinId="8"/>
    <cellStyle name="Normal" xfId="0" builtinId="0"/>
  </cellStyles>
  <dxfs count="10"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alignment horizontal="center" vertical="bottom" textRotation="0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CE256E-2108-40A9-A328-1132CD4E868C}" name="Table2" displayName="Table2" ref="A4:AR46" totalsRowShown="0" headerRowDxfId="9">
  <autoFilter ref="A4:AR46" xr:uid="{2ACE256E-2108-40A9-A328-1132CD4E868C}"/>
  <sortState xmlns:xlrd2="http://schemas.microsoft.com/office/spreadsheetml/2017/richdata2" ref="A5:AR45">
    <sortCondition ref="A4:A45"/>
  </sortState>
  <tableColumns count="44">
    <tableColumn id="4" xr3:uid="{CDD2790C-632A-417F-91ED-3FEF33AEFDFD}" name="Application #"/>
    <tableColumn id="5" xr3:uid="{27A47B21-1E7E-44D1-847F-C5057216DAE6}" name="Development Name"/>
    <tableColumn id="27" xr3:uid="{4BD502DB-448E-471D-B520-2A63932A0F73}" name="Self Score" dataDxfId="8"/>
    <tableColumn id="29" xr3:uid="{1DA6BAE0-E24A-4349-B0A2-DC9C4DEFCAA2}" name="Census Tract"/>
    <tableColumn id="6" xr3:uid="{992EE4FE-CA30-4489-9EE3-91259592DBC9}" name="Type of Allocation"/>
    <tableColumn id="7" xr3:uid="{61453D63-4028-494F-899F-3154303D5625}" name="Project Type"/>
    <tableColumn id="48" xr3:uid="{0544E5AA-BCB2-4BD3-A9E3-8BB9130C6D62}" name="Development City"/>
    <tableColumn id="47" xr3:uid="{B3F684D1-91FB-4CCC-A4D9-34E8857BFCC2}" name="Development County"/>
    <tableColumn id="46" xr3:uid="{A888D05D-F5EE-47F2-87D4-D4AFC79F9F66}" name="Street Address"/>
    <tableColumn id="45" xr3:uid="{319B8CE0-2AE9-4156-9378-4976C3253618}" name="Applicant Entity"/>
    <tableColumn id="44" xr3:uid="{4B6832F3-F55E-4C36-B357-8B03632C5434}" name="Applicant Contact"/>
    <tableColumn id="43" xr3:uid="{54C39162-B26F-43A3-AFF9-0E6AA0A80846}" name="Applicant Email"/>
    <tableColumn id="42" xr3:uid="{F85D7215-4CB8-40BB-9327-DAEA07BA5B53}" name="Additional Emails"/>
    <tableColumn id="41" xr3:uid="{1AC301B9-5CC4-41E1-B382-6D7318C75D10}" name="Developer Entity"/>
    <tableColumn id="50" xr3:uid="{D5C85F8D-CA32-4EBC-AD14-03EDAE9FBF46}" name="Contact Person Developer"/>
    <tableColumn id="40" xr3:uid="{1C4AEC8B-E9E2-4B1B-B2D9-4E12A0050DF3}" name="Developer Email"/>
    <tableColumn id="39" xr3:uid="{30151639-0F9F-4B96-9DE1-12922D48AC2C}" name="Co-Developer Entity"/>
    <tableColumn id="38" xr3:uid="{67201BF2-777A-4934-9923-C2FF8296D134}" name="Co-Developer Email"/>
    <tableColumn id="37" xr3:uid="{BA928FB9-F5E3-499B-8E76-3EB18909FE8B}" name="Consultant Entity"/>
    <tableColumn id="36" xr3:uid="{87C69AD8-FF9E-47B7-91E1-0EDD5D7B4376}" name="Consultant Email"/>
    <tableColumn id="8" xr3:uid="{8814B574-5147-4606-960A-6BE7CEAE5027}" name="Total Program Units"/>
    <tableColumn id="9" xr3:uid="{8D9FBE53-B1FC-49D0-B8DF-73FB3340E820}" name="Total Market Rate"/>
    <tableColumn id="10" xr3:uid="{31547A86-E73D-428A-AB27-2F006B2145D7}" name="Total Units in Dev"/>
    <tableColumn id="11" xr3:uid="{F6D4D10C-B77C-4490-9B52-F9F6B1148787}" name="Total Numbers Of Bedrooms"/>
    <tableColumn id="12" xr3:uid="{AD62F56D-7CE9-4892-9871-24C0D375FB82}" name="Qualified not-for-profit?"/>
    <tableColumn id="13" xr3:uid="{28B97E85-5157-40A4-8F0A-22FC3C2FD240}" name="Not-for-Profit that is not the Applicant"/>
    <tableColumn id="14" xr3:uid="{030F0979-FDC0-4904-8ECD-EEEB7BB43D9E}" name="Qualified Nonprofit Set-Aside"/>
    <tableColumn id="57" xr3:uid="{738FAD4F-10BA-451A-BC35-5C288CDF5BB5}" name="Supportive Housing Set-Aside"/>
    <tableColumn id="58" xr3:uid="{ABB854B5-78D7-4501-A9AF-D79FE041451F}" name="Preservation Set-Aside"/>
    <tableColumn id="54" xr3:uid="{CFEDAE22-5CB3-4EB7-8C3D-7950F5682F28}" name="Community Integration Set-Aside"/>
    <tableColumn id="56" xr3:uid="{02D6845F-A987-48CA-B663-E2BEB48DC808}" name="Large City Set-Aside"/>
    <tableColumn id="55" xr3:uid="{F59D7127-0C5F-4F77-9699-522A53C100C8}" name="Small City Set-Aside"/>
    <tableColumn id="59" xr3:uid="{E42DD11C-0095-45FF-B286-8636A9BA2E85}" name="Rural Set Aside"/>
    <tableColumn id="15" xr3:uid="{444BA2B7-428F-4773-9A63-3C336B2151CD}" name="Total annual Federal Tax credit amount" dataDxfId="7" dataCellStyle="Currency"/>
    <tableColumn id="16" xr3:uid="{C89A755A-7AF0-4AE2-BEB4-F657DED4704D}" name="Home Request" dataDxfId="6" dataCellStyle="Currency"/>
    <tableColumn id="17" xr3:uid="{7EF378CD-01BD-4810-8F13-5408271CD7B0}" name="Development Fund Request" dataDxfId="5" dataCellStyle="Currency"/>
    <tableColumn id="18" xr3:uid="{3B8F836F-CA23-4B7E-9D2A-FC807DDC2C37}" name="Housing Trust Fund Request" dataDxfId="4" dataCellStyle="Currency"/>
    <tableColumn id="19" xr3:uid="{404E86AE-28AC-441C-B21F-DC6AE2EAFE6D}" name="Section 8 Form O1 Vouchers Request"/>
    <tableColumn id="20" xr3:uid="{20E617A8-CFC2-47BE-B67B-B0038ABC5AA8}" name="Section 8 Form O2 Vouchers Request"/>
    <tableColumn id="21" xr3:uid="{67C8739F-08EE-4E05-BCB0-D6FF27D530FC}" name="TOTAL DEVELOPMENT COSTS" dataDxfId="3" dataCellStyle="Comma"/>
    <tableColumn id="22" xr3:uid="{BDFADA51-5EAE-4E3D-84F4-BCC23742272B}" name="TOTAL DEVELOPMENT COST PER UNIT" dataDxfId="2">
      <calculatedColumnFormula>Table2[[#This Row],[TOTAL DEVELOPMENT COSTS]]/Table2[[#This Row],[Total Program Units]]</calculatedColumnFormula>
    </tableColumn>
    <tableColumn id="23" xr3:uid="{F8D9BA64-AE99-4DEB-BE22-9C1FCE4EC87B}" name="EQUITY PRICING"/>
    <tableColumn id="24" xr3:uid="{329DEADB-D5F3-4224-BA49-C743D5A8BAD8}" name="CREDIT PER UNIT" dataDxfId="1" dataCellStyle="Comma"/>
    <tableColumn id="25" xr3:uid="{C2F79AF8-4922-4DF8-9640-CCBC3339E390}" name="CREDIT PER BEDROOM" dataDxfId="0" dataCellStyle="Comma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gary@bwillc.com" TargetMode="External"/><Relationship Id="rId21" Type="http://schemas.openxmlformats.org/officeDocument/2006/relationships/hyperlink" Target="mailto:marie@homesteadCS.org" TargetMode="External"/><Relationship Id="rId42" Type="http://schemas.openxmlformats.org/officeDocument/2006/relationships/hyperlink" Target="mailto:jzambori@wodagroup.com" TargetMode="External"/><Relationship Id="rId47" Type="http://schemas.openxmlformats.org/officeDocument/2006/relationships/hyperlink" Target="mailto:brian.mcgeady@pivotal-hp.com" TargetMode="External"/><Relationship Id="rId63" Type="http://schemas.openxmlformats.org/officeDocument/2006/relationships/hyperlink" Target="mailto:kbrinla@brinshore.com" TargetMode="External"/><Relationship Id="rId68" Type="http://schemas.openxmlformats.org/officeDocument/2006/relationships/hyperlink" Target="mailto:msurak@realamericallc.com" TargetMode="External"/><Relationship Id="rId84" Type="http://schemas.openxmlformats.org/officeDocument/2006/relationships/hyperlink" Target="mailto:akent@alkdevllc.com" TargetMode="External"/><Relationship Id="rId89" Type="http://schemas.openxmlformats.org/officeDocument/2006/relationships/hyperlink" Target="mailto:msurak@realamericallc.com" TargetMode="External"/><Relationship Id="rId16" Type="http://schemas.openxmlformats.org/officeDocument/2006/relationships/hyperlink" Target="mailto:nsurak@englewoodgroup.com" TargetMode="External"/><Relationship Id="rId11" Type="http://schemas.openxmlformats.org/officeDocument/2006/relationships/hyperlink" Target="mailto:brian.mcgeady@pivotal-hp.com" TargetMode="External"/><Relationship Id="rId32" Type="http://schemas.openxmlformats.org/officeDocument/2006/relationships/hyperlink" Target="mailto:kris@northarrowpartners.com" TargetMode="External"/><Relationship Id="rId37" Type="http://schemas.openxmlformats.org/officeDocument/2006/relationships/hyperlink" Target="mailto:pmoore@kcgcompanies.com" TargetMode="External"/><Relationship Id="rId53" Type="http://schemas.openxmlformats.org/officeDocument/2006/relationships/hyperlink" Target="mailto:marcomariani@sbheritage.org" TargetMode="External"/><Relationship Id="rId58" Type="http://schemas.openxmlformats.org/officeDocument/2006/relationships/hyperlink" Target="mailto:gary@bwillc.com" TargetMode="External"/><Relationship Id="rId74" Type="http://schemas.openxmlformats.org/officeDocument/2006/relationships/hyperlink" Target="mailto:dawn@kellerdev.com" TargetMode="External"/><Relationship Id="rId79" Type="http://schemas.openxmlformats.org/officeDocument/2006/relationships/hyperlink" Target="mailto:keith@collinsconsulting.co" TargetMode="External"/><Relationship Id="rId5" Type="http://schemas.openxmlformats.org/officeDocument/2006/relationships/hyperlink" Target="mailto:jcollier@flco.com" TargetMode="External"/><Relationship Id="rId90" Type="http://schemas.openxmlformats.org/officeDocument/2006/relationships/hyperlink" Target="mailto:msurak@realamericallc.com" TargetMode="External"/><Relationship Id="rId14" Type="http://schemas.openxmlformats.org/officeDocument/2006/relationships/hyperlink" Target="mailto:d.ritchay@volker.co" TargetMode="External"/><Relationship Id="rId22" Type="http://schemas.openxmlformats.org/officeDocument/2006/relationships/hyperlink" Target="mailto:marie@homesteadCS.org" TargetMode="External"/><Relationship Id="rId27" Type="http://schemas.openxmlformats.org/officeDocument/2006/relationships/hyperlink" Target="mailto:tim.martin@advantixcorp.com" TargetMode="External"/><Relationship Id="rId30" Type="http://schemas.openxmlformats.org/officeDocument/2006/relationships/hyperlink" Target="mailto:scott@livespired.com" TargetMode="External"/><Relationship Id="rId35" Type="http://schemas.openxmlformats.org/officeDocument/2006/relationships/hyperlink" Target="mailto:zach.worsham@winterwoodinc.com" TargetMode="External"/><Relationship Id="rId43" Type="http://schemas.openxmlformats.org/officeDocument/2006/relationships/hyperlink" Target="mailto:sscott@garrisonfrazier.com" TargetMode="External"/><Relationship Id="rId48" Type="http://schemas.openxmlformats.org/officeDocument/2006/relationships/hyperlink" Target="mailto:brian.mcgeady@pivotal-hp.com" TargetMode="External"/><Relationship Id="rId56" Type="http://schemas.openxmlformats.org/officeDocument/2006/relationships/hyperlink" Target="mailto:rdury@houseinvestments.com" TargetMode="External"/><Relationship Id="rId64" Type="http://schemas.openxmlformats.org/officeDocument/2006/relationships/hyperlink" Target="mailto:kbrinla@brinshore.com" TargetMode="External"/><Relationship Id="rId69" Type="http://schemas.openxmlformats.org/officeDocument/2006/relationships/hyperlink" Target="mailto:jonathan@gratusdevelopment.com" TargetMode="External"/><Relationship Id="rId77" Type="http://schemas.openxmlformats.org/officeDocument/2006/relationships/hyperlink" Target="mailto:duane@radiantcdc.org" TargetMode="External"/><Relationship Id="rId8" Type="http://schemas.openxmlformats.org/officeDocument/2006/relationships/hyperlink" Target="mailto:dawn@kellerdev.com" TargetMode="External"/><Relationship Id="rId51" Type="http://schemas.openxmlformats.org/officeDocument/2006/relationships/hyperlink" Target="mailto:jmwilson@thinkcrestline.com" TargetMode="External"/><Relationship Id="rId72" Type="http://schemas.openxmlformats.org/officeDocument/2006/relationships/hyperlink" Target="mailto:d.ritchay@volker.co" TargetMode="External"/><Relationship Id="rId80" Type="http://schemas.openxmlformats.org/officeDocument/2006/relationships/hyperlink" Target="mailto:allie@janidevco.com" TargetMode="External"/><Relationship Id="rId85" Type="http://schemas.openxmlformats.org/officeDocument/2006/relationships/hyperlink" Target="mailto:akent@alkdevllc.com" TargetMode="External"/><Relationship Id="rId3" Type="http://schemas.openxmlformats.org/officeDocument/2006/relationships/hyperlink" Target="mailto:sford@wallick.com" TargetMode="External"/><Relationship Id="rId12" Type="http://schemas.openxmlformats.org/officeDocument/2006/relationships/hyperlink" Target="mailto:brian.mcgeady@pivotal-hp.com" TargetMode="External"/><Relationship Id="rId17" Type="http://schemas.openxmlformats.org/officeDocument/2006/relationships/hyperlink" Target="mailto:kbiggs@ideal-builders.com" TargetMode="External"/><Relationship Id="rId25" Type="http://schemas.openxmlformats.org/officeDocument/2006/relationships/hyperlink" Target="mailto:ksulc@ahain.org" TargetMode="External"/><Relationship Id="rId33" Type="http://schemas.openxmlformats.org/officeDocument/2006/relationships/hyperlink" Target="mailto:nford@thebenoitgroup.com" TargetMode="External"/><Relationship Id="rId38" Type="http://schemas.openxmlformats.org/officeDocument/2006/relationships/hyperlink" Target="mailto:rpasquesi@kcgcompanies.com" TargetMode="External"/><Relationship Id="rId46" Type="http://schemas.openxmlformats.org/officeDocument/2006/relationships/hyperlink" Target="mailto:dhubbard@hubbarddev.com" TargetMode="External"/><Relationship Id="rId59" Type="http://schemas.openxmlformats.org/officeDocument/2006/relationships/hyperlink" Target="mailto:mschuetz@kcgcompanies.com" TargetMode="External"/><Relationship Id="rId67" Type="http://schemas.openxmlformats.org/officeDocument/2006/relationships/hyperlink" Target="mailto:msurak@realamericallc.com" TargetMode="External"/><Relationship Id="rId20" Type="http://schemas.openxmlformats.org/officeDocument/2006/relationships/hyperlink" Target="mailto:jody@newhopeservices.org" TargetMode="External"/><Relationship Id="rId41" Type="http://schemas.openxmlformats.org/officeDocument/2006/relationships/hyperlink" Target="mailto:gmustric@wodagroup.com" TargetMode="External"/><Relationship Id="rId54" Type="http://schemas.openxmlformats.org/officeDocument/2006/relationships/hyperlink" Target="mailto:marcomariani@sbheritage.org" TargetMode="External"/><Relationship Id="rId62" Type="http://schemas.openxmlformats.org/officeDocument/2006/relationships/hyperlink" Target="mailto:klb@easterdayconstruction.com" TargetMode="External"/><Relationship Id="rId70" Type="http://schemas.openxmlformats.org/officeDocument/2006/relationships/hyperlink" Target="mailto:danielle@gratusdevelopment.com" TargetMode="External"/><Relationship Id="rId75" Type="http://schemas.openxmlformats.org/officeDocument/2006/relationships/hyperlink" Target="mailto:nsurak@englewoodgroup.com" TargetMode="External"/><Relationship Id="rId83" Type="http://schemas.openxmlformats.org/officeDocument/2006/relationships/hyperlink" Target="mailto:john@sullivandevelopmentllc.com" TargetMode="External"/><Relationship Id="rId88" Type="http://schemas.openxmlformats.org/officeDocument/2006/relationships/hyperlink" Target="mailto:kbiggs@ideal-builders.com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mconatser@twgdev.com" TargetMode="External"/><Relationship Id="rId6" Type="http://schemas.openxmlformats.org/officeDocument/2006/relationships/hyperlink" Target="mailto:jcollier@flco.com" TargetMode="External"/><Relationship Id="rId15" Type="http://schemas.openxmlformats.org/officeDocument/2006/relationships/hyperlink" Target="mailto:lisa@westindydev.org" TargetMode="External"/><Relationship Id="rId23" Type="http://schemas.openxmlformats.org/officeDocument/2006/relationships/hyperlink" Target="mailto:sford@wallick.com" TargetMode="External"/><Relationship Id="rId28" Type="http://schemas.openxmlformats.org/officeDocument/2006/relationships/hyperlink" Target="mailto:tim.martin@advantixcorp.com" TargetMode="External"/><Relationship Id="rId36" Type="http://schemas.openxmlformats.org/officeDocument/2006/relationships/hyperlink" Target="mailto:zach.worsam@winterwoodinc.com" TargetMode="External"/><Relationship Id="rId49" Type="http://schemas.openxmlformats.org/officeDocument/2006/relationships/hyperlink" Target="mailto:jtrowbridge@coaction.care" TargetMode="External"/><Relationship Id="rId57" Type="http://schemas.openxmlformats.org/officeDocument/2006/relationships/hyperlink" Target="mailto:ksulc@ahain.org" TargetMode="External"/><Relationship Id="rId10" Type="http://schemas.openxmlformats.org/officeDocument/2006/relationships/hyperlink" Target="mailto:kevin@lincolnavenue.com" TargetMode="External"/><Relationship Id="rId31" Type="http://schemas.openxmlformats.org/officeDocument/2006/relationships/hyperlink" Target="mailto:jfc@northarrowpartners.com" TargetMode="External"/><Relationship Id="rId44" Type="http://schemas.openxmlformats.org/officeDocument/2006/relationships/hyperlink" Target="mailto:gary@bwillc.com" TargetMode="External"/><Relationship Id="rId52" Type="http://schemas.openxmlformats.org/officeDocument/2006/relationships/hyperlink" Target="mailto:jmwilson@thinkcrestline.com" TargetMode="External"/><Relationship Id="rId60" Type="http://schemas.openxmlformats.org/officeDocument/2006/relationships/hyperlink" Target="mailto:rpasquesi@kcgcompanies.com" TargetMode="External"/><Relationship Id="rId65" Type="http://schemas.openxmlformats.org/officeDocument/2006/relationships/hyperlink" Target="mailto:jstewart@terrehautehousing.org" TargetMode="External"/><Relationship Id="rId73" Type="http://schemas.openxmlformats.org/officeDocument/2006/relationships/hyperlink" Target="mailto:dawn@kellerdev.com" TargetMode="External"/><Relationship Id="rId78" Type="http://schemas.openxmlformats.org/officeDocument/2006/relationships/hyperlink" Target="mailto:duane@radiantcdc.org" TargetMode="External"/><Relationship Id="rId81" Type="http://schemas.openxmlformats.org/officeDocument/2006/relationships/hyperlink" Target="mailto:oscar@bondryconsulting.com" TargetMode="External"/><Relationship Id="rId86" Type="http://schemas.openxmlformats.org/officeDocument/2006/relationships/hyperlink" Target="mailto:mwalters@justuspropertymanagement.com" TargetMode="External"/><Relationship Id="rId4" Type="http://schemas.openxmlformats.org/officeDocument/2006/relationships/hyperlink" Target="mailto:adunfee@wallick.com" TargetMode="External"/><Relationship Id="rId9" Type="http://schemas.openxmlformats.org/officeDocument/2006/relationships/hyperlink" Target="mailto:kevin@lincolnavenue.com" TargetMode="External"/><Relationship Id="rId13" Type="http://schemas.openxmlformats.org/officeDocument/2006/relationships/hyperlink" Target="mailto:t.williams@volker.co" TargetMode="External"/><Relationship Id="rId18" Type="http://schemas.openxmlformats.org/officeDocument/2006/relationships/hyperlink" Target="mailto:kbiggs@ideal-builders.com" TargetMode="External"/><Relationship Id="rId39" Type="http://schemas.openxmlformats.org/officeDocument/2006/relationships/hyperlink" Target="mailto:cdeutscher.nda@gmail.com" TargetMode="External"/><Relationship Id="rId34" Type="http://schemas.openxmlformats.org/officeDocument/2006/relationships/hyperlink" Target="mailto:tpriestly@thebenoitgroup.com" TargetMode="External"/><Relationship Id="rId50" Type="http://schemas.openxmlformats.org/officeDocument/2006/relationships/hyperlink" Target="mailto:jstanfill@coaction.care" TargetMode="External"/><Relationship Id="rId55" Type="http://schemas.openxmlformats.org/officeDocument/2006/relationships/hyperlink" Target="mailto:rdury@houseinvestments.com" TargetMode="External"/><Relationship Id="rId76" Type="http://schemas.openxmlformats.org/officeDocument/2006/relationships/hyperlink" Target="mailto:nsurak@englewoodgroup.com" TargetMode="External"/><Relationship Id="rId7" Type="http://schemas.openxmlformats.org/officeDocument/2006/relationships/hyperlink" Target="mailto:dawn@kellerdev.com" TargetMode="External"/><Relationship Id="rId71" Type="http://schemas.openxmlformats.org/officeDocument/2006/relationships/hyperlink" Target="mailto:t.williams@volker.co" TargetMode="External"/><Relationship Id="rId92" Type="http://schemas.openxmlformats.org/officeDocument/2006/relationships/table" Target="../tables/table1.xml"/><Relationship Id="rId2" Type="http://schemas.openxmlformats.org/officeDocument/2006/relationships/hyperlink" Target="mailto:mhunt@twgdev.com" TargetMode="External"/><Relationship Id="rId29" Type="http://schemas.openxmlformats.org/officeDocument/2006/relationships/hyperlink" Target="mailto:scott@livespired.com" TargetMode="External"/><Relationship Id="rId24" Type="http://schemas.openxmlformats.org/officeDocument/2006/relationships/hyperlink" Target="mailto:adunfee@wallick.com" TargetMode="External"/><Relationship Id="rId40" Type="http://schemas.openxmlformats.org/officeDocument/2006/relationships/hyperlink" Target="mailto:cdeutscher.nda@gmail.com" TargetMode="External"/><Relationship Id="rId45" Type="http://schemas.openxmlformats.org/officeDocument/2006/relationships/hyperlink" Target="mailto:dhubbard@hubbarddev.com" TargetMode="External"/><Relationship Id="rId66" Type="http://schemas.openxmlformats.org/officeDocument/2006/relationships/hyperlink" Target="mailto:a.skoby@d3g.com" TargetMode="External"/><Relationship Id="rId87" Type="http://schemas.openxmlformats.org/officeDocument/2006/relationships/hyperlink" Target="mailto:mwalters@justuspropertymanagement.com" TargetMode="External"/><Relationship Id="rId61" Type="http://schemas.openxmlformats.org/officeDocument/2006/relationships/hyperlink" Target="mailto:rludwig@bradleyco.com" TargetMode="External"/><Relationship Id="rId82" Type="http://schemas.openxmlformats.org/officeDocument/2006/relationships/hyperlink" Target="mailto:oscar@bondryconsulting.com" TargetMode="External"/><Relationship Id="rId19" Type="http://schemas.openxmlformats.org/officeDocument/2006/relationships/hyperlink" Target="mailto:jody@newhopeservices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6"/>
  <sheetViews>
    <sheetView tabSelected="1" workbookViewId="0">
      <selection activeCell="B20" sqref="B20"/>
    </sheetView>
  </sheetViews>
  <sheetFormatPr defaultRowHeight="15" x14ac:dyDescent="0.25"/>
  <cols>
    <col min="1" max="1" width="14.85546875" bestFit="1" customWidth="1"/>
    <col min="2" max="2" width="34.140625" bestFit="1" customWidth="1"/>
    <col min="3" max="3" width="12.42578125" style="9" bestFit="1" customWidth="1"/>
    <col min="4" max="4" width="14.140625" customWidth="1"/>
    <col min="5" max="5" width="45.5703125" bestFit="1" customWidth="1"/>
    <col min="6" max="6" width="47" customWidth="1"/>
    <col min="7" max="7" width="20" bestFit="1" customWidth="1"/>
    <col min="8" max="8" width="22.85546875" bestFit="1" customWidth="1"/>
    <col min="9" max="9" width="16.7109375" bestFit="1" customWidth="1"/>
    <col min="10" max="10" width="44" bestFit="1" customWidth="1"/>
    <col min="11" max="11" width="19.5703125" bestFit="1" customWidth="1"/>
    <col min="12" max="12" width="40.5703125" bestFit="1" customWidth="1"/>
    <col min="13" max="13" width="19" bestFit="1" customWidth="1"/>
    <col min="14" max="14" width="44" bestFit="1" customWidth="1"/>
    <col min="15" max="15" width="18.5703125" customWidth="1"/>
    <col min="16" max="16" width="40.5703125" bestFit="1" customWidth="1"/>
    <col min="17" max="17" width="56.140625" bestFit="1" customWidth="1"/>
    <col min="18" max="18" width="21.7109375" bestFit="1" customWidth="1"/>
    <col min="19" max="19" width="29.140625" bestFit="1" customWidth="1"/>
    <col min="20" max="20" width="18.85546875" bestFit="1" customWidth="1"/>
    <col min="21" max="21" width="13" customWidth="1"/>
    <col min="22" max="22" width="11.85546875" customWidth="1"/>
    <col min="23" max="23" width="10.85546875" customWidth="1"/>
    <col min="24" max="24" width="19.140625" bestFit="1" customWidth="1"/>
    <col min="25" max="25" width="13" customWidth="1"/>
    <col min="26" max="26" width="19.28515625" customWidth="1"/>
    <col min="27" max="27" width="18.140625" customWidth="1"/>
    <col min="28" max="28" width="18.5703125" customWidth="1"/>
    <col min="29" max="29" width="12.28515625" customWidth="1"/>
    <col min="30" max="30" width="21.85546875" customWidth="1"/>
    <col min="31" max="31" width="11.5703125" customWidth="1"/>
    <col min="32" max="32" width="12.28515625" customWidth="1"/>
    <col min="33" max="33" width="10.140625" customWidth="1"/>
    <col min="34" max="34" width="21.5703125" bestFit="1" customWidth="1"/>
    <col min="35" max="35" width="10.85546875" bestFit="1" customWidth="1"/>
    <col min="36" max="37" width="15.85546875" bestFit="1" customWidth="1"/>
    <col min="39" max="39" width="12.42578125" bestFit="1" customWidth="1"/>
    <col min="40" max="40" width="21.7109375" style="5" customWidth="1"/>
    <col min="41" max="41" width="20.28515625" customWidth="1"/>
    <col min="42" max="42" width="11.140625" customWidth="1"/>
    <col min="43" max="43" width="12.5703125" style="5" customWidth="1"/>
    <col min="44" max="44" width="12.85546875" style="5" customWidth="1"/>
    <col min="45" max="45" width="31.42578125" customWidth="1"/>
    <col min="46" max="46" width="39.85546875" customWidth="1"/>
    <col min="47" max="47" width="18.5703125" customWidth="1"/>
    <col min="48" max="48" width="19.42578125" customWidth="1"/>
    <col min="49" max="49" width="25" customWidth="1"/>
  </cols>
  <sheetData>
    <row r="1" spans="1:44" x14ac:dyDescent="0.25">
      <c r="A1" s="11" t="s">
        <v>387</v>
      </c>
    </row>
    <row r="2" spans="1:44" x14ac:dyDescent="0.25">
      <c r="A2" s="10" t="s">
        <v>386</v>
      </c>
    </row>
    <row r="3" spans="1:44" x14ac:dyDescent="0.25">
      <c r="A3" s="10" t="s">
        <v>385</v>
      </c>
    </row>
    <row r="4" spans="1:44" s="1" customFormat="1" ht="49.5" customHeight="1" x14ac:dyDescent="0.25">
      <c r="A4" s="1" t="s">
        <v>70</v>
      </c>
      <c r="B4" s="1" t="s">
        <v>69</v>
      </c>
      <c r="C4" s="8" t="s">
        <v>71</v>
      </c>
      <c r="D4" s="1" t="s">
        <v>72</v>
      </c>
      <c r="E4" s="1" t="s">
        <v>0</v>
      </c>
      <c r="F4" s="1" t="s">
        <v>1</v>
      </c>
      <c r="G4" s="1" t="s">
        <v>73</v>
      </c>
      <c r="H4" s="1" t="s">
        <v>74</v>
      </c>
      <c r="I4" s="1" t="s">
        <v>75</v>
      </c>
      <c r="J4" s="1" t="s">
        <v>76</v>
      </c>
      <c r="K4" s="1" t="s">
        <v>77</v>
      </c>
      <c r="L4" s="1" t="s">
        <v>78</v>
      </c>
      <c r="M4" s="1" t="s">
        <v>79</v>
      </c>
      <c r="N4" s="1" t="s">
        <v>80</v>
      </c>
      <c r="O4" s="1" t="s">
        <v>255</v>
      </c>
      <c r="P4" s="1" t="s">
        <v>81</v>
      </c>
      <c r="Q4" s="1" t="s">
        <v>82</v>
      </c>
      <c r="R4" s="1" t="s">
        <v>83</v>
      </c>
      <c r="S4" s="1" t="s">
        <v>84</v>
      </c>
      <c r="T4" s="1" t="s">
        <v>85</v>
      </c>
      <c r="U4" s="1" t="s">
        <v>2</v>
      </c>
      <c r="V4" s="1" t="s">
        <v>3</v>
      </c>
      <c r="W4" s="1" t="s">
        <v>4</v>
      </c>
      <c r="X4" s="1" t="s">
        <v>86</v>
      </c>
      <c r="Y4" s="1" t="s">
        <v>5</v>
      </c>
      <c r="Z4" s="1" t="s">
        <v>6</v>
      </c>
      <c r="AA4" s="1" t="s">
        <v>87</v>
      </c>
      <c r="AB4" s="1" t="s">
        <v>90</v>
      </c>
      <c r="AC4" s="1" t="s">
        <v>89</v>
      </c>
      <c r="AD4" s="1" t="s">
        <v>93</v>
      </c>
      <c r="AE4" s="1" t="s">
        <v>91</v>
      </c>
      <c r="AF4" s="1" t="s">
        <v>92</v>
      </c>
      <c r="AG4" s="1" t="s">
        <v>88</v>
      </c>
      <c r="AH4" s="1" t="s">
        <v>7</v>
      </c>
      <c r="AI4" s="1" t="s">
        <v>8</v>
      </c>
      <c r="AJ4" s="1" t="s">
        <v>9</v>
      </c>
      <c r="AK4" s="1" t="s">
        <v>10</v>
      </c>
      <c r="AL4" s="1" t="s">
        <v>11</v>
      </c>
      <c r="AM4" s="1" t="s">
        <v>12</v>
      </c>
      <c r="AN4" s="4" t="s">
        <v>13</v>
      </c>
      <c r="AO4" s="1" t="s">
        <v>14</v>
      </c>
      <c r="AP4" s="1" t="s">
        <v>15</v>
      </c>
      <c r="AQ4" s="4" t="s">
        <v>16</v>
      </c>
      <c r="AR4" s="4" t="s">
        <v>17</v>
      </c>
    </row>
    <row r="5" spans="1:44" x14ac:dyDescent="0.25">
      <c r="A5" t="s">
        <v>95</v>
      </c>
      <c r="B5" t="s">
        <v>18</v>
      </c>
      <c r="C5" s="9">
        <v>103</v>
      </c>
      <c r="D5">
        <v>3542.01</v>
      </c>
      <c r="E5" t="s">
        <v>19</v>
      </c>
      <c r="F5" t="s">
        <v>20</v>
      </c>
      <c r="G5" t="s">
        <v>136</v>
      </c>
      <c r="H5" t="s">
        <v>137</v>
      </c>
      <c r="I5" t="s">
        <v>138</v>
      </c>
      <c r="J5" t="s">
        <v>139</v>
      </c>
      <c r="K5" t="s">
        <v>140</v>
      </c>
      <c r="L5" s="3" t="s">
        <v>141</v>
      </c>
      <c r="N5" t="s">
        <v>142</v>
      </c>
      <c r="P5" s="3" t="s">
        <v>143</v>
      </c>
      <c r="U5">
        <v>40</v>
      </c>
      <c r="V5">
        <v>0</v>
      </c>
      <c r="W5">
        <v>40</v>
      </c>
      <c r="X5">
        <v>75</v>
      </c>
      <c r="Y5" t="s">
        <v>21</v>
      </c>
      <c r="Z5" t="s">
        <v>21</v>
      </c>
      <c r="AC5" t="s">
        <v>94</v>
      </c>
      <c r="AE5" t="s">
        <v>94</v>
      </c>
      <c r="AH5" s="2">
        <v>818520</v>
      </c>
      <c r="AI5" s="2">
        <v>0</v>
      </c>
      <c r="AJ5" s="2">
        <v>0</v>
      </c>
      <c r="AK5" s="2">
        <v>0</v>
      </c>
      <c r="AN5" s="5">
        <v>10957025</v>
      </c>
      <c r="AO5" s="6">
        <f>Table2[[#This Row],[TOTAL DEVELOPMENT COSTS]]/Table2[[#This Row],[Total Program Units]]</f>
        <v>273925.625</v>
      </c>
      <c r="AP5" s="7">
        <v>0.9</v>
      </c>
      <c r="AQ5" s="5">
        <v>20463</v>
      </c>
      <c r="AR5" s="5">
        <v>10914</v>
      </c>
    </row>
    <row r="6" spans="1:44" x14ac:dyDescent="0.25">
      <c r="A6" t="s">
        <v>96</v>
      </c>
      <c r="B6" t="s">
        <v>25</v>
      </c>
      <c r="C6" s="9">
        <v>105.98</v>
      </c>
      <c r="D6" t="s">
        <v>381</v>
      </c>
      <c r="E6" t="s">
        <v>22</v>
      </c>
      <c r="F6" t="s">
        <v>20</v>
      </c>
      <c r="G6" t="s">
        <v>193</v>
      </c>
      <c r="H6" t="s">
        <v>194</v>
      </c>
      <c r="I6" t="s">
        <v>192</v>
      </c>
      <c r="J6" t="s">
        <v>195</v>
      </c>
      <c r="K6" t="s">
        <v>196</v>
      </c>
      <c r="L6" s="3" t="s">
        <v>197</v>
      </c>
      <c r="N6" t="s">
        <v>195</v>
      </c>
      <c r="O6" t="s">
        <v>196</v>
      </c>
      <c r="P6" s="3" t="s">
        <v>197</v>
      </c>
      <c r="U6">
        <v>36</v>
      </c>
      <c r="V6">
        <v>0</v>
      </c>
      <c r="W6">
        <v>36</v>
      </c>
      <c r="X6">
        <v>74</v>
      </c>
      <c r="Y6" t="s">
        <v>21</v>
      </c>
      <c r="Z6" t="s">
        <v>21</v>
      </c>
      <c r="AD6" t="s">
        <v>94</v>
      </c>
      <c r="AF6" t="s">
        <v>94</v>
      </c>
      <c r="AH6" s="2">
        <v>1033125</v>
      </c>
      <c r="AI6" s="2">
        <v>0</v>
      </c>
      <c r="AJ6" s="2">
        <v>0</v>
      </c>
      <c r="AK6" s="2">
        <v>0</v>
      </c>
      <c r="AL6">
        <v>0</v>
      </c>
      <c r="AM6">
        <v>0</v>
      </c>
      <c r="AN6" s="5">
        <v>10481771</v>
      </c>
      <c r="AO6" s="6">
        <f>Table2[[#This Row],[TOTAL DEVELOPMENT COSTS]]/Table2[[#This Row],[Total Program Units]]</f>
        <v>291160.30555555556</v>
      </c>
      <c r="AP6" s="7">
        <v>0.8</v>
      </c>
      <c r="AQ6" s="5">
        <v>28698</v>
      </c>
      <c r="AR6" s="5">
        <v>13961</v>
      </c>
    </row>
    <row r="7" spans="1:44" x14ac:dyDescent="0.25">
      <c r="A7" t="s">
        <v>97</v>
      </c>
      <c r="B7" t="s">
        <v>26</v>
      </c>
      <c r="C7" s="9">
        <v>99.5</v>
      </c>
      <c r="D7">
        <v>22</v>
      </c>
      <c r="E7" t="s">
        <v>22</v>
      </c>
      <c r="F7" t="s">
        <v>23</v>
      </c>
      <c r="G7" t="s">
        <v>159</v>
      </c>
      <c r="H7" t="s">
        <v>160</v>
      </c>
      <c r="I7" t="s">
        <v>236</v>
      </c>
      <c r="J7" t="s">
        <v>237</v>
      </c>
      <c r="K7" t="s">
        <v>238</v>
      </c>
      <c r="L7" s="3" t="s">
        <v>239</v>
      </c>
      <c r="N7" t="s">
        <v>240</v>
      </c>
      <c r="P7" s="3" t="s">
        <v>241</v>
      </c>
      <c r="U7">
        <v>50</v>
      </c>
      <c r="V7">
        <v>0</v>
      </c>
      <c r="W7">
        <v>50</v>
      </c>
      <c r="X7">
        <v>60</v>
      </c>
      <c r="Y7" t="s">
        <v>21</v>
      </c>
      <c r="Z7" t="s">
        <v>24</v>
      </c>
      <c r="AC7" t="s">
        <v>94</v>
      </c>
      <c r="AE7" t="s">
        <v>94</v>
      </c>
      <c r="AH7" s="2">
        <v>1300000</v>
      </c>
      <c r="AI7" s="2">
        <v>0</v>
      </c>
      <c r="AJ7" s="2">
        <v>500000</v>
      </c>
      <c r="AK7" s="2">
        <v>0</v>
      </c>
      <c r="AL7">
        <v>0</v>
      </c>
      <c r="AM7">
        <v>0</v>
      </c>
      <c r="AN7" s="5">
        <v>15809735</v>
      </c>
      <c r="AO7" s="6">
        <f>Table2[[#This Row],[TOTAL DEVELOPMENT COSTS]]/Table2[[#This Row],[Total Program Units]]</f>
        <v>316194.7</v>
      </c>
      <c r="AP7">
        <v>0.83</v>
      </c>
      <c r="AQ7" s="5">
        <v>26000</v>
      </c>
      <c r="AR7" s="5">
        <v>21667</v>
      </c>
    </row>
    <row r="8" spans="1:44" x14ac:dyDescent="0.25">
      <c r="A8" t="s">
        <v>98</v>
      </c>
      <c r="B8" t="s">
        <v>347</v>
      </c>
      <c r="C8" s="9">
        <v>97</v>
      </c>
      <c r="D8">
        <v>404</v>
      </c>
      <c r="E8" t="s">
        <v>19</v>
      </c>
      <c r="F8" t="s">
        <v>23</v>
      </c>
      <c r="G8" t="s">
        <v>348</v>
      </c>
      <c r="H8" t="s">
        <v>349</v>
      </c>
      <c r="I8" t="s">
        <v>350</v>
      </c>
      <c r="J8" t="s">
        <v>162</v>
      </c>
      <c r="K8" t="s">
        <v>163</v>
      </c>
      <c r="L8" s="3" t="s">
        <v>164</v>
      </c>
      <c r="N8" t="s">
        <v>162</v>
      </c>
      <c r="O8" t="s">
        <v>163</v>
      </c>
      <c r="P8" s="3" t="s">
        <v>164</v>
      </c>
      <c r="U8">
        <v>32</v>
      </c>
      <c r="V8">
        <v>4</v>
      </c>
      <c r="W8">
        <v>32</v>
      </c>
      <c r="X8">
        <v>48</v>
      </c>
      <c r="Y8" t="s">
        <v>21</v>
      </c>
      <c r="Z8" t="s">
        <v>21</v>
      </c>
      <c r="AC8" t="s">
        <v>94</v>
      </c>
      <c r="AF8" t="s">
        <v>94</v>
      </c>
      <c r="AH8" s="2">
        <v>301000</v>
      </c>
      <c r="AI8" s="2"/>
      <c r="AJ8" s="2">
        <v>500000</v>
      </c>
      <c r="AK8" s="2">
        <v>0</v>
      </c>
      <c r="AL8">
        <v>0</v>
      </c>
      <c r="AM8">
        <v>0</v>
      </c>
      <c r="AN8" s="5">
        <v>4235284</v>
      </c>
      <c r="AO8" s="6">
        <f>Table2[[#This Row],[TOTAL DEVELOPMENT COSTS]]/Table2[[#This Row],[Total Program Units]]</f>
        <v>132352.625</v>
      </c>
      <c r="AP8">
        <v>0.82</v>
      </c>
      <c r="AQ8" s="5">
        <v>9406</v>
      </c>
      <c r="AR8" s="5">
        <v>6271</v>
      </c>
    </row>
    <row r="9" spans="1:44" x14ac:dyDescent="0.25">
      <c r="A9" t="s">
        <v>99</v>
      </c>
      <c r="B9" t="s">
        <v>27</v>
      </c>
      <c r="C9" s="9">
        <v>108.5</v>
      </c>
      <c r="D9">
        <v>303</v>
      </c>
      <c r="E9" t="s">
        <v>19</v>
      </c>
      <c r="F9" t="s">
        <v>23</v>
      </c>
      <c r="G9" t="s">
        <v>144</v>
      </c>
      <c r="H9" t="s">
        <v>145</v>
      </c>
      <c r="I9" t="s">
        <v>146</v>
      </c>
      <c r="J9" t="s">
        <v>147</v>
      </c>
      <c r="K9" t="s">
        <v>148</v>
      </c>
      <c r="L9" s="3" t="s">
        <v>149</v>
      </c>
      <c r="N9" t="s">
        <v>150</v>
      </c>
      <c r="P9" s="3" t="s">
        <v>151</v>
      </c>
      <c r="U9">
        <v>60</v>
      </c>
      <c r="V9">
        <v>0</v>
      </c>
      <c r="W9">
        <v>60</v>
      </c>
      <c r="X9">
        <v>61</v>
      </c>
      <c r="Y9" t="s">
        <v>21</v>
      </c>
      <c r="Z9" t="s">
        <v>21</v>
      </c>
      <c r="AC9" t="s">
        <v>94</v>
      </c>
      <c r="AG9" t="s">
        <v>94</v>
      </c>
      <c r="AH9" s="2">
        <v>1112000</v>
      </c>
      <c r="AI9" s="2">
        <v>0</v>
      </c>
      <c r="AJ9" s="2">
        <v>500000</v>
      </c>
      <c r="AK9" s="2">
        <v>0</v>
      </c>
      <c r="AL9">
        <v>0</v>
      </c>
      <c r="AM9">
        <v>0</v>
      </c>
      <c r="AN9" s="5">
        <v>11747077</v>
      </c>
      <c r="AO9" s="6">
        <f>Table2[[#This Row],[TOTAL DEVELOPMENT COSTS]]/Table2[[#This Row],[Total Program Units]]</f>
        <v>195784.61666666667</v>
      </c>
      <c r="AP9">
        <v>0.85</v>
      </c>
      <c r="AQ9" s="5">
        <v>18533</v>
      </c>
      <c r="AR9" s="5">
        <v>18230</v>
      </c>
    </row>
    <row r="10" spans="1:44" x14ac:dyDescent="0.25">
      <c r="A10" t="s">
        <v>100</v>
      </c>
      <c r="B10" t="s">
        <v>28</v>
      </c>
      <c r="C10" s="9">
        <v>103</v>
      </c>
      <c r="D10">
        <v>106.03</v>
      </c>
      <c r="E10" t="s">
        <v>22</v>
      </c>
      <c r="F10" t="s">
        <v>20</v>
      </c>
      <c r="G10" t="s">
        <v>159</v>
      </c>
      <c r="H10" t="s">
        <v>160</v>
      </c>
      <c r="I10" t="s">
        <v>161</v>
      </c>
      <c r="J10" t="s">
        <v>162</v>
      </c>
      <c r="K10" t="s">
        <v>163</v>
      </c>
      <c r="L10" s="3" t="s">
        <v>164</v>
      </c>
      <c r="N10" t="s">
        <v>165</v>
      </c>
      <c r="O10" t="s">
        <v>163</v>
      </c>
      <c r="P10" s="3" t="s">
        <v>164</v>
      </c>
      <c r="U10">
        <v>50</v>
      </c>
      <c r="V10">
        <v>0</v>
      </c>
      <c r="W10">
        <v>50</v>
      </c>
      <c r="X10">
        <v>124</v>
      </c>
      <c r="Y10" t="s">
        <v>21</v>
      </c>
      <c r="Z10" t="s">
        <v>21</v>
      </c>
      <c r="AD10" t="s">
        <v>94</v>
      </c>
      <c r="AE10" t="s">
        <v>94</v>
      </c>
      <c r="AH10" s="2">
        <v>1300000</v>
      </c>
      <c r="AI10" s="2">
        <v>0</v>
      </c>
      <c r="AJ10" s="2">
        <v>0</v>
      </c>
      <c r="AK10" s="2">
        <v>0</v>
      </c>
      <c r="AL10">
        <v>0</v>
      </c>
      <c r="AM10">
        <v>0</v>
      </c>
      <c r="AN10" s="5">
        <v>13008655</v>
      </c>
      <c r="AO10" s="6">
        <f>Table2[[#This Row],[TOTAL DEVELOPMENT COSTS]]/Table2[[#This Row],[Total Program Units]]</f>
        <v>260173.1</v>
      </c>
      <c r="AP10">
        <v>0.83</v>
      </c>
      <c r="AQ10" s="5">
        <v>26000</v>
      </c>
      <c r="AR10" s="5">
        <v>10484</v>
      </c>
    </row>
    <row r="11" spans="1:44" x14ac:dyDescent="0.25">
      <c r="A11" t="s">
        <v>101</v>
      </c>
      <c r="B11" t="s">
        <v>29</v>
      </c>
      <c r="C11" s="9">
        <v>104</v>
      </c>
      <c r="D11">
        <v>421</v>
      </c>
      <c r="E11" t="s">
        <v>19</v>
      </c>
      <c r="F11" t="s">
        <v>20</v>
      </c>
      <c r="G11" t="s">
        <v>250</v>
      </c>
      <c r="H11" t="s">
        <v>250</v>
      </c>
      <c r="I11" t="s">
        <v>251</v>
      </c>
      <c r="J11" t="s">
        <v>252</v>
      </c>
      <c r="K11" t="s">
        <v>253</v>
      </c>
      <c r="L11" s="3" t="s">
        <v>254</v>
      </c>
      <c r="N11" t="s">
        <v>252</v>
      </c>
      <c r="O11" t="s">
        <v>256</v>
      </c>
      <c r="P11" s="3" t="s">
        <v>315</v>
      </c>
      <c r="U11">
        <v>100</v>
      </c>
      <c r="V11">
        <v>0</v>
      </c>
      <c r="W11">
        <v>100</v>
      </c>
      <c r="X11">
        <v>169</v>
      </c>
      <c r="Y11" t="s">
        <v>21</v>
      </c>
      <c r="Z11" t="s">
        <v>21</v>
      </c>
      <c r="AC11" t="s">
        <v>94</v>
      </c>
      <c r="AF11" t="s">
        <v>94</v>
      </c>
      <c r="AH11" s="2">
        <v>1300000</v>
      </c>
      <c r="AI11" s="2">
        <v>0</v>
      </c>
      <c r="AJ11" s="2">
        <v>500000</v>
      </c>
      <c r="AK11" s="2"/>
      <c r="AN11" s="5">
        <v>18759467</v>
      </c>
      <c r="AO11" s="6">
        <f>Table2[[#This Row],[TOTAL DEVELOPMENT COSTS]]/Table2[[#This Row],[Total Program Units]]</f>
        <v>187594.67</v>
      </c>
      <c r="AP11">
        <v>0.81</v>
      </c>
      <c r="AQ11" s="5">
        <v>13000</v>
      </c>
      <c r="AR11" s="5">
        <v>7692</v>
      </c>
    </row>
    <row r="12" spans="1:44" x14ac:dyDescent="0.25">
      <c r="A12" t="s">
        <v>102</v>
      </c>
      <c r="B12" t="s">
        <v>30</v>
      </c>
      <c r="C12" s="9">
        <v>100</v>
      </c>
      <c r="D12">
        <v>30</v>
      </c>
      <c r="E12" t="s">
        <v>22</v>
      </c>
      <c r="F12" t="s">
        <v>20</v>
      </c>
      <c r="G12" t="s">
        <v>300</v>
      </c>
      <c r="H12" t="s">
        <v>301</v>
      </c>
      <c r="I12" t="s">
        <v>311</v>
      </c>
      <c r="J12" t="s">
        <v>312</v>
      </c>
      <c r="K12" t="s">
        <v>313</v>
      </c>
      <c r="L12" s="3" t="s">
        <v>314</v>
      </c>
      <c r="N12" t="s">
        <v>252</v>
      </c>
      <c r="O12" t="s">
        <v>256</v>
      </c>
      <c r="P12" s="3" t="s">
        <v>315</v>
      </c>
      <c r="U12">
        <v>50</v>
      </c>
      <c r="V12">
        <v>0</v>
      </c>
      <c r="W12">
        <v>50</v>
      </c>
      <c r="X12">
        <v>92</v>
      </c>
      <c r="Y12" t="s">
        <v>21</v>
      </c>
      <c r="Z12" t="s">
        <v>21</v>
      </c>
      <c r="AD12" t="s">
        <v>94</v>
      </c>
      <c r="AE12" t="s">
        <v>94</v>
      </c>
      <c r="AH12" s="2">
        <v>1300000</v>
      </c>
      <c r="AI12" s="2">
        <v>0</v>
      </c>
      <c r="AJ12" s="2">
        <v>500000</v>
      </c>
      <c r="AK12" s="2">
        <v>0</v>
      </c>
      <c r="AL12">
        <v>0</v>
      </c>
      <c r="AM12">
        <v>10</v>
      </c>
      <c r="AN12" s="5">
        <v>13783090</v>
      </c>
      <c r="AO12" s="6">
        <f>Table2[[#This Row],[TOTAL DEVELOPMENT COSTS]]/Table2[[#This Row],[Total Program Units]]</f>
        <v>275661.8</v>
      </c>
      <c r="AP12">
        <v>0.82</v>
      </c>
      <c r="AQ12" s="5">
        <v>26000</v>
      </c>
      <c r="AR12" s="5">
        <v>14130</v>
      </c>
    </row>
    <row r="13" spans="1:44" x14ac:dyDescent="0.25">
      <c r="A13" t="s">
        <v>103</v>
      </c>
      <c r="B13" t="s">
        <v>31</v>
      </c>
      <c r="C13" s="9">
        <v>106.5</v>
      </c>
      <c r="D13">
        <v>803.02</v>
      </c>
      <c r="E13" t="s">
        <v>22</v>
      </c>
      <c r="F13" t="s">
        <v>23</v>
      </c>
      <c r="G13" t="s">
        <v>152</v>
      </c>
      <c r="H13" t="s">
        <v>153</v>
      </c>
      <c r="I13" t="s">
        <v>154</v>
      </c>
      <c r="J13" t="s">
        <v>155</v>
      </c>
      <c r="K13" t="s">
        <v>156</v>
      </c>
      <c r="L13" s="3" t="s">
        <v>157</v>
      </c>
      <c r="N13" t="s">
        <v>158</v>
      </c>
      <c r="O13" t="s">
        <v>156</v>
      </c>
      <c r="P13" s="3" t="s">
        <v>157</v>
      </c>
      <c r="U13">
        <v>52</v>
      </c>
      <c r="V13">
        <v>0</v>
      </c>
      <c r="W13">
        <v>52</v>
      </c>
      <c r="X13">
        <v>79</v>
      </c>
      <c r="Y13" t="s">
        <v>21</v>
      </c>
      <c r="Z13" t="s">
        <v>21</v>
      </c>
      <c r="AG13" t="s">
        <v>94</v>
      </c>
      <c r="AH13" s="2">
        <v>1300000</v>
      </c>
      <c r="AI13" s="2">
        <v>0</v>
      </c>
      <c r="AJ13" s="2">
        <v>0</v>
      </c>
      <c r="AK13" s="2">
        <v>0</v>
      </c>
      <c r="AL13">
        <v>0</v>
      </c>
      <c r="AM13">
        <v>0</v>
      </c>
      <c r="AN13" s="5">
        <v>15776594</v>
      </c>
      <c r="AO13" s="6">
        <f>Table2[[#This Row],[TOTAL DEVELOPMENT COSTS]]/Table2[[#This Row],[Total Program Units]]</f>
        <v>303396.03846153844</v>
      </c>
      <c r="AP13">
        <v>0.85</v>
      </c>
      <c r="AQ13" s="5">
        <v>25000</v>
      </c>
      <c r="AR13" s="5">
        <v>16456</v>
      </c>
    </row>
    <row r="14" spans="1:44" x14ac:dyDescent="0.25">
      <c r="A14" t="s">
        <v>104</v>
      </c>
      <c r="B14" t="s">
        <v>32</v>
      </c>
      <c r="C14" s="9">
        <v>106</v>
      </c>
      <c r="D14">
        <v>9504</v>
      </c>
      <c r="E14" t="s">
        <v>22</v>
      </c>
      <c r="F14" t="s">
        <v>20</v>
      </c>
      <c r="G14" t="s">
        <v>198</v>
      </c>
      <c r="H14" t="s">
        <v>199</v>
      </c>
      <c r="I14" t="s">
        <v>200</v>
      </c>
      <c r="J14" t="s">
        <v>201</v>
      </c>
      <c r="K14" t="s">
        <v>202</v>
      </c>
      <c r="L14" s="3" t="s">
        <v>203</v>
      </c>
      <c r="N14" t="s">
        <v>201</v>
      </c>
      <c r="P14" s="3" t="s">
        <v>203</v>
      </c>
      <c r="U14">
        <v>38</v>
      </c>
      <c r="V14">
        <v>0</v>
      </c>
      <c r="W14">
        <v>38</v>
      </c>
      <c r="X14">
        <v>114</v>
      </c>
      <c r="Y14" t="s">
        <v>24</v>
      </c>
      <c r="Z14" t="s">
        <v>21</v>
      </c>
      <c r="AA14" t="s">
        <v>94</v>
      </c>
      <c r="AF14" t="s">
        <v>94</v>
      </c>
      <c r="AH14" s="2">
        <v>1300000</v>
      </c>
      <c r="AI14" s="2">
        <v>500000</v>
      </c>
      <c r="AJ14" s="2">
        <v>500000</v>
      </c>
      <c r="AK14" s="2"/>
      <c r="AN14" s="5">
        <v>12739316</v>
      </c>
      <c r="AO14" s="6">
        <f>Table2[[#This Row],[TOTAL DEVELOPMENT COSTS]]/Table2[[#This Row],[Total Program Units]]</f>
        <v>335245.15789473685</v>
      </c>
      <c r="AP14" s="7">
        <v>0.8</v>
      </c>
      <c r="AQ14" s="5">
        <v>34211</v>
      </c>
      <c r="AR14" s="5">
        <v>11404</v>
      </c>
    </row>
    <row r="15" spans="1:44" x14ac:dyDescent="0.25">
      <c r="A15" t="s">
        <v>105</v>
      </c>
      <c r="B15" t="s">
        <v>33</v>
      </c>
      <c r="C15" s="9">
        <v>97.5</v>
      </c>
      <c r="D15">
        <v>9688</v>
      </c>
      <c r="E15" t="s">
        <v>19</v>
      </c>
      <c r="F15" t="s">
        <v>20</v>
      </c>
      <c r="G15" t="s">
        <v>242</v>
      </c>
      <c r="H15" t="s">
        <v>243</v>
      </c>
      <c r="I15" t="s">
        <v>244</v>
      </c>
      <c r="J15" t="s">
        <v>245</v>
      </c>
      <c r="K15" t="s">
        <v>246</v>
      </c>
      <c r="L15" s="3" t="s">
        <v>247</v>
      </c>
      <c r="N15" t="s">
        <v>248</v>
      </c>
      <c r="O15" t="s">
        <v>246</v>
      </c>
      <c r="P15" s="3" t="s">
        <v>249</v>
      </c>
      <c r="U15">
        <v>24</v>
      </c>
      <c r="V15">
        <v>0</v>
      </c>
      <c r="W15">
        <v>24</v>
      </c>
      <c r="X15">
        <v>32</v>
      </c>
      <c r="Y15" t="s">
        <v>21</v>
      </c>
      <c r="Z15" t="s">
        <v>21</v>
      </c>
      <c r="AC15" t="s">
        <v>94</v>
      </c>
      <c r="AG15" t="s">
        <v>94</v>
      </c>
      <c r="AH15" s="2">
        <v>328325</v>
      </c>
      <c r="AI15" s="2">
        <v>0</v>
      </c>
      <c r="AJ15" s="2">
        <v>0</v>
      </c>
      <c r="AK15" s="2">
        <v>0</v>
      </c>
      <c r="AL15">
        <v>0</v>
      </c>
      <c r="AM15">
        <v>0</v>
      </c>
      <c r="AN15" s="5">
        <v>3804697</v>
      </c>
      <c r="AO15" s="6">
        <f>Table2[[#This Row],[TOTAL DEVELOPMENT COSTS]]/Table2[[#This Row],[Total Program Units]]</f>
        <v>158529.04166666666</v>
      </c>
      <c r="AP15">
        <v>0.82</v>
      </c>
      <c r="AQ15" s="5">
        <v>13680</v>
      </c>
      <c r="AR15" s="5">
        <v>10260</v>
      </c>
    </row>
    <row r="16" spans="1:44" x14ac:dyDescent="0.25">
      <c r="A16" t="s">
        <v>106</v>
      </c>
      <c r="B16" t="s">
        <v>34</v>
      </c>
      <c r="C16" s="9">
        <v>104</v>
      </c>
      <c r="D16">
        <v>206</v>
      </c>
      <c r="E16" t="s">
        <v>22</v>
      </c>
      <c r="F16" t="s">
        <v>35</v>
      </c>
      <c r="G16" t="s">
        <v>210</v>
      </c>
      <c r="H16" t="s">
        <v>211</v>
      </c>
      <c r="I16" t="s">
        <v>316</v>
      </c>
      <c r="J16" t="s">
        <v>317</v>
      </c>
      <c r="K16" t="s">
        <v>318</v>
      </c>
      <c r="L16" s="3" t="s">
        <v>319</v>
      </c>
      <c r="N16" t="s">
        <v>321</v>
      </c>
      <c r="O16" t="s">
        <v>320</v>
      </c>
      <c r="P16" s="3" t="s">
        <v>322</v>
      </c>
      <c r="U16">
        <v>32</v>
      </c>
      <c r="V16">
        <v>0</v>
      </c>
      <c r="W16">
        <v>32</v>
      </c>
      <c r="X16">
        <v>68</v>
      </c>
      <c r="Y16" t="s">
        <v>24</v>
      </c>
      <c r="Z16" t="s">
        <v>21</v>
      </c>
      <c r="AB16" t="s">
        <v>94</v>
      </c>
      <c r="AF16" t="s">
        <v>94</v>
      </c>
      <c r="AH16" s="2">
        <v>1300000</v>
      </c>
      <c r="AI16" s="2">
        <v>0</v>
      </c>
      <c r="AJ16" s="2">
        <v>500000</v>
      </c>
      <c r="AK16" s="2">
        <v>1500000</v>
      </c>
      <c r="AL16">
        <v>8</v>
      </c>
      <c r="AM16">
        <v>0</v>
      </c>
      <c r="AN16" s="5">
        <v>12930315</v>
      </c>
      <c r="AO16" s="6">
        <f>Table2[[#This Row],[TOTAL DEVELOPMENT COSTS]]/Table2[[#This Row],[Total Program Units]]</f>
        <v>404072.34375</v>
      </c>
      <c r="AP16">
        <v>0.81</v>
      </c>
      <c r="AQ16" s="5">
        <v>40625</v>
      </c>
      <c r="AR16" s="5">
        <v>19118</v>
      </c>
    </row>
    <row r="17" spans="1:44" x14ac:dyDescent="0.25">
      <c r="A17" t="s">
        <v>107</v>
      </c>
      <c r="B17" t="s">
        <v>36</v>
      </c>
      <c r="C17" s="9">
        <v>113</v>
      </c>
      <c r="D17">
        <v>4</v>
      </c>
      <c r="E17" t="s">
        <v>37</v>
      </c>
      <c r="F17" t="s">
        <v>23</v>
      </c>
      <c r="G17" t="s">
        <v>204</v>
      </c>
      <c r="H17" t="s">
        <v>205</v>
      </c>
      <c r="I17" t="s">
        <v>206</v>
      </c>
      <c r="J17" t="s">
        <v>207</v>
      </c>
      <c r="K17" t="s">
        <v>208</v>
      </c>
      <c r="L17" s="3" t="s">
        <v>209</v>
      </c>
      <c r="N17" t="s">
        <v>207</v>
      </c>
      <c r="O17" t="s">
        <v>208</v>
      </c>
      <c r="P17" s="3" t="s">
        <v>209</v>
      </c>
      <c r="U17">
        <v>74</v>
      </c>
      <c r="V17">
        <v>0</v>
      </c>
      <c r="W17">
        <v>74</v>
      </c>
      <c r="X17">
        <v>82</v>
      </c>
      <c r="Y17" t="s">
        <v>24</v>
      </c>
      <c r="Z17" t="s">
        <v>21</v>
      </c>
      <c r="AA17" t="s">
        <v>94</v>
      </c>
      <c r="AC17" t="s">
        <v>94</v>
      </c>
      <c r="AE17" t="s">
        <v>94</v>
      </c>
      <c r="AH17" s="2">
        <v>937019</v>
      </c>
      <c r="AI17" s="2">
        <v>0</v>
      </c>
      <c r="AJ17" s="2">
        <v>0</v>
      </c>
      <c r="AK17" s="2">
        <v>0</v>
      </c>
      <c r="AL17">
        <v>0</v>
      </c>
      <c r="AM17">
        <v>0</v>
      </c>
      <c r="AN17" s="5">
        <v>12606100</v>
      </c>
      <c r="AO17" s="6">
        <f>Table2[[#This Row],[TOTAL DEVELOPMENT COSTS]]/Table2[[#This Row],[Total Program Units]]</f>
        <v>170352.70270270269</v>
      </c>
      <c r="AP17">
        <v>0.85</v>
      </c>
      <c r="AQ17" s="5">
        <v>12662</v>
      </c>
      <c r="AR17" s="5">
        <v>11427</v>
      </c>
    </row>
    <row r="18" spans="1:44" x14ac:dyDescent="0.25">
      <c r="A18" t="s">
        <v>108</v>
      </c>
      <c r="B18" t="s">
        <v>38</v>
      </c>
      <c r="C18" s="9">
        <v>102.5</v>
      </c>
      <c r="D18">
        <v>9621.01</v>
      </c>
      <c r="E18" t="s">
        <v>22</v>
      </c>
      <c r="F18" t="s">
        <v>35</v>
      </c>
      <c r="G18" t="s">
        <v>257</v>
      </c>
      <c r="H18" t="s">
        <v>258</v>
      </c>
      <c r="I18" t="s">
        <v>259</v>
      </c>
      <c r="J18" t="s">
        <v>260</v>
      </c>
      <c r="K18" t="s">
        <v>261</v>
      </c>
      <c r="L18" s="3" t="s">
        <v>262</v>
      </c>
      <c r="N18" t="s">
        <v>260</v>
      </c>
      <c r="O18" t="s">
        <v>261</v>
      </c>
      <c r="P18" s="3" t="s">
        <v>262</v>
      </c>
      <c r="U18">
        <v>40</v>
      </c>
      <c r="V18">
        <v>0</v>
      </c>
      <c r="W18">
        <v>40</v>
      </c>
      <c r="X18">
        <v>64</v>
      </c>
      <c r="Y18" t="s">
        <v>21</v>
      </c>
      <c r="Z18" t="s">
        <v>21</v>
      </c>
      <c r="AB18" t="s">
        <v>94</v>
      </c>
      <c r="AF18" t="s">
        <v>94</v>
      </c>
      <c r="AH18" s="2">
        <v>1107500</v>
      </c>
      <c r="AI18" s="2">
        <v>0</v>
      </c>
      <c r="AJ18" s="2">
        <v>0</v>
      </c>
      <c r="AK18" s="2">
        <v>1354500</v>
      </c>
      <c r="AL18">
        <v>8</v>
      </c>
      <c r="AN18" s="5">
        <v>10616731</v>
      </c>
      <c r="AO18" s="6">
        <f>Table2[[#This Row],[TOTAL DEVELOPMENT COSTS]]/Table2[[#This Row],[Total Program Units]]</f>
        <v>265418.27500000002</v>
      </c>
      <c r="AP18">
        <v>0.83</v>
      </c>
      <c r="AQ18" s="5">
        <v>27688</v>
      </c>
      <c r="AR18" s="5">
        <v>17305</v>
      </c>
    </row>
    <row r="19" spans="1:44" x14ac:dyDescent="0.25">
      <c r="A19" t="s">
        <v>109</v>
      </c>
      <c r="B19" t="s">
        <v>39</v>
      </c>
      <c r="C19" s="9">
        <v>111.5</v>
      </c>
      <c r="D19">
        <v>8104</v>
      </c>
      <c r="E19" t="s">
        <v>22</v>
      </c>
      <c r="F19" t="s">
        <v>23</v>
      </c>
      <c r="G19" t="s">
        <v>263</v>
      </c>
      <c r="H19" t="s">
        <v>264</v>
      </c>
      <c r="I19" t="s">
        <v>351</v>
      </c>
      <c r="J19" t="s">
        <v>190</v>
      </c>
      <c r="K19" t="s">
        <v>346</v>
      </c>
      <c r="L19" s="3" t="s">
        <v>191</v>
      </c>
      <c r="N19" t="s">
        <v>190</v>
      </c>
      <c r="O19" t="s">
        <v>346</v>
      </c>
      <c r="P19" s="3" t="s">
        <v>191</v>
      </c>
      <c r="U19">
        <v>46</v>
      </c>
      <c r="V19">
        <v>0</v>
      </c>
      <c r="W19">
        <v>46</v>
      </c>
      <c r="X19">
        <v>74</v>
      </c>
      <c r="Y19" t="s">
        <v>21</v>
      </c>
      <c r="Z19" t="s">
        <v>21</v>
      </c>
      <c r="AF19" t="s">
        <v>94</v>
      </c>
      <c r="AH19" s="2">
        <v>1298000</v>
      </c>
      <c r="AI19" s="2"/>
      <c r="AJ19" s="2">
        <v>500000</v>
      </c>
      <c r="AK19" s="2"/>
      <c r="AN19" s="5">
        <v>13794862</v>
      </c>
      <c r="AO19" s="6">
        <f>Table2[[#This Row],[TOTAL DEVELOPMENT COSTS]]/Table2[[#This Row],[Total Program Units]]</f>
        <v>299888.30434782611</v>
      </c>
      <c r="AP19">
        <v>0.82</v>
      </c>
      <c r="AQ19" s="5">
        <v>28217</v>
      </c>
      <c r="AR19" s="5">
        <v>17541</v>
      </c>
    </row>
    <row r="20" spans="1:44" x14ac:dyDescent="0.25">
      <c r="A20" t="s">
        <v>110</v>
      </c>
      <c r="B20" t="s">
        <v>40</v>
      </c>
      <c r="C20" s="9">
        <v>105</v>
      </c>
      <c r="D20">
        <v>205</v>
      </c>
      <c r="E20" t="s">
        <v>22</v>
      </c>
      <c r="F20" t="s">
        <v>20</v>
      </c>
      <c r="G20" t="s">
        <v>210</v>
      </c>
      <c r="H20" t="s">
        <v>211</v>
      </c>
      <c r="I20" t="s">
        <v>212</v>
      </c>
      <c r="J20" t="s">
        <v>147</v>
      </c>
      <c r="K20" t="s">
        <v>148</v>
      </c>
      <c r="L20" s="3" t="s">
        <v>149</v>
      </c>
      <c r="N20" t="s">
        <v>150</v>
      </c>
      <c r="P20" s="3" t="s">
        <v>151</v>
      </c>
      <c r="U20">
        <v>50</v>
      </c>
      <c r="V20">
        <v>0</v>
      </c>
      <c r="W20">
        <v>50</v>
      </c>
      <c r="X20">
        <v>120</v>
      </c>
      <c r="Y20" t="s">
        <v>21</v>
      </c>
      <c r="Z20" t="s">
        <v>21</v>
      </c>
      <c r="AF20" t="s">
        <v>94</v>
      </c>
      <c r="AH20" s="2">
        <v>1300000</v>
      </c>
      <c r="AI20" s="2"/>
      <c r="AJ20" s="2">
        <v>500000</v>
      </c>
      <c r="AK20" s="2"/>
      <c r="AN20" s="5">
        <v>14028044</v>
      </c>
      <c r="AO20" s="6">
        <f>Table2[[#This Row],[TOTAL DEVELOPMENT COSTS]]/Table2[[#This Row],[Total Program Units]]</f>
        <v>280560.88</v>
      </c>
      <c r="AP20">
        <v>0.84</v>
      </c>
      <c r="AQ20" s="5">
        <v>26000</v>
      </c>
      <c r="AR20" s="5">
        <v>10833</v>
      </c>
    </row>
    <row r="21" spans="1:44" x14ac:dyDescent="0.25">
      <c r="A21" t="s">
        <v>111</v>
      </c>
      <c r="B21" t="s">
        <v>41</v>
      </c>
      <c r="C21" s="9">
        <v>106</v>
      </c>
      <c r="D21">
        <v>8104</v>
      </c>
      <c r="E21" t="s">
        <v>22</v>
      </c>
      <c r="F21" t="s">
        <v>23</v>
      </c>
      <c r="G21" t="s">
        <v>263</v>
      </c>
      <c r="H21" t="s">
        <v>264</v>
      </c>
      <c r="I21" t="s">
        <v>265</v>
      </c>
      <c r="J21" t="s">
        <v>266</v>
      </c>
      <c r="K21" t="s">
        <v>267</v>
      </c>
      <c r="L21" s="3" t="s">
        <v>268</v>
      </c>
      <c r="N21" t="s">
        <v>269</v>
      </c>
      <c r="O21" t="s">
        <v>270</v>
      </c>
      <c r="P21" s="3" t="s">
        <v>271</v>
      </c>
      <c r="U21">
        <v>38</v>
      </c>
      <c r="V21">
        <v>0</v>
      </c>
      <c r="W21">
        <v>38</v>
      </c>
      <c r="X21">
        <v>52</v>
      </c>
      <c r="Y21" t="s">
        <v>21</v>
      </c>
      <c r="Z21" t="s">
        <v>21</v>
      </c>
      <c r="AF21" t="s">
        <v>94</v>
      </c>
      <c r="AH21" s="2">
        <v>1300000</v>
      </c>
      <c r="AI21" s="2">
        <v>0</v>
      </c>
      <c r="AJ21" s="2">
        <v>500000</v>
      </c>
      <c r="AK21" s="2">
        <v>0</v>
      </c>
      <c r="AL21">
        <v>0</v>
      </c>
      <c r="AM21">
        <v>0</v>
      </c>
      <c r="AN21" s="5">
        <v>13636002</v>
      </c>
      <c r="AO21" s="6">
        <f>Table2[[#This Row],[TOTAL DEVELOPMENT COSTS]]/Table2[[#This Row],[Total Program Units]]</f>
        <v>358842.15789473685</v>
      </c>
      <c r="AP21">
        <v>0.84</v>
      </c>
      <c r="AQ21" s="5">
        <v>34211</v>
      </c>
      <c r="AR21" s="5">
        <v>25000</v>
      </c>
    </row>
    <row r="22" spans="1:44" x14ac:dyDescent="0.25">
      <c r="A22" t="s">
        <v>112</v>
      </c>
      <c r="B22" t="s">
        <v>42</v>
      </c>
      <c r="C22" s="9">
        <v>110</v>
      </c>
      <c r="D22">
        <v>3508</v>
      </c>
      <c r="E22" t="s">
        <v>22</v>
      </c>
      <c r="F22" t="s">
        <v>43</v>
      </c>
      <c r="G22" t="s">
        <v>136</v>
      </c>
      <c r="H22" t="s">
        <v>137</v>
      </c>
      <c r="I22" t="s">
        <v>352</v>
      </c>
      <c r="J22" t="s">
        <v>353</v>
      </c>
      <c r="K22" t="s">
        <v>354</v>
      </c>
      <c r="L22" s="3" t="s">
        <v>355</v>
      </c>
      <c r="N22" t="s">
        <v>353</v>
      </c>
      <c r="O22" t="s">
        <v>354</v>
      </c>
      <c r="P22" s="3" t="s">
        <v>355</v>
      </c>
      <c r="Q22" t="s">
        <v>356</v>
      </c>
      <c r="R22" s="3" t="s">
        <v>357</v>
      </c>
      <c r="S22" t="s">
        <v>358</v>
      </c>
      <c r="T22" s="3" t="s">
        <v>359</v>
      </c>
      <c r="U22">
        <v>42</v>
      </c>
      <c r="V22">
        <v>0</v>
      </c>
      <c r="W22">
        <v>42</v>
      </c>
      <c r="X22">
        <v>50</v>
      </c>
      <c r="Y22" t="s">
        <v>24</v>
      </c>
      <c r="Z22" t="s">
        <v>21</v>
      </c>
      <c r="AA22" t="s">
        <v>94</v>
      </c>
      <c r="AB22" t="s">
        <v>94</v>
      </c>
      <c r="AE22" t="s">
        <v>94</v>
      </c>
      <c r="AH22" s="2">
        <v>1255010</v>
      </c>
      <c r="AI22" s="2"/>
      <c r="AJ22" s="2">
        <v>500000</v>
      </c>
      <c r="AK22" s="2"/>
      <c r="AL22">
        <v>42</v>
      </c>
      <c r="AN22" s="5">
        <v>13040125</v>
      </c>
      <c r="AO22" s="6">
        <f>Table2[[#This Row],[TOTAL DEVELOPMENT COSTS]]/Table2[[#This Row],[Total Program Units]]</f>
        <v>310479.16666666669</v>
      </c>
      <c r="AP22">
        <v>0.82</v>
      </c>
      <c r="AQ22" s="5">
        <v>29881</v>
      </c>
      <c r="AR22" s="5">
        <v>25100</v>
      </c>
    </row>
    <row r="23" spans="1:44" x14ac:dyDescent="0.25">
      <c r="A23" t="s">
        <v>113</v>
      </c>
      <c r="B23" t="s">
        <v>44</v>
      </c>
      <c r="C23" s="9">
        <v>108</v>
      </c>
      <c r="D23">
        <v>12</v>
      </c>
      <c r="E23" t="s">
        <v>19</v>
      </c>
      <c r="F23" t="s">
        <v>20</v>
      </c>
      <c r="G23" t="s">
        <v>179</v>
      </c>
      <c r="H23" t="s">
        <v>180</v>
      </c>
      <c r="I23" t="s">
        <v>213</v>
      </c>
      <c r="J23" t="s">
        <v>214</v>
      </c>
      <c r="K23" t="s">
        <v>215</v>
      </c>
      <c r="L23" s="3" t="s">
        <v>216</v>
      </c>
      <c r="N23" t="s">
        <v>217</v>
      </c>
      <c r="O23" t="s">
        <v>276</v>
      </c>
      <c r="P23" s="3" t="s">
        <v>218</v>
      </c>
      <c r="U23">
        <v>24</v>
      </c>
      <c r="V23">
        <v>0</v>
      </c>
      <c r="W23">
        <v>24</v>
      </c>
      <c r="X23">
        <v>72</v>
      </c>
      <c r="Y23" t="s">
        <v>24</v>
      </c>
      <c r="Z23" t="s">
        <v>21</v>
      </c>
      <c r="AA23" t="s">
        <v>94</v>
      </c>
      <c r="AC23" t="s">
        <v>94</v>
      </c>
      <c r="AF23" t="s">
        <v>94</v>
      </c>
      <c r="AH23" s="2">
        <v>1125814</v>
      </c>
      <c r="AI23" s="2">
        <v>0</v>
      </c>
      <c r="AJ23" s="2">
        <v>0</v>
      </c>
      <c r="AK23" s="2"/>
      <c r="AN23" s="5">
        <v>12482666</v>
      </c>
      <c r="AO23" s="6">
        <f>Table2[[#This Row],[TOTAL DEVELOPMENT COSTS]]/Table2[[#This Row],[Total Program Units]]</f>
        <v>520111.08333333331</v>
      </c>
      <c r="AP23">
        <v>0.84</v>
      </c>
      <c r="AQ23" s="5">
        <v>46909</v>
      </c>
      <c r="AR23" s="5">
        <v>15636</v>
      </c>
    </row>
    <row r="24" spans="1:44" x14ac:dyDescent="0.25">
      <c r="A24" t="s">
        <v>114</v>
      </c>
      <c r="B24" t="s">
        <v>45</v>
      </c>
      <c r="C24" s="9">
        <v>93.5</v>
      </c>
      <c r="D24">
        <v>3521</v>
      </c>
      <c r="E24" t="s">
        <v>22</v>
      </c>
      <c r="F24" t="s">
        <v>20</v>
      </c>
      <c r="G24" t="s">
        <v>136</v>
      </c>
      <c r="H24" t="s">
        <v>137</v>
      </c>
      <c r="I24" t="s">
        <v>272</v>
      </c>
      <c r="J24" t="s">
        <v>273</v>
      </c>
      <c r="K24" t="s">
        <v>274</v>
      </c>
      <c r="L24" s="3" t="s">
        <v>275</v>
      </c>
      <c r="N24" t="s">
        <v>217</v>
      </c>
      <c r="O24" t="s">
        <v>276</v>
      </c>
      <c r="P24" s="3" t="s">
        <v>218</v>
      </c>
      <c r="U24">
        <v>32</v>
      </c>
      <c r="V24">
        <v>0</v>
      </c>
      <c r="W24">
        <v>32</v>
      </c>
      <c r="X24">
        <v>52</v>
      </c>
      <c r="Y24" t="s">
        <v>21</v>
      </c>
      <c r="Z24" t="s">
        <v>21</v>
      </c>
      <c r="AD24" t="s">
        <v>94</v>
      </c>
      <c r="AE24" t="s">
        <v>94</v>
      </c>
      <c r="AH24" s="2">
        <v>1300000</v>
      </c>
      <c r="AI24" s="2"/>
      <c r="AJ24" s="2">
        <v>500000</v>
      </c>
      <c r="AK24" s="2"/>
      <c r="AN24" s="5">
        <v>13760447</v>
      </c>
      <c r="AO24" s="6">
        <f>Table2[[#This Row],[TOTAL DEVELOPMENT COSTS]]/Table2[[#This Row],[Total Program Units]]</f>
        <v>430013.96875</v>
      </c>
      <c r="AP24">
        <v>0.85</v>
      </c>
      <c r="AQ24" s="5">
        <v>40625</v>
      </c>
      <c r="AR24" s="5">
        <v>25000</v>
      </c>
    </row>
    <row r="25" spans="1:44" x14ac:dyDescent="0.25">
      <c r="A25" t="s">
        <v>115</v>
      </c>
      <c r="B25" t="s">
        <v>46</v>
      </c>
      <c r="C25" s="9">
        <v>87.5</v>
      </c>
      <c r="D25" t="s">
        <v>382</v>
      </c>
      <c r="E25" t="s">
        <v>47</v>
      </c>
      <c r="F25" t="s">
        <v>20</v>
      </c>
      <c r="G25" t="s">
        <v>323</v>
      </c>
      <c r="H25" t="s">
        <v>324</v>
      </c>
      <c r="I25" t="s">
        <v>325</v>
      </c>
      <c r="J25" t="s">
        <v>326</v>
      </c>
      <c r="K25" t="s">
        <v>327</v>
      </c>
      <c r="L25" s="3" t="s">
        <v>328</v>
      </c>
      <c r="N25" t="s">
        <v>326</v>
      </c>
      <c r="O25" t="s">
        <v>327</v>
      </c>
      <c r="P25" s="3" t="s">
        <v>328</v>
      </c>
      <c r="Q25" t="s">
        <v>329</v>
      </c>
      <c r="R25" s="3" t="s">
        <v>330</v>
      </c>
      <c r="S25" t="s">
        <v>331</v>
      </c>
      <c r="T25" s="3" t="s">
        <v>332</v>
      </c>
      <c r="U25">
        <v>52</v>
      </c>
      <c r="V25">
        <v>0</v>
      </c>
      <c r="W25">
        <v>52</v>
      </c>
      <c r="X25">
        <v>139</v>
      </c>
      <c r="Y25" t="s">
        <v>21</v>
      </c>
      <c r="Z25" t="s">
        <v>24</v>
      </c>
      <c r="AC25" t="s">
        <v>94</v>
      </c>
      <c r="AF25" t="s">
        <v>94</v>
      </c>
      <c r="AH25" s="2">
        <v>1266472.67</v>
      </c>
      <c r="AI25" s="2">
        <v>0</v>
      </c>
      <c r="AJ25" s="2">
        <v>500000</v>
      </c>
      <c r="AK25" s="2">
        <v>0</v>
      </c>
      <c r="AL25">
        <v>0</v>
      </c>
      <c r="AM25">
        <v>0</v>
      </c>
      <c r="AN25" s="5">
        <v>25786915</v>
      </c>
      <c r="AO25" s="6">
        <f>Table2[[#This Row],[TOTAL DEVELOPMENT COSTS]]/Table2[[#This Row],[Total Program Units]]</f>
        <v>495902.21153846156</v>
      </c>
      <c r="AP25">
        <v>0.82</v>
      </c>
      <c r="AQ25" s="5">
        <v>24355</v>
      </c>
      <c r="AR25" s="5">
        <v>9111</v>
      </c>
    </row>
    <row r="26" spans="1:44" x14ac:dyDescent="0.25">
      <c r="A26" t="s">
        <v>116</v>
      </c>
      <c r="B26" t="s">
        <v>48</v>
      </c>
      <c r="C26" s="9">
        <v>109.5</v>
      </c>
      <c r="D26">
        <v>6101.02</v>
      </c>
      <c r="E26" t="s">
        <v>22</v>
      </c>
      <c r="F26" t="s">
        <v>20</v>
      </c>
      <c r="G26" t="s">
        <v>166</v>
      </c>
      <c r="H26" t="s">
        <v>167</v>
      </c>
      <c r="I26" t="s">
        <v>168</v>
      </c>
      <c r="J26" t="s">
        <v>169</v>
      </c>
      <c r="K26" t="s">
        <v>170</v>
      </c>
      <c r="L26" s="3" t="s">
        <v>171</v>
      </c>
      <c r="N26" t="s">
        <v>169</v>
      </c>
      <c r="P26" s="3" t="s">
        <v>171</v>
      </c>
      <c r="U26">
        <v>41</v>
      </c>
      <c r="V26">
        <v>0</v>
      </c>
      <c r="W26">
        <v>41</v>
      </c>
      <c r="X26">
        <v>84</v>
      </c>
      <c r="Y26" t="s">
        <v>21</v>
      </c>
      <c r="Z26" t="s">
        <v>21</v>
      </c>
      <c r="AD26" t="s">
        <v>94</v>
      </c>
      <c r="AF26" t="s">
        <v>94</v>
      </c>
      <c r="AH26" s="2">
        <v>1300000</v>
      </c>
      <c r="AI26" s="2">
        <v>0</v>
      </c>
      <c r="AJ26" s="2">
        <v>500000</v>
      </c>
      <c r="AK26" s="2">
        <v>0</v>
      </c>
      <c r="AL26">
        <v>0</v>
      </c>
      <c r="AM26">
        <v>9</v>
      </c>
      <c r="AN26" s="5">
        <v>16358567</v>
      </c>
      <c r="AO26" s="6">
        <f>Table2[[#This Row],[TOTAL DEVELOPMENT COSTS]]/Table2[[#This Row],[Total Program Units]]</f>
        <v>398989.43902439025</v>
      </c>
      <c r="AP26">
        <v>0.83</v>
      </c>
      <c r="AQ26" s="5">
        <v>31707</v>
      </c>
      <c r="AR26" s="5">
        <v>15476</v>
      </c>
    </row>
    <row r="27" spans="1:44" x14ac:dyDescent="0.25">
      <c r="A27" t="s">
        <v>117</v>
      </c>
      <c r="B27" t="s">
        <v>49</v>
      </c>
      <c r="C27" s="9">
        <v>111.5</v>
      </c>
      <c r="D27">
        <v>1108.21</v>
      </c>
      <c r="E27" t="s">
        <v>22</v>
      </c>
      <c r="F27" t="s">
        <v>20</v>
      </c>
      <c r="G27" t="s">
        <v>277</v>
      </c>
      <c r="H27" t="s">
        <v>278</v>
      </c>
      <c r="I27" t="s">
        <v>279</v>
      </c>
      <c r="J27" t="s">
        <v>280</v>
      </c>
      <c r="K27" t="s">
        <v>281</v>
      </c>
      <c r="L27" s="3" t="s">
        <v>282</v>
      </c>
      <c r="N27" t="s">
        <v>280</v>
      </c>
      <c r="O27" t="s">
        <v>281</v>
      </c>
      <c r="P27" s="3" t="s">
        <v>282</v>
      </c>
      <c r="U27">
        <v>26</v>
      </c>
      <c r="V27">
        <v>0</v>
      </c>
      <c r="W27">
        <v>26</v>
      </c>
      <c r="X27">
        <v>78</v>
      </c>
      <c r="Y27" t="s">
        <v>21</v>
      </c>
      <c r="Z27" t="s">
        <v>24</v>
      </c>
      <c r="AD27" t="s">
        <v>94</v>
      </c>
      <c r="AE27" t="s">
        <v>94</v>
      </c>
      <c r="AH27" s="2">
        <v>1300000</v>
      </c>
      <c r="AI27" s="2">
        <v>0</v>
      </c>
      <c r="AJ27" s="2">
        <v>500000</v>
      </c>
      <c r="AK27" s="2"/>
      <c r="AM27">
        <v>6</v>
      </c>
      <c r="AN27" s="5">
        <v>13932345</v>
      </c>
      <c r="AO27" s="6">
        <f>Table2[[#This Row],[TOTAL DEVELOPMENT COSTS]]/Table2[[#This Row],[Total Program Units]]</f>
        <v>535859.42307692312</v>
      </c>
      <c r="AP27">
        <v>0.78</v>
      </c>
      <c r="AQ27" s="5">
        <v>50000</v>
      </c>
      <c r="AR27" s="5">
        <v>16667</v>
      </c>
    </row>
    <row r="28" spans="1:44" x14ac:dyDescent="0.25">
      <c r="A28" t="s">
        <v>118</v>
      </c>
      <c r="B28" t="s">
        <v>50</v>
      </c>
      <c r="C28" s="9">
        <v>108.5</v>
      </c>
      <c r="D28">
        <v>1108.0999999999999</v>
      </c>
      <c r="E28" t="s">
        <v>22</v>
      </c>
      <c r="F28" t="s">
        <v>23</v>
      </c>
      <c r="G28" t="s">
        <v>277</v>
      </c>
      <c r="H28" t="s">
        <v>278</v>
      </c>
      <c r="I28" t="s">
        <v>333</v>
      </c>
      <c r="J28" t="s">
        <v>334</v>
      </c>
      <c r="K28" t="s">
        <v>335</v>
      </c>
      <c r="L28" s="3" t="s">
        <v>336</v>
      </c>
      <c r="N28" t="s">
        <v>334</v>
      </c>
      <c r="O28" t="s">
        <v>335</v>
      </c>
      <c r="P28" s="3" t="s">
        <v>336</v>
      </c>
      <c r="U28">
        <v>65</v>
      </c>
      <c r="V28">
        <v>0</v>
      </c>
      <c r="W28">
        <v>65</v>
      </c>
      <c r="X28">
        <v>108</v>
      </c>
      <c r="Y28" t="s">
        <v>21</v>
      </c>
      <c r="Z28" t="s">
        <v>21</v>
      </c>
      <c r="AE28" t="s">
        <v>94</v>
      </c>
      <c r="AH28" s="2">
        <v>1299999</v>
      </c>
      <c r="AI28" s="2"/>
      <c r="AJ28" s="2">
        <v>500000</v>
      </c>
      <c r="AK28" s="2"/>
      <c r="AN28" s="5">
        <v>19685371</v>
      </c>
      <c r="AO28" s="6">
        <f>Table2[[#This Row],[TOTAL DEVELOPMENT COSTS]]/Table2[[#This Row],[Total Program Units]]</f>
        <v>302851.86153846153</v>
      </c>
      <c r="AP28">
        <v>0.88</v>
      </c>
      <c r="AQ28" s="5">
        <v>20000</v>
      </c>
      <c r="AR28" s="5">
        <v>12037</v>
      </c>
    </row>
    <row r="29" spans="1:44" x14ac:dyDescent="0.25">
      <c r="A29" t="s">
        <v>119</v>
      </c>
      <c r="B29" t="s">
        <v>51</v>
      </c>
      <c r="C29" s="9">
        <v>99.6</v>
      </c>
      <c r="D29" t="s">
        <v>383</v>
      </c>
      <c r="E29" t="s">
        <v>22</v>
      </c>
      <c r="F29" t="s">
        <v>20</v>
      </c>
      <c r="G29" t="s">
        <v>219</v>
      </c>
      <c r="H29" t="s">
        <v>220</v>
      </c>
      <c r="I29" t="s">
        <v>221</v>
      </c>
      <c r="J29" t="s">
        <v>222</v>
      </c>
      <c r="K29" t="s">
        <v>223</v>
      </c>
      <c r="L29" s="3" t="s">
        <v>224</v>
      </c>
      <c r="N29" t="s">
        <v>222</v>
      </c>
      <c r="O29" t="s">
        <v>223</v>
      </c>
      <c r="P29" s="3" t="s">
        <v>224</v>
      </c>
      <c r="U29">
        <v>43</v>
      </c>
      <c r="V29">
        <v>0</v>
      </c>
      <c r="W29">
        <v>43</v>
      </c>
      <c r="X29">
        <v>129</v>
      </c>
      <c r="Y29" t="s">
        <v>24</v>
      </c>
      <c r="Z29" t="s">
        <v>21</v>
      </c>
      <c r="AA29" t="s">
        <v>94</v>
      </c>
      <c r="AD29" t="s">
        <v>94</v>
      </c>
      <c r="AE29" t="s">
        <v>94</v>
      </c>
      <c r="AH29" s="2">
        <v>1300000</v>
      </c>
      <c r="AI29" s="2"/>
      <c r="AJ29" s="2">
        <v>500000</v>
      </c>
      <c r="AK29" s="2"/>
      <c r="AN29" s="5">
        <v>12942865</v>
      </c>
      <c r="AO29" s="6">
        <f>Table2[[#This Row],[TOTAL DEVELOPMENT COSTS]]/Table2[[#This Row],[Total Program Units]]</f>
        <v>300996.86046511628</v>
      </c>
      <c r="AP29">
        <v>0.79</v>
      </c>
      <c r="AQ29" s="5">
        <v>30233</v>
      </c>
      <c r="AR29" s="5">
        <v>10078</v>
      </c>
    </row>
    <row r="30" spans="1:44" x14ac:dyDescent="0.25">
      <c r="A30" t="s">
        <v>120</v>
      </c>
      <c r="B30" t="s">
        <v>52</v>
      </c>
      <c r="C30" s="9">
        <v>101.5</v>
      </c>
      <c r="D30">
        <v>3906.02</v>
      </c>
      <c r="E30" t="s">
        <v>22</v>
      </c>
      <c r="F30" t="s">
        <v>23</v>
      </c>
      <c r="G30" t="s">
        <v>283</v>
      </c>
      <c r="H30" t="s">
        <v>137</v>
      </c>
      <c r="I30" t="s">
        <v>284</v>
      </c>
      <c r="J30" t="s">
        <v>175</v>
      </c>
      <c r="K30" t="s">
        <v>176</v>
      </c>
      <c r="L30" s="3" t="s">
        <v>177</v>
      </c>
      <c r="N30" t="s">
        <v>175</v>
      </c>
      <c r="O30" t="s">
        <v>176</v>
      </c>
      <c r="P30" s="3" t="s">
        <v>177</v>
      </c>
      <c r="U30">
        <v>37</v>
      </c>
      <c r="V30">
        <v>0</v>
      </c>
      <c r="W30">
        <v>37</v>
      </c>
      <c r="X30">
        <v>41</v>
      </c>
      <c r="Y30" t="s">
        <v>21</v>
      </c>
      <c r="Z30" t="s">
        <v>21</v>
      </c>
      <c r="AF30" t="s">
        <v>94</v>
      </c>
      <c r="AH30" s="2">
        <v>1300000</v>
      </c>
      <c r="AI30" s="2">
        <v>0</v>
      </c>
      <c r="AJ30" s="2">
        <v>500000</v>
      </c>
      <c r="AK30" s="2"/>
      <c r="AN30" s="5">
        <v>12790321</v>
      </c>
      <c r="AO30" s="6">
        <f>Table2[[#This Row],[TOTAL DEVELOPMENT COSTS]]/Table2[[#This Row],[Total Program Units]]</f>
        <v>345684.35135135136</v>
      </c>
      <c r="AP30">
        <v>0.85</v>
      </c>
      <c r="AQ30" s="5">
        <v>35135</v>
      </c>
      <c r="AR30" s="5">
        <v>31707</v>
      </c>
    </row>
    <row r="31" spans="1:44" x14ac:dyDescent="0.25">
      <c r="A31" t="s">
        <v>121</v>
      </c>
      <c r="B31" t="s">
        <v>53</v>
      </c>
      <c r="C31" s="9">
        <v>98.5</v>
      </c>
      <c r="D31">
        <v>9513</v>
      </c>
      <c r="E31" t="s">
        <v>22</v>
      </c>
      <c r="F31" t="s">
        <v>20</v>
      </c>
      <c r="G31" t="s">
        <v>360</v>
      </c>
      <c r="H31" t="s">
        <v>361</v>
      </c>
      <c r="I31" t="s">
        <v>362</v>
      </c>
      <c r="J31" t="s">
        <v>365</v>
      </c>
      <c r="K31" t="s">
        <v>363</v>
      </c>
      <c r="L31" s="3" t="s">
        <v>364</v>
      </c>
      <c r="N31" t="s">
        <v>365</v>
      </c>
      <c r="O31" t="s">
        <v>363</v>
      </c>
      <c r="P31" s="3" t="s">
        <v>364</v>
      </c>
      <c r="S31" t="s">
        <v>366</v>
      </c>
      <c r="T31" s="3" t="s">
        <v>367</v>
      </c>
      <c r="U31">
        <v>50</v>
      </c>
      <c r="V31">
        <v>0</v>
      </c>
      <c r="W31">
        <v>50</v>
      </c>
      <c r="X31">
        <v>98</v>
      </c>
      <c r="Y31" t="s">
        <v>21</v>
      </c>
      <c r="Z31" t="s">
        <v>21</v>
      </c>
      <c r="AD31" t="s">
        <v>94</v>
      </c>
      <c r="AF31" t="s">
        <v>94</v>
      </c>
      <c r="AH31" s="2">
        <v>1300000</v>
      </c>
      <c r="AI31" s="2"/>
      <c r="AJ31" s="2">
        <v>500000</v>
      </c>
      <c r="AK31" s="2"/>
      <c r="AN31" s="5">
        <v>13001841</v>
      </c>
      <c r="AO31" s="6">
        <f>Table2[[#This Row],[TOTAL DEVELOPMENT COSTS]]/Table2[[#This Row],[Total Program Units]]</f>
        <v>260036.82</v>
      </c>
      <c r="AP31">
        <v>0.82</v>
      </c>
      <c r="AQ31" s="5">
        <v>26000</v>
      </c>
      <c r="AR31" s="5">
        <v>13265</v>
      </c>
    </row>
    <row r="32" spans="1:44" x14ac:dyDescent="0.25">
      <c r="A32" t="s">
        <v>122</v>
      </c>
      <c r="B32" t="s">
        <v>54</v>
      </c>
      <c r="C32" s="9">
        <v>106.5</v>
      </c>
      <c r="D32">
        <v>803.01</v>
      </c>
      <c r="E32" t="s">
        <v>22</v>
      </c>
      <c r="F32" t="s">
        <v>23</v>
      </c>
      <c r="G32" t="s">
        <v>152</v>
      </c>
      <c r="H32" t="s">
        <v>153</v>
      </c>
      <c r="I32" t="s">
        <v>225</v>
      </c>
      <c r="J32" t="s">
        <v>226</v>
      </c>
      <c r="K32" t="s">
        <v>227</v>
      </c>
      <c r="L32" s="3" t="s">
        <v>228</v>
      </c>
      <c r="N32" t="s">
        <v>226</v>
      </c>
      <c r="O32" t="s">
        <v>227</v>
      </c>
      <c r="P32" s="3" t="s">
        <v>228</v>
      </c>
      <c r="U32">
        <v>46</v>
      </c>
      <c r="V32">
        <v>0</v>
      </c>
      <c r="W32">
        <v>46</v>
      </c>
      <c r="X32">
        <v>61</v>
      </c>
      <c r="Y32" t="s">
        <v>21</v>
      </c>
      <c r="Z32" t="s">
        <v>21</v>
      </c>
      <c r="AD32" t="s">
        <v>94</v>
      </c>
      <c r="AG32" t="s">
        <v>94</v>
      </c>
      <c r="AH32" s="2">
        <v>1275000</v>
      </c>
      <c r="AI32" s="2">
        <v>0</v>
      </c>
      <c r="AJ32" s="2">
        <v>500000</v>
      </c>
      <c r="AK32" s="2">
        <v>0</v>
      </c>
      <c r="AL32">
        <v>0</v>
      </c>
      <c r="AM32">
        <v>10</v>
      </c>
      <c r="AN32" s="5">
        <v>14306416</v>
      </c>
      <c r="AO32" s="6">
        <f>Table2[[#This Row],[TOTAL DEVELOPMENT COSTS]]/Table2[[#This Row],[Total Program Units]]</f>
        <v>311009.04347826086</v>
      </c>
      <c r="AP32">
        <v>0.85</v>
      </c>
      <c r="AQ32" s="5">
        <v>27717</v>
      </c>
      <c r="AR32" s="5">
        <v>20902</v>
      </c>
    </row>
    <row r="33" spans="1:44" x14ac:dyDescent="0.25">
      <c r="A33" t="s">
        <v>123</v>
      </c>
      <c r="B33" t="s">
        <v>55</v>
      </c>
      <c r="C33" s="9">
        <v>106</v>
      </c>
      <c r="D33">
        <v>423.01</v>
      </c>
      <c r="E33" t="s">
        <v>22</v>
      </c>
      <c r="F33" t="s">
        <v>43</v>
      </c>
      <c r="G33" t="s">
        <v>285</v>
      </c>
      <c r="H33" t="s">
        <v>286</v>
      </c>
      <c r="I33" t="s">
        <v>287</v>
      </c>
      <c r="J33" t="s">
        <v>288</v>
      </c>
      <c r="K33" t="s">
        <v>289</v>
      </c>
      <c r="L33" s="3" t="s">
        <v>290</v>
      </c>
      <c r="N33" t="s">
        <v>291</v>
      </c>
      <c r="O33" t="s">
        <v>292</v>
      </c>
      <c r="P33" s="3" t="s">
        <v>293</v>
      </c>
      <c r="U33">
        <v>36</v>
      </c>
      <c r="V33">
        <v>0</v>
      </c>
      <c r="W33">
        <v>36</v>
      </c>
      <c r="X33">
        <v>42</v>
      </c>
      <c r="Y33" t="s">
        <v>24</v>
      </c>
      <c r="Z33" t="s">
        <v>21</v>
      </c>
      <c r="AA33" t="s">
        <v>94</v>
      </c>
      <c r="AB33" t="s">
        <v>94</v>
      </c>
      <c r="AF33" t="s">
        <v>94</v>
      </c>
      <c r="AH33" s="2">
        <v>1300000</v>
      </c>
      <c r="AI33" s="2">
        <v>500000</v>
      </c>
      <c r="AJ33" s="2">
        <v>500000</v>
      </c>
      <c r="AK33" s="2"/>
      <c r="AL33">
        <v>36</v>
      </c>
      <c r="AN33" s="5">
        <v>15385990</v>
      </c>
      <c r="AO33" s="6">
        <f>Table2[[#This Row],[TOTAL DEVELOPMENT COSTS]]/Table2[[#This Row],[Total Program Units]]</f>
        <v>427388.61111111112</v>
      </c>
      <c r="AP33">
        <v>0.83</v>
      </c>
      <c r="AQ33" s="5">
        <v>36111</v>
      </c>
      <c r="AR33" s="5">
        <v>30952</v>
      </c>
    </row>
    <row r="34" spans="1:44" x14ac:dyDescent="0.25">
      <c r="A34" t="s">
        <v>124</v>
      </c>
      <c r="B34" t="s">
        <v>56</v>
      </c>
      <c r="C34" s="9">
        <v>108</v>
      </c>
      <c r="D34">
        <v>3510</v>
      </c>
      <c r="E34" t="s">
        <v>37</v>
      </c>
      <c r="F34" t="s">
        <v>23</v>
      </c>
      <c r="G34" t="s">
        <v>136</v>
      </c>
      <c r="H34" t="s">
        <v>137</v>
      </c>
      <c r="I34" t="s">
        <v>368</v>
      </c>
      <c r="J34" t="s">
        <v>369</v>
      </c>
      <c r="K34" t="s">
        <v>370</v>
      </c>
      <c r="L34" s="3" t="s">
        <v>371</v>
      </c>
      <c r="N34" t="s">
        <v>369</v>
      </c>
      <c r="O34" t="s">
        <v>370</v>
      </c>
      <c r="P34" s="3" t="s">
        <v>371</v>
      </c>
      <c r="U34">
        <v>30</v>
      </c>
      <c r="V34">
        <v>0</v>
      </c>
      <c r="W34">
        <v>30</v>
      </c>
      <c r="X34">
        <v>45</v>
      </c>
      <c r="Y34" t="s">
        <v>21</v>
      </c>
      <c r="Z34" t="s">
        <v>21</v>
      </c>
      <c r="AE34" t="s">
        <v>94</v>
      </c>
      <c r="AH34" s="2">
        <v>1195045</v>
      </c>
      <c r="AI34" s="2">
        <v>0</v>
      </c>
      <c r="AJ34" s="2">
        <v>500000</v>
      </c>
      <c r="AK34" s="2"/>
      <c r="AN34" s="5">
        <v>15053800</v>
      </c>
      <c r="AO34" s="6">
        <f>Table2[[#This Row],[TOTAL DEVELOPMENT COSTS]]/Table2[[#This Row],[Total Program Units]]</f>
        <v>501793.33333333331</v>
      </c>
      <c r="AP34">
        <v>0.87</v>
      </c>
      <c r="AQ34" s="5">
        <v>39835</v>
      </c>
      <c r="AR34" s="5">
        <v>26557</v>
      </c>
    </row>
    <row r="35" spans="1:44" x14ac:dyDescent="0.25">
      <c r="A35" t="s">
        <v>125</v>
      </c>
      <c r="B35" t="s">
        <v>57</v>
      </c>
      <c r="C35" s="9">
        <v>100</v>
      </c>
      <c r="D35">
        <v>9574</v>
      </c>
      <c r="E35" t="s">
        <v>22</v>
      </c>
      <c r="F35" t="s">
        <v>23</v>
      </c>
      <c r="G35" t="s">
        <v>172</v>
      </c>
      <c r="H35" t="s">
        <v>173</v>
      </c>
      <c r="I35" t="s">
        <v>174</v>
      </c>
      <c r="J35" t="s">
        <v>175</v>
      </c>
      <c r="K35" t="s">
        <v>176</v>
      </c>
      <c r="L35" s="3" t="s">
        <v>177</v>
      </c>
      <c r="N35" t="s">
        <v>178</v>
      </c>
      <c r="O35" t="s">
        <v>176</v>
      </c>
      <c r="P35" s="3" t="s">
        <v>177</v>
      </c>
      <c r="U35">
        <v>37</v>
      </c>
      <c r="V35">
        <v>0</v>
      </c>
      <c r="W35">
        <v>37</v>
      </c>
      <c r="X35">
        <v>41</v>
      </c>
      <c r="Y35" t="s">
        <v>21</v>
      </c>
      <c r="Z35" t="s">
        <v>21</v>
      </c>
      <c r="AF35" t="s">
        <v>94</v>
      </c>
      <c r="AH35" s="2">
        <v>1300000</v>
      </c>
      <c r="AI35" s="2"/>
      <c r="AJ35" s="2">
        <v>500000</v>
      </c>
      <c r="AK35" s="2"/>
      <c r="AN35" s="5">
        <v>14089416</v>
      </c>
      <c r="AO35" s="6">
        <f>Table2[[#This Row],[TOTAL DEVELOPMENT COSTS]]/Table2[[#This Row],[Total Program Units]]</f>
        <v>380795.02702702704</v>
      </c>
      <c r="AP35">
        <v>0.86</v>
      </c>
      <c r="AQ35" s="5">
        <v>35135</v>
      </c>
      <c r="AR35" s="5">
        <v>31707</v>
      </c>
    </row>
    <row r="36" spans="1:44" x14ac:dyDescent="0.25">
      <c r="A36" t="s">
        <v>126</v>
      </c>
      <c r="B36" t="s">
        <v>58</v>
      </c>
      <c r="C36" s="9">
        <v>101</v>
      </c>
      <c r="D36">
        <v>9722</v>
      </c>
      <c r="E36" t="s">
        <v>19</v>
      </c>
      <c r="F36" t="s">
        <v>23</v>
      </c>
      <c r="G36" t="s">
        <v>294</v>
      </c>
      <c r="H36" t="s">
        <v>295</v>
      </c>
      <c r="I36" t="s">
        <v>296</v>
      </c>
      <c r="J36" t="s">
        <v>297</v>
      </c>
      <c r="K36" t="s">
        <v>298</v>
      </c>
      <c r="L36" s="3" t="s">
        <v>299</v>
      </c>
      <c r="N36" t="s">
        <v>297</v>
      </c>
      <c r="O36" t="s">
        <v>298</v>
      </c>
      <c r="P36" s="3" t="s">
        <v>299</v>
      </c>
      <c r="U36">
        <v>28</v>
      </c>
      <c r="V36">
        <v>0</v>
      </c>
      <c r="W36">
        <v>28</v>
      </c>
      <c r="X36">
        <v>42</v>
      </c>
      <c r="Y36" t="s">
        <v>21</v>
      </c>
      <c r="Z36" t="s">
        <v>24</v>
      </c>
      <c r="AC36" t="s">
        <v>94</v>
      </c>
      <c r="AG36" t="s">
        <v>94</v>
      </c>
      <c r="AH36" s="2">
        <v>396050</v>
      </c>
      <c r="AI36" s="2">
        <v>0</v>
      </c>
      <c r="AJ36" s="2">
        <v>0</v>
      </c>
      <c r="AK36" s="2">
        <v>0</v>
      </c>
      <c r="AN36" s="5">
        <v>4466196</v>
      </c>
      <c r="AO36" s="6">
        <f>Table2[[#This Row],[TOTAL DEVELOPMENT COSTS]]/Table2[[#This Row],[Total Program Units]]</f>
        <v>159507</v>
      </c>
      <c r="AP36">
        <v>0.81</v>
      </c>
      <c r="AQ36" s="5">
        <v>14145</v>
      </c>
      <c r="AR36" s="5">
        <v>9430</v>
      </c>
    </row>
    <row r="37" spans="1:44" x14ac:dyDescent="0.25">
      <c r="A37" t="s">
        <v>127</v>
      </c>
      <c r="B37" t="s">
        <v>59</v>
      </c>
      <c r="C37" s="9">
        <v>112.5</v>
      </c>
      <c r="D37">
        <v>6114</v>
      </c>
      <c r="E37" t="s">
        <v>22</v>
      </c>
      <c r="F37" t="s">
        <v>23</v>
      </c>
      <c r="G37" t="s">
        <v>337</v>
      </c>
      <c r="H37" t="s">
        <v>167</v>
      </c>
      <c r="I37" t="s">
        <v>338</v>
      </c>
      <c r="J37" t="s">
        <v>339</v>
      </c>
      <c r="K37" t="s">
        <v>340</v>
      </c>
      <c r="L37" s="3" t="s">
        <v>341</v>
      </c>
      <c r="N37" t="s">
        <v>342</v>
      </c>
      <c r="O37" t="s">
        <v>343</v>
      </c>
      <c r="P37" s="3" t="s">
        <v>344</v>
      </c>
      <c r="U37">
        <v>46</v>
      </c>
      <c r="V37">
        <v>0</v>
      </c>
      <c r="W37">
        <v>46</v>
      </c>
      <c r="X37">
        <v>78</v>
      </c>
      <c r="Y37" t="s">
        <v>21</v>
      </c>
      <c r="Z37" t="s">
        <v>21</v>
      </c>
      <c r="AG37" t="s">
        <v>94</v>
      </c>
      <c r="AH37" s="2">
        <v>1300000</v>
      </c>
      <c r="AI37" s="2">
        <v>0</v>
      </c>
      <c r="AJ37" s="2">
        <v>0</v>
      </c>
      <c r="AK37" s="2"/>
      <c r="AL37">
        <v>0</v>
      </c>
      <c r="AM37">
        <v>0</v>
      </c>
      <c r="AN37" s="5">
        <v>13448550</v>
      </c>
      <c r="AO37" s="6">
        <f>Table2[[#This Row],[TOTAL DEVELOPMENT COSTS]]/Table2[[#This Row],[Total Program Units]]</f>
        <v>292359.78260869568</v>
      </c>
      <c r="AP37">
        <v>0.84</v>
      </c>
      <c r="AQ37" s="5">
        <v>28261</v>
      </c>
      <c r="AR37" s="5">
        <v>16667</v>
      </c>
    </row>
    <row r="38" spans="1:44" x14ac:dyDescent="0.25">
      <c r="A38" t="s">
        <v>128</v>
      </c>
      <c r="B38" t="s">
        <v>60</v>
      </c>
      <c r="C38" s="9">
        <v>103</v>
      </c>
      <c r="D38">
        <v>9523</v>
      </c>
      <c r="E38" t="s">
        <v>22</v>
      </c>
      <c r="F38" t="s">
        <v>23</v>
      </c>
      <c r="G38" t="s">
        <v>229</v>
      </c>
      <c r="H38" t="s">
        <v>230</v>
      </c>
      <c r="I38" t="s">
        <v>231</v>
      </c>
      <c r="J38" t="s">
        <v>232</v>
      </c>
      <c r="K38" t="s">
        <v>233</v>
      </c>
      <c r="L38" s="3" t="s">
        <v>234</v>
      </c>
      <c r="N38" t="s">
        <v>232</v>
      </c>
      <c r="P38" s="3" t="s">
        <v>235</v>
      </c>
      <c r="U38">
        <v>38</v>
      </c>
      <c r="V38">
        <v>0</v>
      </c>
      <c r="W38">
        <v>38</v>
      </c>
      <c r="X38">
        <v>62</v>
      </c>
      <c r="Y38" t="s">
        <v>21</v>
      </c>
      <c r="Z38" t="s">
        <v>21</v>
      </c>
      <c r="AF38" t="s">
        <v>94</v>
      </c>
      <c r="AH38" s="2">
        <v>1300000</v>
      </c>
      <c r="AI38" s="2">
        <v>0</v>
      </c>
      <c r="AJ38" s="2">
        <v>500000</v>
      </c>
      <c r="AK38" s="2"/>
      <c r="AN38" s="5">
        <v>12631396</v>
      </c>
      <c r="AO38" s="6">
        <f>Table2[[#This Row],[TOTAL DEVELOPMENT COSTS]]/Table2[[#This Row],[Total Program Units]]</f>
        <v>332405.15789473685</v>
      </c>
      <c r="AP38">
        <v>0.83</v>
      </c>
      <c r="AQ38" s="5">
        <v>34211</v>
      </c>
      <c r="AR38" s="5">
        <v>20968</v>
      </c>
    </row>
    <row r="39" spans="1:44" x14ac:dyDescent="0.25">
      <c r="A39" t="s">
        <v>129</v>
      </c>
      <c r="B39" t="s">
        <v>61</v>
      </c>
      <c r="C39" s="9">
        <v>105</v>
      </c>
      <c r="D39">
        <v>110.01</v>
      </c>
      <c r="E39" t="s">
        <v>22</v>
      </c>
      <c r="F39" t="s">
        <v>62</v>
      </c>
      <c r="G39" t="s">
        <v>300</v>
      </c>
      <c r="H39" t="s">
        <v>301</v>
      </c>
      <c r="I39" t="s">
        <v>302</v>
      </c>
      <c r="J39" t="s">
        <v>303</v>
      </c>
      <c r="K39" t="s">
        <v>304</v>
      </c>
      <c r="L39" s="3" t="s">
        <v>305</v>
      </c>
      <c r="N39" t="s">
        <v>303</v>
      </c>
      <c r="O39" t="s">
        <v>304</v>
      </c>
      <c r="P39" s="3" t="s">
        <v>305</v>
      </c>
      <c r="U39">
        <v>42</v>
      </c>
      <c r="V39">
        <v>0</v>
      </c>
      <c r="W39">
        <v>42</v>
      </c>
      <c r="X39">
        <v>103</v>
      </c>
      <c r="Y39" t="s">
        <v>24</v>
      </c>
      <c r="Z39" t="s">
        <v>21</v>
      </c>
      <c r="AA39" t="s">
        <v>94</v>
      </c>
      <c r="AB39" t="s">
        <v>94</v>
      </c>
      <c r="AE39" t="s">
        <v>94</v>
      </c>
      <c r="AH39" s="2">
        <v>1300000</v>
      </c>
      <c r="AI39" s="2">
        <v>0</v>
      </c>
      <c r="AJ39" s="2">
        <v>500000</v>
      </c>
      <c r="AK39" s="2">
        <v>1500000</v>
      </c>
      <c r="AL39">
        <v>0</v>
      </c>
      <c r="AM39">
        <v>0</v>
      </c>
      <c r="AN39" s="5">
        <v>13771655</v>
      </c>
      <c r="AO39" s="6">
        <f>Table2[[#This Row],[TOTAL DEVELOPMENT COSTS]]/Table2[[#This Row],[Total Program Units]]</f>
        <v>327896.54761904763</v>
      </c>
      <c r="AP39" s="7">
        <v>0.8</v>
      </c>
      <c r="AQ39" s="5">
        <v>30952</v>
      </c>
      <c r="AR39" s="5">
        <v>12621</v>
      </c>
    </row>
    <row r="40" spans="1:44" x14ac:dyDescent="0.25">
      <c r="A40" t="s">
        <v>130</v>
      </c>
      <c r="B40" t="s">
        <v>63</v>
      </c>
      <c r="C40" s="9">
        <v>102</v>
      </c>
      <c r="D40">
        <v>11</v>
      </c>
      <c r="E40" t="s">
        <v>22</v>
      </c>
      <c r="F40" t="s">
        <v>20</v>
      </c>
      <c r="G40" t="s">
        <v>179</v>
      </c>
      <c r="H40" t="s">
        <v>180</v>
      </c>
      <c r="I40" t="s">
        <v>181</v>
      </c>
      <c r="J40" t="s">
        <v>182</v>
      </c>
      <c r="K40" t="s">
        <v>183</v>
      </c>
      <c r="L40" s="3" t="s">
        <v>184</v>
      </c>
      <c r="N40" t="s">
        <v>182</v>
      </c>
      <c r="O40" t="s">
        <v>345</v>
      </c>
      <c r="P40" s="3" t="s">
        <v>185</v>
      </c>
      <c r="U40">
        <v>41</v>
      </c>
      <c r="V40">
        <v>0</v>
      </c>
      <c r="W40">
        <v>41</v>
      </c>
      <c r="X40">
        <v>77</v>
      </c>
      <c r="Y40" t="s">
        <v>21</v>
      </c>
      <c r="Z40" t="s">
        <v>21</v>
      </c>
      <c r="AF40" t="s">
        <v>94</v>
      </c>
      <c r="AH40" s="2">
        <v>1300000</v>
      </c>
      <c r="AI40" s="2">
        <v>0</v>
      </c>
      <c r="AJ40" s="2">
        <v>500000</v>
      </c>
      <c r="AK40" s="2"/>
      <c r="AN40" s="5">
        <v>13146256</v>
      </c>
      <c r="AO40" s="6">
        <f>Table2[[#This Row],[TOTAL DEVELOPMENT COSTS]]/Table2[[#This Row],[Total Program Units]]</f>
        <v>320640.39024390245</v>
      </c>
      <c r="AP40">
        <v>0.82</v>
      </c>
      <c r="AQ40" s="5">
        <v>31707</v>
      </c>
      <c r="AR40" s="5">
        <v>16883</v>
      </c>
    </row>
    <row r="41" spans="1:44" x14ac:dyDescent="0.25">
      <c r="A41" t="s">
        <v>131</v>
      </c>
      <c r="B41" t="s">
        <v>64</v>
      </c>
      <c r="C41" s="9">
        <v>103</v>
      </c>
      <c r="D41">
        <v>11</v>
      </c>
      <c r="E41" t="s">
        <v>22</v>
      </c>
      <c r="F41" t="s">
        <v>23</v>
      </c>
      <c r="G41" t="s">
        <v>179</v>
      </c>
      <c r="H41" t="s">
        <v>180</v>
      </c>
      <c r="I41" t="s">
        <v>181</v>
      </c>
      <c r="J41" t="s">
        <v>182</v>
      </c>
      <c r="K41" t="s">
        <v>183</v>
      </c>
      <c r="L41" s="3" t="s">
        <v>184</v>
      </c>
      <c r="N41" t="s">
        <v>182</v>
      </c>
      <c r="O41" t="s">
        <v>345</v>
      </c>
      <c r="P41" s="3" t="s">
        <v>185</v>
      </c>
      <c r="U41">
        <v>44</v>
      </c>
      <c r="V41">
        <v>0</v>
      </c>
      <c r="W41">
        <v>44</v>
      </c>
      <c r="X41">
        <v>62</v>
      </c>
      <c r="Y41" t="s">
        <v>21</v>
      </c>
      <c r="Z41" t="s">
        <v>21</v>
      </c>
      <c r="AF41" t="s">
        <v>94</v>
      </c>
      <c r="AH41" s="2">
        <v>1300000</v>
      </c>
      <c r="AI41" s="2">
        <v>0</v>
      </c>
      <c r="AJ41" s="2">
        <v>500000</v>
      </c>
      <c r="AK41" s="2"/>
      <c r="AN41" s="5">
        <v>12939488</v>
      </c>
      <c r="AO41" s="6">
        <f>Table2[[#This Row],[TOTAL DEVELOPMENT COSTS]]/Table2[[#This Row],[Total Program Units]]</f>
        <v>294079.27272727271</v>
      </c>
      <c r="AP41">
        <v>0.82</v>
      </c>
      <c r="AQ41" s="5">
        <v>29545</v>
      </c>
      <c r="AR41" s="5">
        <v>20968</v>
      </c>
    </row>
    <row r="42" spans="1:44" x14ac:dyDescent="0.25">
      <c r="A42" t="s">
        <v>132</v>
      </c>
      <c r="B42" t="s">
        <v>65</v>
      </c>
      <c r="C42" s="9">
        <v>109</v>
      </c>
      <c r="D42">
        <v>4</v>
      </c>
      <c r="E42" t="s">
        <v>22</v>
      </c>
      <c r="F42" t="s">
        <v>23</v>
      </c>
      <c r="G42" t="s">
        <v>159</v>
      </c>
      <c r="H42" t="s">
        <v>160</v>
      </c>
      <c r="I42" t="s">
        <v>306</v>
      </c>
      <c r="J42" t="s">
        <v>307</v>
      </c>
      <c r="K42" t="s">
        <v>308</v>
      </c>
      <c r="L42" s="3" t="s">
        <v>309</v>
      </c>
      <c r="N42" t="s">
        <v>307</v>
      </c>
      <c r="O42" t="s">
        <v>308</v>
      </c>
      <c r="P42" s="3" t="s">
        <v>309</v>
      </c>
      <c r="U42">
        <v>50</v>
      </c>
      <c r="V42">
        <v>0</v>
      </c>
      <c r="W42">
        <v>50</v>
      </c>
      <c r="X42">
        <v>61</v>
      </c>
      <c r="Y42" t="s">
        <v>21</v>
      </c>
      <c r="Z42" t="s">
        <v>21</v>
      </c>
      <c r="AE42" t="s">
        <v>94</v>
      </c>
      <c r="AH42" s="2">
        <v>1295000</v>
      </c>
      <c r="AI42" s="2">
        <v>0</v>
      </c>
      <c r="AJ42" s="2">
        <v>0</v>
      </c>
      <c r="AK42" s="2">
        <v>0</v>
      </c>
      <c r="AL42">
        <v>0</v>
      </c>
      <c r="AM42">
        <v>0</v>
      </c>
      <c r="AN42" s="5">
        <v>13672935</v>
      </c>
      <c r="AO42" s="6">
        <f>Table2[[#This Row],[TOTAL DEVELOPMENT COSTS]]/Table2[[#This Row],[Total Program Units]]</f>
        <v>273458.7</v>
      </c>
      <c r="AP42">
        <v>0.85</v>
      </c>
      <c r="AQ42" s="5">
        <v>25900</v>
      </c>
      <c r="AR42" s="5">
        <v>21230</v>
      </c>
    </row>
    <row r="43" spans="1:44" x14ac:dyDescent="0.25">
      <c r="A43" t="s">
        <v>133</v>
      </c>
      <c r="B43" t="s">
        <v>66</v>
      </c>
      <c r="C43" s="9">
        <v>110.53</v>
      </c>
      <c r="D43" t="s">
        <v>384</v>
      </c>
      <c r="E43" t="s">
        <v>19</v>
      </c>
      <c r="F43" t="s">
        <v>20</v>
      </c>
      <c r="G43" t="s">
        <v>372</v>
      </c>
      <c r="H43" t="s">
        <v>194</v>
      </c>
      <c r="I43" t="s">
        <v>221</v>
      </c>
      <c r="J43" t="s">
        <v>373</v>
      </c>
      <c r="K43" t="s">
        <v>374</v>
      </c>
      <c r="L43" s="3" t="s">
        <v>375</v>
      </c>
      <c r="N43" t="s">
        <v>373</v>
      </c>
      <c r="O43" t="s">
        <v>374</v>
      </c>
      <c r="P43" s="3" t="s">
        <v>375</v>
      </c>
      <c r="Q43" t="s">
        <v>376</v>
      </c>
      <c r="R43" s="3" t="s">
        <v>197</v>
      </c>
      <c r="U43">
        <v>78</v>
      </c>
      <c r="V43">
        <v>0</v>
      </c>
      <c r="W43">
        <v>78</v>
      </c>
      <c r="X43">
        <v>116</v>
      </c>
      <c r="Y43" t="s">
        <v>21</v>
      </c>
      <c r="Z43" t="s">
        <v>21</v>
      </c>
      <c r="AC43" t="s">
        <v>94</v>
      </c>
      <c r="AD43" t="s">
        <v>94</v>
      </c>
      <c r="AG43" t="s">
        <v>94</v>
      </c>
      <c r="AH43" s="2">
        <v>1300000</v>
      </c>
      <c r="AI43" s="2">
        <v>0</v>
      </c>
      <c r="AJ43" s="2">
        <v>0</v>
      </c>
      <c r="AK43" s="2">
        <v>0</v>
      </c>
      <c r="AL43">
        <v>0</v>
      </c>
      <c r="AM43">
        <v>0</v>
      </c>
      <c r="AN43" s="5">
        <v>15941870</v>
      </c>
      <c r="AO43" s="6">
        <f>Table2[[#This Row],[TOTAL DEVELOPMENT COSTS]]/Table2[[#This Row],[Total Program Units]]</f>
        <v>204382.94871794872</v>
      </c>
      <c r="AP43">
        <v>0.8</v>
      </c>
      <c r="AQ43" s="5">
        <v>16667</v>
      </c>
      <c r="AR43" s="5">
        <v>11207</v>
      </c>
    </row>
    <row r="44" spans="1:44" x14ac:dyDescent="0.25">
      <c r="A44" t="s">
        <v>134</v>
      </c>
      <c r="B44" t="s">
        <v>67</v>
      </c>
      <c r="C44" s="9">
        <v>105.5</v>
      </c>
      <c r="D44">
        <v>3426</v>
      </c>
      <c r="E44" t="s">
        <v>22</v>
      </c>
      <c r="F44" t="s">
        <v>20</v>
      </c>
      <c r="G44" t="s">
        <v>136</v>
      </c>
      <c r="H44" t="s">
        <v>137</v>
      </c>
      <c r="I44" t="s">
        <v>186</v>
      </c>
      <c r="J44" t="s">
        <v>187</v>
      </c>
      <c r="K44" t="s">
        <v>188</v>
      </c>
      <c r="L44" s="3" t="s">
        <v>189</v>
      </c>
      <c r="N44" t="s">
        <v>190</v>
      </c>
      <c r="O44" t="s">
        <v>346</v>
      </c>
      <c r="P44" s="3" t="s">
        <v>191</v>
      </c>
      <c r="U44">
        <v>40</v>
      </c>
      <c r="V44">
        <v>0</v>
      </c>
      <c r="W44">
        <v>40</v>
      </c>
      <c r="X44">
        <v>64</v>
      </c>
      <c r="Y44" t="s">
        <v>24</v>
      </c>
      <c r="Z44" t="s">
        <v>21</v>
      </c>
      <c r="AA44" t="s">
        <v>94</v>
      </c>
      <c r="AD44" t="s">
        <v>94</v>
      </c>
      <c r="AE44" t="s">
        <v>94</v>
      </c>
      <c r="AH44" s="2">
        <v>1150000</v>
      </c>
      <c r="AI44" s="2"/>
      <c r="AJ44" s="2">
        <v>500000</v>
      </c>
      <c r="AK44" s="2"/>
      <c r="AM44">
        <v>8</v>
      </c>
      <c r="AN44" s="5">
        <v>12119613</v>
      </c>
      <c r="AO44" s="6">
        <f>Table2[[#This Row],[TOTAL DEVELOPMENT COSTS]]/Table2[[#This Row],[Total Program Units]]</f>
        <v>302990.32500000001</v>
      </c>
      <c r="AP44">
        <v>0.82</v>
      </c>
      <c r="AQ44" s="5">
        <v>28750</v>
      </c>
      <c r="AR44" s="5">
        <v>17969</v>
      </c>
    </row>
    <row r="45" spans="1:44" x14ac:dyDescent="0.25">
      <c r="A45" t="s">
        <v>135</v>
      </c>
      <c r="B45" t="s">
        <v>68</v>
      </c>
      <c r="C45" s="9">
        <v>107</v>
      </c>
      <c r="D45">
        <v>5</v>
      </c>
      <c r="E45" t="s">
        <v>19</v>
      </c>
      <c r="F45" t="s">
        <v>20</v>
      </c>
      <c r="G45" t="s">
        <v>179</v>
      </c>
      <c r="H45" t="s">
        <v>180</v>
      </c>
      <c r="I45" t="s">
        <v>310</v>
      </c>
      <c r="J45" t="s">
        <v>214</v>
      </c>
      <c r="K45" t="s">
        <v>215</v>
      </c>
      <c r="L45" s="3" t="s">
        <v>216</v>
      </c>
      <c r="N45" t="s">
        <v>217</v>
      </c>
      <c r="O45" t="s">
        <v>276</v>
      </c>
      <c r="P45" s="3" t="s">
        <v>218</v>
      </c>
      <c r="U45">
        <v>60</v>
      </c>
      <c r="V45">
        <v>0</v>
      </c>
      <c r="W45">
        <v>60</v>
      </c>
      <c r="X45">
        <v>108</v>
      </c>
      <c r="Y45" t="s">
        <v>24</v>
      </c>
      <c r="Z45" t="s">
        <v>21</v>
      </c>
      <c r="AA45" t="s">
        <v>94</v>
      </c>
      <c r="AC45" t="s">
        <v>94</v>
      </c>
      <c r="AD45" t="s">
        <v>94</v>
      </c>
      <c r="AF45" t="s">
        <v>94</v>
      </c>
      <c r="AH45" s="2">
        <v>1300000</v>
      </c>
      <c r="AI45" s="2"/>
      <c r="AJ45" s="2">
        <v>500000</v>
      </c>
      <c r="AK45" s="2"/>
      <c r="AN45" s="5">
        <v>19940973</v>
      </c>
      <c r="AO45" s="6">
        <f>Table2[[#This Row],[TOTAL DEVELOPMENT COSTS]]/Table2[[#This Row],[Total Program Units]]</f>
        <v>332349.55</v>
      </c>
      <c r="AP45">
        <v>0.84</v>
      </c>
      <c r="AQ45" s="5">
        <v>21667</v>
      </c>
      <c r="AR45" s="5">
        <v>12037</v>
      </c>
    </row>
    <row r="46" spans="1:44" x14ac:dyDescent="0.25">
      <c r="A46" t="s">
        <v>380</v>
      </c>
      <c r="B46" t="s">
        <v>377</v>
      </c>
      <c r="C46" s="9">
        <v>108.5</v>
      </c>
      <c r="D46">
        <v>1105.18</v>
      </c>
      <c r="E46" t="s">
        <v>22</v>
      </c>
      <c r="F46" t="s">
        <v>20</v>
      </c>
      <c r="G46" t="s">
        <v>378</v>
      </c>
      <c r="H46" t="s">
        <v>278</v>
      </c>
      <c r="I46" t="s">
        <v>379</v>
      </c>
      <c r="J46" t="s">
        <v>334</v>
      </c>
      <c r="K46" t="s">
        <v>335</v>
      </c>
      <c r="L46" s="3" t="s">
        <v>336</v>
      </c>
      <c r="N46" t="s">
        <v>334</v>
      </c>
      <c r="O46" t="s">
        <v>335</v>
      </c>
      <c r="P46" s="3" t="s">
        <v>336</v>
      </c>
      <c r="U46">
        <v>60</v>
      </c>
      <c r="V46">
        <v>0</v>
      </c>
      <c r="W46">
        <v>60</v>
      </c>
      <c r="X46">
        <v>110</v>
      </c>
      <c r="Y46" t="s">
        <v>21</v>
      </c>
      <c r="Z46" t="s">
        <v>21</v>
      </c>
      <c r="AD46" t="s">
        <v>94</v>
      </c>
      <c r="AE46" t="s">
        <v>94</v>
      </c>
      <c r="AH46" s="2">
        <v>1299000</v>
      </c>
      <c r="AI46" s="2"/>
      <c r="AJ46" s="2">
        <v>500000</v>
      </c>
      <c r="AK46" s="2"/>
      <c r="AN46" s="5">
        <v>18791157</v>
      </c>
      <c r="AO46" s="6">
        <f>Table2[[#This Row],[TOTAL DEVELOPMENT COSTS]]/Table2[[#This Row],[Total Program Units]]</f>
        <v>313185.95</v>
      </c>
      <c r="AP46">
        <v>0.88</v>
      </c>
      <c r="AQ46" s="5">
        <v>21650</v>
      </c>
      <c r="AR46" s="5">
        <v>11809</v>
      </c>
    </row>
  </sheetData>
  <phoneticPr fontId="2" type="noConversion"/>
  <hyperlinks>
    <hyperlink ref="L5" r:id="rId1" xr:uid="{5BDD1541-CC41-4884-B82A-D938CE49BD86}"/>
    <hyperlink ref="P5" r:id="rId2" xr:uid="{6627D274-BD2C-4E23-9736-64D6065BA089}"/>
    <hyperlink ref="L9" r:id="rId3" xr:uid="{6FBBEA10-A8C1-45B0-AAC7-A4CE596E6D53}"/>
    <hyperlink ref="P9" r:id="rId4" xr:uid="{10D8A678-CA6C-4A8E-BD73-D52857D4AAE7}"/>
    <hyperlink ref="L13" r:id="rId5" xr:uid="{64EBDBF0-BC96-48AD-9BF0-52904243A81E}"/>
    <hyperlink ref="P13" r:id="rId6" xr:uid="{4A789A2A-2E7F-4FB6-936B-918824E54DC1}"/>
    <hyperlink ref="L10" r:id="rId7" xr:uid="{819B8F04-26BF-460C-A004-4C5E31355F27}"/>
    <hyperlink ref="P10" r:id="rId8" xr:uid="{D7600BBC-4854-4817-80A3-EDF79968F509}"/>
    <hyperlink ref="L26" r:id="rId9" xr:uid="{A7013D66-C87E-440B-8F21-2337367C6633}"/>
    <hyperlink ref="P26" r:id="rId10" xr:uid="{2D7B268B-646D-4271-8E82-5542F22F413F}"/>
    <hyperlink ref="L35" r:id="rId11" xr:uid="{624EA920-59C6-43EE-A3C5-8823706ADB12}"/>
    <hyperlink ref="P35" r:id="rId12" xr:uid="{620B4A77-9772-4531-B102-1016D4D26A82}"/>
    <hyperlink ref="L41" r:id="rId13" xr:uid="{F8A32F38-7971-4F1B-99C4-3E84FEEB1617}"/>
    <hyperlink ref="P41" r:id="rId14" xr:uid="{958AD74F-883F-498F-AA3A-B443A8A48219}"/>
    <hyperlink ref="L44" r:id="rId15" xr:uid="{88A0FC6E-748C-451B-8671-B1B1D271FC0D}"/>
    <hyperlink ref="P44" r:id="rId16" xr:uid="{151FE1E0-D775-44D6-92EB-6F4AECE14F62}"/>
    <hyperlink ref="L6" r:id="rId17" xr:uid="{3A48C9DB-2E2B-49F9-ADF3-C9B3A3957424}"/>
    <hyperlink ref="P6" r:id="rId18" xr:uid="{537BC46E-6928-40D6-AE76-12CE613FF7D7}"/>
    <hyperlink ref="L14" r:id="rId19" xr:uid="{853B5804-A1E4-4C6B-B589-9938AF0C5820}"/>
    <hyperlink ref="P14" r:id="rId20" xr:uid="{95C0DA8A-6DA3-4118-9264-776E1C2619C4}"/>
    <hyperlink ref="L17" r:id="rId21" xr:uid="{1434843B-AE0E-449D-95CE-2AEEC180C832}"/>
    <hyperlink ref="P17" r:id="rId22" xr:uid="{5589AFAA-1A4E-4F37-9315-09C9869B1584}"/>
    <hyperlink ref="L20" r:id="rId23" xr:uid="{B103C46E-B7F6-4F68-B236-C5DB6A64C68B}"/>
    <hyperlink ref="P20" r:id="rId24" xr:uid="{60A038A4-C097-47E2-BDF2-6A6BF338BB39}"/>
    <hyperlink ref="L23" r:id="rId25" xr:uid="{378C19EA-BA71-4B92-824B-CC92B4825D50}"/>
    <hyperlink ref="P23" r:id="rId26" xr:uid="{B5E14D58-7135-49A7-AF99-BDFFF89ACD31}"/>
    <hyperlink ref="L29" r:id="rId27" xr:uid="{E71BEE86-F8C7-4BC2-8226-575EA24A4A4B}"/>
    <hyperlink ref="P29" r:id="rId28" xr:uid="{0AA7D944-31E2-4E2F-BE0F-69C29902D711}"/>
    <hyperlink ref="L32" r:id="rId29" xr:uid="{2A6D7174-2E4D-4921-A0D8-2869D64AD066}"/>
    <hyperlink ref="P32" r:id="rId30" xr:uid="{61FB12B2-DB00-4AEE-889E-9E89D2E6997F}"/>
    <hyperlink ref="L38" r:id="rId31" xr:uid="{B3E71974-B22A-4CCB-A3FF-3A12C295A12D}"/>
    <hyperlink ref="P38" r:id="rId32" xr:uid="{69CF50F6-99DF-4202-B811-19684D6A79C3}"/>
    <hyperlink ref="L7" r:id="rId33" xr:uid="{D2CBEF0B-EFC5-4315-9D4B-BE8BEA03962A}"/>
    <hyperlink ref="P7" r:id="rId34" xr:uid="{0F99DA77-DE89-4413-953A-7A2A16FAFE66}"/>
    <hyperlink ref="L15" r:id="rId35" xr:uid="{A4376DB2-B2D6-4ADB-A871-977878EFD72D}"/>
    <hyperlink ref="P15" r:id="rId36" xr:uid="{BD2E1466-05E2-46AB-ABF2-DE6A44E6981E}"/>
    <hyperlink ref="L11" r:id="rId37" xr:uid="{F3EDDC79-A84C-4756-9A7F-832F19E7EFA2}"/>
    <hyperlink ref="P11" r:id="rId38" xr:uid="{0D845F8F-D35C-4769-A88D-8E51294D85E7}"/>
    <hyperlink ref="L18" r:id="rId39" xr:uid="{6BA66E08-A450-435E-9E11-79BBE4D9E88F}"/>
    <hyperlink ref="P18" r:id="rId40" xr:uid="{4D83F244-7BA9-4DFB-BF7E-526E553878F5}"/>
    <hyperlink ref="L21" r:id="rId41" xr:uid="{2C794E2E-C140-4B1A-928F-DFFE4ADFB450}"/>
    <hyperlink ref="P21" r:id="rId42" xr:uid="{464A297D-F6F5-4E1F-9DB1-B3945D5101F3}"/>
    <hyperlink ref="L24" r:id="rId43" xr:uid="{C4F47660-63A8-409B-9F98-AF065CBFFCCB}"/>
    <hyperlink ref="P24" r:id="rId44" xr:uid="{40BB7376-A59B-48B7-B314-2A53B5DFCC25}"/>
    <hyperlink ref="L27" r:id="rId45" xr:uid="{9A3B46F3-00BC-46E1-A352-EC0F7D24E21E}"/>
    <hyperlink ref="P27" r:id="rId46" xr:uid="{E8C8B0C4-8D82-424E-BADC-AC83913CBCEB}"/>
    <hyperlink ref="L30" r:id="rId47" xr:uid="{DA6D0085-291C-457A-A2BB-90F230989BE7}"/>
    <hyperlink ref="P30" r:id="rId48" xr:uid="{C35FBF66-EE89-4DB0-A11D-909E50E5B76C}"/>
    <hyperlink ref="L33" r:id="rId49" xr:uid="{2727B205-662C-4E6A-BDD1-4B3482E0D2F6}"/>
    <hyperlink ref="P33" r:id="rId50" xr:uid="{8941474D-8F8E-4ACB-961F-BEEF3A988291}"/>
    <hyperlink ref="L36" r:id="rId51" xr:uid="{05CDA412-CC3E-49A9-86BF-EBBD4943D5C2}"/>
    <hyperlink ref="P36" r:id="rId52" xr:uid="{62D2650A-B0AE-4170-B021-C420DFAD4E9F}"/>
    <hyperlink ref="L39" r:id="rId53" xr:uid="{3FFCF4B3-46A3-4E1C-B4E7-BE3C71073943}"/>
    <hyperlink ref="P39" r:id="rId54" xr:uid="{7DF367C1-B7E4-472A-8FC0-00FEC1D8C47C}"/>
    <hyperlink ref="L42" r:id="rId55" xr:uid="{C00A77CD-CF4C-4C4F-AFF0-AB6D8B1B9B44}"/>
    <hyperlink ref="P42" r:id="rId56" xr:uid="{722B44F7-977D-497D-BA0C-97D944831CE2}"/>
    <hyperlink ref="L45" r:id="rId57" xr:uid="{81399CBA-76EF-450D-A736-03B20778C3E6}"/>
    <hyperlink ref="P45" r:id="rId58" xr:uid="{3437D591-F7CC-48D6-B06F-A74753BE070C}"/>
    <hyperlink ref="L12" r:id="rId59" xr:uid="{225F9579-83EB-4CF9-8381-123A5541387D}"/>
    <hyperlink ref="P12" r:id="rId60" xr:uid="{AA67754F-1BCC-451D-81EB-FB2F8FB6E4FA}"/>
    <hyperlink ref="L16" r:id="rId61" xr:uid="{DF562B60-C170-44D2-BDE8-4631C0D624BD}"/>
    <hyperlink ref="P16" r:id="rId62" xr:uid="{60B26C9F-6BF7-49BA-B607-0227EA020598}"/>
    <hyperlink ref="L25" r:id="rId63" xr:uid="{6282FB27-0ABB-4025-854B-7CE0270E4185}"/>
    <hyperlink ref="P25" r:id="rId64" xr:uid="{6CEDE141-C87C-448E-A7BC-22F6B4E6B198}"/>
    <hyperlink ref="R25" r:id="rId65" xr:uid="{BEBB6D45-026D-49EA-8837-AA762E0EC15B}"/>
    <hyperlink ref="T25" r:id="rId66" xr:uid="{0BC5D0C6-F342-45D3-920C-F9B44DB89D6C}"/>
    <hyperlink ref="L28" r:id="rId67" xr:uid="{10D88ECE-4B25-4C9A-A808-CB9159793574}"/>
    <hyperlink ref="P28" r:id="rId68" xr:uid="{72269385-09FB-4789-95F0-6049224866B2}"/>
    <hyperlink ref="L37" r:id="rId69" xr:uid="{DF67EB06-2B61-450B-B9C9-0314363A0285}"/>
    <hyperlink ref="P37" r:id="rId70" xr:uid="{6F77C358-31FC-4911-B28C-17C33392B33A}"/>
    <hyperlink ref="L40" r:id="rId71" xr:uid="{38ED23D3-2E9C-47F8-99A3-64BF802E4964}"/>
    <hyperlink ref="P40" r:id="rId72" xr:uid="{896DBF27-DCEF-49B1-B9D6-A9F8CD588C01}"/>
    <hyperlink ref="L8" r:id="rId73" xr:uid="{D6E51680-5357-4592-A2FA-E2877585177E}"/>
    <hyperlink ref="P8" r:id="rId74" xr:uid="{C68F351B-0227-4A35-B51B-E8625D93025D}"/>
    <hyperlink ref="L19" r:id="rId75" xr:uid="{8D134D8E-6643-4C6D-A2FE-45C045DD7B9E}"/>
    <hyperlink ref="P19" r:id="rId76" xr:uid="{7F7765E5-F9C1-48F9-9F62-B556BF839F85}"/>
    <hyperlink ref="L22" r:id="rId77" xr:uid="{8E994B8D-1D85-4B7C-AB9B-9B70250A0F08}"/>
    <hyperlink ref="P22" r:id="rId78" xr:uid="{DC6231E4-DD61-4283-BE29-0823FD29A728}"/>
    <hyperlink ref="R22" r:id="rId79" xr:uid="{7664368A-D53A-4763-A9F5-17AAD1CF8797}"/>
    <hyperlink ref="T22" r:id="rId80" xr:uid="{6053757A-B781-410B-8341-1E45AE82C09C}"/>
    <hyperlink ref="L31" r:id="rId81" xr:uid="{6DD471A5-6ABB-4EFD-842C-EA9F8744EE38}"/>
    <hyperlink ref="P31" r:id="rId82" xr:uid="{C6EDE68D-E723-4CDF-890D-3275B40D14FD}"/>
    <hyperlink ref="T31" r:id="rId83" xr:uid="{15DB4063-FB9F-4068-AFCC-30895F4ED020}"/>
    <hyperlink ref="L34" r:id="rId84" xr:uid="{ED555878-5140-4FA5-B47E-62EE41E44BAC}"/>
    <hyperlink ref="P34" r:id="rId85" xr:uid="{3552C3F6-BE85-47A7-AF03-4E98CFD2EC67}"/>
    <hyperlink ref="L43" r:id="rId86" xr:uid="{2938DC84-2861-4EC7-997C-6D1DD42D30F5}"/>
    <hyperlink ref="P43" r:id="rId87" xr:uid="{B695E430-7190-48D2-A9E7-6CD474A543C5}"/>
    <hyperlink ref="R43" r:id="rId88" xr:uid="{F9EEF1DA-F5B1-470F-9FE7-DB22537B1106}"/>
    <hyperlink ref="L46" r:id="rId89" xr:uid="{3AABB547-2E96-42D5-91EF-9AF2FDD9775C}"/>
    <hyperlink ref="P46" r:id="rId90" xr:uid="{AE041A0C-536F-4DB6-8EEF-F2057A783590}"/>
  </hyperlinks>
  <pageMargins left="0.7" right="0.7" top="0.75" bottom="0.75" header="0.3" footer="0.3"/>
  <pageSetup orientation="portrait" r:id="rId91"/>
  <tableParts count="1">
    <tablePart r:id="rId9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2026A-C Applicant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Rakowski, Alan</cp:lastModifiedBy>
  <dcterms:created xsi:type="dcterms:W3CDTF">2025-07-30T18:56:23Z</dcterms:created>
  <dcterms:modified xsi:type="dcterms:W3CDTF">2025-08-11T13:27:34Z</dcterms:modified>
</cp:coreProperties>
</file>