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F:\Real Estate\Multifamily\Tax Credit Allocation\Bond Rounds\2026A-B (Noncompetitive)\Memos &amp; Website Postings\"/>
    </mc:Choice>
  </mc:AlternateContent>
  <xr:revisionPtr revIDLastSave="0" documentId="13_ncr:1_{9DA96DC8-A094-417E-ABA6-6671FF7D16F6}" xr6:coauthVersionLast="47" xr6:coauthVersionMax="47" xr10:uidLastSave="{00000000-0000-0000-0000-000000000000}"/>
  <bookViews>
    <workbookView xWindow="4125" yWindow="2160" windowWidth="21600" windowHeight="12525" xr2:uid="{00000000-000D-0000-FFFF-FFFF00000000}"/>
  </bookViews>
  <sheets>
    <sheet name="Applica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7" i="1"/>
  <c r="J5" i="1"/>
  <c r="J8" i="1"/>
</calcChain>
</file>

<file path=xl/sharedStrings.xml><?xml version="1.0" encoding="utf-8"?>
<sst xmlns="http://schemas.openxmlformats.org/spreadsheetml/2006/main" count="80" uniqueCount="54">
  <si>
    <t>Bond Request</t>
  </si>
  <si>
    <t xml:space="preserve">Date </t>
  </si>
  <si>
    <t>Project Name</t>
  </si>
  <si>
    <t>Status</t>
  </si>
  <si>
    <t>Under Review</t>
  </si>
  <si>
    <t>Balance</t>
  </si>
  <si>
    <t>Awarded</t>
  </si>
  <si>
    <t>Available Bond Volume</t>
  </si>
  <si>
    <t>2026A-B (Noncompetitive) Available Bond Volume</t>
  </si>
  <si>
    <t>Approx. Starting Bond Volume</t>
  </si>
  <si>
    <t xml:space="preserve">Applications </t>
  </si>
  <si>
    <t>Developer</t>
  </si>
  <si>
    <t>Marian Development Group, LLC</t>
  </si>
  <si>
    <t>Eastfield Reserve</t>
  </si>
  <si>
    <t>Essence, LLC</t>
  </si>
  <si>
    <t>Oak Knoll Renaissance</t>
  </si>
  <si>
    <t>Renaissance Towers</t>
  </si>
  <si>
    <t>GBG LIHTC Development, LLC</t>
  </si>
  <si>
    <t>Cambridge Square North Apartments</t>
  </si>
  <si>
    <t>Stadium Flats</t>
  </si>
  <si>
    <t>RealAmerica Development, LLC</t>
  </si>
  <si>
    <t>TWG Development, LLC</t>
  </si>
  <si>
    <t>The Grove at Pleasant Run</t>
  </si>
  <si>
    <t>Southern Indiana Community Housing Corporation</t>
  </si>
  <si>
    <t>Cornerstone Apartments</t>
  </si>
  <si>
    <t>Cornerstone Housing Group, LLC</t>
  </si>
  <si>
    <t>Beacon Heights</t>
  </si>
  <si>
    <t>Garfield Towers</t>
  </si>
  <si>
    <t>Foulkes Village</t>
  </si>
  <si>
    <t>Brinshore Development, LLC</t>
  </si>
  <si>
    <t>PK Housing IN Portfolio</t>
  </si>
  <si>
    <t>New Albany RAD</t>
  </si>
  <si>
    <t>Karl King Riverbend Tower</t>
  </si>
  <si>
    <t>Sena Affordable Communities LLC</t>
  </si>
  <si>
    <t>ECHO Housing Corporation</t>
  </si>
  <si>
    <t>400 Read Street</t>
  </si>
  <si>
    <t>Stone Lake Apartments</t>
  </si>
  <si>
    <t>PK Companies, LLC</t>
  </si>
  <si>
    <t>Atrium SL Development LLC</t>
  </si>
  <si>
    <t>L120 Holdings LLC</t>
  </si>
  <si>
    <t>Central at Old Southside</t>
  </si>
  <si>
    <t>Union Development Holdings, LLC</t>
  </si>
  <si>
    <t>Cambridge Square of Greenwood</t>
  </si>
  <si>
    <t>Cambridge Square of Beech Grove</t>
  </si>
  <si>
    <t>Withdrawn</t>
  </si>
  <si>
    <t>Denied</t>
  </si>
  <si>
    <t>Stone Lake Apartments II</t>
  </si>
  <si>
    <t>Lofts at Ludlow Hill</t>
  </si>
  <si>
    <t xml:space="preserve">Western Avenue I </t>
  </si>
  <si>
    <t>The Michaels Organization</t>
  </si>
  <si>
    <t>Used for 4%/Bonds/AWHTC Round</t>
  </si>
  <si>
    <t>House Investments, LLP</t>
  </si>
  <si>
    <t>Courts of Colfax</t>
  </si>
  <si>
    <t>UPDATED 12/19/2025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</si>
</sst>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2" xfId="0" applyBorder="1"/>
    <xf numFmtId="44" fontId="1" fillId="0" borderId="0" xfId="0" applyNumberFormat="1" applyFont="1"/>
    <xf numFmtId="0" fontId="1" fillId="0" borderId="1" xfId="0" applyFont="1" applyBorder="1"/>
    <xf numFmtId="0" fontId="4" fillId="0" borderId="0" xfId="0" applyFont="1"/>
    <xf numFmtId="44" fontId="0" fillId="0" borderId="0" xfId="0" applyNumberFormat="1"/>
    <xf numFmtId="0" fontId="4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2" borderId="0" xfId="0" applyFill="1"/>
    <xf numFmtId="44" fontId="3" fillId="0" borderId="0" xfId="1" applyFont="1" applyBorder="1"/>
    <xf numFmtId="44" fontId="0" fillId="0" borderId="2" xfId="0" applyNumberFormat="1" applyBorder="1"/>
    <xf numFmtId="44" fontId="0" fillId="0" borderId="0" xfId="1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4" fontId="3" fillId="0" borderId="0" xfId="1" applyFont="1" applyFill="1" applyAlignment="1">
      <alignment horizontal="left"/>
    </xf>
    <xf numFmtId="44" fontId="0" fillId="0" borderId="0" xfId="1" applyFont="1" applyFill="1"/>
    <xf numFmtId="0" fontId="5" fillId="0" borderId="0" xfId="0" applyFont="1"/>
    <xf numFmtId="44" fontId="0" fillId="0" borderId="0" xfId="1" applyFont="1" applyBorder="1"/>
    <xf numFmtId="14" fontId="0" fillId="0" borderId="0" xfId="0" applyNumberFormat="1"/>
    <xf numFmtId="0" fontId="0" fillId="0" borderId="0" xfId="0" applyAlignment="1">
      <alignment wrapText="1"/>
    </xf>
    <xf numFmtId="44" fontId="0" fillId="0" borderId="0" xfId="1" applyFont="1" applyFill="1" applyAlignment="1">
      <alignment wrapText="1"/>
    </xf>
    <xf numFmtId="0" fontId="1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2"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787905-258B-469E-A7FF-67568239EE88}" name="Table2" displayName="Table2" ref="C4:G27" totalsRowShown="0" headerRowDxfId="1" headerRowBorderDxfId="0">
  <autoFilter ref="C4:G27" xr:uid="{0F787905-258B-469E-A7FF-67568239EE88}"/>
  <tableColumns count="5">
    <tableColumn id="1" xr3:uid="{618D5557-6A23-44AC-BC8D-C17B02168A36}" name="Date "/>
    <tableColumn id="2" xr3:uid="{C9EA4E78-C42D-485E-9183-07EE7714B28D}" name="Developer"/>
    <tableColumn id="4" xr3:uid="{E64B63B6-CD3E-41CE-8BB7-DD352842D6D2}" name="Project Name"/>
    <tableColumn id="7" xr3:uid="{0703CD98-D15F-4148-AF6B-0EC9845613BA}" name="Bond Request"/>
    <tableColumn id="3" xr3:uid="{FCC94605-D9A3-4FB4-963E-0E5437EF6A72}" name="Statu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L27"/>
  <sheetViews>
    <sheetView tabSelected="1" zoomScaleNormal="100" workbookViewId="0">
      <selection activeCell="G12" sqref="G12"/>
    </sheetView>
  </sheetViews>
  <sheetFormatPr defaultRowHeight="15" x14ac:dyDescent="0.25"/>
  <cols>
    <col min="3" max="3" width="10.5703125" customWidth="1"/>
    <col min="4" max="4" width="45.7109375" customWidth="1"/>
    <col min="5" max="5" width="36.85546875" customWidth="1"/>
    <col min="6" max="6" width="22.140625" customWidth="1"/>
    <col min="7" max="7" width="15.7109375" customWidth="1"/>
    <col min="9" max="9" width="36.7109375" customWidth="1"/>
    <col min="10" max="10" width="18" bestFit="1" customWidth="1"/>
    <col min="12" max="12" width="16.28515625" bestFit="1" customWidth="1"/>
  </cols>
  <sheetData>
    <row r="1" spans="3:12" x14ac:dyDescent="0.25">
      <c r="C1" s="6" t="s">
        <v>53</v>
      </c>
    </row>
    <row r="2" spans="3:12" ht="18.75" x14ac:dyDescent="0.3">
      <c r="C2" s="2" t="s">
        <v>8</v>
      </c>
    </row>
    <row r="3" spans="3:12" ht="5.45" customHeight="1" x14ac:dyDescent="0.3">
      <c r="C3" s="2"/>
    </row>
    <row r="4" spans="3:12" ht="15.75" thickBot="1" x14ac:dyDescent="0.3">
      <c r="C4" s="5" t="s">
        <v>1</v>
      </c>
      <c r="D4" s="5" t="s">
        <v>11</v>
      </c>
      <c r="E4" s="5" t="s">
        <v>2</v>
      </c>
      <c r="F4" s="5" t="s">
        <v>0</v>
      </c>
      <c r="G4" s="5" t="s">
        <v>3</v>
      </c>
      <c r="I4" s="23" t="s">
        <v>7</v>
      </c>
      <c r="J4" s="23"/>
    </row>
    <row r="5" spans="3:12" ht="15.75" thickTop="1" x14ac:dyDescent="0.25">
      <c r="C5" s="8" t="s">
        <v>10</v>
      </c>
      <c r="D5" s="9"/>
      <c r="E5" s="9"/>
      <c r="F5" s="9"/>
      <c r="G5" s="10"/>
      <c r="I5" t="s">
        <v>9</v>
      </c>
      <c r="J5" s="11">
        <f>706466548.3+19700000</f>
        <v>726166548.29999995</v>
      </c>
      <c r="L5" s="7"/>
    </row>
    <row r="6" spans="3:12" x14ac:dyDescent="0.25">
      <c r="C6" s="14">
        <v>45778</v>
      </c>
      <c r="D6" s="15" t="s">
        <v>14</v>
      </c>
      <c r="E6" s="15" t="s">
        <v>15</v>
      </c>
      <c r="F6" s="16">
        <v>26024000</v>
      </c>
      <c r="G6" t="s">
        <v>6</v>
      </c>
      <c r="I6" t="s">
        <v>50</v>
      </c>
      <c r="J6" s="11">
        <v>72449673</v>
      </c>
      <c r="K6" s="18"/>
    </row>
    <row r="7" spans="3:12" x14ac:dyDescent="0.25">
      <c r="C7" s="14">
        <v>45791</v>
      </c>
      <c r="D7" s="15" t="s">
        <v>20</v>
      </c>
      <c r="E7" s="15" t="s">
        <v>19</v>
      </c>
      <c r="F7" s="16">
        <v>12075000</v>
      </c>
      <c r="G7" t="s">
        <v>6</v>
      </c>
      <c r="I7" t="s">
        <v>4</v>
      </c>
      <c r="J7" s="7">
        <f>SUM(F24+F25+F26+F27)</f>
        <v>44516881</v>
      </c>
    </row>
    <row r="8" spans="3:12" x14ac:dyDescent="0.25">
      <c r="C8" s="14">
        <v>45798</v>
      </c>
      <c r="D8" t="s">
        <v>12</v>
      </c>
      <c r="E8" t="s">
        <v>13</v>
      </c>
      <c r="F8" s="7">
        <v>30300000</v>
      </c>
      <c r="G8" t="s">
        <v>6</v>
      </c>
      <c r="I8" s="3" t="s">
        <v>6</v>
      </c>
      <c r="J8" s="12">
        <f>SUM(F6+F7+F8+F9+F10+F11+F12+F13+F14+F16+F17+F18+F21+F22+F23)</f>
        <v>355847924</v>
      </c>
    </row>
    <row r="9" spans="3:12" x14ac:dyDescent="0.25">
      <c r="C9" s="14">
        <v>45800</v>
      </c>
      <c r="D9" t="s">
        <v>17</v>
      </c>
      <c r="E9" t="s">
        <v>18</v>
      </c>
      <c r="F9" s="17">
        <v>32233727</v>
      </c>
      <c r="G9" t="s">
        <v>6</v>
      </c>
      <c r="I9" s="1" t="s">
        <v>5</v>
      </c>
      <c r="J9" s="4">
        <f>J5-J6-J7-J8</f>
        <v>253352070.29999995</v>
      </c>
    </row>
    <row r="10" spans="3:12" x14ac:dyDescent="0.25">
      <c r="C10" s="14">
        <v>45832</v>
      </c>
      <c r="D10" t="s">
        <v>21</v>
      </c>
      <c r="E10" t="s">
        <v>22</v>
      </c>
      <c r="F10" s="17">
        <v>21100000</v>
      </c>
      <c r="G10" t="s">
        <v>6</v>
      </c>
      <c r="I10" s="1"/>
      <c r="J10" s="4"/>
    </row>
    <row r="11" spans="3:12" x14ac:dyDescent="0.25">
      <c r="C11" s="14">
        <v>45832</v>
      </c>
      <c r="D11" t="s">
        <v>41</v>
      </c>
      <c r="E11" t="s">
        <v>40</v>
      </c>
      <c r="F11" s="17">
        <v>33500000</v>
      </c>
      <c r="G11" t="s">
        <v>6</v>
      </c>
      <c r="I11" s="1"/>
      <c r="J11" s="4"/>
    </row>
    <row r="12" spans="3:12" x14ac:dyDescent="0.25">
      <c r="C12" s="14">
        <v>45863</v>
      </c>
      <c r="D12" t="s">
        <v>17</v>
      </c>
      <c r="E12" t="s">
        <v>42</v>
      </c>
      <c r="F12" s="17">
        <v>18440000</v>
      </c>
      <c r="G12" t="s">
        <v>6</v>
      </c>
      <c r="I12" s="1"/>
      <c r="J12" s="4"/>
    </row>
    <row r="13" spans="3:12" x14ac:dyDescent="0.25">
      <c r="C13" s="14">
        <v>45863</v>
      </c>
      <c r="D13" t="s">
        <v>17</v>
      </c>
      <c r="E13" t="s">
        <v>43</v>
      </c>
      <c r="F13" s="17">
        <v>12800000</v>
      </c>
      <c r="G13" t="s">
        <v>6</v>
      </c>
      <c r="I13" s="1"/>
      <c r="J13" s="4"/>
    </row>
    <row r="14" spans="3:12" x14ac:dyDescent="0.25">
      <c r="C14" s="14">
        <v>45867</v>
      </c>
      <c r="D14" t="s">
        <v>33</v>
      </c>
      <c r="E14" t="s">
        <v>16</v>
      </c>
      <c r="F14" s="17">
        <v>65000000</v>
      </c>
      <c r="G14" t="s">
        <v>6</v>
      </c>
    </row>
    <row r="15" spans="3:12" x14ac:dyDescent="0.25">
      <c r="C15" s="14">
        <v>45863</v>
      </c>
      <c r="D15" t="s">
        <v>25</v>
      </c>
      <c r="E15" t="s">
        <v>24</v>
      </c>
      <c r="F15" s="17">
        <v>0</v>
      </c>
      <c r="G15" t="s">
        <v>45</v>
      </c>
    </row>
    <row r="16" spans="3:12" x14ac:dyDescent="0.25">
      <c r="C16" s="14">
        <v>45865</v>
      </c>
      <c r="D16" t="s">
        <v>23</v>
      </c>
      <c r="E16" t="s">
        <v>31</v>
      </c>
      <c r="F16" s="13">
        <v>7766335</v>
      </c>
      <c r="G16" t="s">
        <v>6</v>
      </c>
    </row>
    <row r="17" spans="3:7" x14ac:dyDescent="0.25">
      <c r="C17" s="14">
        <v>45867</v>
      </c>
      <c r="D17" t="s">
        <v>29</v>
      </c>
      <c r="E17" t="s">
        <v>27</v>
      </c>
      <c r="F17" s="13">
        <v>13382983</v>
      </c>
      <c r="G17" t="s">
        <v>6</v>
      </c>
    </row>
    <row r="18" spans="3:7" x14ac:dyDescent="0.25">
      <c r="C18" s="14">
        <v>45867</v>
      </c>
      <c r="D18" t="s">
        <v>29</v>
      </c>
      <c r="E18" t="s">
        <v>26</v>
      </c>
      <c r="F18" s="19">
        <v>10134330</v>
      </c>
      <c r="G18" t="s">
        <v>6</v>
      </c>
    </row>
    <row r="19" spans="3:7" x14ac:dyDescent="0.25">
      <c r="C19" s="14">
        <v>45868</v>
      </c>
      <c r="D19" t="s">
        <v>34</v>
      </c>
      <c r="E19" t="s">
        <v>35</v>
      </c>
      <c r="F19" s="19">
        <v>0</v>
      </c>
      <c r="G19" t="s">
        <v>44</v>
      </c>
    </row>
    <row r="20" spans="3:7" x14ac:dyDescent="0.25">
      <c r="C20" s="14">
        <v>45868</v>
      </c>
      <c r="D20" t="s">
        <v>37</v>
      </c>
      <c r="E20" t="s">
        <v>30</v>
      </c>
      <c r="F20" s="19">
        <v>0</v>
      </c>
      <c r="G20" t="s">
        <v>45</v>
      </c>
    </row>
    <row r="21" spans="3:7" x14ac:dyDescent="0.25">
      <c r="C21" s="14">
        <v>45868</v>
      </c>
      <c r="D21" t="s">
        <v>29</v>
      </c>
      <c r="E21" t="s">
        <v>28</v>
      </c>
      <c r="F21" s="19">
        <v>13027137</v>
      </c>
      <c r="G21" t="s">
        <v>6</v>
      </c>
    </row>
    <row r="22" spans="3:7" x14ac:dyDescent="0.25">
      <c r="C22" s="14">
        <v>45868</v>
      </c>
      <c r="D22" t="s">
        <v>38</v>
      </c>
      <c r="E22" t="s">
        <v>36</v>
      </c>
      <c r="F22" s="19">
        <v>28864412</v>
      </c>
      <c r="G22" t="s">
        <v>6</v>
      </c>
    </row>
    <row r="23" spans="3:7" x14ac:dyDescent="0.25">
      <c r="C23" s="14">
        <v>45868</v>
      </c>
      <c r="D23" t="s">
        <v>39</v>
      </c>
      <c r="E23" t="s">
        <v>32</v>
      </c>
      <c r="F23" s="19">
        <v>31200000</v>
      </c>
      <c r="G23" t="s">
        <v>6</v>
      </c>
    </row>
    <row r="24" spans="3:7" x14ac:dyDescent="0.25">
      <c r="C24" s="20">
        <v>45973</v>
      </c>
      <c r="D24" t="s">
        <v>38</v>
      </c>
      <c r="E24" t="s">
        <v>46</v>
      </c>
      <c r="F24" s="17">
        <v>17096881</v>
      </c>
      <c r="G24" t="s">
        <v>4</v>
      </c>
    </row>
    <row r="25" spans="3:7" x14ac:dyDescent="0.25">
      <c r="C25" s="20">
        <v>45979</v>
      </c>
      <c r="D25" s="21" t="s">
        <v>21</v>
      </c>
      <c r="E25" t="s">
        <v>47</v>
      </c>
      <c r="F25" s="22">
        <v>8500000</v>
      </c>
      <c r="G25" t="s">
        <v>4</v>
      </c>
    </row>
    <row r="26" spans="3:7" x14ac:dyDescent="0.25">
      <c r="C26" s="20">
        <v>45981</v>
      </c>
      <c r="D26" t="s">
        <v>49</v>
      </c>
      <c r="E26" t="s">
        <v>48</v>
      </c>
      <c r="F26" s="17">
        <v>14500000</v>
      </c>
      <c r="G26" t="s">
        <v>4</v>
      </c>
    </row>
    <row r="27" spans="3:7" x14ac:dyDescent="0.25">
      <c r="C27" s="20">
        <v>46009</v>
      </c>
      <c r="D27" t="s">
        <v>51</v>
      </c>
      <c r="E27" t="s">
        <v>52</v>
      </c>
      <c r="F27" s="13">
        <v>4420000</v>
      </c>
      <c r="G27" t="s">
        <v>4</v>
      </c>
    </row>
  </sheetData>
  <sheetProtection algorithmName="SHA-512" hashValue="3Ihbl0rfUeoKDFkMq3n/GHJ7xJPXewQu9905ELBJh+QjVtgWWoiQIztM1iJfT2gDAfc1bfDB7eoIh0CRdB4TMQ==" saltValue="rPFQsnWuQvMHkJNNgAYQ6w==" spinCount="100000" sheet="1" objects="1" scenarios="1"/>
  <mergeCells count="1">
    <mergeCell ref="I4:J4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Castro, Emily</dc:creator>
  <cp:lastModifiedBy>Castro, Emily</cp:lastModifiedBy>
  <dcterms:created xsi:type="dcterms:W3CDTF">2015-06-05T18:17:20Z</dcterms:created>
  <dcterms:modified xsi:type="dcterms:W3CDTF">2025-12-19T16:17:42Z</dcterms:modified>
</cp:coreProperties>
</file>