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6A-B (Noncompetitive)\Memos &amp; Website Postings\"/>
    </mc:Choice>
  </mc:AlternateContent>
  <xr:revisionPtr revIDLastSave="0" documentId="13_ncr:1_{4DCF8C61-26BB-4D1A-9BDF-24B98424B96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pplication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" i="3" l="1"/>
  <c r="AC26" i="3"/>
  <c r="AC25" i="3" l="1"/>
  <c r="AC23" i="3"/>
  <c r="AC24" i="3"/>
  <c r="AC22" i="3"/>
  <c r="AC17" i="3"/>
  <c r="AC12" i="3"/>
  <c r="AC4" i="3" l="1"/>
  <c r="AC5" i="3"/>
  <c r="AC6" i="3"/>
  <c r="AC7" i="3"/>
  <c r="AC8" i="3"/>
  <c r="AC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tc={3BCEC460-4249-4348-9E0A-F0FBAA811E88}</author>
    <author>tc={26CC6E54-EC98-4465-941B-4463093E7387}</author>
  </authors>
  <commentList>
    <comment ref="T24" authorId="0" shapeId="0" xr:uid="{3BCEC460-4249-4348-9E0A-F0FBAA811E88}">
      <text>
        <t>[Threaded comment]
Your version of Excel allows you to read this threaded comment; however, any edits to it will get removed if the file is opened in a newer version of Excel. Learn more: https://go.microsoft.com/fwlink/?linkid=870924
Comment:
    Housing Authority of South Bend</t>
      </text>
    </comment>
    <comment ref="T25" authorId="1" shapeId="0" xr:uid="{26CC6E54-EC98-4465-941B-4463093E738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Partnership for Affordable Housing, Inc. </t>
      </text>
    </comment>
  </commentList>
</comments>
</file>

<file path=xl/sharedStrings.xml><?xml version="1.0" encoding="utf-8"?>
<sst xmlns="http://schemas.openxmlformats.org/spreadsheetml/2006/main" count="442" uniqueCount="180">
  <si>
    <t>Development Name</t>
  </si>
  <si>
    <t>Self Score</t>
  </si>
  <si>
    <t>Applicant #</t>
  </si>
  <si>
    <t>Development Type</t>
  </si>
  <si>
    <t>Development City</t>
  </si>
  <si>
    <t>Development County</t>
  </si>
  <si>
    <t>Occupancy Type</t>
  </si>
  <si>
    <t>Census Tract(s)</t>
  </si>
  <si>
    <t>Applicant Contact</t>
  </si>
  <si>
    <t>Applicant Email</t>
  </si>
  <si>
    <t>Developer</t>
  </si>
  <si>
    <t>Developer Email</t>
  </si>
  <si>
    <t>Tax Credit Units</t>
  </si>
  <si>
    <t>Market Units</t>
  </si>
  <si>
    <t>Total Units</t>
  </si>
  <si>
    <t>4% RHTC Annual Request</t>
  </si>
  <si>
    <t>Bond Request</t>
  </si>
  <si>
    <t>HOME Request</t>
  </si>
  <si>
    <t>Development Fund Request</t>
  </si>
  <si>
    <t>Total Development Cost</t>
  </si>
  <si>
    <t>Bond Request as % of TDC</t>
  </si>
  <si>
    <t>Preservation</t>
  </si>
  <si>
    <t>QCT</t>
  </si>
  <si>
    <t>Resyndication</t>
  </si>
  <si>
    <t>Nonprofit Developer?</t>
  </si>
  <si>
    <t>Rural</t>
  </si>
  <si>
    <t>Lease Purchase</t>
  </si>
  <si>
    <t>Date Received</t>
  </si>
  <si>
    <t>Status</t>
  </si>
  <si>
    <t>Under Review</t>
  </si>
  <si>
    <t>No</t>
  </si>
  <si>
    <t>Yes</t>
  </si>
  <si>
    <t>Rehabilitation</t>
  </si>
  <si>
    <t>Family</t>
  </si>
  <si>
    <t>2026A-B-001</t>
  </si>
  <si>
    <t>Oak Knoll Renaissance</t>
  </si>
  <si>
    <t>Gary</t>
  </si>
  <si>
    <t>Lake</t>
  </si>
  <si>
    <t>Essence, LLC</t>
  </si>
  <si>
    <t>jadams@essencedev.com</t>
  </si>
  <si>
    <t>Oak Knoll Developer, LLC</t>
  </si>
  <si>
    <t>2026A-B-002</t>
  </si>
  <si>
    <t>Stadium Flats</t>
  </si>
  <si>
    <t>New Construction</t>
  </si>
  <si>
    <t>South Bend</t>
  </si>
  <si>
    <t>St. Joseph</t>
  </si>
  <si>
    <t>Michael Surak</t>
  </si>
  <si>
    <t>Msurak@RealAmericaLLC.com</t>
  </si>
  <si>
    <t>RealAmerica Development, LLC</t>
  </si>
  <si>
    <t>2026A-B-003</t>
  </si>
  <si>
    <t>Eastfield Reserve</t>
  </si>
  <si>
    <t>Evansville</t>
  </si>
  <si>
    <t>Vanderburgh</t>
  </si>
  <si>
    <t>Kyle Smith</t>
  </si>
  <si>
    <t>kyle@themariangroup.com</t>
  </si>
  <si>
    <t>Marian Development Group</t>
  </si>
  <si>
    <t>2026A-B-004</t>
  </si>
  <si>
    <t>Cambridge Square North</t>
  </si>
  <si>
    <t>Indianapolis</t>
  </si>
  <si>
    <t>Marion</t>
  </si>
  <si>
    <t>Janine Betsey</t>
  </si>
  <si>
    <t>janine.betsy@glickco.com</t>
  </si>
  <si>
    <t>GBG LIHTC Development, LLC</t>
  </si>
  <si>
    <t>dani.miller@glickco.com</t>
  </si>
  <si>
    <t>2026A-B-005</t>
  </si>
  <si>
    <t>The Grove at Pleasant Run</t>
  </si>
  <si>
    <t>Louis A. Knoble</t>
  </si>
  <si>
    <t>tony@twgdev.com</t>
  </si>
  <si>
    <t>TWG Development, LLC</t>
  </si>
  <si>
    <t>mconatser@twgdev.com</t>
  </si>
  <si>
    <t>2026A-B-006</t>
  </si>
  <si>
    <t>Central at Old Southside</t>
  </si>
  <si>
    <t>Kyle Bach</t>
  </si>
  <si>
    <t>kyle@theannexgrp.com</t>
  </si>
  <si>
    <t>Union Development Holdings, LLC</t>
  </si>
  <si>
    <t>2026A-B Noncompetitive Bond Applicant List</t>
  </si>
  <si>
    <t>Awarded</t>
  </si>
  <si>
    <t>2026A-B-007</t>
  </si>
  <si>
    <t>Cambridge Square of Greenwood</t>
  </si>
  <si>
    <t>Greenwood</t>
  </si>
  <si>
    <t>Johnson</t>
  </si>
  <si>
    <t>davidbarrett@glickco.com</t>
  </si>
  <si>
    <t>2026A-B-008</t>
  </si>
  <si>
    <t>Cambridge Square of Beech Grove</t>
  </si>
  <si>
    <t>Age-Restricted</t>
  </si>
  <si>
    <t>Beech Grove</t>
  </si>
  <si>
    <t>janine.betsey@glickco.com</t>
  </si>
  <si>
    <t>2026A-B-009</t>
  </si>
  <si>
    <t>Renaissance Towers</t>
  </si>
  <si>
    <t>Family, Age-Restricted</t>
  </si>
  <si>
    <t>Hammond</t>
  </si>
  <si>
    <t>Jeffrey Moelis</t>
  </si>
  <si>
    <t>jmoelis@lmdp.com</t>
  </si>
  <si>
    <t>Sena Affordable Communities LLC</t>
  </si>
  <si>
    <t>2026A-B-010</t>
  </si>
  <si>
    <t>2026A-B-011</t>
  </si>
  <si>
    <t>2026A-B-012</t>
  </si>
  <si>
    <t>2026A-B-013</t>
  </si>
  <si>
    <t>2026A-B-014</t>
  </si>
  <si>
    <t>2026A-B-015</t>
  </si>
  <si>
    <t>2026A-B-016</t>
  </si>
  <si>
    <t>2026A-B-017</t>
  </si>
  <si>
    <t>2026A-B-018</t>
  </si>
  <si>
    <t>Cornerstone Apartments</t>
  </si>
  <si>
    <t>New Albany RAD</t>
  </si>
  <si>
    <t>Garfield Towers</t>
  </si>
  <si>
    <t>Beacon Heights</t>
  </si>
  <si>
    <t>400 Read Street</t>
  </si>
  <si>
    <t>PK Housing IN Portfolio</t>
  </si>
  <si>
    <t>Foulkes Village</t>
  </si>
  <si>
    <t>Stone Lake Apartments</t>
  </si>
  <si>
    <t>Karl King Riverbend Tower</t>
  </si>
  <si>
    <t>Bobbi Jo Lucas Eisold</t>
  </si>
  <si>
    <t>bobbi@cstonellc.net</t>
  </si>
  <si>
    <t>Cornerstone Housing Group, LLC</t>
  </si>
  <si>
    <t>New Albany</t>
  </si>
  <si>
    <t>Floyd</t>
  </si>
  <si>
    <t>707 and 708.01</t>
  </si>
  <si>
    <t>David C. Duggins, Jr.</t>
  </si>
  <si>
    <t>dduggins@nahain.com</t>
  </si>
  <si>
    <t>Southern Indiana Community Housing Corporation</t>
  </si>
  <si>
    <t>Historic Rehabilitation</t>
  </si>
  <si>
    <t>Terre Haute</t>
  </si>
  <si>
    <t>Vigo</t>
  </si>
  <si>
    <t>David Brint</t>
  </si>
  <si>
    <t>kbrinla@brinshore.com</t>
  </si>
  <si>
    <t>Brinshore Development, LLC</t>
  </si>
  <si>
    <t>Fort Wayne</t>
  </si>
  <si>
    <t>Allen</t>
  </si>
  <si>
    <t>Erik Tilkemeier</t>
  </si>
  <si>
    <t>erik.tilkemeier@echohousing.org</t>
  </si>
  <si>
    <t>ECHO Housing Corporation</t>
  </si>
  <si>
    <t>Several</t>
  </si>
  <si>
    <t>Chris Potterpin</t>
  </si>
  <si>
    <t>cpotterpin@pkhousing.com</t>
  </si>
  <si>
    <t>PK Companies, LLC</t>
  </si>
  <si>
    <t>Steven Anderson</t>
  </si>
  <si>
    <t>steve@anderson.org</t>
  </si>
  <si>
    <t>Atrium SL Development LLC</t>
  </si>
  <si>
    <t>St Joseph</t>
  </si>
  <si>
    <t>Azi Mandel</t>
  </si>
  <si>
    <t>amandel@treetopcompanies.com</t>
  </si>
  <si>
    <t>L120 Holdings LLC</t>
  </si>
  <si>
    <t>amermelstein@treetopcompanies.com</t>
  </si>
  <si>
    <t>Withdrawn</t>
  </si>
  <si>
    <t>Denied</t>
  </si>
  <si>
    <t>2026A-B-019</t>
  </si>
  <si>
    <t xml:space="preserve">Stone Lake Apartments II </t>
  </si>
  <si>
    <t>Andrea Keeney</t>
  </si>
  <si>
    <t>akeeney@tmo.com</t>
  </si>
  <si>
    <t>The Michaels Organization</t>
  </si>
  <si>
    <t>mmorgan@tmo.com</t>
  </si>
  <si>
    <t>Yes - Co-Dev</t>
  </si>
  <si>
    <t>Steve Anderson</t>
  </si>
  <si>
    <t>2026A-B-020</t>
  </si>
  <si>
    <t>Lofts at Ludlow Hill</t>
  </si>
  <si>
    <t>Lawrenceburg</t>
  </si>
  <si>
    <t>Dearborn</t>
  </si>
  <si>
    <t>Marisa Conaster</t>
  </si>
  <si>
    <t>2026A-B-021</t>
  </si>
  <si>
    <t>Western Avenue I</t>
  </si>
  <si>
    <t>2026A-B-022</t>
  </si>
  <si>
    <t>Courts of Colfax</t>
  </si>
  <si>
    <t>Warsaw</t>
  </si>
  <si>
    <t>Kosciusko</t>
  </si>
  <si>
    <t>Amy J. Burmeister</t>
  </si>
  <si>
    <t>aburmeister@pahinc.org</t>
  </si>
  <si>
    <t>House Investments, LLP</t>
  </si>
  <si>
    <t>rdury@houseinvestments.com</t>
  </si>
  <si>
    <t>2026A-B-023</t>
  </si>
  <si>
    <t>Freight &amp; Main</t>
  </si>
  <si>
    <t>Elkhart</t>
  </si>
  <si>
    <t>Tadd Miller</t>
  </si>
  <si>
    <t>tadd.miller@milhaus.com</t>
  </si>
  <si>
    <t>Milhaus Development LLC</t>
  </si>
  <si>
    <t>greg.martin@milhaus.com</t>
  </si>
  <si>
    <t>2026A-B-024</t>
  </si>
  <si>
    <t>Scattered Sites</t>
  </si>
  <si>
    <t>Yes - Ashley, Knox, Ligonier, Batesville, Columbia City, Shipshewana</t>
  </si>
  <si>
    <t>Updated 2/23/2026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</si>
</sst>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right" wrapText="1"/>
    </xf>
    <xf numFmtId="44" fontId="2" fillId="2" borderId="1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/>
    </xf>
    <xf numFmtId="9" fontId="2" fillId="2" borderId="1" xfId="2" applyFont="1" applyFill="1" applyBorder="1" applyAlignment="1">
      <alignment wrapText="1"/>
    </xf>
    <xf numFmtId="44" fontId="2" fillId="2" borderId="2" xfId="1" applyFont="1" applyFill="1" applyBorder="1" applyAlignment="1">
      <alignment horizontal="center" wrapText="1"/>
    </xf>
    <xf numFmtId="14" fontId="0" fillId="0" borderId="0" xfId="0" applyNumberFormat="1"/>
    <xf numFmtId="49" fontId="2" fillId="2" borderId="1" xfId="0" applyNumberFormat="1" applyFont="1" applyFill="1" applyBorder="1" applyAlignment="1">
      <alignment horizontal="center" wrapText="1"/>
    </xf>
    <xf numFmtId="0" fontId="3" fillId="0" borderId="0" xfId="3"/>
    <xf numFmtId="44" fontId="0" fillId="0" borderId="0" xfId="1" applyFont="1"/>
    <xf numFmtId="4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3" applyFill="1"/>
    <xf numFmtId="44" fontId="0" fillId="0" borderId="0" xfId="1" applyFont="1" applyFill="1"/>
    <xf numFmtId="9" fontId="0" fillId="0" borderId="0" xfId="2" applyFont="1" applyFill="1"/>
    <xf numFmtId="44" fontId="0" fillId="0" borderId="1" xfId="1" applyFont="1" applyBorder="1"/>
    <xf numFmtId="9" fontId="0" fillId="0" borderId="0" xfId="0" applyNumberFormat="1"/>
    <xf numFmtId="9" fontId="0" fillId="0" borderId="1" xfId="0" applyNumberFormat="1" applyBorder="1"/>
    <xf numFmtId="44" fontId="0" fillId="0" borderId="0" xfId="1" applyFont="1" applyBorder="1"/>
    <xf numFmtId="0" fontId="3" fillId="0" borderId="0" xfId="3" applyBorder="1"/>
    <xf numFmtId="164" fontId="0" fillId="0" borderId="0" xfId="0" applyNumberFormat="1"/>
    <xf numFmtId="9" fontId="0" fillId="0" borderId="0" xfId="2" applyFont="1"/>
    <xf numFmtId="0" fontId="0" fillId="0" borderId="0" xfId="0" applyAlignment="1">
      <alignment horizontal="right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3" fillId="0" borderId="0" xfId="3" applyFill="1" applyAlignment="1">
      <alignment wrapText="1"/>
    </xf>
    <xf numFmtId="44" fontId="0" fillId="0" borderId="0" xfId="1" applyFont="1" applyFill="1" applyAlignment="1">
      <alignment wrapText="1"/>
    </xf>
    <xf numFmtId="9" fontId="0" fillId="0" borderId="0" xfId="2" applyNumberFormat="1" applyFon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4">
    <dxf>
      <numFmt numFmtId="13" formatCode="0%"/>
    </dxf>
    <dxf>
      <border outline="0">
        <top style="thin">
          <color indexed="64"/>
        </top>
      </border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stro, Emily" id="{0A27A32F-64ED-4070-B9C6-7563F395DF12}" userId="S::ECastro@ihcda.IN.gov::53d3ee3f-ef28-41da-882b-843b7ad6335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AD428A-4697-4F8D-8EDB-6E94F856AAE8}" name="Table4" displayName="Table4" ref="A3:AC28" totalsRowShown="0" headerRowDxfId="3" headerRowBorderDxfId="2" tableBorderDxfId="1" headerRowCellStyle="Currency">
  <autoFilter ref="A3:AC28" xr:uid="{A7AD428A-4697-4F8D-8EDB-6E94F856AAE8}"/>
  <tableColumns count="29">
    <tableColumn id="28" xr3:uid="{DDC88F0D-5608-4EE6-9322-AADA696C0AF2}" name="Date Received"/>
    <tableColumn id="34" xr3:uid="{A238D3DE-264E-4368-82BD-A43C0EBD3127}" name="Status"/>
    <tableColumn id="1" xr3:uid="{FE1B769F-21DB-4B58-922C-23EC1C86B350}" name="Applicant #"/>
    <tableColumn id="2" xr3:uid="{F31B897A-2B33-4E8C-8942-E5F5AFFB8727}" name="Development Name"/>
    <tableColumn id="3" xr3:uid="{F3F92B9D-EA16-46E8-8789-D07516DBE042}" name="Self Score"/>
    <tableColumn id="10" xr3:uid="{AEC08899-3D1F-45FC-A74F-85A336158103}" name="Development Type"/>
    <tableColumn id="11" xr3:uid="{CE5B99BB-F377-4E24-BE72-474DCE6FD21C}" name="Occupancy Type"/>
    <tableColumn id="33" xr3:uid="{063EFCDE-0674-48B4-8DFA-EC958E035D74}" name="Preservation"/>
    <tableColumn id="35" xr3:uid="{FA079B2C-16CB-4119-94F1-2B878518668E}" name="Resyndication"/>
    <tableColumn id="32" xr3:uid="{6CE27C10-7145-40A8-A57B-A2DDC713D86A}" name="Lease Purchase"/>
    <tableColumn id="12" xr3:uid="{4355872C-00A4-4FAE-BBCA-30D3047C14E4}" name="Development City"/>
    <tableColumn id="13" xr3:uid="{D46BE271-C76F-4DED-B360-DCB155CD47AD}" name="Development County"/>
    <tableColumn id="14" xr3:uid="{543236F2-86BF-4B4B-8C9B-690743D2A68A}" name="Census Tract(s)"/>
    <tableColumn id="30" xr3:uid="{E7B8CBD3-1BF0-4EA4-B0F1-8DDB93689245}" name="QCT"/>
    <tableColumn id="29" xr3:uid="{003823F5-7420-43CB-9634-EAD10B4794A0}" name="Rural"/>
    <tableColumn id="15" xr3:uid="{5A0F319B-DF8F-4BF5-9867-17159A0B209C}" name="Applicant Contact"/>
    <tableColumn id="16" xr3:uid="{D2993950-50BA-493B-A122-62FB115F5E4F}" name="Applicant Email"/>
    <tableColumn id="17" xr3:uid="{20EBB3B1-1E41-47F5-9C6B-A8214B5C139D}" name="Developer"/>
    <tableColumn id="18" xr3:uid="{CBF0E7BF-9A86-4136-844C-47C289C005E4}" name="Developer Email"/>
    <tableColumn id="31" xr3:uid="{461470B4-6229-4DBE-90C9-E43ED2CA218D}" name="Nonprofit Developer?"/>
    <tableColumn id="19" xr3:uid="{A9FEA4DC-3005-460E-8E5A-E919E06CF67A}" name="Tax Credit Units"/>
    <tableColumn id="20" xr3:uid="{8906542A-CD9C-412B-B35D-207F24951EBE}" name="Market Units"/>
    <tableColumn id="21" xr3:uid="{14994405-F0D7-4FB1-BACD-980BB1CD0976}" name="Total Units"/>
    <tableColumn id="22" xr3:uid="{7C74E840-14C8-42E7-B9DF-0E69DBB4D4F3}" name="4% RHTC Annual Request"/>
    <tableColumn id="23" xr3:uid="{088E973F-C811-424F-B805-5EE5ABFDDC06}" name="Bond Request"/>
    <tableColumn id="24" xr3:uid="{62ED0FF8-2A8A-4000-843A-6EFF1E92F708}" name="HOME Request" dataCellStyle="Currency"/>
    <tableColumn id="25" xr3:uid="{8B33F041-C0FB-4945-BE5C-220F96846C34}" name="Development Fund Request" dataCellStyle="Currency"/>
    <tableColumn id="26" xr3:uid="{444111BD-F028-4C0D-98A8-0BD354CF488D}" name="Total Development Cost"/>
    <tableColumn id="27" xr3:uid="{4CC1BE30-EBD2-4E9E-BD5B-D66CC81B0FB1}" name="Bond Request as % of TDC" dataDxfId="0">
      <calculatedColumnFormula>Table4[[#This Row],[Bond Request]]/Table4[[#This Row],[Total Development Cost]]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24" dT="2025-11-21T15:59:16.63" personId="{0A27A32F-64ED-4070-B9C6-7563F395DF12}" id="{3BCEC460-4249-4348-9E0A-F0FBAA811E88}">
    <text>Housing Authority of South Bend</text>
  </threadedComment>
  <threadedComment ref="T25" dT="2025-12-18T16:12:02.22" personId="{0A27A32F-64ED-4070-B9C6-7563F395DF12}" id="{26CC6E54-EC98-4465-941B-4463093E7387}">
    <text xml:space="preserve">Partnership for Affordable Housing, Inc. 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.miller@glickco.com" TargetMode="External"/><Relationship Id="rId13" Type="http://schemas.openxmlformats.org/officeDocument/2006/relationships/hyperlink" Target="mailto:jmoelis@lmdp.com" TargetMode="External"/><Relationship Id="rId18" Type="http://schemas.openxmlformats.org/officeDocument/2006/relationships/hyperlink" Target="mailto:mconatser@twgdev.com" TargetMode="External"/><Relationship Id="rId26" Type="http://schemas.openxmlformats.org/officeDocument/2006/relationships/hyperlink" Target="mailto:cpotterpin@pkhousing.com" TargetMode="External"/><Relationship Id="rId3" Type="http://schemas.openxmlformats.org/officeDocument/2006/relationships/hyperlink" Target="mailto:Msurak@RealAmericaLLC.com" TargetMode="External"/><Relationship Id="rId21" Type="http://schemas.openxmlformats.org/officeDocument/2006/relationships/hyperlink" Target="mailto:aburmeister@pahinc.org" TargetMode="External"/><Relationship Id="rId7" Type="http://schemas.openxmlformats.org/officeDocument/2006/relationships/hyperlink" Target="mailto:janine.betsy@glickco.com" TargetMode="External"/><Relationship Id="rId12" Type="http://schemas.openxmlformats.org/officeDocument/2006/relationships/hyperlink" Target="mailto:kyle@theannexgrp.com" TargetMode="External"/><Relationship Id="rId17" Type="http://schemas.openxmlformats.org/officeDocument/2006/relationships/hyperlink" Target="mailto:mconatser@twgdev.com" TargetMode="External"/><Relationship Id="rId25" Type="http://schemas.openxmlformats.org/officeDocument/2006/relationships/hyperlink" Target="mailto:cpotterpin@pkhousing.com" TargetMode="External"/><Relationship Id="rId2" Type="http://schemas.openxmlformats.org/officeDocument/2006/relationships/hyperlink" Target="mailto:jadams@essencedev.com" TargetMode="External"/><Relationship Id="rId16" Type="http://schemas.openxmlformats.org/officeDocument/2006/relationships/hyperlink" Target="mailto:steve@anderson.org" TargetMode="External"/><Relationship Id="rId20" Type="http://schemas.openxmlformats.org/officeDocument/2006/relationships/hyperlink" Target="mailto:mmorgan@tmo.com" TargetMode="External"/><Relationship Id="rId29" Type="http://schemas.openxmlformats.org/officeDocument/2006/relationships/comments" Target="../comments1.xml"/><Relationship Id="rId1" Type="http://schemas.openxmlformats.org/officeDocument/2006/relationships/hyperlink" Target="mailto:jadams@essencedev.com" TargetMode="External"/><Relationship Id="rId6" Type="http://schemas.openxmlformats.org/officeDocument/2006/relationships/hyperlink" Target="mailto:kyle@themariangroup.com" TargetMode="External"/><Relationship Id="rId11" Type="http://schemas.openxmlformats.org/officeDocument/2006/relationships/hyperlink" Target="mailto:kyle@theannexgrp.com" TargetMode="External"/><Relationship Id="rId24" Type="http://schemas.openxmlformats.org/officeDocument/2006/relationships/hyperlink" Target="mailto:greg.martin@milhaus.com" TargetMode="External"/><Relationship Id="rId5" Type="http://schemas.openxmlformats.org/officeDocument/2006/relationships/hyperlink" Target="mailto:kyle@themariangroup.com" TargetMode="External"/><Relationship Id="rId15" Type="http://schemas.openxmlformats.org/officeDocument/2006/relationships/hyperlink" Target="mailto:steve@anderson.org" TargetMode="External"/><Relationship Id="rId23" Type="http://schemas.openxmlformats.org/officeDocument/2006/relationships/hyperlink" Target="mailto:tadd.miller@milhaus.com" TargetMode="External"/><Relationship Id="rId28" Type="http://schemas.openxmlformats.org/officeDocument/2006/relationships/table" Target="../tables/table1.xml"/><Relationship Id="rId10" Type="http://schemas.openxmlformats.org/officeDocument/2006/relationships/hyperlink" Target="mailto:mconatser@twgdev.com" TargetMode="External"/><Relationship Id="rId19" Type="http://schemas.openxmlformats.org/officeDocument/2006/relationships/hyperlink" Target="mailto:akeeney@tmo.com" TargetMode="External"/><Relationship Id="rId4" Type="http://schemas.openxmlformats.org/officeDocument/2006/relationships/hyperlink" Target="mailto:Msurak@RealAmericaLLC.com" TargetMode="External"/><Relationship Id="rId9" Type="http://schemas.openxmlformats.org/officeDocument/2006/relationships/hyperlink" Target="mailto:tony@twgdev.com" TargetMode="External"/><Relationship Id="rId14" Type="http://schemas.openxmlformats.org/officeDocument/2006/relationships/hyperlink" Target="mailto:jmoelis@lmdp.com" TargetMode="External"/><Relationship Id="rId22" Type="http://schemas.openxmlformats.org/officeDocument/2006/relationships/hyperlink" Target="mailto:rdury@houseinvestments.com" TargetMode="External"/><Relationship Id="rId27" Type="http://schemas.openxmlformats.org/officeDocument/2006/relationships/vmlDrawing" Target="../drawings/vmlDrawing1.vml"/><Relationship Id="rId30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DBB2-734A-4C02-8B67-459490F2C6E4}">
  <dimension ref="A1:AC29"/>
  <sheetViews>
    <sheetView tabSelected="1" workbookViewId="0">
      <selection activeCell="D5" sqref="D5"/>
    </sheetView>
  </sheetViews>
  <sheetFormatPr defaultRowHeight="15" x14ac:dyDescent="0.25"/>
  <cols>
    <col min="1" max="2" width="17.7109375" customWidth="1"/>
    <col min="3" max="3" width="27.7109375" customWidth="1"/>
    <col min="4" max="4" width="38.85546875" customWidth="1"/>
    <col min="5" max="5" width="14.28515625" bestFit="1" customWidth="1"/>
    <col min="6" max="6" width="30.42578125" customWidth="1"/>
    <col min="7" max="7" width="26.5703125" customWidth="1"/>
    <col min="8" max="9" width="17.42578125" customWidth="1"/>
    <col min="10" max="10" width="24.42578125" customWidth="1"/>
    <col min="11" max="11" width="22" customWidth="1"/>
    <col min="12" max="12" width="16.42578125" customWidth="1"/>
    <col min="13" max="14" width="20.7109375" customWidth="1"/>
    <col min="15" max="15" width="18.7109375" customWidth="1"/>
    <col min="16" max="16" width="24.28515625" customWidth="1"/>
    <col min="17" max="17" width="35.28515625" customWidth="1"/>
    <col min="18" max="18" width="34.28515625" customWidth="1"/>
    <col min="19" max="19" width="33.42578125" customWidth="1"/>
    <col min="20" max="20" width="17.140625" customWidth="1"/>
    <col min="21" max="21" width="14.7109375" customWidth="1"/>
    <col min="22" max="22" width="15.7109375" customWidth="1"/>
    <col min="23" max="23" width="26" customWidth="1"/>
    <col min="24" max="24" width="16.85546875" customWidth="1"/>
    <col min="25" max="25" width="17.28515625" customWidth="1"/>
    <col min="26" max="26" width="28.7109375" customWidth="1"/>
    <col min="27" max="27" width="25.28515625" customWidth="1"/>
    <col min="28" max="28" width="25.85546875" customWidth="1"/>
    <col min="29" max="29" width="16.7109375" customWidth="1"/>
  </cols>
  <sheetData>
    <row r="1" spans="1:29" x14ac:dyDescent="0.25">
      <c r="A1" s="14" t="s">
        <v>179</v>
      </c>
      <c r="T1" s="14"/>
    </row>
    <row r="2" spans="1:29" s="17" customFormat="1" ht="18.75" x14ac:dyDescent="0.3">
      <c r="A2" s="15" t="s">
        <v>75</v>
      </c>
      <c r="T2" s="16"/>
    </row>
    <row r="3" spans="1:29" ht="39.75" customHeight="1" thickBot="1" x14ac:dyDescent="0.3">
      <c r="A3" s="8" t="s">
        <v>27</v>
      </c>
      <c r="B3" s="5" t="s">
        <v>28</v>
      </c>
      <c r="C3" s="2" t="s">
        <v>2</v>
      </c>
      <c r="D3" s="2" t="s">
        <v>0</v>
      </c>
      <c r="E3" s="2" t="s">
        <v>1</v>
      </c>
      <c r="F3" s="3" t="s">
        <v>3</v>
      </c>
      <c r="G3" s="3" t="s">
        <v>6</v>
      </c>
      <c r="H3" s="3" t="s">
        <v>21</v>
      </c>
      <c r="I3" s="3" t="s">
        <v>23</v>
      </c>
      <c r="J3" s="2" t="s">
        <v>26</v>
      </c>
      <c r="K3" s="3" t="s">
        <v>4</v>
      </c>
      <c r="L3" s="3" t="s">
        <v>5</v>
      </c>
      <c r="M3" s="4" t="s">
        <v>7</v>
      </c>
      <c r="N3" s="10" t="s">
        <v>22</v>
      </c>
      <c r="O3" s="10" t="s">
        <v>25</v>
      </c>
      <c r="P3" s="3" t="s">
        <v>8</v>
      </c>
      <c r="Q3" s="3" t="s">
        <v>9</v>
      </c>
      <c r="R3" s="2" t="s">
        <v>10</v>
      </c>
      <c r="S3" s="3" t="s">
        <v>11</v>
      </c>
      <c r="T3" s="3" t="s">
        <v>24</v>
      </c>
      <c r="U3" s="3" t="s">
        <v>12</v>
      </c>
      <c r="V3" s="3" t="s">
        <v>13</v>
      </c>
      <c r="W3" s="2" t="s">
        <v>14</v>
      </c>
      <c r="X3" s="5" t="s">
        <v>15</v>
      </c>
      <c r="Y3" s="6" t="s">
        <v>16</v>
      </c>
      <c r="Z3" s="5" t="s">
        <v>17</v>
      </c>
      <c r="AA3" s="5" t="s">
        <v>18</v>
      </c>
      <c r="AB3" s="5" t="s">
        <v>19</v>
      </c>
      <c r="AC3" s="7" t="s">
        <v>20</v>
      </c>
    </row>
    <row r="4" spans="1:29" ht="15.75" thickTop="1" x14ac:dyDescent="0.25">
      <c r="A4" s="9">
        <v>45778</v>
      </c>
      <c r="B4" t="s">
        <v>76</v>
      </c>
      <c r="C4" t="s">
        <v>34</v>
      </c>
      <c r="D4" t="s">
        <v>35</v>
      </c>
      <c r="E4">
        <v>57.5</v>
      </c>
      <c r="F4" t="s">
        <v>32</v>
      </c>
      <c r="G4" t="s">
        <v>33</v>
      </c>
      <c r="H4" t="s">
        <v>31</v>
      </c>
      <c r="I4" t="s">
        <v>31</v>
      </c>
      <c r="J4" t="s">
        <v>30</v>
      </c>
      <c r="K4" t="s">
        <v>36</v>
      </c>
      <c r="L4" t="s">
        <v>37</v>
      </c>
      <c r="M4">
        <v>111</v>
      </c>
      <c r="N4" t="s">
        <v>31</v>
      </c>
      <c r="O4" t="s">
        <v>30</v>
      </c>
      <c r="P4" t="s">
        <v>38</v>
      </c>
      <c r="Q4" s="19" t="s">
        <v>39</v>
      </c>
      <c r="R4" t="s">
        <v>40</v>
      </c>
      <c r="S4" s="19" t="s">
        <v>39</v>
      </c>
      <c r="T4" t="s">
        <v>30</v>
      </c>
      <c r="U4">
        <v>256</v>
      </c>
      <c r="V4">
        <v>0</v>
      </c>
      <c r="W4">
        <v>256</v>
      </c>
      <c r="X4" s="20">
        <v>2235540</v>
      </c>
      <c r="Y4" s="20">
        <v>26024000</v>
      </c>
      <c r="Z4" s="20">
        <v>0</v>
      </c>
      <c r="AA4" s="20">
        <v>0</v>
      </c>
      <c r="AB4" s="20">
        <v>50000143</v>
      </c>
      <c r="AC4" s="21">
        <f>Table4[[#This Row],[Bond Request]]/Table4[[#This Row],[Total Development Cost]]</f>
        <v>0.52047851143145729</v>
      </c>
    </row>
    <row r="5" spans="1:29" x14ac:dyDescent="0.25">
      <c r="A5" s="9">
        <v>45791</v>
      </c>
      <c r="B5" t="s">
        <v>76</v>
      </c>
      <c r="C5" t="s">
        <v>41</v>
      </c>
      <c r="D5" t="s">
        <v>42</v>
      </c>
      <c r="E5" s="27">
        <v>67</v>
      </c>
      <c r="F5" t="s">
        <v>43</v>
      </c>
      <c r="G5" t="s">
        <v>33</v>
      </c>
      <c r="H5" t="s">
        <v>30</v>
      </c>
      <c r="I5" t="s">
        <v>30</v>
      </c>
      <c r="J5" t="s">
        <v>30</v>
      </c>
      <c r="K5" t="s">
        <v>44</v>
      </c>
      <c r="L5" t="s">
        <v>45</v>
      </c>
      <c r="M5">
        <v>17</v>
      </c>
      <c r="N5" t="s">
        <v>31</v>
      </c>
      <c r="O5" t="s">
        <v>30</v>
      </c>
      <c r="P5" t="s">
        <v>46</v>
      </c>
      <c r="Q5" s="11" t="s">
        <v>47</v>
      </c>
      <c r="R5" t="s">
        <v>48</v>
      </c>
      <c r="S5" s="11" t="s">
        <v>47</v>
      </c>
      <c r="T5" t="s">
        <v>30</v>
      </c>
      <c r="U5">
        <v>92</v>
      </c>
      <c r="V5">
        <v>0</v>
      </c>
      <c r="W5">
        <v>92</v>
      </c>
      <c r="X5" s="12">
        <v>1141787</v>
      </c>
      <c r="Y5" s="12">
        <v>12075000</v>
      </c>
      <c r="Z5" s="12">
        <v>0</v>
      </c>
      <c r="AA5" s="12">
        <v>500000</v>
      </c>
      <c r="AB5" s="12">
        <v>22903534</v>
      </c>
      <c r="AC5" s="23">
        <f>Table4[[#This Row],[Bond Request]]/Table4[[#This Row],[Total Development Cost]]</f>
        <v>0.52721121552682659</v>
      </c>
    </row>
    <row r="6" spans="1:29" x14ac:dyDescent="0.25">
      <c r="A6" s="9">
        <v>45798</v>
      </c>
      <c r="B6" t="s">
        <v>76</v>
      </c>
      <c r="C6" t="s">
        <v>49</v>
      </c>
      <c r="D6" t="s">
        <v>50</v>
      </c>
      <c r="E6">
        <v>54.5</v>
      </c>
      <c r="F6" t="s">
        <v>43</v>
      </c>
      <c r="G6" t="s">
        <v>33</v>
      </c>
      <c r="H6" t="s">
        <v>30</v>
      </c>
      <c r="I6" t="s">
        <v>30</v>
      </c>
      <c r="J6" t="s">
        <v>30</v>
      </c>
      <c r="K6" t="s">
        <v>51</v>
      </c>
      <c r="L6" t="s">
        <v>52</v>
      </c>
      <c r="M6">
        <v>101.02</v>
      </c>
      <c r="N6" t="s">
        <v>31</v>
      </c>
      <c r="O6" t="s">
        <v>30</v>
      </c>
      <c r="P6" t="s">
        <v>53</v>
      </c>
      <c r="Q6" s="19" t="s">
        <v>54</v>
      </c>
      <c r="R6" t="s">
        <v>55</v>
      </c>
      <c r="S6" s="19" t="s">
        <v>54</v>
      </c>
      <c r="T6" t="s">
        <v>30</v>
      </c>
      <c r="U6">
        <v>264</v>
      </c>
      <c r="V6">
        <v>0</v>
      </c>
      <c r="W6">
        <v>264</v>
      </c>
      <c r="X6" s="20">
        <v>2809350</v>
      </c>
      <c r="Y6" s="13">
        <v>30300000</v>
      </c>
      <c r="Z6" s="20">
        <v>0</v>
      </c>
      <c r="AA6" s="20">
        <v>0</v>
      </c>
      <c r="AB6" s="20">
        <v>62158731</v>
      </c>
      <c r="AC6" s="28">
        <f>Table4[[#This Row],[Bond Request]]/Table4[[#This Row],[Total Development Cost]]</f>
        <v>0.48746168901034997</v>
      </c>
    </row>
    <row r="7" spans="1:29" x14ac:dyDescent="0.25">
      <c r="A7" s="9">
        <v>45804</v>
      </c>
      <c r="B7" t="s">
        <v>76</v>
      </c>
      <c r="C7" s="18" t="s">
        <v>56</v>
      </c>
      <c r="D7" t="s">
        <v>57</v>
      </c>
      <c r="E7" s="27">
        <v>65</v>
      </c>
      <c r="F7" t="s">
        <v>32</v>
      </c>
      <c r="G7" t="s">
        <v>33</v>
      </c>
      <c r="H7" t="s">
        <v>31</v>
      </c>
      <c r="I7" t="s">
        <v>30</v>
      </c>
      <c r="J7" t="s">
        <v>30</v>
      </c>
      <c r="K7" t="s">
        <v>58</v>
      </c>
      <c r="L7" t="s">
        <v>59</v>
      </c>
      <c r="M7">
        <v>3102.04</v>
      </c>
      <c r="N7" t="s">
        <v>30</v>
      </c>
      <c r="O7" t="s">
        <v>30</v>
      </c>
      <c r="P7" t="s">
        <v>60</v>
      </c>
      <c r="Q7" s="19" t="s">
        <v>61</v>
      </c>
      <c r="R7" t="s">
        <v>62</v>
      </c>
      <c r="S7" s="19" t="s">
        <v>63</v>
      </c>
      <c r="T7" t="s">
        <v>30</v>
      </c>
      <c r="U7">
        <v>380</v>
      </c>
      <c r="V7">
        <v>0</v>
      </c>
      <c r="W7">
        <v>380</v>
      </c>
      <c r="X7" s="20">
        <v>2247072</v>
      </c>
      <c r="Y7" s="20">
        <v>32233727</v>
      </c>
      <c r="Z7" s="20">
        <v>0</v>
      </c>
      <c r="AA7" s="20">
        <v>0</v>
      </c>
      <c r="AB7" s="20">
        <v>61822989</v>
      </c>
      <c r="AC7" s="28">
        <f>Table4[[#This Row],[Bond Request]]/Table4[[#This Row],[Total Development Cost]]</f>
        <v>0.52138739199426287</v>
      </c>
    </row>
    <row r="8" spans="1:29" x14ac:dyDescent="0.25">
      <c r="A8" s="9">
        <v>45832</v>
      </c>
      <c r="B8" t="s">
        <v>76</v>
      </c>
      <c r="C8" t="s">
        <v>64</v>
      </c>
      <c r="D8" t="s">
        <v>65</v>
      </c>
      <c r="E8" s="27">
        <v>73</v>
      </c>
      <c r="F8" t="s">
        <v>43</v>
      </c>
      <c r="G8" t="s">
        <v>33</v>
      </c>
      <c r="H8" t="s">
        <v>30</v>
      </c>
      <c r="I8" t="s">
        <v>30</v>
      </c>
      <c r="J8" t="s">
        <v>30</v>
      </c>
      <c r="K8" t="s">
        <v>58</v>
      </c>
      <c r="L8" t="s">
        <v>59</v>
      </c>
      <c r="M8">
        <v>3812.04</v>
      </c>
      <c r="N8" t="s">
        <v>31</v>
      </c>
      <c r="O8" t="s">
        <v>30</v>
      </c>
      <c r="P8" t="s">
        <v>66</v>
      </c>
      <c r="Q8" s="19" t="s">
        <v>67</v>
      </c>
      <c r="R8" t="s">
        <v>68</v>
      </c>
      <c r="S8" s="19" t="s">
        <v>69</v>
      </c>
      <c r="T8" t="s">
        <v>30</v>
      </c>
      <c r="U8">
        <v>160</v>
      </c>
      <c r="V8">
        <v>0</v>
      </c>
      <c r="W8">
        <v>160</v>
      </c>
      <c r="X8" s="20">
        <v>1944396</v>
      </c>
      <c r="Y8" s="20">
        <v>21100000</v>
      </c>
      <c r="Z8" s="20">
        <v>0</v>
      </c>
      <c r="AA8" s="20">
        <v>0</v>
      </c>
      <c r="AB8" s="20">
        <v>41325143</v>
      </c>
      <c r="AC8" s="21">
        <f>Table4[[#This Row],[Bond Request]]/Table4[[#This Row],[Total Development Cost]]</f>
        <v>0.5105850450414654</v>
      </c>
    </row>
    <row r="9" spans="1:29" x14ac:dyDescent="0.25">
      <c r="A9" s="9">
        <v>45832</v>
      </c>
      <c r="B9" t="s">
        <v>76</v>
      </c>
      <c r="C9" s="18" t="s">
        <v>70</v>
      </c>
      <c r="D9" t="s">
        <v>71</v>
      </c>
      <c r="E9">
        <v>62.5</v>
      </c>
      <c r="F9" t="s">
        <v>43</v>
      </c>
      <c r="G9" t="s">
        <v>33</v>
      </c>
      <c r="H9" t="s">
        <v>30</v>
      </c>
      <c r="I9" t="s">
        <v>30</v>
      </c>
      <c r="J9" t="s">
        <v>30</v>
      </c>
      <c r="K9" t="s">
        <v>58</v>
      </c>
      <c r="L9" t="s">
        <v>59</v>
      </c>
      <c r="M9">
        <v>3580</v>
      </c>
      <c r="N9" t="s">
        <v>31</v>
      </c>
      <c r="O9" t="s">
        <v>30</v>
      </c>
      <c r="P9" t="s">
        <v>72</v>
      </c>
      <c r="Q9" s="19" t="s">
        <v>73</v>
      </c>
      <c r="R9" t="s">
        <v>74</v>
      </c>
      <c r="S9" s="19" t="s">
        <v>73</v>
      </c>
      <c r="T9" t="s">
        <v>30</v>
      </c>
      <c r="U9">
        <v>227</v>
      </c>
      <c r="V9">
        <v>0</v>
      </c>
      <c r="W9">
        <v>227</v>
      </c>
      <c r="X9" s="20">
        <v>3014286</v>
      </c>
      <c r="Y9" s="20">
        <v>33500000</v>
      </c>
      <c r="Z9" s="20">
        <v>0</v>
      </c>
      <c r="AA9" s="20">
        <v>500000</v>
      </c>
      <c r="AB9" s="20">
        <v>65040445</v>
      </c>
      <c r="AC9" s="28">
        <f>Table4[[#This Row],[Bond Request]]/Table4[[#This Row],[Total Development Cost]]</f>
        <v>0.51506412663689494</v>
      </c>
    </row>
    <row r="10" spans="1:29" x14ac:dyDescent="0.25">
      <c r="A10" s="9">
        <v>45863</v>
      </c>
      <c r="B10" t="s">
        <v>76</v>
      </c>
      <c r="C10" s="18" t="s">
        <v>77</v>
      </c>
      <c r="D10" t="s">
        <v>78</v>
      </c>
      <c r="E10" s="27">
        <v>64</v>
      </c>
      <c r="F10" t="s">
        <v>32</v>
      </c>
      <c r="G10" t="s">
        <v>33</v>
      </c>
      <c r="H10" t="s">
        <v>31</v>
      </c>
      <c r="I10" t="s">
        <v>30</v>
      </c>
      <c r="J10" t="s">
        <v>30</v>
      </c>
      <c r="K10" t="s">
        <v>79</v>
      </c>
      <c r="L10" t="s">
        <v>80</v>
      </c>
      <c r="M10">
        <v>18081610300</v>
      </c>
      <c r="N10" t="s">
        <v>30</v>
      </c>
      <c r="O10" t="s">
        <v>30</v>
      </c>
      <c r="P10" t="s">
        <v>60</v>
      </c>
      <c r="Q10" s="11" t="s">
        <v>61</v>
      </c>
      <c r="R10" t="s">
        <v>62</v>
      </c>
      <c r="S10" s="11" t="s">
        <v>81</v>
      </c>
      <c r="T10" t="s">
        <v>30</v>
      </c>
      <c r="U10">
        <v>186</v>
      </c>
      <c r="V10">
        <v>0</v>
      </c>
      <c r="W10">
        <v>186</v>
      </c>
      <c r="X10" s="12">
        <v>1270310</v>
      </c>
      <c r="Y10" s="12">
        <v>18440000</v>
      </c>
      <c r="Z10" s="12">
        <v>0</v>
      </c>
      <c r="AA10" s="12">
        <v>0</v>
      </c>
      <c r="AB10" s="12">
        <v>36128045</v>
      </c>
      <c r="AC10" s="23">
        <v>0.51040680446450948</v>
      </c>
    </row>
    <row r="11" spans="1:29" x14ac:dyDescent="0.25">
      <c r="A11" s="9">
        <v>45863</v>
      </c>
      <c r="B11" t="s">
        <v>76</v>
      </c>
      <c r="C11" s="18" t="s">
        <v>82</v>
      </c>
      <c r="D11" t="s">
        <v>83</v>
      </c>
      <c r="E11">
        <v>58.5</v>
      </c>
      <c r="F11" t="s">
        <v>32</v>
      </c>
      <c r="G11" t="s">
        <v>84</v>
      </c>
      <c r="H11" t="s">
        <v>31</v>
      </c>
      <c r="I11" t="s">
        <v>30</v>
      </c>
      <c r="J11" t="s">
        <v>30</v>
      </c>
      <c r="K11" t="s">
        <v>85</v>
      </c>
      <c r="L11" t="s">
        <v>59</v>
      </c>
      <c r="M11">
        <v>3901.02</v>
      </c>
      <c r="N11" t="s">
        <v>31</v>
      </c>
      <c r="O11" t="s">
        <v>30</v>
      </c>
      <c r="P11" t="s">
        <v>60</v>
      </c>
      <c r="Q11" s="11" t="s">
        <v>61</v>
      </c>
      <c r="R11" t="s">
        <v>62</v>
      </c>
      <c r="S11" s="11" t="s">
        <v>86</v>
      </c>
      <c r="T11" t="s">
        <v>30</v>
      </c>
      <c r="U11">
        <v>126</v>
      </c>
      <c r="V11">
        <v>0</v>
      </c>
      <c r="W11">
        <v>126</v>
      </c>
      <c r="X11" s="12">
        <v>1029483</v>
      </c>
      <c r="Y11" s="12">
        <v>12800000</v>
      </c>
      <c r="Z11" s="12">
        <v>0</v>
      </c>
      <c r="AA11" s="12">
        <v>0</v>
      </c>
      <c r="AB11" s="12">
        <v>25232979</v>
      </c>
      <c r="AC11" s="23">
        <v>0.5072726450570898</v>
      </c>
    </row>
    <row r="12" spans="1:29" x14ac:dyDescent="0.25">
      <c r="A12" s="9">
        <v>45867</v>
      </c>
      <c r="B12" t="s">
        <v>76</v>
      </c>
      <c r="C12" s="18" t="s">
        <v>87</v>
      </c>
      <c r="D12" t="s">
        <v>88</v>
      </c>
      <c r="E12">
        <v>62.5</v>
      </c>
      <c r="F12" t="s">
        <v>32</v>
      </c>
      <c r="G12" t="s">
        <v>89</v>
      </c>
      <c r="H12" t="s">
        <v>31</v>
      </c>
      <c r="I12" t="s">
        <v>30</v>
      </c>
      <c r="J12" t="s">
        <v>30</v>
      </c>
      <c r="K12" t="s">
        <v>90</v>
      </c>
      <c r="L12" t="s">
        <v>37</v>
      </c>
      <c r="M12" s="29">
        <v>206</v>
      </c>
      <c r="N12" t="s">
        <v>31</v>
      </c>
      <c r="O12" t="s">
        <v>30</v>
      </c>
      <c r="P12" t="s">
        <v>91</v>
      </c>
      <c r="Q12" s="19" t="s">
        <v>92</v>
      </c>
      <c r="R12" t="s">
        <v>93</v>
      </c>
      <c r="S12" s="19" t="s">
        <v>92</v>
      </c>
      <c r="T12" t="s">
        <v>30</v>
      </c>
      <c r="U12">
        <v>450</v>
      </c>
      <c r="V12">
        <v>0</v>
      </c>
      <c r="W12">
        <v>450</v>
      </c>
      <c r="X12" s="20">
        <v>5331326</v>
      </c>
      <c r="Y12" s="20">
        <v>65000000</v>
      </c>
      <c r="Z12" s="20">
        <v>0</v>
      </c>
      <c r="AA12" s="20">
        <v>0</v>
      </c>
      <c r="AB12" s="20">
        <v>133428803</v>
      </c>
      <c r="AC12" s="28">
        <f>Table4[[#This Row],[Bond Request]]/Table4[[#This Row],[Total Development Cost]]</f>
        <v>0.48715118878792607</v>
      </c>
    </row>
    <row r="13" spans="1:29" x14ac:dyDescent="0.25">
      <c r="A13" s="9">
        <v>45863</v>
      </c>
      <c r="B13" t="s">
        <v>145</v>
      </c>
      <c r="C13" t="s">
        <v>94</v>
      </c>
      <c r="D13" t="s">
        <v>103</v>
      </c>
      <c r="E13">
        <v>63.5</v>
      </c>
      <c r="F13" t="s">
        <v>43</v>
      </c>
      <c r="G13" t="s">
        <v>33</v>
      </c>
      <c r="H13" t="s">
        <v>30</v>
      </c>
      <c r="I13" t="s">
        <v>30</v>
      </c>
      <c r="J13" t="s">
        <v>30</v>
      </c>
      <c r="K13" t="s">
        <v>58</v>
      </c>
      <c r="L13" t="s">
        <v>59</v>
      </c>
      <c r="M13">
        <v>3308.05</v>
      </c>
      <c r="N13" t="s">
        <v>31</v>
      </c>
      <c r="O13" t="s">
        <v>30</v>
      </c>
      <c r="P13" t="s">
        <v>112</v>
      </c>
      <c r="Q13" s="19" t="s">
        <v>113</v>
      </c>
      <c r="R13" t="s">
        <v>114</v>
      </c>
      <c r="S13" s="19" t="s">
        <v>113</v>
      </c>
      <c r="T13" t="s">
        <v>30</v>
      </c>
      <c r="U13">
        <v>186</v>
      </c>
      <c r="V13">
        <v>0</v>
      </c>
      <c r="W13">
        <v>186</v>
      </c>
      <c r="X13" s="20">
        <v>2661023</v>
      </c>
      <c r="Y13" s="20">
        <v>28800000</v>
      </c>
      <c r="Z13" s="20">
        <v>0</v>
      </c>
      <c r="AA13" s="20">
        <v>500000</v>
      </c>
      <c r="AB13" s="20">
        <v>59992818</v>
      </c>
      <c r="AC13" s="23">
        <v>0.48</v>
      </c>
    </row>
    <row r="14" spans="1:29" x14ac:dyDescent="0.25">
      <c r="A14" s="9">
        <v>45865</v>
      </c>
      <c r="B14" t="s">
        <v>76</v>
      </c>
      <c r="C14" t="s">
        <v>95</v>
      </c>
      <c r="D14" t="s">
        <v>104</v>
      </c>
      <c r="E14">
        <v>57.1</v>
      </c>
      <c r="F14" t="s">
        <v>32</v>
      </c>
      <c r="G14" t="s">
        <v>33</v>
      </c>
      <c r="H14" t="s">
        <v>31</v>
      </c>
      <c r="I14" t="s">
        <v>30</v>
      </c>
      <c r="J14" t="s">
        <v>30</v>
      </c>
      <c r="K14" t="s">
        <v>115</v>
      </c>
      <c r="L14" t="s">
        <v>116</v>
      </c>
      <c r="M14" t="s">
        <v>117</v>
      </c>
      <c r="N14" t="s">
        <v>31</v>
      </c>
      <c r="O14" t="s">
        <v>30</v>
      </c>
      <c r="P14" t="s">
        <v>118</v>
      </c>
      <c r="Q14" s="11" t="s">
        <v>119</v>
      </c>
      <c r="R14" t="s">
        <v>120</v>
      </c>
      <c r="S14" s="11" t="s">
        <v>119</v>
      </c>
      <c r="T14" t="s">
        <v>31</v>
      </c>
      <c r="U14">
        <v>125</v>
      </c>
      <c r="V14">
        <v>0</v>
      </c>
      <c r="W14">
        <v>125</v>
      </c>
      <c r="X14" s="12">
        <v>576103</v>
      </c>
      <c r="Y14" s="12">
        <v>7766335</v>
      </c>
      <c r="Z14" s="12">
        <v>0</v>
      </c>
      <c r="AA14" s="12">
        <v>0</v>
      </c>
      <c r="AB14" s="12">
        <v>16674004</v>
      </c>
      <c r="AC14" s="23">
        <v>0.47</v>
      </c>
    </row>
    <row r="15" spans="1:29" x14ac:dyDescent="0.25">
      <c r="A15" s="9">
        <v>45867</v>
      </c>
      <c r="B15" t="s">
        <v>76</v>
      </c>
      <c r="C15" t="s">
        <v>96</v>
      </c>
      <c r="D15" t="s">
        <v>105</v>
      </c>
      <c r="E15">
        <v>99</v>
      </c>
      <c r="F15" t="s">
        <v>121</v>
      </c>
      <c r="G15" t="s">
        <v>84</v>
      </c>
      <c r="H15" t="s">
        <v>31</v>
      </c>
      <c r="I15" t="s">
        <v>30</v>
      </c>
      <c r="J15" t="s">
        <v>30</v>
      </c>
      <c r="K15" t="s">
        <v>122</v>
      </c>
      <c r="L15" t="s">
        <v>123</v>
      </c>
      <c r="M15">
        <v>11</v>
      </c>
      <c r="N15" t="s">
        <v>31</v>
      </c>
      <c r="O15" t="s">
        <v>30</v>
      </c>
      <c r="P15" t="s">
        <v>124</v>
      </c>
      <c r="Q15" s="11" t="s">
        <v>125</v>
      </c>
      <c r="R15" t="s">
        <v>126</v>
      </c>
      <c r="S15" s="11" t="s">
        <v>125</v>
      </c>
      <c r="T15" t="s">
        <v>30</v>
      </c>
      <c r="U15">
        <v>152</v>
      </c>
      <c r="V15">
        <v>0</v>
      </c>
      <c r="W15">
        <v>152</v>
      </c>
      <c r="X15" s="12">
        <v>1623623</v>
      </c>
      <c r="Y15" s="12">
        <v>13382983</v>
      </c>
      <c r="Z15" s="12">
        <v>0</v>
      </c>
      <c r="AA15" s="12">
        <v>500000</v>
      </c>
      <c r="AB15" s="12">
        <v>41525833</v>
      </c>
      <c r="AC15" s="23">
        <v>0.32</v>
      </c>
    </row>
    <row r="16" spans="1:29" x14ac:dyDescent="0.25">
      <c r="A16" s="9">
        <v>45867</v>
      </c>
      <c r="B16" t="s">
        <v>76</v>
      </c>
      <c r="C16" t="s">
        <v>97</v>
      </c>
      <c r="D16" t="s">
        <v>106</v>
      </c>
      <c r="E16">
        <v>91.5</v>
      </c>
      <c r="F16" t="s">
        <v>121</v>
      </c>
      <c r="G16" t="s">
        <v>33</v>
      </c>
      <c r="H16" t="s">
        <v>31</v>
      </c>
      <c r="I16" t="s">
        <v>30</v>
      </c>
      <c r="J16" t="s">
        <v>30</v>
      </c>
      <c r="K16" t="s">
        <v>127</v>
      </c>
      <c r="L16" t="s">
        <v>128</v>
      </c>
      <c r="M16">
        <v>35</v>
      </c>
      <c r="N16" t="s">
        <v>31</v>
      </c>
      <c r="O16" t="s">
        <v>30</v>
      </c>
      <c r="P16" t="s">
        <v>124</v>
      </c>
      <c r="Q16" s="26" t="s">
        <v>125</v>
      </c>
      <c r="R16" t="s">
        <v>126</v>
      </c>
      <c r="S16" s="26" t="s">
        <v>125</v>
      </c>
      <c r="T16" t="s">
        <v>30</v>
      </c>
      <c r="U16">
        <v>100</v>
      </c>
      <c r="V16">
        <v>0</v>
      </c>
      <c r="W16">
        <v>100</v>
      </c>
      <c r="X16" s="25">
        <v>1172508</v>
      </c>
      <c r="Y16" s="25">
        <v>10134330</v>
      </c>
      <c r="Z16" s="25">
        <v>0</v>
      </c>
      <c r="AA16" s="25">
        <v>500000</v>
      </c>
      <c r="AB16" s="25">
        <v>30904713</v>
      </c>
      <c r="AC16" s="23">
        <v>0.33</v>
      </c>
    </row>
    <row r="17" spans="1:29" x14ac:dyDescent="0.25">
      <c r="A17" s="9">
        <v>45868</v>
      </c>
      <c r="B17" t="s">
        <v>144</v>
      </c>
      <c r="C17" t="s">
        <v>98</v>
      </c>
      <c r="D17" t="s">
        <v>107</v>
      </c>
      <c r="E17">
        <v>75.5</v>
      </c>
      <c r="F17" t="s">
        <v>43</v>
      </c>
      <c r="G17" t="s">
        <v>33</v>
      </c>
      <c r="H17" t="s">
        <v>30</v>
      </c>
      <c r="I17" t="s">
        <v>30</v>
      </c>
      <c r="J17" t="s">
        <v>30</v>
      </c>
      <c r="K17" t="s">
        <v>51</v>
      </c>
      <c r="L17" t="s">
        <v>52</v>
      </c>
      <c r="M17">
        <v>18163002000</v>
      </c>
      <c r="N17" t="s">
        <v>31</v>
      </c>
      <c r="O17" t="s">
        <v>30</v>
      </c>
      <c r="P17" t="s">
        <v>129</v>
      </c>
      <c r="Q17" s="26" t="s">
        <v>130</v>
      </c>
      <c r="R17" t="s">
        <v>131</v>
      </c>
      <c r="S17" s="26" t="s">
        <v>130</v>
      </c>
      <c r="T17" t="s">
        <v>31</v>
      </c>
      <c r="U17">
        <v>32</v>
      </c>
      <c r="V17">
        <v>0</v>
      </c>
      <c r="W17">
        <v>32</v>
      </c>
      <c r="X17" s="25">
        <v>675000</v>
      </c>
      <c r="Y17" s="25">
        <v>6987637</v>
      </c>
      <c r="Z17" s="25">
        <v>0</v>
      </c>
      <c r="AA17" s="25">
        <v>0</v>
      </c>
      <c r="AB17" s="25">
        <v>13417529</v>
      </c>
      <c r="AC17" s="23">
        <f>Table4[[#This Row],[Bond Request]]/Table4[[#This Row],[Total Development Cost]]</f>
        <v>0.52078419208186544</v>
      </c>
    </row>
    <row r="18" spans="1:29" x14ac:dyDescent="0.25">
      <c r="A18" s="9">
        <v>45868</v>
      </c>
      <c r="B18" t="s">
        <v>145</v>
      </c>
      <c r="C18" t="s">
        <v>99</v>
      </c>
      <c r="D18" t="s">
        <v>108</v>
      </c>
      <c r="E18">
        <v>61.04</v>
      </c>
      <c r="F18" t="s">
        <v>32</v>
      </c>
      <c r="G18" t="s">
        <v>89</v>
      </c>
      <c r="H18" t="s">
        <v>31</v>
      </c>
      <c r="I18" t="s">
        <v>30</v>
      </c>
      <c r="J18" t="s">
        <v>30</v>
      </c>
      <c r="K18" t="s">
        <v>132</v>
      </c>
      <c r="L18" t="s">
        <v>132</v>
      </c>
      <c r="M18" t="s">
        <v>132</v>
      </c>
      <c r="N18" t="s">
        <v>30</v>
      </c>
      <c r="O18" t="s">
        <v>31</v>
      </c>
      <c r="P18" t="s">
        <v>133</v>
      </c>
      <c r="Q18" s="26" t="s">
        <v>134</v>
      </c>
      <c r="R18" t="s">
        <v>135</v>
      </c>
      <c r="S18" s="26" t="s">
        <v>134</v>
      </c>
      <c r="T18" t="s">
        <v>30</v>
      </c>
      <c r="U18">
        <v>532</v>
      </c>
      <c r="V18">
        <v>0</v>
      </c>
      <c r="W18">
        <v>532</v>
      </c>
      <c r="X18" s="25">
        <v>2578617</v>
      </c>
      <c r="Y18" s="25">
        <v>34625000</v>
      </c>
      <c r="Z18" s="25">
        <v>0</v>
      </c>
      <c r="AA18" s="25">
        <v>500000</v>
      </c>
      <c r="AB18" s="25">
        <v>75900698</v>
      </c>
      <c r="AC18" s="23">
        <v>0.46</v>
      </c>
    </row>
    <row r="19" spans="1:29" x14ac:dyDescent="0.25">
      <c r="A19" s="9">
        <v>45868</v>
      </c>
      <c r="B19" t="s">
        <v>76</v>
      </c>
      <c r="C19" t="s">
        <v>100</v>
      </c>
      <c r="D19" t="s">
        <v>109</v>
      </c>
      <c r="E19">
        <v>82</v>
      </c>
      <c r="F19" t="s">
        <v>32</v>
      </c>
      <c r="G19" t="s">
        <v>33</v>
      </c>
      <c r="H19" t="s">
        <v>31</v>
      </c>
      <c r="I19" t="s">
        <v>30</v>
      </c>
      <c r="J19" t="s">
        <v>30</v>
      </c>
      <c r="K19" t="s">
        <v>122</v>
      </c>
      <c r="L19" t="s">
        <v>123</v>
      </c>
      <c r="M19">
        <v>18</v>
      </c>
      <c r="N19" t="s">
        <v>31</v>
      </c>
      <c r="O19" t="s">
        <v>30</v>
      </c>
      <c r="P19" t="s">
        <v>124</v>
      </c>
      <c r="Q19" s="26" t="s">
        <v>125</v>
      </c>
      <c r="R19" t="s">
        <v>126</v>
      </c>
      <c r="S19" s="26" t="s">
        <v>125</v>
      </c>
      <c r="T19" t="s">
        <v>30</v>
      </c>
      <c r="U19">
        <v>97</v>
      </c>
      <c r="V19">
        <v>0</v>
      </c>
      <c r="W19">
        <v>97</v>
      </c>
      <c r="X19" s="25">
        <v>1768975</v>
      </c>
      <c r="Y19" s="25">
        <v>13027137</v>
      </c>
      <c r="Z19" s="25">
        <v>0</v>
      </c>
      <c r="AA19" s="25">
        <v>500000</v>
      </c>
      <c r="AB19" s="25">
        <v>40081419</v>
      </c>
      <c r="AC19" s="23">
        <v>0.33</v>
      </c>
    </row>
    <row r="20" spans="1:29" x14ac:dyDescent="0.25">
      <c r="A20" s="9">
        <v>45868</v>
      </c>
      <c r="B20" t="s">
        <v>76</v>
      </c>
      <c r="C20" t="s">
        <v>101</v>
      </c>
      <c r="D20" t="s">
        <v>110</v>
      </c>
      <c r="E20">
        <v>60</v>
      </c>
      <c r="F20" t="s">
        <v>32</v>
      </c>
      <c r="G20" t="s">
        <v>33</v>
      </c>
      <c r="H20" t="s">
        <v>31</v>
      </c>
      <c r="I20" t="s">
        <v>30</v>
      </c>
      <c r="J20" t="s">
        <v>30</v>
      </c>
      <c r="K20" t="s">
        <v>58</v>
      </c>
      <c r="L20" t="s">
        <v>59</v>
      </c>
      <c r="M20">
        <v>3805.02</v>
      </c>
      <c r="N20" t="s">
        <v>31</v>
      </c>
      <c r="O20" t="s">
        <v>30</v>
      </c>
      <c r="P20" t="s">
        <v>136</v>
      </c>
      <c r="Q20" s="26" t="s">
        <v>137</v>
      </c>
      <c r="R20" t="s">
        <v>138</v>
      </c>
      <c r="S20" s="26" t="s">
        <v>137</v>
      </c>
      <c r="T20" t="s">
        <v>30</v>
      </c>
      <c r="U20">
        <v>236</v>
      </c>
      <c r="V20">
        <v>0</v>
      </c>
      <c r="W20">
        <v>236</v>
      </c>
      <c r="X20" s="25">
        <v>2426396</v>
      </c>
      <c r="Y20" s="25">
        <v>28864412</v>
      </c>
      <c r="Z20" s="25">
        <v>0</v>
      </c>
      <c r="AA20" s="25">
        <v>0</v>
      </c>
      <c r="AB20" s="25">
        <v>57159369</v>
      </c>
      <c r="AC20" s="23">
        <v>0.5</v>
      </c>
    </row>
    <row r="21" spans="1:29" x14ac:dyDescent="0.25">
      <c r="A21" s="9">
        <v>45868</v>
      </c>
      <c r="B21" t="s">
        <v>76</v>
      </c>
      <c r="C21" s="18" t="s">
        <v>102</v>
      </c>
      <c r="D21" t="s">
        <v>111</v>
      </c>
      <c r="E21">
        <v>66.5</v>
      </c>
      <c r="F21" t="s">
        <v>32</v>
      </c>
      <c r="G21" t="s">
        <v>84</v>
      </c>
      <c r="H21" t="s">
        <v>31</v>
      </c>
      <c r="I21" t="s">
        <v>30</v>
      </c>
      <c r="J21" t="s">
        <v>30</v>
      </c>
      <c r="K21" t="s">
        <v>44</v>
      </c>
      <c r="L21" t="s">
        <v>139</v>
      </c>
      <c r="M21">
        <v>17</v>
      </c>
      <c r="N21" t="s">
        <v>31</v>
      </c>
      <c r="O21" t="s">
        <v>30</v>
      </c>
      <c r="P21" t="s">
        <v>140</v>
      </c>
      <c r="Q21" s="26" t="s">
        <v>141</v>
      </c>
      <c r="R21" t="s">
        <v>142</v>
      </c>
      <c r="S21" s="26" t="s">
        <v>143</v>
      </c>
      <c r="T21" t="s">
        <v>30</v>
      </c>
      <c r="U21">
        <v>219</v>
      </c>
      <c r="V21">
        <v>0</v>
      </c>
      <c r="W21">
        <v>219</v>
      </c>
      <c r="X21" s="25">
        <v>2468809</v>
      </c>
      <c r="Y21" s="25">
        <v>31200000</v>
      </c>
      <c r="Z21" s="25">
        <v>0</v>
      </c>
      <c r="AA21" s="25">
        <v>0</v>
      </c>
      <c r="AB21" s="25">
        <v>59877536</v>
      </c>
      <c r="AC21" s="23">
        <v>0.52</v>
      </c>
    </row>
    <row r="22" spans="1:29" x14ac:dyDescent="0.25">
      <c r="A22" s="9">
        <v>45973</v>
      </c>
      <c r="B22" t="s">
        <v>29</v>
      </c>
      <c r="C22" s="18" t="s">
        <v>146</v>
      </c>
      <c r="D22" t="s">
        <v>147</v>
      </c>
      <c r="E22">
        <v>61</v>
      </c>
      <c r="F22" t="s">
        <v>32</v>
      </c>
      <c r="G22" t="s">
        <v>33</v>
      </c>
      <c r="H22" t="s">
        <v>30</v>
      </c>
      <c r="I22" t="s">
        <v>30</v>
      </c>
      <c r="J22" t="s">
        <v>30</v>
      </c>
      <c r="K22" t="s">
        <v>58</v>
      </c>
      <c r="L22" t="s">
        <v>59</v>
      </c>
      <c r="M22">
        <v>3805.02</v>
      </c>
      <c r="N22" t="s">
        <v>31</v>
      </c>
      <c r="O22" t="s">
        <v>30</v>
      </c>
      <c r="P22" t="s">
        <v>153</v>
      </c>
      <c r="Q22" s="19" t="s">
        <v>137</v>
      </c>
      <c r="R22" t="s">
        <v>138</v>
      </c>
      <c r="S22" s="19" t="s">
        <v>137</v>
      </c>
      <c r="T22" t="s">
        <v>31</v>
      </c>
      <c r="U22">
        <v>182</v>
      </c>
      <c r="V22">
        <v>0</v>
      </c>
      <c r="W22">
        <v>182</v>
      </c>
      <c r="X22" s="20">
        <v>2219169</v>
      </c>
      <c r="Y22" s="20">
        <v>17096881</v>
      </c>
      <c r="Z22" s="20">
        <v>0</v>
      </c>
      <c r="AA22" s="20">
        <v>0</v>
      </c>
      <c r="AB22" s="20">
        <v>51485161</v>
      </c>
      <c r="AC22" s="21">
        <f>Table4[[#This Row],[Bond Request]]/Table4[[#This Row],[Total Development Cost]]</f>
        <v>0.33207395427975839</v>
      </c>
    </row>
    <row r="23" spans="1:29" x14ac:dyDescent="0.25">
      <c r="A23" s="30">
        <v>45979</v>
      </c>
      <c r="B23" s="31" t="s">
        <v>29</v>
      </c>
      <c r="C23" s="32" t="s">
        <v>154</v>
      </c>
      <c r="D23" s="31" t="s">
        <v>155</v>
      </c>
      <c r="E23" s="31">
        <v>60.5</v>
      </c>
      <c r="F23" s="31" t="s">
        <v>43</v>
      </c>
      <c r="G23" s="31" t="s">
        <v>33</v>
      </c>
      <c r="H23" s="31" t="s">
        <v>30</v>
      </c>
      <c r="I23" s="31" t="s">
        <v>30</v>
      </c>
      <c r="J23" s="31" t="s">
        <v>30</v>
      </c>
      <c r="K23" s="31" t="s">
        <v>156</v>
      </c>
      <c r="L23" s="31" t="s">
        <v>157</v>
      </c>
      <c r="M23" s="31">
        <v>803.01</v>
      </c>
      <c r="N23" t="s">
        <v>31</v>
      </c>
      <c r="O23" t="s">
        <v>31</v>
      </c>
      <c r="P23" s="31" t="s">
        <v>158</v>
      </c>
      <c r="Q23" s="33" t="s">
        <v>69</v>
      </c>
      <c r="R23" s="31" t="s">
        <v>68</v>
      </c>
      <c r="S23" s="33" t="s">
        <v>69</v>
      </c>
      <c r="T23" t="s">
        <v>30</v>
      </c>
      <c r="U23" s="31">
        <v>110</v>
      </c>
      <c r="V23" s="31">
        <v>0</v>
      </c>
      <c r="W23" s="31">
        <v>110</v>
      </c>
      <c r="X23" s="34">
        <v>1344133</v>
      </c>
      <c r="Y23" s="34">
        <v>8500000</v>
      </c>
      <c r="Z23" s="20">
        <v>0</v>
      </c>
      <c r="AA23" s="20">
        <v>0</v>
      </c>
      <c r="AB23" s="34">
        <v>28134155</v>
      </c>
      <c r="AC23" s="21">
        <f>Table4[[#This Row],[Bond Request]]/Table4[[#This Row],[Total Development Cost]]</f>
        <v>0.30212387754314995</v>
      </c>
    </row>
    <row r="24" spans="1:29" x14ac:dyDescent="0.25">
      <c r="A24" s="9">
        <v>45981</v>
      </c>
      <c r="B24" t="s">
        <v>29</v>
      </c>
      <c r="C24" s="18" t="s">
        <v>159</v>
      </c>
      <c r="D24" t="s">
        <v>160</v>
      </c>
      <c r="E24">
        <v>66.5</v>
      </c>
      <c r="F24" t="s">
        <v>43</v>
      </c>
      <c r="G24" t="s">
        <v>33</v>
      </c>
      <c r="H24" t="s">
        <v>30</v>
      </c>
      <c r="I24" t="s">
        <v>30</v>
      </c>
      <c r="J24" t="s">
        <v>30</v>
      </c>
      <c r="K24" t="s">
        <v>44</v>
      </c>
      <c r="L24" t="s">
        <v>45</v>
      </c>
      <c r="M24">
        <v>18141002000</v>
      </c>
      <c r="N24" t="s">
        <v>31</v>
      </c>
      <c r="O24" t="s">
        <v>30</v>
      </c>
      <c r="P24" t="s">
        <v>148</v>
      </c>
      <c r="Q24" s="19" t="s">
        <v>149</v>
      </c>
      <c r="R24" t="s">
        <v>150</v>
      </c>
      <c r="S24" s="19" t="s">
        <v>151</v>
      </c>
      <c r="T24" t="s">
        <v>152</v>
      </c>
      <c r="U24">
        <v>110</v>
      </c>
      <c r="V24">
        <v>46</v>
      </c>
      <c r="W24">
        <v>156</v>
      </c>
      <c r="X24" s="20">
        <v>1638835</v>
      </c>
      <c r="Y24" s="20">
        <v>14500000</v>
      </c>
      <c r="Z24" s="20">
        <v>0</v>
      </c>
      <c r="AA24" s="20">
        <v>0</v>
      </c>
      <c r="AB24" s="20">
        <v>51033684</v>
      </c>
      <c r="AC24" s="21">
        <f>Table4[[#This Row],[Bond Request]]/Table4[[#This Row],[Total Development Cost]]</f>
        <v>0.284126068578549</v>
      </c>
    </row>
    <row r="25" spans="1:29" x14ac:dyDescent="0.25">
      <c r="A25" s="9">
        <v>46009</v>
      </c>
      <c r="B25" t="s">
        <v>29</v>
      </c>
      <c r="C25" s="18" t="s">
        <v>161</v>
      </c>
      <c r="D25" t="s">
        <v>162</v>
      </c>
      <c r="E25">
        <v>61.5</v>
      </c>
      <c r="F25" t="s">
        <v>32</v>
      </c>
      <c r="G25" t="s">
        <v>84</v>
      </c>
      <c r="H25" t="s">
        <v>31</v>
      </c>
      <c r="I25" t="s">
        <v>31</v>
      </c>
      <c r="J25" t="s">
        <v>30</v>
      </c>
      <c r="K25" t="s">
        <v>163</v>
      </c>
      <c r="L25" t="s">
        <v>164</v>
      </c>
      <c r="M25">
        <v>9620</v>
      </c>
      <c r="N25" t="s">
        <v>30</v>
      </c>
      <c r="O25" t="s">
        <v>30</v>
      </c>
      <c r="P25" t="s">
        <v>165</v>
      </c>
      <c r="Q25" s="19" t="s">
        <v>166</v>
      </c>
      <c r="R25" t="s">
        <v>167</v>
      </c>
      <c r="S25" s="19" t="s">
        <v>168</v>
      </c>
      <c r="T25" t="s">
        <v>152</v>
      </c>
      <c r="U25">
        <v>78</v>
      </c>
      <c r="V25">
        <v>0</v>
      </c>
      <c r="W25">
        <v>78</v>
      </c>
      <c r="X25" s="20">
        <v>571332</v>
      </c>
      <c r="Y25" s="20">
        <v>4420000</v>
      </c>
      <c r="Z25" s="20">
        <v>0</v>
      </c>
      <c r="AA25" s="20">
        <v>500000</v>
      </c>
      <c r="AB25" s="20">
        <v>13411622</v>
      </c>
      <c r="AC25" s="21">
        <f>Table4[[#This Row],[Bond Request]]/Table4[[#This Row],[Total Development Cost]]</f>
        <v>0.32956491019505324</v>
      </c>
    </row>
    <row r="26" spans="1:29" x14ac:dyDescent="0.25">
      <c r="A26" s="9">
        <v>46014</v>
      </c>
      <c r="B26" t="s">
        <v>29</v>
      </c>
      <c r="C26" s="18" t="s">
        <v>169</v>
      </c>
      <c r="D26" t="s">
        <v>170</v>
      </c>
      <c r="E26">
        <v>60.5</v>
      </c>
      <c r="F26" t="s">
        <v>43</v>
      </c>
      <c r="G26" t="s">
        <v>33</v>
      </c>
      <c r="H26" t="s">
        <v>30</v>
      </c>
      <c r="I26" t="s">
        <v>30</v>
      </c>
      <c r="J26" t="s">
        <v>30</v>
      </c>
      <c r="K26" t="s">
        <v>171</v>
      </c>
      <c r="L26" t="s">
        <v>171</v>
      </c>
      <c r="M26">
        <v>26</v>
      </c>
      <c r="N26" t="s">
        <v>31</v>
      </c>
      <c r="O26" t="s">
        <v>30</v>
      </c>
      <c r="P26" t="s">
        <v>172</v>
      </c>
      <c r="Q26" s="19" t="s">
        <v>173</v>
      </c>
      <c r="R26" t="s">
        <v>174</v>
      </c>
      <c r="S26" s="19" t="s">
        <v>175</v>
      </c>
      <c r="T26" t="s">
        <v>30</v>
      </c>
      <c r="U26">
        <v>210</v>
      </c>
      <c r="V26">
        <v>0</v>
      </c>
      <c r="W26">
        <v>210</v>
      </c>
      <c r="X26" s="20">
        <v>2582137</v>
      </c>
      <c r="Y26" s="20">
        <v>17233909</v>
      </c>
      <c r="Z26" s="20">
        <v>0</v>
      </c>
      <c r="AA26" s="20">
        <v>0</v>
      </c>
      <c r="AB26" s="20">
        <v>53578520</v>
      </c>
      <c r="AC26" s="28">
        <f>Table4[[#This Row],[Bond Request]]/Table4[[#This Row],[Total Development Cost]]</f>
        <v>0.3216570558499936</v>
      </c>
    </row>
    <row r="27" spans="1:29" x14ac:dyDescent="0.25">
      <c r="A27" s="9">
        <v>46022</v>
      </c>
      <c r="B27" t="s">
        <v>29</v>
      </c>
      <c r="C27" s="18" t="s">
        <v>176</v>
      </c>
      <c r="D27" t="s">
        <v>108</v>
      </c>
      <c r="E27">
        <v>64</v>
      </c>
      <c r="F27" t="s">
        <v>32</v>
      </c>
      <c r="G27" t="s">
        <v>89</v>
      </c>
      <c r="H27" t="s">
        <v>31</v>
      </c>
      <c r="I27" t="s">
        <v>30</v>
      </c>
      <c r="J27" t="s">
        <v>30</v>
      </c>
      <c r="K27" t="s">
        <v>177</v>
      </c>
      <c r="L27" t="s">
        <v>177</v>
      </c>
      <c r="M27" s="29" t="s">
        <v>177</v>
      </c>
      <c r="N27" t="s">
        <v>30</v>
      </c>
      <c r="O27" t="s">
        <v>178</v>
      </c>
      <c r="P27" t="s">
        <v>133</v>
      </c>
      <c r="Q27" s="19" t="s">
        <v>134</v>
      </c>
      <c r="R27" t="s">
        <v>135</v>
      </c>
      <c r="S27" s="19" t="s">
        <v>134</v>
      </c>
      <c r="T27" t="s">
        <v>30</v>
      </c>
      <c r="U27">
        <v>474</v>
      </c>
      <c r="V27">
        <v>0</v>
      </c>
      <c r="W27">
        <v>474</v>
      </c>
      <c r="X27" s="20">
        <v>2423618</v>
      </c>
      <c r="Y27" s="20">
        <v>18164000</v>
      </c>
      <c r="Z27" s="20">
        <v>0</v>
      </c>
      <c r="AA27" s="20">
        <v>500000</v>
      </c>
      <c r="AB27" s="20">
        <v>67464771</v>
      </c>
      <c r="AC27" s="35">
        <f>Table4[[#This Row],[Bond Request]]/Table4[[#This Row],[Total Development Cost]]</f>
        <v>0.26923681398103316</v>
      </c>
    </row>
    <row r="28" spans="1:29" ht="15.75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2"/>
      <c r="AA28" s="22"/>
      <c r="AB28" s="1"/>
      <c r="AC28" s="24"/>
    </row>
    <row r="29" spans="1:29" ht="15.75" thickTop="1" x14ac:dyDescent="0.25"/>
  </sheetData>
  <sheetProtection algorithmName="SHA-512" hashValue="XQ+jyL6iuHnpfmJijJSyRfpU4FGsazLr64s0tR5S9GWG3pYtW8+dLl++POnzP+sD8rajzQtsgW6ohcU7ORfEyw==" saltValue="psCaxeZng5LeDhHETibIfA==" spinCount="100000" sheet="1" objects="1" scenarios="1"/>
  <hyperlinks>
    <hyperlink ref="Q4" r:id="rId1" xr:uid="{EBBADE16-F0CF-40A2-9F87-9809B938A21C}"/>
    <hyperlink ref="S4" r:id="rId2" xr:uid="{7541FC65-196B-44C7-942B-71FE9F2FC56A}"/>
    <hyperlink ref="Q5" r:id="rId3" xr:uid="{43FFC462-E20D-4D90-992A-4874ED68372A}"/>
    <hyperlink ref="S5" r:id="rId4" xr:uid="{607EEA36-6BC8-4BB2-920D-632E5E4F73C0}"/>
    <hyperlink ref="Q6" r:id="rId5" xr:uid="{A61FDC6B-5C2A-4202-A6C7-1BD4081B9A20}"/>
    <hyperlink ref="S6" r:id="rId6" xr:uid="{8093B26A-DDB3-44AA-9244-22E6CC875C29}"/>
    <hyperlink ref="Q7" r:id="rId7" xr:uid="{C6BBEEE5-FC0F-4E55-9A5D-20A6DA139E69}"/>
    <hyperlink ref="S7" r:id="rId8" xr:uid="{92ABF0F3-C53A-451F-8470-A83E41126905}"/>
    <hyperlink ref="Q8" r:id="rId9" xr:uid="{20D5E2FA-6896-49FA-A99C-60072728DF4C}"/>
    <hyperlink ref="S8" r:id="rId10" xr:uid="{9B45E395-1129-41F4-9BE9-9F944393324A}"/>
    <hyperlink ref="Q9" r:id="rId11" xr:uid="{909DDC07-D056-4BBB-B659-9489AC69CA74}"/>
    <hyperlink ref="S9" r:id="rId12" xr:uid="{7916D9AA-FD4B-471C-AABF-BB4E40D990CE}"/>
    <hyperlink ref="Q12" r:id="rId13" xr:uid="{7EA32F46-221A-46ED-A1BF-CE4098F130E8}"/>
    <hyperlink ref="S12" r:id="rId14" xr:uid="{EC09902A-640F-42A3-A6B2-AED6FF7A7973}"/>
    <hyperlink ref="Q22" r:id="rId15" xr:uid="{FB1D6A31-B912-4F34-884B-CD99280F18C3}"/>
    <hyperlink ref="S22" r:id="rId16" xr:uid="{40D8828F-CDCF-49BF-9A2A-8EBCB6987C03}"/>
    <hyperlink ref="Q23" r:id="rId17" xr:uid="{CA7908D8-20D6-414D-B8C7-7AEA946B91EA}"/>
    <hyperlink ref="S23" r:id="rId18" xr:uid="{6445451C-CA78-4C54-8113-B372A587F008}"/>
    <hyperlink ref="Q24" r:id="rId19" xr:uid="{184022B3-2305-461C-B27F-1C1DFE8D58EE}"/>
    <hyperlink ref="S24" r:id="rId20" xr:uid="{1A909218-D0D9-4A95-81BA-8CA80ACE86A9}"/>
    <hyperlink ref="Q25" r:id="rId21" xr:uid="{AE1221BA-4555-4013-9E6E-BC9B35CB8087}"/>
    <hyperlink ref="S25" r:id="rId22" xr:uid="{74FB0D02-667D-44B0-A4B4-DC3876694DCC}"/>
    <hyperlink ref="Q26" r:id="rId23" xr:uid="{B914B43D-D67A-4731-88BF-15B4D46F3DEE}"/>
    <hyperlink ref="S26" r:id="rId24" xr:uid="{4C7DC58C-E0F6-4FD6-91A3-A935C663B758}"/>
    <hyperlink ref="Q27" r:id="rId25" xr:uid="{AB726C6E-19B2-424D-BC7A-6159F253965B}"/>
    <hyperlink ref="S27" r:id="rId26" xr:uid="{FBFE64DE-2C21-4D17-A81B-E573051B2A53}"/>
  </hyperlinks>
  <pageMargins left="0.7" right="0.7" top="0.75" bottom="0.75" header="0.3" footer="0.3"/>
  <ignoredErrors>
    <ignoredError sqref="AC10:AC11" calculatedColumn="1"/>
  </ignoredErrors>
  <legacyDrawing r:id="rId27"/>
  <tableParts count="1"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2026-02-23T17:47:46Z</dcterms:modified>
</cp:coreProperties>
</file>