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5A-B (Noncompetitive)\Memos &amp; Website Postings\"/>
    </mc:Choice>
  </mc:AlternateContent>
  <xr:revisionPtr revIDLastSave="0" documentId="13_ncr:1_{66F9C350-E5B6-48F7-86EC-2EB0C06849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pplic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3" l="1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</calcChain>
</file>

<file path=xl/sharedStrings.xml><?xml version="1.0" encoding="utf-8"?>
<sst xmlns="http://schemas.openxmlformats.org/spreadsheetml/2006/main" count="647" uniqueCount="213">
  <si>
    <t>Development Name</t>
  </si>
  <si>
    <t>Self Score</t>
  </si>
  <si>
    <t>Applicant #</t>
  </si>
  <si>
    <t>Development Type</t>
  </si>
  <si>
    <t>Development City</t>
  </si>
  <si>
    <t>Development County</t>
  </si>
  <si>
    <t>Occupancy Type</t>
  </si>
  <si>
    <t>Census Tract(s)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</si>
  <si>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</si>
  <si>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</si>
  <si>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</si>
  <si>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</si>
  <si>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</si>
  <si>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</si>
  <si>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</si>
  <si>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4% RHTC Annual Request</t>
  </si>
  <si>
    <t>Bond Request</t>
  </si>
  <si>
    <t>HOME Request</t>
  </si>
  <si>
    <t>Development Fund Request</t>
  </si>
  <si>
    <t>Total Development Cost</t>
  </si>
  <si>
    <t>Bond Request as % of TDC</t>
  </si>
  <si>
    <t>Preservation</t>
  </si>
  <si>
    <t>QCT</t>
  </si>
  <si>
    <t>Resyndication</t>
  </si>
  <si>
    <t>Nonprofit Developer?</t>
  </si>
  <si>
    <t>Rural</t>
  </si>
  <si>
    <t>Lease Purchase</t>
  </si>
  <si>
    <t>Date Received</t>
  </si>
  <si>
    <t>Status</t>
  </si>
  <si>
    <t>2025A-B-001</t>
  </si>
  <si>
    <t>Central at Rivoli Park</t>
  </si>
  <si>
    <t>New Construction</t>
  </si>
  <si>
    <t>No</t>
  </si>
  <si>
    <t>Indianapolis</t>
  </si>
  <si>
    <t>Marion</t>
  </si>
  <si>
    <t>Yes</t>
  </si>
  <si>
    <t>Kyle Bach</t>
  </si>
  <si>
    <t>kyle@theannexgrp.com</t>
  </si>
  <si>
    <t>Union Development Holdings LLC</t>
  </si>
  <si>
    <t>2025A-B-002</t>
  </si>
  <si>
    <t>Cumberland Crossing</t>
  </si>
  <si>
    <t>Rehabilitation</t>
  </si>
  <si>
    <t>Fishers</t>
  </si>
  <si>
    <t>Hamilton</t>
  </si>
  <si>
    <t>Andrew Held</t>
  </si>
  <si>
    <t>aheld@birgeandheld.com</t>
  </si>
  <si>
    <t>Birge &amp; Held Development</t>
  </si>
  <si>
    <t>srogers@birgeandheld.com</t>
  </si>
  <si>
    <t>2025A-B-003</t>
  </si>
  <si>
    <t>Rosedale Hills</t>
  </si>
  <si>
    <t>New Construction/Rehabilitation</t>
  </si>
  <si>
    <t>Sam Rogers</t>
  </si>
  <si>
    <t>Rogers Development Group, LLC</t>
  </si>
  <si>
    <t>Age-Restricted</t>
  </si>
  <si>
    <t>Cambridge Square of Bloomington</t>
  </si>
  <si>
    <t>Bloomington</t>
  </si>
  <si>
    <t>Monroe</t>
  </si>
  <si>
    <t>Jones Heritage</t>
  </si>
  <si>
    <t>Grant</t>
  </si>
  <si>
    <t>Vita Investment Holdings, LLC</t>
  </si>
  <si>
    <t>2025A-B-004</t>
  </si>
  <si>
    <t>New Contruction/Historic Rehab/Adaptive Reuse</t>
  </si>
  <si>
    <t>Zeke Turner</t>
  </si>
  <si>
    <t>zturner@livevita.com</t>
  </si>
  <si>
    <t>Denied</t>
  </si>
  <si>
    <t>2025A-B-005</t>
  </si>
  <si>
    <t>Janine Betsey</t>
  </si>
  <si>
    <t>janine.betsey@glickco.com</t>
  </si>
  <si>
    <t>GBG LIHTC Development LLC</t>
  </si>
  <si>
    <t>2025A-B-006</t>
  </si>
  <si>
    <t>Carriage House Glendale</t>
  </si>
  <si>
    <t>Vita of Westfield</t>
  </si>
  <si>
    <t>Westfield</t>
  </si>
  <si>
    <t>Vita Lifestyle - Lafayette</t>
  </si>
  <si>
    <t>Lafayette</t>
  </si>
  <si>
    <t>Tippecanoe</t>
  </si>
  <si>
    <t>2025A-B-007</t>
  </si>
  <si>
    <t>Henderson Court Apartments</t>
  </si>
  <si>
    <t>2025A-B-008</t>
  </si>
  <si>
    <t>Broadway Park - Citizens Park</t>
  </si>
  <si>
    <t>Family</t>
  </si>
  <si>
    <t>3504.00, 3517.00</t>
  </si>
  <si>
    <t>Paul Russell</t>
  </si>
  <si>
    <t>paul@ccpmd.us</t>
  </si>
  <si>
    <t>BPCP, LP</t>
  </si>
  <si>
    <t>paul@ccpmd.com</t>
  </si>
  <si>
    <t>2025A-B-009</t>
  </si>
  <si>
    <t>Heritage Y-UC Indiana</t>
  </si>
  <si>
    <t>Affordable Assisted Living</t>
  </si>
  <si>
    <t>Yorktown
Union City</t>
  </si>
  <si>
    <t>Delaware
Randolph</t>
  </si>
  <si>
    <t>24.01
9516.00</t>
  </si>
  <si>
    <t>No
Yes</t>
  </si>
  <si>
    <t>Arbors of South Towne Square Apartments</t>
  </si>
  <si>
    <t>Fort Wayne</t>
  </si>
  <si>
    <t>Allen</t>
  </si>
  <si>
    <t>Allied Real Estate Partners, LLC</t>
  </si>
  <si>
    <t>ydelgadillo@alliedargenta.com</t>
  </si>
  <si>
    <t>Awarded</t>
  </si>
  <si>
    <t>2025A-B-010</t>
  </si>
  <si>
    <t>2025A-B-011</t>
  </si>
  <si>
    <t>18.003.0113.04</t>
  </si>
  <si>
    <t>Yvonne Delgadillo</t>
  </si>
  <si>
    <t>2025A-B-012</t>
  </si>
  <si>
    <t>2025A-B-013</t>
  </si>
  <si>
    <t>Vivera Oakwood</t>
  </si>
  <si>
    <t>Mishawaka</t>
  </si>
  <si>
    <t>St. Joseph</t>
  </si>
  <si>
    <t>Kyle Smith</t>
  </si>
  <si>
    <t>kyle@themariangroup.com</t>
  </si>
  <si>
    <t>Marian Development Group, LLC</t>
  </si>
  <si>
    <t>QCT - No; DDA - Yes</t>
  </si>
  <si>
    <t>2025A-B-014</t>
  </si>
  <si>
    <t>LaSalle Park Homes</t>
  </si>
  <si>
    <t>South Bend</t>
  </si>
  <si>
    <t>Lynn Coleman</t>
  </si>
  <si>
    <t>ltia94@aol.com</t>
  </si>
  <si>
    <t>LaSalle Park Homes, Inc</t>
  </si>
  <si>
    <t>ltia@aol.com</t>
  </si>
  <si>
    <t>2025 Noncompetitive Bond Applicant List</t>
  </si>
  <si>
    <t>2025A-B-015</t>
  </si>
  <si>
    <t>Monon 35 - Phase I</t>
  </si>
  <si>
    <t>John Sullivan</t>
  </si>
  <si>
    <t>john@sullivandevelopmentllc.com</t>
  </si>
  <si>
    <t>Sullivan Development, LLC</t>
  </si>
  <si>
    <t>2025A-B-016</t>
  </si>
  <si>
    <t>Stoneleaf Reserve</t>
  </si>
  <si>
    <t>Jeffrey L. Kittle</t>
  </si>
  <si>
    <t>jkittle@kittleproperties.com</t>
  </si>
  <si>
    <t xml:space="preserve">Kittle Property Group, Inc. </t>
  </si>
  <si>
    <t>2025A-B-017</t>
  </si>
  <si>
    <t>Vivera Greenridge</t>
  </si>
  <si>
    <t>Richmond</t>
  </si>
  <si>
    <t>Wayne</t>
  </si>
  <si>
    <t>2025A-B-019</t>
  </si>
  <si>
    <t>Arbors at Water's Edge</t>
  </si>
  <si>
    <t>Columbus</t>
  </si>
  <si>
    <t>Bartholomew</t>
  </si>
  <si>
    <t>Luyang Liu</t>
  </si>
  <si>
    <t>luyang.liu@ledgcapital.com</t>
  </si>
  <si>
    <t>LEDG Capital, LLC</t>
  </si>
  <si>
    <t>jacob.levy@ledgcapital.com</t>
  </si>
  <si>
    <t>2025A-B-018</t>
  </si>
  <si>
    <t>King Commons</t>
  </si>
  <si>
    <t>Supportive Housing</t>
  </si>
  <si>
    <t xml:space="preserve">No </t>
  </si>
  <si>
    <t>Monica Lunderman</t>
  </si>
  <si>
    <t>mlunderman@partnersinhousingindy.org</t>
  </si>
  <si>
    <t>RDOOR Housing Corporation</t>
  </si>
  <si>
    <t>bconn@rdoor.org</t>
  </si>
  <si>
    <t>Order Received</t>
  </si>
  <si>
    <t>Brandonwood Apartments</t>
  </si>
  <si>
    <t>2025A-B-020</t>
  </si>
  <si>
    <t>Chapel Lane Apartments</t>
  </si>
  <si>
    <t>2025A-B-021</t>
  </si>
  <si>
    <t>Country Meadows Apartments</t>
  </si>
  <si>
    <t>2025A-B-022</t>
  </si>
  <si>
    <t>Drake Terrace I</t>
  </si>
  <si>
    <t>2025A-B-023</t>
  </si>
  <si>
    <t>Drake Terrace II</t>
  </si>
  <si>
    <t>2025A-B-024</t>
  </si>
  <si>
    <t>Drake Terrace III</t>
  </si>
  <si>
    <t>2025A-B-025</t>
  </si>
  <si>
    <t>Golden Acres Apartments</t>
  </si>
  <si>
    <t>2025A-B-026</t>
  </si>
  <si>
    <t>Indian Terrace I</t>
  </si>
  <si>
    <t>2025A-B-027</t>
  </si>
  <si>
    <t>Indian Terrace II</t>
  </si>
  <si>
    <t>2025A-B-028</t>
  </si>
  <si>
    <t>Lake Bei Der Bank Apartments</t>
  </si>
  <si>
    <t>2025A-B-029</t>
  </si>
  <si>
    <t>Martin House Manor I &amp; II Apartments</t>
  </si>
  <si>
    <t>2025A-B-030</t>
  </si>
  <si>
    <t>McNair Manor Apartments</t>
  </si>
  <si>
    <t>2025A-B-031</t>
  </si>
  <si>
    <t>St. Charles Apartments</t>
  </si>
  <si>
    <t>2025A-B-032</t>
  </si>
  <si>
    <t>2025A-B-033</t>
  </si>
  <si>
    <t>Anderson Fulton Miller West Flats</t>
  </si>
  <si>
    <t>2025A-B-034</t>
  </si>
  <si>
    <t>Vita of New Haven Assisted Living</t>
  </si>
  <si>
    <t>2025A-B-035</t>
  </si>
  <si>
    <t>Vita of New Haven Independent Living</t>
  </si>
  <si>
    <t>2025A-B-036</t>
  </si>
  <si>
    <t>Albion</t>
  </si>
  <si>
    <t>Noble</t>
  </si>
  <si>
    <t>Chris Potterpin</t>
  </si>
  <si>
    <t>cpotterpin@pkhousing.com</t>
  </si>
  <si>
    <t>PK Companies, LLC</t>
  </si>
  <si>
    <t>Ashley</t>
  </si>
  <si>
    <t>Steuben</t>
  </si>
  <si>
    <t>Markle</t>
  </si>
  <si>
    <t>Wells</t>
  </si>
  <si>
    <t>Kendallville</t>
  </si>
  <si>
    <t>Knox</t>
  </si>
  <si>
    <t>Starke</t>
  </si>
  <si>
    <t>Auburn</t>
  </si>
  <si>
    <t>DeKalb</t>
  </si>
  <si>
    <t>Topeka</t>
  </si>
  <si>
    <t>LaGrange</t>
  </si>
  <si>
    <t>Ligonier</t>
  </si>
  <si>
    <t>Batesville</t>
  </si>
  <si>
    <t>Ripley</t>
  </si>
  <si>
    <t>Fremont</t>
  </si>
  <si>
    <t>Anderson</t>
  </si>
  <si>
    <t>Madison</t>
  </si>
  <si>
    <t>Kevin Sulc</t>
  </si>
  <si>
    <t>ksulc@ahain.org</t>
  </si>
  <si>
    <t xml:space="preserve">BWI, LLC
Anderson Housing, Inc </t>
  </si>
  <si>
    <t>garybwillc.com
ksulc@ahain.org</t>
  </si>
  <si>
    <t>New Haven</t>
  </si>
  <si>
    <t>Withdrawn</t>
  </si>
  <si>
    <t>Updated 7/3/2025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</si>
</sst>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wrapText="1"/>
    </xf>
    <xf numFmtId="44" fontId="2" fillId="2" borderId="2" xfId="1" applyFont="1" applyFill="1" applyBorder="1" applyAlignment="1">
      <alignment horizontal="center" wrapText="1"/>
    </xf>
    <xf numFmtId="14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0" fontId="3" fillId="0" borderId="0" xfId="3"/>
    <xf numFmtId="44" fontId="0" fillId="0" borderId="0" xfId="1" applyFont="1"/>
    <xf numFmtId="9" fontId="0" fillId="0" borderId="0" xfId="2" applyFont="1"/>
    <xf numFmtId="4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3" applyAlignment="1">
      <alignment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">
    <dxf>
      <numFmt numFmtId="13" formatCode="0%"/>
    </dxf>
    <dxf>
      <numFmt numFmtId="19" formatCode="m/d/yyyy"/>
    </dxf>
    <dxf>
      <border outline="0">
        <top style="thin">
          <color indexed="64"/>
        </top>
      </border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D428A-4697-4F8D-8EDB-6E94F856AAE8}" name="Table4" displayName="Table4" ref="A3:AD39" totalsRowShown="0" headerRowDxfId="4" headerRowBorderDxfId="3" tableBorderDxfId="2" headerRowCellStyle="Currency">
  <autoFilter ref="A3:AD39" xr:uid="{A7AD428A-4697-4F8D-8EDB-6E94F856AAE8}"/>
  <tableColumns count="30">
    <tableColumn id="28" xr3:uid="{DDC88F0D-5608-4EE6-9322-AADA696C0AF2}" name="Date Received"/>
    <tableColumn id="4" xr3:uid="{F6B62096-42BD-4B2B-906C-2D12A21AE0E8}" name="Order Received" dataDxfId="1"/>
    <tableColumn id="34" xr3:uid="{A238D3DE-264E-4368-82BD-A43C0EBD3127}" name="Status"/>
    <tableColumn id="1" xr3:uid="{FE1B769F-21DB-4B58-922C-23EC1C86B350}" name="Applicant #"/>
    <tableColumn id="2" xr3:uid="{F31B897A-2B33-4E8C-8942-E5F5AFFB8727}" name="Development Name"/>
    <tableColumn id="3" xr3:uid="{F3F92B9D-EA16-46E8-8789-D07516DBE042}" name="Self Score"/>
    <tableColumn id="10" xr3:uid="{AEC08899-3D1F-45FC-A74F-85A336158103}" name="Development Type"/>
    <tableColumn id="11" xr3:uid="{CE5B99BB-F377-4E24-BE72-474DCE6FD21C}" name="Occupancy Type"/>
    <tableColumn id="33" xr3:uid="{063EFCDE-0674-48B4-8DFA-EC958E035D74}" name="Preservation"/>
    <tableColumn id="35" xr3:uid="{FA079B2C-16CB-4119-94F1-2B878518668E}" name="Resyndication"/>
    <tableColumn id="32" xr3:uid="{6CE27C10-7145-40A8-A57B-A2DDC713D86A}" name="Lease Purchase"/>
    <tableColumn id="12" xr3:uid="{4355872C-00A4-4FAE-BBCA-30D3047C14E4}" name="Development City"/>
    <tableColumn id="13" xr3:uid="{D46BE271-C76F-4DED-B360-DCB155CD47AD}" name="Development County"/>
    <tableColumn id="14" xr3:uid="{543236F2-86BF-4B4B-8C9B-690743D2A68A}" name="Census Tract(s)"/>
    <tableColumn id="30" xr3:uid="{E7B8CBD3-1BF0-4EA4-B0F1-8DDB93689245}" name="QCT"/>
    <tableColumn id="29" xr3:uid="{003823F5-7420-43CB-9634-EAD10B4794A0}" name="Rural"/>
    <tableColumn id="15" xr3:uid="{5A0F319B-DF8F-4BF5-9867-17159A0B209C}" name="Applicant Contact"/>
    <tableColumn id="16" xr3:uid="{D2993950-50BA-493B-A122-62FB115F5E4F}" name="Applicant Email"/>
    <tableColumn id="17" xr3:uid="{20EBB3B1-1E41-47F5-9C6B-A8214B5C139D}" name="Developer"/>
    <tableColumn id="18" xr3:uid="{CBF0E7BF-9A86-4136-844C-47C289C005E4}" name="Developer Email"/>
    <tableColumn id="31" xr3:uid="{461470B4-6229-4DBE-90C9-E43ED2CA218D}" name="Nonprofit Developer?"/>
    <tableColumn id="19" xr3:uid="{A9FEA4DC-3005-460E-8E5A-E919E06CF67A}" name="Tax Credit Units"/>
    <tableColumn id="20" xr3:uid="{8906542A-CD9C-412B-B35D-207F24951EBE}" name="Market Units"/>
    <tableColumn id="21" xr3:uid="{14994405-F0D7-4FB1-BACD-980BB1CD0976}" name="Total Units"/>
    <tableColumn id="22" xr3:uid="{7C74E840-14C8-42E7-B9DF-0E69DBB4D4F3}" name="4% RHTC Annual Request"/>
    <tableColumn id="23" xr3:uid="{088E973F-C811-424F-B805-5EE5ABFDDC06}" name="Bond Request"/>
    <tableColumn id="24" xr3:uid="{62ED0FF8-2A8A-4000-843A-6EFF1E92F708}" name="HOME Request" dataCellStyle="Currency"/>
    <tableColumn id="25" xr3:uid="{8B33F041-C0FB-4945-BE5C-220F96846C34}" name="Development Fund Request" dataCellStyle="Currency"/>
    <tableColumn id="26" xr3:uid="{444111BD-F028-4C0D-98A8-0BD354CF488D}" name="Total Development Cost"/>
    <tableColumn id="27" xr3:uid="{4CC1BE30-EBD2-4E9E-BD5B-D66CC81B0FB1}" name="Bond Request as % of TDC" dataDxfId="0">
      <calculatedColumnFormula>Table4[[#This Row],[Bond Request]]/Table4[[#This Row],[Total Development Cost]]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yle@themariangroup.com" TargetMode="External"/><Relationship Id="rId21" Type="http://schemas.openxmlformats.org/officeDocument/2006/relationships/hyperlink" Target="mailto:ydelgadillo@alliedargenta.com" TargetMode="External"/><Relationship Id="rId42" Type="http://schemas.openxmlformats.org/officeDocument/2006/relationships/hyperlink" Target="mailto:cpotterpin@pkhousing.com" TargetMode="External"/><Relationship Id="rId47" Type="http://schemas.openxmlformats.org/officeDocument/2006/relationships/hyperlink" Target="mailto:cpotterpin@pkhousing.com" TargetMode="External"/><Relationship Id="rId63" Type="http://schemas.openxmlformats.org/officeDocument/2006/relationships/hyperlink" Target="mailto:cpotterpin@pkhousing.com" TargetMode="External"/><Relationship Id="rId68" Type="http://schemas.openxmlformats.org/officeDocument/2006/relationships/hyperlink" Target="mailto:zturner@livevita.com" TargetMode="External"/><Relationship Id="rId7" Type="http://schemas.openxmlformats.org/officeDocument/2006/relationships/hyperlink" Target="mailto:zturner@livevita.com" TargetMode="External"/><Relationship Id="rId71" Type="http://schemas.openxmlformats.org/officeDocument/2006/relationships/hyperlink" Target="mailto:kyle@theannexgrp.com" TargetMode="External"/><Relationship Id="rId2" Type="http://schemas.openxmlformats.org/officeDocument/2006/relationships/hyperlink" Target="mailto:kyle@theannexgrp.com" TargetMode="External"/><Relationship Id="rId16" Type="http://schemas.openxmlformats.org/officeDocument/2006/relationships/hyperlink" Target="mailto:paul@ccpmd.com" TargetMode="External"/><Relationship Id="rId29" Type="http://schemas.openxmlformats.org/officeDocument/2006/relationships/hyperlink" Target="mailto:john@sullivandevelopmentllc.com" TargetMode="External"/><Relationship Id="rId11" Type="http://schemas.openxmlformats.org/officeDocument/2006/relationships/hyperlink" Target="mailto:janine.betsey@glickco.com" TargetMode="External"/><Relationship Id="rId24" Type="http://schemas.openxmlformats.org/officeDocument/2006/relationships/hyperlink" Target="mailto:janine.betsey@glickco.com" TargetMode="External"/><Relationship Id="rId32" Type="http://schemas.openxmlformats.org/officeDocument/2006/relationships/hyperlink" Target="mailto:jkittle@kittleproperties.com" TargetMode="External"/><Relationship Id="rId37" Type="http://schemas.openxmlformats.org/officeDocument/2006/relationships/hyperlink" Target="mailto:luyang.liu@ledgcapital.com" TargetMode="External"/><Relationship Id="rId40" Type="http://schemas.openxmlformats.org/officeDocument/2006/relationships/hyperlink" Target="mailto:cpotterpin@pkhousing.com" TargetMode="External"/><Relationship Id="rId45" Type="http://schemas.openxmlformats.org/officeDocument/2006/relationships/hyperlink" Target="mailto:cpotterpin@pkhousing.com" TargetMode="External"/><Relationship Id="rId53" Type="http://schemas.openxmlformats.org/officeDocument/2006/relationships/hyperlink" Target="mailto:cpotterpin@pkhousing.com" TargetMode="External"/><Relationship Id="rId58" Type="http://schemas.openxmlformats.org/officeDocument/2006/relationships/hyperlink" Target="mailto:cpotterpin@pkhousing.com" TargetMode="External"/><Relationship Id="rId66" Type="http://schemas.openxmlformats.org/officeDocument/2006/relationships/hyperlink" Target="mailto:zturner@livevita.com" TargetMode="External"/><Relationship Id="rId5" Type="http://schemas.openxmlformats.org/officeDocument/2006/relationships/hyperlink" Target="mailto:srogers@birgeandheld.com" TargetMode="External"/><Relationship Id="rId61" Type="http://schemas.openxmlformats.org/officeDocument/2006/relationships/hyperlink" Target="mailto:cpotterpin@pkhousing.com" TargetMode="External"/><Relationship Id="rId19" Type="http://schemas.openxmlformats.org/officeDocument/2006/relationships/hyperlink" Target="mailto:zturner@livevita.com" TargetMode="External"/><Relationship Id="rId14" Type="http://schemas.openxmlformats.org/officeDocument/2006/relationships/hyperlink" Target="mailto:zturner@livevita.com" TargetMode="External"/><Relationship Id="rId22" Type="http://schemas.openxmlformats.org/officeDocument/2006/relationships/hyperlink" Target="mailto:ydelgadillo@alliedargenta.com" TargetMode="External"/><Relationship Id="rId27" Type="http://schemas.openxmlformats.org/officeDocument/2006/relationships/hyperlink" Target="mailto:ltia94@aol.com" TargetMode="External"/><Relationship Id="rId30" Type="http://schemas.openxmlformats.org/officeDocument/2006/relationships/hyperlink" Target="mailto:john@sullivandevelopmentllc.com" TargetMode="External"/><Relationship Id="rId35" Type="http://schemas.openxmlformats.org/officeDocument/2006/relationships/hyperlink" Target="mailto:mlunderman@partnersinhousingindy.org" TargetMode="External"/><Relationship Id="rId43" Type="http://schemas.openxmlformats.org/officeDocument/2006/relationships/hyperlink" Target="mailto:cpotterpin@pkhousing.com" TargetMode="External"/><Relationship Id="rId48" Type="http://schemas.openxmlformats.org/officeDocument/2006/relationships/hyperlink" Target="mailto:cpotterpin@pkhousing.com" TargetMode="External"/><Relationship Id="rId56" Type="http://schemas.openxmlformats.org/officeDocument/2006/relationships/hyperlink" Target="mailto:cpotterpin@pkhousing.com" TargetMode="External"/><Relationship Id="rId64" Type="http://schemas.openxmlformats.org/officeDocument/2006/relationships/hyperlink" Target="mailto:cpotterpin@pkhousing.com" TargetMode="External"/><Relationship Id="rId69" Type="http://schemas.openxmlformats.org/officeDocument/2006/relationships/hyperlink" Target="mailto:zturner@livevita.com" TargetMode="External"/><Relationship Id="rId8" Type="http://schemas.openxmlformats.org/officeDocument/2006/relationships/hyperlink" Target="mailto:zturner@livevita.com" TargetMode="External"/><Relationship Id="rId51" Type="http://schemas.openxmlformats.org/officeDocument/2006/relationships/hyperlink" Target="mailto:cpotterpin@pkhousing.com" TargetMode="External"/><Relationship Id="rId72" Type="http://schemas.openxmlformats.org/officeDocument/2006/relationships/table" Target="../tables/table1.xml"/><Relationship Id="rId3" Type="http://schemas.openxmlformats.org/officeDocument/2006/relationships/hyperlink" Target="mailto:aheld@birgeandheld.com" TargetMode="External"/><Relationship Id="rId12" Type="http://schemas.openxmlformats.org/officeDocument/2006/relationships/hyperlink" Target="mailto:janine.betsey@glickco.com" TargetMode="External"/><Relationship Id="rId17" Type="http://schemas.openxmlformats.org/officeDocument/2006/relationships/hyperlink" Target="mailto:zturner@livevita.com" TargetMode="External"/><Relationship Id="rId25" Type="http://schemas.openxmlformats.org/officeDocument/2006/relationships/hyperlink" Target="mailto:kyle@themariangroup.com" TargetMode="External"/><Relationship Id="rId33" Type="http://schemas.openxmlformats.org/officeDocument/2006/relationships/hyperlink" Target="mailto:kyle@themariangroup.com" TargetMode="External"/><Relationship Id="rId38" Type="http://schemas.openxmlformats.org/officeDocument/2006/relationships/hyperlink" Target="mailto:jacob.levy@ledgcapital.com" TargetMode="External"/><Relationship Id="rId46" Type="http://schemas.openxmlformats.org/officeDocument/2006/relationships/hyperlink" Target="mailto:cpotterpin@pkhousing.com" TargetMode="External"/><Relationship Id="rId59" Type="http://schemas.openxmlformats.org/officeDocument/2006/relationships/hyperlink" Target="mailto:cpotterpin@pkhousing.com" TargetMode="External"/><Relationship Id="rId67" Type="http://schemas.openxmlformats.org/officeDocument/2006/relationships/hyperlink" Target="mailto:zturner@livevita.com" TargetMode="External"/><Relationship Id="rId20" Type="http://schemas.openxmlformats.org/officeDocument/2006/relationships/hyperlink" Target="mailto:zturner@livevita.com" TargetMode="External"/><Relationship Id="rId41" Type="http://schemas.openxmlformats.org/officeDocument/2006/relationships/hyperlink" Target="mailto:cpotterpin@pkhousing.com" TargetMode="External"/><Relationship Id="rId54" Type="http://schemas.openxmlformats.org/officeDocument/2006/relationships/hyperlink" Target="mailto:cpotterpin@pkhousing.com" TargetMode="External"/><Relationship Id="rId62" Type="http://schemas.openxmlformats.org/officeDocument/2006/relationships/hyperlink" Target="mailto:cpotterpin@pkhousing.com" TargetMode="External"/><Relationship Id="rId70" Type="http://schemas.openxmlformats.org/officeDocument/2006/relationships/hyperlink" Target="mailto:kyle@theannexgrp.com" TargetMode="External"/><Relationship Id="rId1" Type="http://schemas.openxmlformats.org/officeDocument/2006/relationships/hyperlink" Target="mailto:kyle@theannexgrp.com" TargetMode="External"/><Relationship Id="rId6" Type="http://schemas.openxmlformats.org/officeDocument/2006/relationships/hyperlink" Target="mailto:srogers@birgeandheld.com" TargetMode="External"/><Relationship Id="rId15" Type="http://schemas.openxmlformats.org/officeDocument/2006/relationships/hyperlink" Target="mailto:paul@ccpmd.us" TargetMode="External"/><Relationship Id="rId23" Type="http://schemas.openxmlformats.org/officeDocument/2006/relationships/hyperlink" Target="mailto:janine.betsey@glickco.com" TargetMode="External"/><Relationship Id="rId28" Type="http://schemas.openxmlformats.org/officeDocument/2006/relationships/hyperlink" Target="mailto:ltia@aol.com" TargetMode="External"/><Relationship Id="rId36" Type="http://schemas.openxmlformats.org/officeDocument/2006/relationships/hyperlink" Target="mailto:bconn@rdoor.org" TargetMode="External"/><Relationship Id="rId49" Type="http://schemas.openxmlformats.org/officeDocument/2006/relationships/hyperlink" Target="mailto:cpotterpin@pkhousing.com" TargetMode="External"/><Relationship Id="rId57" Type="http://schemas.openxmlformats.org/officeDocument/2006/relationships/hyperlink" Target="mailto:cpotterpin@pkhousing.com" TargetMode="External"/><Relationship Id="rId10" Type="http://schemas.openxmlformats.org/officeDocument/2006/relationships/hyperlink" Target="mailto:janine.betsey@glickco.com" TargetMode="External"/><Relationship Id="rId31" Type="http://schemas.openxmlformats.org/officeDocument/2006/relationships/hyperlink" Target="mailto:jkittle@kittleproperties.com" TargetMode="External"/><Relationship Id="rId44" Type="http://schemas.openxmlformats.org/officeDocument/2006/relationships/hyperlink" Target="mailto:cpotterpin@pkhousing.com" TargetMode="External"/><Relationship Id="rId52" Type="http://schemas.openxmlformats.org/officeDocument/2006/relationships/hyperlink" Target="mailto:cpotterpin@pkhousing.com" TargetMode="External"/><Relationship Id="rId60" Type="http://schemas.openxmlformats.org/officeDocument/2006/relationships/hyperlink" Target="mailto:cpotterpin@pkhousing.com" TargetMode="External"/><Relationship Id="rId65" Type="http://schemas.openxmlformats.org/officeDocument/2006/relationships/hyperlink" Target="mailto:ksulc@ahain.org" TargetMode="External"/><Relationship Id="rId4" Type="http://schemas.openxmlformats.org/officeDocument/2006/relationships/hyperlink" Target="mailto:srogers@birgeandheld.com" TargetMode="External"/><Relationship Id="rId9" Type="http://schemas.openxmlformats.org/officeDocument/2006/relationships/hyperlink" Target="mailto:janine.betsey@glickco.com" TargetMode="External"/><Relationship Id="rId13" Type="http://schemas.openxmlformats.org/officeDocument/2006/relationships/hyperlink" Target="mailto:zturner@livevita.com" TargetMode="External"/><Relationship Id="rId18" Type="http://schemas.openxmlformats.org/officeDocument/2006/relationships/hyperlink" Target="mailto:zturner@livevita.com" TargetMode="External"/><Relationship Id="rId39" Type="http://schemas.openxmlformats.org/officeDocument/2006/relationships/hyperlink" Target="mailto:cpotterpin@pkhousing.com" TargetMode="External"/><Relationship Id="rId34" Type="http://schemas.openxmlformats.org/officeDocument/2006/relationships/hyperlink" Target="mailto:kyle@themariangroup.com" TargetMode="External"/><Relationship Id="rId50" Type="http://schemas.openxmlformats.org/officeDocument/2006/relationships/hyperlink" Target="mailto:cpotterpin@pkhousing.com" TargetMode="External"/><Relationship Id="rId55" Type="http://schemas.openxmlformats.org/officeDocument/2006/relationships/hyperlink" Target="mailto:cpotterpin@pkhous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BB2-734A-4C02-8B67-459490F2C6E4}">
  <dimension ref="A1:AD41"/>
  <sheetViews>
    <sheetView tabSelected="1" topLeftCell="A3" workbookViewId="0">
      <selection activeCell="G22" sqref="G22"/>
    </sheetView>
  </sheetViews>
  <sheetFormatPr defaultRowHeight="15" x14ac:dyDescent="0.25"/>
  <cols>
    <col min="1" max="3" width="17.7109375" customWidth="1"/>
    <col min="4" max="4" width="27.7109375" customWidth="1"/>
    <col min="5" max="5" width="38.85546875" customWidth="1"/>
    <col min="6" max="6" width="14.28515625" bestFit="1" customWidth="1"/>
    <col min="7" max="7" width="30.42578125" customWidth="1"/>
    <col min="8" max="8" width="26.5703125" customWidth="1"/>
    <col min="9" max="10" width="17.42578125" customWidth="1"/>
    <col min="11" max="11" width="24.42578125" customWidth="1"/>
    <col min="12" max="12" width="22" customWidth="1"/>
    <col min="13" max="13" width="16.42578125" customWidth="1"/>
    <col min="14" max="15" width="20.7109375" customWidth="1"/>
    <col min="16" max="16" width="18.7109375" customWidth="1"/>
    <col min="17" max="17" width="24.28515625" customWidth="1"/>
    <col min="18" max="18" width="35.28515625" customWidth="1"/>
    <col min="19" max="19" width="34.28515625" customWidth="1"/>
    <col min="20" max="20" width="33.42578125" customWidth="1"/>
    <col min="21" max="21" width="17.140625" customWidth="1"/>
    <col min="22" max="22" width="14.7109375" customWidth="1"/>
    <col min="23" max="23" width="15.7109375" customWidth="1"/>
    <col min="24" max="24" width="26" customWidth="1"/>
    <col min="25" max="25" width="16.85546875" customWidth="1"/>
    <col min="26" max="26" width="17.28515625" customWidth="1"/>
    <col min="27" max="27" width="28.7109375" customWidth="1"/>
    <col min="28" max="28" width="25.28515625" customWidth="1"/>
    <col min="29" max="29" width="25.85546875" customWidth="1"/>
    <col min="30" max="30" width="13.85546875" customWidth="1"/>
  </cols>
  <sheetData>
    <row r="1" spans="1:30" x14ac:dyDescent="0.25">
      <c r="A1" s="15" t="s">
        <v>212</v>
      </c>
      <c r="B1" s="15"/>
      <c r="U1" s="15"/>
    </row>
    <row r="2" spans="1:30" s="21" customFormat="1" ht="18.75" x14ac:dyDescent="0.3">
      <c r="A2" s="19" t="s">
        <v>119</v>
      </c>
      <c r="B2" s="19"/>
      <c r="U2" s="20"/>
    </row>
    <row r="3" spans="1:30" ht="39.75" customHeight="1" thickBot="1" x14ac:dyDescent="0.3">
      <c r="A3" s="8" t="s">
        <v>27</v>
      </c>
      <c r="B3" s="5" t="s">
        <v>150</v>
      </c>
      <c r="C3" s="5" t="s">
        <v>28</v>
      </c>
      <c r="D3" s="2" t="s">
        <v>2</v>
      </c>
      <c r="E3" s="2" t="s">
        <v>0</v>
      </c>
      <c r="F3" s="2" t="s">
        <v>1</v>
      </c>
      <c r="G3" s="3" t="s">
        <v>3</v>
      </c>
      <c r="H3" s="3" t="s">
        <v>6</v>
      </c>
      <c r="I3" s="3" t="s">
        <v>21</v>
      </c>
      <c r="J3" s="3" t="s">
        <v>23</v>
      </c>
      <c r="K3" s="2" t="s">
        <v>26</v>
      </c>
      <c r="L3" s="3" t="s">
        <v>4</v>
      </c>
      <c r="M3" s="3" t="s">
        <v>5</v>
      </c>
      <c r="N3" s="4" t="s">
        <v>7</v>
      </c>
      <c r="O3" s="10" t="s">
        <v>22</v>
      </c>
      <c r="P3" s="10" t="s">
        <v>25</v>
      </c>
      <c r="Q3" s="3" t="s">
        <v>8</v>
      </c>
      <c r="R3" s="3" t="s">
        <v>9</v>
      </c>
      <c r="S3" s="2" t="s">
        <v>10</v>
      </c>
      <c r="T3" s="3" t="s">
        <v>11</v>
      </c>
      <c r="U3" s="3" t="s">
        <v>24</v>
      </c>
      <c r="V3" s="3" t="s">
        <v>12</v>
      </c>
      <c r="W3" s="3" t="s">
        <v>13</v>
      </c>
      <c r="X3" s="2" t="s">
        <v>14</v>
      </c>
      <c r="Y3" s="5" t="s">
        <v>15</v>
      </c>
      <c r="Z3" s="6" t="s">
        <v>16</v>
      </c>
      <c r="AA3" s="5" t="s">
        <v>17</v>
      </c>
      <c r="AB3" s="5" t="s">
        <v>18</v>
      </c>
      <c r="AC3" s="5" t="s">
        <v>19</v>
      </c>
      <c r="AD3" s="7" t="s">
        <v>20</v>
      </c>
    </row>
    <row r="4" spans="1:30" ht="15.75" thickTop="1" x14ac:dyDescent="0.25">
      <c r="A4" s="9">
        <v>45415</v>
      </c>
      <c r="B4">
        <v>1</v>
      </c>
      <c r="C4" t="s">
        <v>64</v>
      </c>
      <c r="D4" t="s">
        <v>29</v>
      </c>
      <c r="E4" t="s">
        <v>30</v>
      </c>
      <c r="F4">
        <v>56</v>
      </c>
      <c r="G4" t="s">
        <v>31</v>
      </c>
      <c r="H4" t="s">
        <v>80</v>
      </c>
      <c r="I4" t="s">
        <v>32</v>
      </c>
      <c r="J4" t="s">
        <v>32</v>
      </c>
      <c r="K4" t="s">
        <v>32</v>
      </c>
      <c r="L4" t="s">
        <v>33</v>
      </c>
      <c r="M4" t="s">
        <v>34</v>
      </c>
      <c r="N4">
        <v>3549</v>
      </c>
      <c r="O4" t="s">
        <v>35</v>
      </c>
      <c r="P4" t="s">
        <v>32</v>
      </c>
      <c r="Q4" t="s">
        <v>36</v>
      </c>
      <c r="R4" s="11" t="s">
        <v>37</v>
      </c>
      <c r="S4" t="s">
        <v>38</v>
      </c>
      <c r="T4" s="11" t="s">
        <v>37</v>
      </c>
      <c r="U4" t="s">
        <v>32</v>
      </c>
      <c r="V4">
        <v>186</v>
      </c>
      <c r="W4">
        <v>0</v>
      </c>
      <c r="X4">
        <v>186</v>
      </c>
      <c r="Y4" s="12">
        <v>2317613</v>
      </c>
      <c r="Z4" s="12">
        <v>32500000</v>
      </c>
      <c r="AA4" s="12">
        <v>0</v>
      </c>
      <c r="AB4" s="12">
        <v>500000</v>
      </c>
      <c r="AC4" s="12">
        <v>47978500</v>
      </c>
      <c r="AD4" s="13">
        <f>Table4[[#This Row],[Bond Request]]/Table4[[#This Row],[Total Development Cost]]</f>
        <v>0.67738674614671157</v>
      </c>
    </row>
    <row r="5" spans="1:30" x14ac:dyDescent="0.25">
      <c r="A5" s="9">
        <v>45429</v>
      </c>
      <c r="B5">
        <v>2</v>
      </c>
      <c r="C5" t="s">
        <v>98</v>
      </c>
      <c r="D5" t="s">
        <v>39</v>
      </c>
      <c r="E5" t="s">
        <v>40</v>
      </c>
      <c r="F5">
        <v>64</v>
      </c>
      <c r="G5" t="s">
        <v>41</v>
      </c>
      <c r="H5" t="s">
        <v>80</v>
      </c>
      <c r="I5" t="s">
        <v>35</v>
      </c>
      <c r="J5" t="s">
        <v>35</v>
      </c>
      <c r="K5" t="s">
        <v>32</v>
      </c>
      <c r="L5" t="s">
        <v>42</v>
      </c>
      <c r="M5" t="s">
        <v>43</v>
      </c>
      <c r="N5">
        <v>1108.1600000000001</v>
      </c>
      <c r="O5" t="s">
        <v>32</v>
      </c>
      <c r="P5" t="s">
        <v>32</v>
      </c>
      <c r="Q5" t="s">
        <v>44</v>
      </c>
      <c r="R5" s="11" t="s">
        <v>45</v>
      </c>
      <c r="S5" t="s">
        <v>46</v>
      </c>
      <c r="T5" s="11" t="s">
        <v>47</v>
      </c>
      <c r="U5" t="s">
        <v>32</v>
      </c>
      <c r="V5">
        <v>232</v>
      </c>
      <c r="W5">
        <v>0</v>
      </c>
      <c r="X5">
        <v>232</v>
      </c>
      <c r="Y5" s="12">
        <v>1939471</v>
      </c>
      <c r="Z5" s="12">
        <v>27830000</v>
      </c>
      <c r="AA5" s="12">
        <v>0</v>
      </c>
      <c r="AB5" s="12">
        <v>500000</v>
      </c>
      <c r="AC5" s="12">
        <v>54766121</v>
      </c>
      <c r="AD5" s="13">
        <f>Table4[[#This Row],[Bond Request]]/Table4[[#This Row],[Total Development Cost]]</f>
        <v>0.50816087558949086</v>
      </c>
    </row>
    <row r="6" spans="1:30" x14ac:dyDescent="0.25">
      <c r="A6" s="9">
        <v>45432</v>
      </c>
      <c r="B6">
        <v>3</v>
      </c>
      <c r="C6" t="s">
        <v>98</v>
      </c>
      <c r="D6" t="s">
        <v>48</v>
      </c>
      <c r="E6" t="s">
        <v>49</v>
      </c>
      <c r="F6">
        <v>75</v>
      </c>
      <c r="G6" t="s">
        <v>50</v>
      </c>
      <c r="H6" t="s">
        <v>80</v>
      </c>
      <c r="I6" t="s">
        <v>32</v>
      </c>
      <c r="J6" t="s">
        <v>32</v>
      </c>
      <c r="K6" t="s">
        <v>32</v>
      </c>
      <c r="L6" t="s">
        <v>33</v>
      </c>
      <c r="M6" t="s">
        <v>34</v>
      </c>
      <c r="N6">
        <v>18097380502</v>
      </c>
      <c r="O6" t="s">
        <v>35</v>
      </c>
      <c r="P6" t="s">
        <v>32</v>
      </c>
      <c r="Q6" t="s">
        <v>51</v>
      </c>
      <c r="R6" s="11" t="s">
        <v>47</v>
      </c>
      <c r="S6" t="s">
        <v>52</v>
      </c>
      <c r="T6" s="11" t="s">
        <v>47</v>
      </c>
      <c r="U6" t="s">
        <v>32</v>
      </c>
      <c r="V6">
        <v>132</v>
      </c>
      <c r="W6">
        <v>0</v>
      </c>
      <c r="X6">
        <v>132</v>
      </c>
      <c r="Y6" s="12">
        <v>1493056</v>
      </c>
      <c r="Z6" s="14">
        <v>16500000</v>
      </c>
      <c r="AA6" s="12">
        <v>0</v>
      </c>
      <c r="AB6" s="12">
        <v>500000</v>
      </c>
      <c r="AC6" s="12">
        <v>32811463</v>
      </c>
      <c r="AD6" s="13">
        <f>Table4[[#This Row],[Bond Request]]/Table4[[#This Row],[Total Development Cost]]</f>
        <v>0.50287303556077334</v>
      </c>
    </row>
    <row r="7" spans="1:30" x14ac:dyDescent="0.25">
      <c r="A7" s="9">
        <v>45454</v>
      </c>
      <c r="B7">
        <v>4</v>
      </c>
      <c r="C7" t="s">
        <v>64</v>
      </c>
      <c r="D7" t="s">
        <v>60</v>
      </c>
      <c r="E7" t="s">
        <v>57</v>
      </c>
      <c r="F7">
        <v>60</v>
      </c>
      <c r="G7" t="s">
        <v>61</v>
      </c>
      <c r="H7" t="s">
        <v>80</v>
      </c>
      <c r="I7" t="s">
        <v>32</v>
      </c>
      <c r="J7" t="s">
        <v>32</v>
      </c>
      <c r="K7" t="s">
        <v>32</v>
      </c>
      <c r="L7" t="s">
        <v>34</v>
      </c>
      <c r="M7" t="s">
        <v>58</v>
      </c>
      <c r="N7">
        <v>18053000400</v>
      </c>
      <c r="O7" t="s">
        <v>35</v>
      </c>
      <c r="P7" t="s">
        <v>32</v>
      </c>
      <c r="Q7" t="s">
        <v>62</v>
      </c>
      <c r="R7" s="11" t="s">
        <v>63</v>
      </c>
      <c r="S7" t="s">
        <v>59</v>
      </c>
      <c r="T7" s="11" t="s">
        <v>63</v>
      </c>
      <c r="U7" t="s">
        <v>32</v>
      </c>
      <c r="V7">
        <v>84</v>
      </c>
      <c r="W7">
        <v>20</v>
      </c>
      <c r="X7">
        <v>104</v>
      </c>
      <c r="Y7" s="12">
        <v>999716</v>
      </c>
      <c r="Z7" s="12">
        <v>13761274</v>
      </c>
      <c r="AA7" s="12">
        <v>0</v>
      </c>
      <c r="AB7" s="12">
        <v>500000</v>
      </c>
      <c r="AC7" s="12">
        <v>25020500</v>
      </c>
      <c r="AD7" s="13">
        <f>Table4[[#This Row],[Bond Request]]/Table4[[#This Row],[Total Development Cost]]</f>
        <v>0.54999996003277307</v>
      </c>
    </row>
    <row r="8" spans="1:30" x14ac:dyDescent="0.25">
      <c r="A8" s="9">
        <v>45477</v>
      </c>
      <c r="B8">
        <v>5</v>
      </c>
      <c r="C8" t="s">
        <v>98</v>
      </c>
      <c r="D8" t="s">
        <v>65</v>
      </c>
      <c r="E8" t="s">
        <v>54</v>
      </c>
      <c r="F8">
        <v>55</v>
      </c>
      <c r="G8" t="s">
        <v>41</v>
      </c>
      <c r="H8" t="s">
        <v>53</v>
      </c>
      <c r="I8" t="s">
        <v>35</v>
      </c>
      <c r="J8" t="s">
        <v>32</v>
      </c>
      <c r="K8" t="s">
        <v>32</v>
      </c>
      <c r="L8" t="s">
        <v>55</v>
      </c>
      <c r="M8" t="s">
        <v>56</v>
      </c>
      <c r="N8">
        <v>9.0299999999999994</v>
      </c>
      <c r="O8" t="s">
        <v>32</v>
      </c>
      <c r="P8" t="s">
        <v>32</v>
      </c>
      <c r="Q8" t="s">
        <v>66</v>
      </c>
      <c r="R8" s="11" t="s">
        <v>67</v>
      </c>
      <c r="S8" t="s">
        <v>68</v>
      </c>
      <c r="T8" s="11" t="s">
        <v>67</v>
      </c>
      <c r="U8" t="s">
        <v>32</v>
      </c>
      <c r="V8">
        <v>153</v>
      </c>
      <c r="W8">
        <v>0</v>
      </c>
      <c r="X8">
        <v>153</v>
      </c>
      <c r="Y8" s="12">
        <v>875891</v>
      </c>
      <c r="Z8" s="12">
        <v>13138000</v>
      </c>
      <c r="AA8" s="12">
        <v>0</v>
      </c>
      <c r="AB8" s="12">
        <v>0</v>
      </c>
      <c r="AC8" s="12">
        <v>25422650</v>
      </c>
      <c r="AD8" s="13">
        <f>Table4[[#This Row],[Bond Request]]/Table4[[#This Row],[Total Development Cost]]</f>
        <v>0.51678326216975812</v>
      </c>
    </row>
    <row r="9" spans="1:30" x14ac:dyDescent="0.25">
      <c r="A9" s="9">
        <v>45477</v>
      </c>
      <c r="B9">
        <v>6</v>
      </c>
      <c r="C9" t="s">
        <v>98</v>
      </c>
      <c r="D9" t="s">
        <v>69</v>
      </c>
      <c r="E9" t="s">
        <v>70</v>
      </c>
      <c r="F9">
        <v>54.5</v>
      </c>
      <c r="G9" t="s">
        <v>41</v>
      </c>
      <c r="H9" t="s">
        <v>53</v>
      </c>
      <c r="I9" t="s">
        <v>35</v>
      </c>
      <c r="J9" t="s">
        <v>32</v>
      </c>
      <c r="K9" t="s">
        <v>32</v>
      </c>
      <c r="L9" t="s">
        <v>33</v>
      </c>
      <c r="M9" t="s">
        <v>34</v>
      </c>
      <c r="N9">
        <v>3205</v>
      </c>
      <c r="O9" t="s">
        <v>32</v>
      </c>
      <c r="P9" t="s">
        <v>32</v>
      </c>
      <c r="Q9" t="s">
        <v>66</v>
      </c>
      <c r="R9" s="11" t="s">
        <v>67</v>
      </c>
      <c r="S9" t="s">
        <v>68</v>
      </c>
      <c r="T9" s="11" t="s">
        <v>67</v>
      </c>
      <c r="U9" t="s">
        <v>32</v>
      </c>
      <c r="V9">
        <v>204</v>
      </c>
      <c r="W9">
        <v>0</v>
      </c>
      <c r="X9">
        <v>204</v>
      </c>
      <c r="Y9" s="12">
        <v>1193348</v>
      </c>
      <c r="Z9" s="12">
        <v>17398500</v>
      </c>
      <c r="AA9" s="12">
        <v>0</v>
      </c>
      <c r="AB9" s="12">
        <v>0</v>
      </c>
      <c r="AC9" s="12">
        <v>33356189</v>
      </c>
      <c r="AD9" s="13">
        <f>Table4[[#This Row],[Bond Request]]/Table4[[#This Row],[Total Development Cost]]</f>
        <v>0.52159735634067794</v>
      </c>
    </row>
    <row r="10" spans="1:30" x14ac:dyDescent="0.25">
      <c r="A10" s="9">
        <v>45505</v>
      </c>
      <c r="B10">
        <v>7</v>
      </c>
      <c r="C10" t="s">
        <v>98</v>
      </c>
      <c r="D10" t="s">
        <v>76</v>
      </c>
      <c r="E10" t="s">
        <v>73</v>
      </c>
      <c r="F10">
        <v>54</v>
      </c>
      <c r="G10" t="s">
        <v>31</v>
      </c>
      <c r="H10" t="s">
        <v>53</v>
      </c>
      <c r="I10" t="s">
        <v>32</v>
      </c>
      <c r="J10" t="s">
        <v>32</v>
      </c>
      <c r="K10" t="s">
        <v>32</v>
      </c>
      <c r="L10" t="s">
        <v>74</v>
      </c>
      <c r="M10" t="s">
        <v>75</v>
      </c>
      <c r="N10">
        <v>107</v>
      </c>
      <c r="O10" t="s">
        <v>32</v>
      </c>
      <c r="P10" t="s">
        <v>32</v>
      </c>
      <c r="Q10" t="s">
        <v>62</v>
      </c>
      <c r="R10" s="11" t="s">
        <v>63</v>
      </c>
      <c r="S10" t="s">
        <v>59</v>
      </c>
      <c r="T10" s="11" t="s">
        <v>63</v>
      </c>
      <c r="U10" t="s">
        <v>32</v>
      </c>
      <c r="V10">
        <v>142</v>
      </c>
      <c r="W10">
        <v>47</v>
      </c>
      <c r="X10">
        <v>189</v>
      </c>
      <c r="Y10" s="12">
        <v>1258157</v>
      </c>
      <c r="Z10" s="12">
        <v>23033860</v>
      </c>
      <c r="AA10" s="12">
        <v>0</v>
      </c>
      <c r="AB10" s="12">
        <v>500000</v>
      </c>
      <c r="AC10" s="12">
        <v>45117070</v>
      </c>
      <c r="AD10" s="13">
        <f>Table4[[#This Row],[Bond Request]]/Table4[[#This Row],[Total Development Cost]]</f>
        <v>0.5105353694289102</v>
      </c>
    </row>
    <row r="11" spans="1:30" x14ac:dyDescent="0.25">
      <c r="A11" s="9">
        <v>45511</v>
      </c>
      <c r="B11">
        <v>8</v>
      </c>
      <c r="C11" t="s">
        <v>98</v>
      </c>
      <c r="D11" t="s">
        <v>78</v>
      </c>
      <c r="E11" t="s">
        <v>79</v>
      </c>
      <c r="F11">
        <v>62.5</v>
      </c>
      <c r="G11" t="s">
        <v>31</v>
      </c>
      <c r="H11" t="s">
        <v>80</v>
      </c>
      <c r="I11" t="s">
        <v>32</v>
      </c>
      <c r="J11" t="s">
        <v>32</v>
      </c>
      <c r="K11" t="s">
        <v>32</v>
      </c>
      <c r="L11" t="s">
        <v>33</v>
      </c>
      <c r="M11" t="s">
        <v>34</v>
      </c>
      <c r="N11" s="16" t="s">
        <v>81</v>
      </c>
      <c r="O11" t="s">
        <v>32</v>
      </c>
      <c r="P11" t="s">
        <v>32</v>
      </c>
      <c r="Q11" t="s">
        <v>82</v>
      </c>
      <c r="R11" s="11" t="s">
        <v>83</v>
      </c>
      <c r="S11" t="s">
        <v>84</v>
      </c>
      <c r="T11" s="11" t="s">
        <v>85</v>
      </c>
      <c r="U11" t="s">
        <v>32</v>
      </c>
      <c r="V11">
        <v>74</v>
      </c>
      <c r="W11">
        <v>0</v>
      </c>
      <c r="X11">
        <v>74</v>
      </c>
      <c r="Y11" s="12">
        <v>845858</v>
      </c>
      <c r="Z11" s="12">
        <v>12250000</v>
      </c>
      <c r="AA11" s="12">
        <v>0</v>
      </c>
      <c r="AB11" s="12">
        <v>0</v>
      </c>
      <c r="AC11" s="12">
        <v>23449558</v>
      </c>
      <c r="AD11" s="13">
        <f>Table4[[#This Row],[Bond Request]]/Table4[[#This Row],[Total Development Cost]]</f>
        <v>0.5223979061780184</v>
      </c>
    </row>
    <row r="12" spans="1:30" ht="30" x14ac:dyDescent="0.25">
      <c r="A12" s="9">
        <v>45516</v>
      </c>
      <c r="B12">
        <v>9</v>
      </c>
      <c r="C12" t="s">
        <v>64</v>
      </c>
      <c r="D12" t="s">
        <v>86</v>
      </c>
      <c r="E12" t="s">
        <v>87</v>
      </c>
      <c r="F12">
        <v>54.5</v>
      </c>
      <c r="G12" t="s">
        <v>41</v>
      </c>
      <c r="H12" t="s">
        <v>88</v>
      </c>
      <c r="I12" t="s">
        <v>32</v>
      </c>
      <c r="J12" t="s">
        <v>32</v>
      </c>
      <c r="K12" t="s">
        <v>32</v>
      </c>
      <c r="L12" s="17" t="s">
        <v>89</v>
      </c>
      <c r="M12" s="17" t="s">
        <v>90</v>
      </c>
      <c r="N12" s="18" t="s">
        <v>91</v>
      </c>
      <c r="O12" s="17" t="s">
        <v>92</v>
      </c>
      <c r="P12" s="17" t="s">
        <v>92</v>
      </c>
      <c r="Q12" t="s">
        <v>62</v>
      </c>
      <c r="R12" s="11" t="s">
        <v>63</v>
      </c>
      <c r="S12" t="s">
        <v>59</v>
      </c>
      <c r="T12" s="11" t="s">
        <v>63</v>
      </c>
      <c r="U12" t="s">
        <v>32</v>
      </c>
      <c r="V12">
        <v>122</v>
      </c>
      <c r="W12">
        <v>0</v>
      </c>
      <c r="X12">
        <v>122</v>
      </c>
      <c r="Y12" s="12">
        <v>1584451</v>
      </c>
      <c r="Z12" s="12">
        <v>22650326</v>
      </c>
      <c r="AA12" s="12">
        <v>0</v>
      </c>
      <c r="AB12" s="12">
        <v>500000</v>
      </c>
      <c r="AC12" s="12">
        <v>41182411</v>
      </c>
      <c r="AD12" s="13">
        <f>Table4[[#This Row],[Bond Request]]/Table4[[#This Row],[Total Development Cost]]</f>
        <v>0.54999999878588945</v>
      </c>
    </row>
    <row r="13" spans="1:30" x14ac:dyDescent="0.25">
      <c r="A13" s="9">
        <v>45538</v>
      </c>
      <c r="B13">
        <v>10</v>
      </c>
      <c r="C13" t="s">
        <v>98</v>
      </c>
      <c r="D13" t="s">
        <v>99</v>
      </c>
      <c r="E13" t="s">
        <v>71</v>
      </c>
      <c r="F13">
        <v>56</v>
      </c>
      <c r="G13" t="s">
        <v>31</v>
      </c>
      <c r="H13" t="s">
        <v>88</v>
      </c>
      <c r="I13" t="s">
        <v>32</v>
      </c>
      <c r="J13" t="s">
        <v>32</v>
      </c>
      <c r="K13" t="s">
        <v>32</v>
      </c>
      <c r="L13" s="17" t="s">
        <v>72</v>
      </c>
      <c r="M13" s="17" t="s">
        <v>43</v>
      </c>
      <c r="N13" s="18">
        <v>1103.02</v>
      </c>
      <c r="O13" s="17" t="s">
        <v>32</v>
      </c>
      <c r="P13" s="17" t="s">
        <v>32</v>
      </c>
      <c r="Q13" t="s">
        <v>62</v>
      </c>
      <c r="R13" s="11" t="s">
        <v>63</v>
      </c>
      <c r="S13" t="s">
        <v>59</v>
      </c>
      <c r="T13" s="11" t="s">
        <v>63</v>
      </c>
      <c r="U13" t="s">
        <v>32</v>
      </c>
      <c r="V13">
        <v>134</v>
      </c>
      <c r="W13">
        <v>30</v>
      </c>
      <c r="X13">
        <v>164</v>
      </c>
      <c r="Y13" s="12">
        <v>1347750</v>
      </c>
      <c r="Z13" s="12">
        <v>22680066</v>
      </c>
      <c r="AA13" s="12">
        <v>0</v>
      </c>
      <c r="AB13" s="12">
        <v>500000</v>
      </c>
      <c r="AC13" s="12">
        <v>47955718</v>
      </c>
      <c r="AD13" s="13">
        <f>Table4[[#This Row],[Bond Request]]/Table4[[#This Row],[Total Development Cost]]</f>
        <v>0.47293767971527401</v>
      </c>
    </row>
    <row r="14" spans="1:30" x14ac:dyDescent="0.25">
      <c r="A14" s="9">
        <v>45545</v>
      </c>
      <c r="B14">
        <v>11</v>
      </c>
      <c r="C14" t="s">
        <v>98</v>
      </c>
      <c r="D14" t="s">
        <v>100</v>
      </c>
      <c r="E14" t="s">
        <v>93</v>
      </c>
      <c r="F14">
        <v>50</v>
      </c>
      <c r="G14" t="s">
        <v>41</v>
      </c>
      <c r="H14" t="s">
        <v>53</v>
      </c>
      <c r="I14" t="s">
        <v>35</v>
      </c>
      <c r="J14" t="s">
        <v>35</v>
      </c>
      <c r="K14" t="s">
        <v>32</v>
      </c>
      <c r="L14" t="s">
        <v>94</v>
      </c>
      <c r="M14" t="s">
        <v>95</v>
      </c>
      <c r="N14" s="16" t="s">
        <v>101</v>
      </c>
      <c r="O14" t="s">
        <v>32</v>
      </c>
      <c r="P14" t="s">
        <v>32</v>
      </c>
      <c r="Q14" t="s">
        <v>102</v>
      </c>
      <c r="R14" s="11" t="s">
        <v>97</v>
      </c>
      <c r="S14" t="s">
        <v>96</v>
      </c>
      <c r="T14" s="11" t="s">
        <v>97</v>
      </c>
      <c r="U14" t="s">
        <v>32</v>
      </c>
      <c r="V14">
        <v>212</v>
      </c>
      <c r="W14">
        <v>0</v>
      </c>
      <c r="X14">
        <v>212</v>
      </c>
      <c r="Y14" s="12">
        <v>1741459</v>
      </c>
      <c r="Z14" s="12">
        <v>19852727</v>
      </c>
      <c r="AA14" s="12">
        <v>0</v>
      </c>
      <c r="AB14" s="12">
        <v>500000</v>
      </c>
      <c r="AC14" s="12">
        <v>39136327</v>
      </c>
      <c r="AD14" s="13">
        <f>Table4[[#This Row],[Bond Request]]/Table4[[#This Row],[Total Development Cost]]</f>
        <v>0.50727108346166461</v>
      </c>
    </row>
    <row r="15" spans="1:30" x14ac:dyDescent="0.25">
      <c r="A15" s="9">
        <v>45558</v>
      </c>
      <c r="B15">
        <v>12</v>
      </c>
      <c r="C15" t="s">
        <v>98</v>
      </c>
      <c r="D15" t="s">
        <v>103</v>
      </c>
      <c r="E15" t="s">
        <v>77</v>
      </c>
      <c r="F15">
        <v>55.5</v>
      </c>
      <c r="G15" t="s">
        <v>41</v>
      </c>
      <c r="H15" t="s">
        <v>80</v>
      </c>
      <c r="I15" t="s">
        <v>35</v>
      </c>
      <c r="J15" t="s">
        <v>35</v>
      </c>
      <c r="K15" t="s">
        <v>32</v>
      </c>
      <c r="L15" t="s">
        <v>55</v>
      </c>
      <c r="M15" t="s">
        <v>56</v>
      </c>
      <c r="N15">
        <v>11.01</v>
      </c>
      <c r="O15" t="s">
        <v>32</v>
      </c>
      <c r="P15" t="s">
        <v>32</v>
      </c>
      <c r="Q15" t="s">
        <v>66</v>
      </c>
      <c r="R15" s="11" t="s">
        <v>67</v>
      </c>
      <c r="S15" t="s">
        <v>68</v>
      </c>
      <c r="T15" s="11" t="s">
        <v>67</v>
      </c>
      <c r="U15" t="s">
        <v>32</v>
      </c>
      <c r="V15">
        <v>150</v>
      </c>
      <c r="W15">
        <v>0</v>
      </c>
      <c r="X15">
        <v>150</v>
      </c>
      <c r="Y15" s="12">
        <v>1125602</v>
      </c>
      <c r="Z15" s="12">
        <v>17000000</v>
      </c>
      <c r="AA15" s="12">
        <v>0</v>
      </c>
      <c r="AB15" s="12">
        <v>0</v>
      </c>
      <c r="AC15" s="12">
        <v>33147868</v>
      </c>
      <c r="AD15" s="13">
        <f>Table4[[#This Row],[Bond Request]]/Table4[[#This Row],[Total Development Cost]]</f>
        <v>0.51285349633949306</v>
      </c>
    </row>
    <row r="16" spans="1:30" x14ac:dyDescent="0.25">
      <c r="A16" s="9">
        <v>45615</v>
      </c>
      <c r="B16">
        <v>13</v>
      </c>
      <c r="C16" t="s">
        <v>98</v>
      </c>
      <c r="D16" t="s">
        <v>104</v>
      </c>
      <c r="E16" t="s">
        <v>105</v>
      </c>
      <c r="F16">
        <v>51</v>
      </c>
      <c r="G16" t="s">
        <v>31</v>
      </c>
      <c r="H16" t="s">
        <v>88</v>
      </c>
      <c r="I16" t="s">
        <v>32</v>
      </c>
      <c r="J16" t="s">
        <v>32</v>
      </c>
      <c r="K16" t="s">
        <v>32</v>
      </c>
      <c r="L16" t="s">
        <v>106</v>
      </c>
      <c r="M16" t="s">
        <v>107</v>
      </c>
      <c r="N16">
        <v>114.03</v>
      </c>
      <c r="O16" t="s">
        <v>111</v>
      </c>
      <c r="P16" t="s">
        <v>32</v>
      </c>
      <c r="Q16" t="s">
        <v>108</v>
      </c>
      <c r="R16" s="11" t="s">
        <v>109</v>
      </c>
      <c r="S16" t="s">
        <v>110</v>
      </c>
      <c r="T16" s="11" t="s">
        <v>109</v>
      </c>
      <c r="U16" t="s">
        <v>32</v>
      </c>
      <c r="V16">
        <v>118</v>
      </c>
      <c r="W16">
        <v>0</v>
      </c>
      <c r="X16">
        <v>118</v>
      </c>
      <c r="Y16" s="12">
        <v>1732600</v>
      </c>
      <c r="Z16" s="12">
        <v>19700000</v>
      </c>
      <c r="AA16" s="12">
        <v>0</v>
      </c>
      <c r="AB16" s="12">
        <v>0</v>
      </c>
      <c r="AC16" s="12">
        <v>42588264</v>
      </c>
      <c r="AD16" s="13">
        <f>Table4[[#This Row],[Bond Request]]/Table4[[#This Row],[Total Development Cost]]</f>
        <v>0.46256874898681005</v>
      </c>
    </row>
    <row r="17" spans="1:30" x14ac:dyDescent="0.25">
      <c r="A17" s="9">
        <v>45618</v>
      </c>
      <c r="B17">
        <v>14</v>
      </c>
      <c r="C17" t="s">
        <v>98</v>
      </c>
      <c r="D17" t="s">
        <v>112</v>
      </c>
      <c r="E17" t="s">
        <v>113</v>
      </c>
      <c r="F17">
        <v>60</v>
      </c>
      <c r="G17" t="s">
        <v>41</v>
      </c>
      <c r="H17" t="s">
        <v>80</v>
      </c>
      <c r="I17" t="s">
        <v>35</v>
      </c>
      <c r="J17" t="s">
        <v>32</v>
      </c>
      <c r="K17" t="s">
        <v>32</v>
      </c>
      <c r="L17" t="s">
        <v>114</v>
      </c>
      <c r="M17" t="s">
        <v>107</v>
      </c>
      <c r="N17">
        <v>18141002300</v>
      </c>
      <c r="O17" t="s">
        <v>35</v>
      </c>
      <c r="P17" t="s">
        <v>32</v>
      </c>
      <c r="Q17" t="s">
        <v>115</v>
      </c>
      <c r="R17" s="11" t="s">
        <v>116</v>
      </c>
      <c r="S17" t="s">
        <v>117</v>
      </c>
      <c r="T17" s="11" t="s">
        <v>118</v>
      </c>
      <c r="U17" t="s">
        <v>35</v>
      </c>
      <c r="V17">
        <v>150</v>
      </c>
      <c r="W17">
        <v>0</v>
      </c>
      <c r="X17">
        <v>150</v>
      </c>
      <c r="Y17" s="12">
        <v>1505387</v>
      </c>
      <c r="Z17" s="12">
        <v>17000000</v>
      </c>
      <c r="AA17" s="12">
        <v>0</v>
      </c>
      <c r="AB17" s="12">
        <v>0</v>
      </c>
      <c r="AC17" s="12">
        <v>33722063</v>
      </c>
      <c r="AD17" s="13">
        <f>Table4[[#This Row],[Bond Request]]/Table4[[#This Row],[Total Development Cost]]</f>
        <v>0.50412099639337016</v>
      </c>
    </row>
    <row r="18" spans="1:30" x14ac:dyDescent="0.25">
      <c r="A18" s="9">
        <v>45631</v>
      </c>
      <c r="B18">
        <v>15</v>
      </c>
      <c r="C18" t="s">
        <v>98</v>
      </c>
      <c r="D18" t="s">
        <v>120</v>
      </c>
      <c r="E18" t="s">
        <v>121</v>
      </c>
      <c r="F18">
        <v>54</v>
      </c>
      <c r="G18" t="s">
        <v>31</v>
      </c>
      <c r="H18" t="s">
        <v>80</v>
      </c>
      <c r="I18" t="s">
        <v>32</v>
      </c>
      <c r="J18" t="s">
        <v>32</v>
      </c>
      <c r="K18" t="s">
        <v>32</v>
      </c>
      <c r="L18" t="s">
        <v>33</v>
      </c>
      <c r="M18" t="s">
        <v>34</v>
      </c>
      <c r="N18">
        <v>18097350500</v>
      </c>
      <c r="O18" t="s">
        <v>35</v>
      </c>
      <c r="P18" t="s">
        <v>32</v>
      </c>
      <c r="Q18" t="s">
        <v>122</v>
      </c>
      <c r="R18" s="11" t="s">
        <v>123</v>
      </c>
      <c r="S18" t="s">
        <v>124</v>
      </c>
      <c r="T18" s="11" t="s">
        <v>123</v>
      </c>
      <c r="U18" t="s">
        <v>32</v>
      </c>
      <c r="V18">
        <v>200</v>
      </c>
      <c r="W18">
        <v>0</v>
      </c>
      <c r="X18">
        <v>200</v>
      </c>
      <c r="Y18" s="12">
        <v>2284192</v>
      </c>
      <c r="Z18" s="12">
        <v>25500000</v>
      </c>
      <c r="AA18" s="12">
        <v>0</v>
      </c>
      <c r="AB18" s="12">
        <v>0</v>
      </c>
      <c r="AC18" s="12">
        <v>48628420</v>
      </c>
      <c r="AD18" s="13">
        <f>Table4[[#This Row],[Bond Request]]/Table4[[#This Row],[Total Development Cost]]</f>
        <v>0.5243847116562701</v>
      </c>
    </row>
    <row r="19" spans="1:30" x14ac:dyDescent="0.25">
      <c r="A19" s="9">
        <v>45638</v>
      </c>
      <c r="B19">
        <v>16</v>
      </c>
      <c r="C19" t="s">
        <v>98</v>
      </c>
      <c r="D19" t="s">
        <v>125</v>
      </c>
      <c r="E19" t="s">
        <v>126</v>
      </c>
      <c r="F19">
        <v>55</v>
      </c>
      <c r="G19" t="s">
        <v>31</v>
      </c>
      <c r="H19" t="s">
        <v>53</v>
      </c>
      <c r="I19" t="s">
        <v>32</v>
      </c>
      <c r="J19" t="s">
        <v>32</v>
      </c>
      <c r="K19" t="s">
        <v>32</v>
      </c>
      <c r="L19" t="s">
        <v>106</v>
      </c>
      <c r="M19" t="s">
        <v>107</v>
      </c>
      <c r="N19">
        <v>115.05</v>
      </c>
      <c r="O19" t="s">
        <v>111</v>
      </c>
      <c r="P19" t="s">
        <v>32</v>
      </c>
      <c r="Q19" t="s">
        <v>127</v>
      </c>
      <c r="R19" s="11" t="s">
        <v>128</v>
      </c>
      <c r="S19" t="s">
        <v>129</v>
      </c>
      <c r="T19" s="11" t="s">
        <v>128</v>
      </c>
      <c r="U19" t="s">
        <v>32</v>
      </c>
      <c r="V19">
        <v>234</v>
      </c>
      <c r="W19">
        <v>0</v>
      </c>
      <c r="X19">
        <v>234</v>
      </c>
      <c r="Y19" s="12">
        <v>2259470</v>
      </c>
      <c r="Z19" s="12">
        <v>23500000</v>
      </c>
      <c r="AA19" s="12">
        <v>0</v>
      </c>
      <c r="AB19" s="12">
        <v>0</v>
      </c>
      <c r="AC19" s="12">
        <v>48016607</v>
      </c>
      <c r="AD19" s="13">
        <f>Table4[[#This Row],[Bond Request]]/Table4[[#This Row],[Total Development Cost]]</f>
        <v>0.48941400628328446</v>
      </c>
    </row>
    <row r="20" spans="1:30" x14ac:dyDescent="0.25">
      <c r="A20" s="9">
        <v>45642</v>
      </c>
      <c r="B20">
        <v>17</v>
      </c>
      <c r="C20" t="s">
        <v>64</v>
      </c>
      <c r="D20" t="s">
        <v>130</v>
      </c>
      <c r="E20" t="s">
        <v>143</v>
      </c>
      <c r="F20">
        <v>62</v>
      </c>
      <c r="G20" t="s">
        <v>31</v>
      </c>
      <c r="H20" t="s">
        <v>144</v>
      </c>
      <c r="I20" t="s">
        <v>32</v>
      </c>
      <c r="J20" t="s">
        <v>32</v>
      </c>
      <c r="K20" t="s">
        <v>32</v>
      </c>
      <c r="L20" t="s">
        <v>33</v>
      </c>
      <c r="M20" t="s">
        <v>34</v>
      </c>
      <c r="N20">
        <v>180973512</v>
      </c>
      <c r="O20" t="s">
        <v>35</v>
      </c>
      <c r="P20" t="s">
        <v>145</v>
      </c>
      <c r="Q20" t="s">
        <v>146</v>
      </c>
      <c r="R20" s="11" t="s">
        <v>147</v>
      </c>
      <c r="S20" t="s">
        <v>148</v>
      </c>
      <c r="T20" s="11" t="s">
        <v>149</v>
      </c>
      <c r="U20" t="s">
        <v>35</v>
      </c>
      <c r="V20">
        <v>32</v>
      </c>
      <c r="W20">
        <v>0</v>
      </c>
      <c r="X20">
        <v>32</v>
      </c>
      <c r="Y20" s="12">
        <v>809660</v>
      </c>
      <c r="Z20" s="12">
        <v>8650000</v>
      </c>
      <c r="AA20" s="12">
        <v>0</v>
      </c>
      <c r="AB20" s="12">
        <v>0</v>
      </c>
      <c r="AC20" s="12">
        <v>17917742</v>
      </c>
      <c r="AD20" s="13">
        <f>Table4[[#This Row],[Bond Request]]/Table4[[#This Row],[Total Development Cost]]</f>
        <v>0.48276172298942577</v>
      </c>
    </row>
    <row r="21" spans="1:30" x14ac:dyDescent="0.25">
      <c r="A21" s="9">
        <v>45646</v>
      </c>
      <c r="B21">
        <v>18</v>
      </c>
      <c r="C21" t="s">
        <v>211</v>
      </c>
      <c r="D21" t="s">
        <v>142</v>
      </c>
      <c r="E21" t="s">
        <v>131</v>
      </c>
      <c r="F21">
        <v>52</v>
      </c>
      <c r="G21" t="s">
        <v>31</v>
      </c>
      <c r="H21" t="s">
        <v>88</v>
      </c>
      <c r="I21" t="s">
        <v>32</v>
      </c>
      <c r="J21" t="s">
        <v>32</v>
      </c>
      <c r="K21" t="s">
        <v>32</v>
      </c>
      <c r="L21" t="s">
        <v>132</v>
      </c>
      <c r="M21" t="s">
        <v>133</v>
      </c>
      <c r="N21">
        <v>4</v>
      </c>
      <c r="O21" t="s">
        <v>35</v>
      </c>
      <c r="P21" t="s">
        <v>32</v>
      </c>
      <c r="Q21" t="s">
        <v>108</v>
      </c>
      <c r="R21" s="11" t="s">
        <v>109</v>
      </c>
      <c r="S21" t="s">
        <v>110</v>
      </c>
      <c r="T21" s="11" t="s">
        <v>109</v>
      </c>
      <c r="U21" t="s">
        <v>32</v>
      </c>
      <c r="V21">
        <v>118</v>
      </c>
      <c r="W21">
        <v>0</v>
      </c>
      <c r="X21">
        <v>118</v>
      </c>
      <c r="Y21" s="12">
        <v>1714335</v>
      </c>
      <c r="Z21" s="12">
        <v>18600000</v>
      </c>
      <c r="AA21" s="12">
        <v>0</v>
      </c>
      <c r="AB21" s="12">
        <v>0</v>
      </c>
      <c r="AC21" s="12">
        <v>41307990</v>
      </c>
      <c r="AD21" s="13">
        <f>Table4[[#This Row],[Bond Request]]/Table4[[#This Row],[Total Development Cost]]</f>
        <v>0.45027608460251878</v>
      </c>
    </row>
    <row r="22" spans="1:30" x14ac:dyDescent="0.25">
      <c r="A22" s="9">
        <v>45646</v>
      </c>
      <c r="B22">
        <v>19</v>
      </c>
      <c r="C22" t="s">
        <v>64</v>
      </c>
      <c r="D22" s="22" t="s">
        <v>134</v>
      </c>
      <c r="E22" t="s">
        <v>151</v>
      </c>
      <c r="F22">
        <v>63</v>
      </c>
      <c r="G22" t="s">
        <v>41</v>
      </c>
      <c r="H22" t="s">
        <v>80</v>
      </c>
      <c r="I22" t="s">
        <v>35</v>
      </c>
      <c r="J22" t="s">
        <v>32</v>
      </c>
      <c r="K22" t="s">
        <v>32</v>
      </c>
      <c r="L22" t="s">
        <v>184</v>
      </c>
      <c r="M22" t="s">
        <v>185</v>
      </c>
      <c r="N22">
        <v>9724</v>
      </c>
      <c r="O22" t="s">
        <v>32</v>
      </c>
      <c r="P22" t="s">
        <v>35</v>
      </c>
      <c r="Q22" t="s">
        <v>186</v>
      </c>
      <c r="R22" s="11" t="s">
        <v>187</v>
      </c>
      <c r="S22" t="s">
        <v>188</v>
      </c>
      <c r="T22" s="11" t="s">
        <v>187</v>
      </c>
      <c r="U22" t="s">
        <v>32</v>
      </c>
      <c r="V22">
        <v>17</v>
      </c>
      <c r="W22">
        <v>0</v>
      </c>
      <c r="X22">
        <v>17</v>
      </c>
      <c r="Y22" s="12">
        <v>93284</v>
      </c>
      <c r="Z22" s="12">
        <v>1268000</v>
      </c>
      <c r="AA22" s="12">
        <v>0</v>
      </c>
      <c r="AB22" s="12">
        <v>0</v>
      </c>
      <c r="AC22" s="12">
        <v>2974137</v>
      </c>
      <c r="AD22" s="13">
        <f>Table4[[#This Row],[Bond Request]]/Table4[[#This Row],[Total Development Cost]]</f>
        <v>0.42634216244914069</v>
      </c>
    </row>
    <row r="23" spans="1:30" x14ac:dyDescent="0.25">
      <c r="A23" s="9">
        <v>45646</v>
      </c>
      <c r="B23">
        <v>20</v>
      </c>
      <c r="C23" t="s">
        <v>64</v>
      </c>
      <c r="D23" s="22" t="s">
        <v>152</v>
      </c>
      <c r="E23" t="s">
        <v>153</v>
      </c>
      <c r="F23">
        <v>66</v>
      </c>
      <c r="G23" t="s">
        <v>41</v>
      </c>
      <c r="H23" t="s">
        <v>80</v>
      </c>
      <c r="I23" t="s">
        <v>35</v>
      </c>
      <c r="J23" t="s">
        <v>35</v>
      </c>
      <c r="K23" t="s">
        <v>32</v>
      </c>
      <c r="L23" t="s">
        <v>189</v>
      </c>
      <c r="M23" t="s">
        <v>190</v>
      </c>
      <c r="N23">
        <v>201</v>
      </c>
      <c r="O23" t="s">
        <v>32</v>
      </c>
      <c r="P23" t="s">
        <v>35</v>
      </c>
      <c r="Q23" t="s">
        <v>186</v>
      </c>
      <c r="R23" s="11" t="s">
        <v>187</v>
      </c>
      <c r="S23" t="s">
        <v>188</v>
      </c>
      <c r="T23" s="11" t="s">
        <v>187</v>
      </c>
      <c r="U23" t="s">
        <v>32</v>
      </c>
      <c r="V23">
        <v>44</v>
      </c>
      <c r="W23">
        <v>0</v>
      </c>
      <c r="X23">
        <v>44</v>
      </c>
      <c r="Y23" s="12">
        <v>217238</v>
      </c>
      <c r="Z23" s="12">
        <v>2950000</v>
      </c>
      <c r="AA23" s="12">
        <v>0</v>
      </c>
      <c r="AB23" s="12">
        <v>0</v>
      </c>
      <c r="AC23" s="12">
        <v>6281593</v>
      </c>
      <c r="AD23" s="13">
        <f>Table4[[#This Row],[Bond Request]]/Table4[[#This Row],[Total Development Cost]]</f>
        <v>0.46962609643763931</v>
      </c>
    </row>
    <row r="24" spans="1:30" x14ac:dyDescent="0.25">
      <c r="A24" s="9">
        <v>45646</v>
      </c>
      <c r="B24">
        <v>21</v>
      </c>
      <c r="C24" t="s">
        <v>64</v>
      </c>
      <c r="D24" s="22" t="s">
        <v>154</v>
      </c>
      <c r="E24" t="s">
        <v>155</v>
      </c>
      <c r="F24">
        <v>67</v>
      </c>
      <c r="G24" t="s">
        <v>41</v>
      </c>
      <c r="H24" t="s">
        <v>80</v>
      </c>
      <c r="I24" t="s">
        <v>35</v>
      </c>
      <c r="J24" t="s">
        <v>35</v>
      </c>
      <c r="K24" t="s">
        <v>32</v>
      </c>
      <c r="L24" t="s">
        <v>191</v>
      </c>
      <c r="M24" t="s">
        <v>192</v>
      </c>
      <c r="N24">
        <v>402</v>
      </c>
      <c r="O24" t="s">
        <v>32</v>
      </c>
      <c r="P24" t="s">
        <v>35</v>
      </c>
      <c r="Q24" t="s">
        <v>186</v>
      </c>
      <c r="R24" s="11" t="s">
        <v>187</v>
      </c>
      <c r="S24" t="s">
        <v>188</v>
      </c>
      <c r="T24" s="11" t="s">
        <v>187</v>
      </c>
      <c r="U24" t="s">
        <v>32</v>
      </c>
      <c r="V24">
        <v>16</v>
      </c>
      <c r="W24">
        <v>0</v>
      </c>
      <c r="X24">
        <v>16</v>
      </c>
      <c r="Y24" s="12">
        <v>71987</v>
      </c>
      <c r="Z24" s="12">
        <v>977000</v>
      </c>
      <c r="AA24" s="12">
        <v>0</v>
      </c>
      <c r="AB24" s="12">
        <v>0</v>
      </c>
      <c r="AC24" s="12">
        <v>2296302</v>
      </c>
      <c r="AD24" s="13">
        <f>Table4[[#This Row],[Bond Request]]/Table4[[#This Row],[Total Development Cost]]</f>
        <v>0.42546668513113695</v>
      </c>
    </row>
    <row r="25" spans="1:30" x14ac:dyDescent="0.25">
      <c r="A25" s="9">
        <v>45646</v>
      </c>
      <c r="B25">
        <v>22</v>
      </c>
      <c r="C25" t="s">
        <v>64</v>
      </c>
      <c r="D25" s="22" t="s">
        <v>156</v>
      </c>
      <c r="E25" t="s">
        <v>157</v>
      </c>
      <c r="F25">
        <v>63</v>
      </c>
      <c r="G25" t="s">
        <v>41</v>
      </c>
      <c r="H25" t="s">
        <v>80</v>
      </c>
      <c r="I25" t="s">
        <v>35</v>
      </c>
      <c r="J25" t="s">
        <v>32</v>
      </c>
      <c r="K25" t="s">
        <v>32</v>
      </c>
      <c r="L25" t="s">
        <v>193</v>
      </c>
      <c r="M25" t="s">
        <v>185</v>
      </c>
      <c r="N25">
        <v>9719</v>
      </c>
      <c r="O25" t="s">
        <v>32</v>
      </c>
      <c r="P25" t="s">
        <v>32</v>
      </c>
      <c r="Q25" t="s">
        <v>186</v>
      </c>
      <c r="R25" s="11" t="s">
        <v>187</v>
      </c>
      <c r="S25" t="s">
        <v>188</v>
      </c>
      <c r="T25" s="11" t="s">
        <v>187</v>
      </c>
      <c r="U25" t="s">
        <v>32</v>
      </c>
      <c r="V25">
        <v>50</v>
      </c>
      <c r="W25">
        <v>0</v>
      </c>
      <c r="X25">
        <v>50</v>
      </c>
      <c r="Y25" s="12">
        <v>255253</v>
      </c>
      <c r="Z25" s="12">
        <v>3506000</v>
      </c>
      <c r="AA25" s="12">
        <v>0</v>
      </c>
      <c r="AB25" s="12">
        <v>0</v>
      </c>
      <c r="AC25" s="12">
        <v>7398626</v>
      </c>
      <c r="AD25" s="13">
        <f>Table4[[#This Row],[Bond Request]]/Table4[[#This Row],[Total Development Cost]]</f>
        <v>0.47387177024490762</v>
      </c>
    </row>
    <row r="26" spans="1:30" x14ac:dyDescent="0.25">
      <c r="A26" s="9">
        <v>45646</v>
      </c>
      <c r="B26">
        <v>23</v>
      </c>
      <c r="C26" t="s">
        <v>64</v>
      </c>
      <c r="D26" s="22" t="s">
        <v>158</v>
      </c>
      <c r="E26" t="s">
        <v>159</v>
      </c>
      <c r="F26">
        <v>62.5</v>
      </c>
      <c r="G26" t="s">
        <v>41</v>
      </c>
      <c r="H26" t="s">
        <v>53</v>
      </c>
      <c r="I26" t="s">
        <v>35</v>
      </c>
      <c r="J26" t="s">
        <v>35</v>
      </c>
      <c r="K26" t="s">
        <v>32</v>
      </c>
      <c r="L26" t="s">
        <v>193</v>
      </c>
      <c r="M26" t="s">
        <v>185</v>
      </c>
      <c r="N26">
        <v>9719</v>
      </c>
      <c r="O26" t="s">
        <v>32</v>
      </c>
      <c r="P26" t="s">
        <v>32</v>
      </c>
      <c r="Q26" t="s">
        <v>186</v>
      </c>
      <c r="R26" s="11" t="s">
        <v>187</v>
      </c>
      <c r="S26" t="s">
        <v>188</v>
      </c>
      <c r="T26" s="11" t="s">
        <v>187</v>
      </c>
      <c r="U26" t="s">
        <v>32</v>
      </c>
      <c r="V26">
        <v>18</v>
      </c>
      <c r="W26">
        <v>0</v>
      </c>
      <c r="X26">
        <v>18</v>
      </c>
      <c r="Y26" s="12">
        <v>79453</v>
      </c>
      <c r="Z26" s="12">
        <v>1096000</v>
      </c>
      <c r="AA26" s="12">
        <v>0</v>
      </c>
      <c r="AB26" s="12">
        <v>0</v>
      </c>
      <c r="AC26" s="12">
        <v>2687784</v>
      </c>
      <c r="AD26" s="13">
        <f>Table4[[#This Row],[Bond Request]]/Table4[[#This Row],[Total Development Cost]]</f>
        <v>0.40777086253954931</v>
      </c>
    </row>
    <row r="27" spans="1:30" x14ac:dyDescent="0.25">
      <c r="A27" s="9">
        <v>45646</v>
      </c>
      <c r="B27">
        <v>24</v>
      </c>
      <c r="C27" t="s">
        <v>64</v>
      </c>
      <c r="D27" s="22" t="s">
        <v>160</v>
      </c>
      <c r="E27" t="s">
        <v>161</v>
      </c>
      <c r="F27">
        <v>66</v>
      </c>
      <c r="G27" t="s">
        <v>41</v>
      </c>
      <c r="H27" t="s">
        <v>80</v>
      </c>
      <c r="I27" t="s">
        <v>35</v>
      </c>
      <c r="J27" t="s">
        <v>35</v>
      </c>
      <c r="K27" t="s">
        <v>32</v>
      </c>
      <c r="L27" t="s">
        <v>193</v>
      </c>
      <c r="M27" t="s">
        <v>185</v>
      </c>
      <c r="N27">
        <v>9719</v>
      </c>
      <c r="O27" t="s">
        <v>32</v>
      </c>
      <c r="P27" t="s">
        <v>32</v>
      </c>
      <c r="Q27" t="s">
        <v>186</v>
      </c>
      <c r="R27" s="11" t="s">
        <v>187</v>
      </c>
      <c r="S27" t="s">
        <v>188</v>
      </c>
      <c r="T27" s="11" t="s">
        <v>187</v>
      </c>
      <c r="U27" t="s">
        <v>32</v>
      </c>
      <c r="V27">
        <v>46</v>
      </c>
      <c r="W27">
        <v>0</v>
      </c>
      <c r="X27">
        <v>46</v>
      </c>
      <c r="Y27" s="12">
        <v>215581</v>
      </c>
      <c r="Z27" s="12">
        <v>2964000</v>
      </c>
      <c r="AA27" s="12">
        <v>0</v>
      </c>
      <c r="AB27" s="12">
        <v>0</v>
      </c>
      <c r="AC27" s="12">
        <v>6810828</v>
      </c>
      <c r="AD27" s="13">
        <f>Table4[[#This Row],[Bond Request]]/Table4[[#This Row],[Total Development Cost]]</f>
        <v>0.4351893778553797</v>
      </c>
    </row>
    <row r="28" spans="1:30" x14ac:dyDescent="0.25">
      <c r="A28" s="9">
        <v>45646</v>
      </c>
      <c r="B28">
        <v>25</v>
      </c>
      <c r="C28" t="s">
        <v>64</v>
      </c>
      <c r="D28" s="22" t="s">
        <v>162</v>
      </c>
      <c r="E28" t="s">
        <v>163</v>
      </c>
      <c r="F28">
        <v>67</v>
      </c>
      <c r="G28" t="s">
        <v>41</v>
      </c>
      <c r="H28" t="s">
        <v>53</v>
      </c>
      <c r="I28" t="s">
        <v>35</v>
      </c>
      <c r="J28" t="s">
        <v>35</v>
      </c>
      <c r="K28" t="s">
        <v>32</v>
      </c>
      <c r="L28" t="s">
        <v>194</v>
      </c>
      <c r="M28" t="s">
        <v>195</v>
      </c>
      <c r="N28">
        <v>9540</v>
      </c>
      <c r="O28" t="s">
        <v>35</v>
      </c>
      <c r="P28" t="s">
        <v>35</v>
      </c>
      <c r="Q28" t="s">
        <v>186</v>
      </c>
      <c r="R28" s="11" t="s">
        <v>187</v>
      </c>
      <c r="S28" t="s">
        <v>188</v>
      </c>
      <c r="T28" s="11" t="s">
        <v>187</v>
      </c>
      <c r="U28" t="s">
        <v>32</v>
      </c>
      <c r="V28">
        <v>30</v>
      </c>
      <c r="W28">
        <v>0</v>
      </c>
      <c r="X28">
        <v>30</v>
      </c>
      <c r="Y28" s="12">
        <v>180367</v>
      </c>
      <c r="Z28" s="12">
        <v>2043000</v>
      </c>
      <c r="AA28" s="12">
        <v>0</v>
      </c>
      <c r="AB28" s="12">
        <v>0</v>
      </c>
      <c r="AC28" s="12">
        <v>5159855</v>
      </c>
      <c r="AD28" s="13">
        <f>Table4[[#This Row],[Bond Request]]/Table4[[#This Row],[Total Development Cost]]</f>
        <v>0.39594135881725356</v>
      </c>
    </row>
    <row r="29" spans="1:30" x14ac:dyDescent="0.25">
      <c r="A29" s="9">
        <v>45646</v>
      </c>
      <c r="B29">
        <v>26</v>
      </c>
      <c r="C29" t="s">
        <v>64</v>
      </c>
      <c r="D29" s="22" t="s">
        <v>164</v>
      </c>
      <c r="E29" t="s">
        <v>165</v>
      </c>
      <c r="F29">
        <v>64</v>
      </c>
      <c r="G29" t="s">
        <v>41</v>
      </c>
      <c r="H29" t="s">
        <v>80</v>
      </c>
      <c r="I29" t="s">
        <v>35</v>
      </c>
      <c r="J29" t="s">
        <v>35</v>
      </c>
      <c r="K29" t="s">
        <v>32</v>
      </c>
      <c r="L29" t="s">
        <v>196</v>
      </c>
      <c r="M29" t="s">
        <v>197</v>
      </c>
      <c r="N29">
        <v>204</v>
      </c>
      <c r="O29" t="s">
        <v>32</v>
      </c>
      <c r="P29" t="s">
        <v>32</v>
      </c>
      <c r="Q29" t="s">
        <v>186</v>
      </c>
      <c r="R29" s="11" t="s">
        <v>187</v>
      </c>
      <c r="S29" t="s">
        <v>188</v>
      </c>
      <c r="T29" s="11" t="s">
        <v>187</v>
      </c>
      <c r="U29" t="s">
        <v>32</v>
      </c>
      <c r="V29">
        <v>32</v>
      </c>
      <c r="W29">
        <v>0</v>
      </c>
      <c r="X29">
        <v>32</v>
      </c>
      <c r="Y29" s="12">
        <v>132027</v>
      </c>
      <c r="Z29" s="12">
        <v>1793000</v>
      </c>
      <c r="AA29" s="12">
        <v>0</v>
      </c>
      <c r="AB29" s="12">
        <v>0</v>
      </c>
      <c r="AC29" s="12">
        <v>4059832</v>
      </c>
      <c r="AD29" s="13">
        <f>Table4[[#This Row],[Bond Request]]/Table4[[#This Row],[Total Development Cost]]</f>
        <v>0.44164389068316129</v>
      </c>
    </row>
    <row r="30" spans="1:30" x14ac:dyDescent="0.25">
      <c r="A30" s="9">
        <v>45646</v>
      </c>
      <c r="B30">
        <v>27</v>
      </c>
      <c r="C30" t="s">
        <v>64</v>
      </c>
      <c r="D30" s="22" t="s">
        <v>166</v>
      </c>
      <c r="E30" t="s">
        <v>167</v>
      </c>
      <c r="F30">
        <v>69</v>
      </c>
      <c r="G30" t="s">
        <v>41</v>
      </c>
      <c r="H30" t="s">
        <v>53</v>
      </c>
      <c r="I30" t="s">
        <v>35</v>
      </c>
      <c r="J30" t="s">
        <v>35</v>
      </c>
      <c r="K30" t="s">
        <v>32</v>
      </c>
      <c r="L30" t="s">
        <v>196</v>
      </c>
      <c r="M30" t="s">
        <v>197</v>
      </c>
      <c r="N30">
        <v>204</v>
      </c>
      <c r="O30" t="s">
        <v>32</v>
      </c>
      <c r="P30" t="s">
        <v>32</v>
      </c>
      <c r="Q30" t="s">
        <v>186</v>
      </c>
      <c r="R30" s="11" t="s">
        <v>187</v>
      </c>
      <c r="S30" t="s">
        <v>188</v>
      </c>
      <c r="T30" s="11" t="s">
        <v>187</v>
      </c>
      <c r="U30" t="s">
        <v>32</v>
      </c>
      <c r="V30">
        <v>48</v>
      </c>
      <c r="W30">
        <v>0</v>
      </c>
      <c r="X30">
        <v>48</v>
      </c>
      <c r="Y30" s="12">
        <v>225268</v>
      </c>
      <c r="Z30" s="12">
        <v>3053000</v>
      </c>
      <c r="AA30" s="12">
        <v>0</v>
      </c>
      <c r="AB30" s="12">
        <v>0</v>
      </c>
      <c r="AC30" s="12">
        <v>6836011</v>
      </c>
      <c r="AD30" s="13">
        <f>Table4[[#This Row],[Bond Request]]/Table4[[#This Row],[Total Development Cost]]</f>
        <v>0.44660548381212378</v>
      </c>
    </row>
    <row r="31" spans="1:30" x14ac:dyDescent="0.25">
      <c r="A31" s="9">
        <v>45646</v>
      </c>
      <c r="B31">
        <v>28</v>
      </c>
      <c r="C31" t="s">
        <v>64</v>
      </c>
      <c r="D31" s="22" t="s">
        <v>168</v>
      </c>
      <c r="E31" t="s">
        <v>169</v>
      </c>
      <c r="F31">
        <v>66.5</v>
      </c>
      <c r="G31" t="s">
        <v>41</v>
      </c>
      <c r="H31" t="s">
        <v>80</v>
      </c>
      <c r="I31" t="s">
        <v>35</v>
      </c>
      <c r="J31" t="s">
        <v>32</v>
      </c>
      <c r="K31" t="s">
        <v>32</v>
      </c>
      <c r="L31" t="s">
        <v>198</v>
      </c>
      <c r="M31" t="s">
        <v>199</v>
      </c>
      <c r="N31">
        <v>9704.02</v>
      </c>
      <c r="O31" t="s">
        <v>32</v>
      </c>
      <c r="P31" t="s">
        <v>35</v>
      </c>
      <c r="Q31" t="s">
        <v>186</v>
      </c>
      <c r="R31" s="11" t="s">
        <v>187</v>
      </c>
      <c r="S31" t="s">
        <v>188</v>
      </c>
      <c r="T31" s="11" t="s">
        <v>187</v>
      </c>
      <c r="U31" t="s">
        <v>32</v>
      </c>
      <c r="V31">
        <v>26</v>
      </c>
      <c r="W31">
        <v>0</v>
      </c>
      <c r="X31">
        <v>26</v>
      </c>
      <c r="Y31" s="12">
        <v>121502</v>
      </c>
      <c r="Z31" s="12">
        <v>1646000</v>
      </c>
      <c r="AA31" s="12">
        <v>0</v>
      </c>
      <c r="AB31" s="12">
        <v>0</v>
      </c>
      <c r="AC31" s="12">
        <v>3711238</v>
      </c>
      <c r="AD31" s="13">
        <f>Table4[[#This Row],[Bond Request]]/Table4[[#This Row],[Total Development Cost]]</f>
        <v>0.44351776954213123</v>
      </c>
    </row>
    <row r="32" spans="1:30" x14ac:dyDescent="0.25">
      <c r="A32" s="9">
        <v>45646</v>
      </c>
      <c r="B32">
        <v>29</v>
      </c>
      <c r="C32" t="s">
        <v>64</v>
      </c>
      <c r="D32" s="22" t="s">
        <v>170</v>
      </c>
      <c r="E32" t="s">
        <v>171</v>
      </c>
      <c r="F32">
        <v>53.5</v>
      </c>
      <c r="G32" t="s">
        <v>41</v>
      </c>
      <c r="H32" t="s">
        <v>80</v>
      </c>
      <c r="I32" t="s">
        <v>35</v>
      </c>
      <c r="J32" t="s">
        <v>35</v>
      </c>
      <c r="K32" t="s">
        <v>32</v>
      </c>
      <c r="L32" t="s">
        <v>200</v>
      </c>
      <c r="M32" t="s">
        <v>185</v>
      </c>
      <c r="N32">
        <v>9722</v>
      </c>
      <c r="O32" t="s">
        <v>32</v>
      </c>
      <c r="P32" t="s">
        <v>35</v>
      </c>
      <c r="Q32" t="s">
        <v>186</v>
      </c>
      <c r="R32" s="11" t="s">
        <v>187</v>
      </c>
      <c r="S32" t="s">
        <v>188</v>
      </c>
      <c r="T32" s="11" t="s">
        <v>187</v>
      </c>
      <c r="U32" t="s">
        <v>32</v>
      </c>
      <c r="V32">
        <v>52</v>
      </c>
      <c r="W32">
        <v>0</v>
      </c>
      <c r="X32">
        <v>52</v>
      </c>
      <c r="Y32" s="12">
        <v>233348</v>
      </c>
      <c r="Z32" s="12">
        <v>3199000</v>
      </c>
      <c r="AA32" s="12">
        <v>0</v>
      </c>
      <c r="AB32" s="12">
        <v>0</v>
      </c>
      <c r="AC32" s="12">
        <v>7238158</v>
      </c>
      <c r="AD32" s="13">
        <f>Table4[[#This Row],[Bond Request]]/Table4[[#This Row],[Total Development Cost]]</f>
        <v>0.44196327297635668</v>
      </c>
    </row>
    <row r="33" spans="1:30" x14ac:dyDescent="0.25">
      <c r="A33" s="9">
        <v>45646</v>
      </c>
      <c r="B33">
        <v>30</v>
      </c>
      <c r="C33" t="s">
        <v>64</v>
      </c>
      <c r="D33" s="22" t="s">
        <v>172</v>
      </c>
      <c r="E33" t="s">
        <v>173</v>
      </c>
      <c r="F33">
        <v>63</v>
      </c>
      <c r="G33" t="s">
        <v>41</v>
      </c>
      <c r="H33" t="s">
        <v>80</v>
      </c>
      <c r="I33" t="s">
        <v>35</v>
      </c>
      <c r="J33" t="s">
        <v>35</v>
      </c>
      <c r="K33" t="s">
        <v>32</v>
      </c>
      <c r="L33" t="s">
        <v>201</v>
      </c>
      <c r="M33" t="s">
        <v>202</v>
      </c>
      <c r="N33">
        <v>9685</v>
      </c>
      <c r="O33" t="s">
        <v>32</v>
      </c>
      <c r="P33" t="s">
        <v>35</v>
      </c>
      <c r="Q33" t="s">
        <v>186</v>
      </c>
      <c r="R33" s="11" t="s">
        <v>187</v>
      </c>
      <c r="S33" t="s">
        <v>188</v>
      </c>
      <c r="T33" s="11" t="s">
        <v>187</v>
      </c>
      <c r="U33" t="s">
        <v>32</v>
      </c>
      <c r="V33">
        <v>46</v>
      </c>
      <c r="W33">
        <v>0</v>
      </c>
      <c r="X33">
        <v>46</v>
      </c>
      <c r="Y33" s="12">
        <v>221427</v>
      </c>
      <c r="Z33" s="12">
        <v>3021000</v>
      </c>
      <c r="AA33" s="12">
        <v>0</v>
      </c>
      <c r="AB33" s="12">
        <v>0</v>
      </c>
      <c r="AC33" s="12">
        <v>6052941</v>
      </c>
      <c r="AD33" s="13">
        <f>Table4[[#This Row],[Bond Request]]/Table4[[#This Row],[Total Development Cost]]</f>
        <v>0.49909622446344676</v>
      </c>
    </row>
    <row r="34" spans="1:30" x14ac:dyDescent="0.25">
      <c r="A34" s="9">
        <v>45646</v>
      </c>
      <c r="B34">
        <v>31</v>
      </c>
      <c r="C34" t="s">
        <v>64</v>
      </c>
      <c r="D34" s="22" t="s">
        <v>174</v>
      </c>
      <c r="E34" t="s">
        <v>175</v>
      </c>
      <c r="F34">
        <v>64</v>
      </c>
      <c r="G34" t="s">
        <v>41</v>
      </c>
      <c r="H34" t="s">
        <v>80</v>
      </c>
      <c r="I34" t="s">
        <v>35</v>
      </c>
      <c r="J34" t="s">
        <v>35</v>
      </c>
      <c r="K34" t="s">
        <v>32</v>
      </c>
      <c r="L34" t="s">
        <v>203</v>
      </c>
      <c r="M34" t="s">
        <v>190</v>
      </c>
      <c r="N34">
        <v>9708</v>
      </c>
      <c r="O34" t="s">
        <v>32</v>
      </c>
      <c r="P34" t="s">
        <v>35</v>
      </c>
      <c r="Q34" t="s">
        <v>186</v>
      </c>
      <c r="R34" s="11" t="s">
        <v>187</v>
      </c>
      <c r="S34" t="s">
        <v>188</v>
      </c>
      <c r="T34" s="11" t="s">
        <v>187</v>
      </c>
      <c r="U34" t="s">
        <v>32</v>
      </c>
      <c r="V34">
        <v>20</v>
      </c>
      <c r="W34">
        <v>0</v>
      </c>
      <c r="X34">
        <v>20</v>
      </c>
      <c r="Y34" s="12">
        <v>97100</v>
      </c>
      <c r="Z34" s="12">
        <v>1328000</v>
      </c>
      <c r="AA34" s="12">
        <v>0</v>
      </c>
      <c r="AB34" s="12">
        <v>0</v>
      </c>
      <c r="AC34" s="12">
        <v>2788340</v>
      </c>
      <c r="AD34" s="13">
        <f>Table4[[#This Row],[Bond Request]]/Table4[[#This Row],[Total Development Cost]]</f>
        <v>0.47626903462275044</v>
      </c>
    </row>
    <row r="35" spans="1:30" x14ac:dyDescent="0.25">
      <c r="A35" s="9">
        <v>45647</v>
      </c>
      <c r="B35">
        <v>32</v>
      </c>
      <c r="C35" t="s">
        <v>211</v>
      </c>
      <c r="D35" s="22" t="s">
        <v>176</v>
      </c>
      <c r="E35" t="s">
        <v>135</v>
      </c>
      <c r="F35">
        <v>51</v>
      </c>
      <c r="G35" t="s">
        <v>41</v>
      </c>
      <c r="H35" t="s">
        <v>80</v>
      </c>
      <c r="I35" t="s">
        <v>35</v>
      </c>
      <c r="J35" t="s">
        <v>35</v>
      </c>
      <c r="K35" t="s">
        <v>32</v>
      </c>
      <c r="L35" t="s">
        <v>136</v>
      </c>
      <c r="M35" t="s">
        <v>137</v>
      </c>
      <c r="N35">
        <v>110</v>
      </c>
      <c r="O35" t="s">
        <v>32</v>
      </c>
      <c r="P35" t="s">
        <v>32</v>
      </c>
      <c r="Q35" t="s">
        <v>138</v>
      </c>
      <c r="R35" s="11" t="s">
        <v>139</v>
      </c>
      <c r="S35" t="s">
        <v>140</v>
      </c>
      <c r="T35" s="11" t="s">
        <v>141</v>
      </c>
      <c r="U35" t="s">
        <v>32</v>
      </c>
      <c r="V35">
        <v>152</v>
      </c>
      <c r="W35">
        <v>0</v>
      </c>
      <c r="X35">
        <v>152</v>
      </c>
      <c r="Y35" s="12">
        <v>1233418</v>
      </c>
      <c r="Z35" s="12">
        <v>17158440</v>
      </c>
      <c r="AA35" s="12">
        <v>0</v>
      </c>
      <c r="AB35" s="12">
        <v>0</v>
      </c>
      <c r="AC35" s="12">
        <v>34132205</v>
      </c>
      <c r="AD35" s="13">
        <f>Table4[[#This Row],[Bond Request]]/Table4[[#This Row],[Total Development Cost]]</f>
        <v>0.50270528962309935</v>
      </c>
    </row>
    <row r="36" spans="1:30" ht="30" x14ac:dyDescent="0.25">
      <c r="A36" s="9">
        <v>45657</v>
      </c>
      <c r="B36">
        <v>33</v>
      </c>
      <c r="C36" t="s">
        <v>64</v>
      </c>
      <c r="D36" s="22" t="s">
        <v>177</v>
      </c>
      <c r="E36" t="s">
        <v>178</v>
      </c>
      <c r="F36">
        <v>0</v>
      </c>
      <c r="G36" t="s">
        <v>41</v>
      </c>
      <c r="H36" t="s">
        <v>80</v>
      </c>
      <c r="I36" t="s">
        <v>32</v>
      </c>
      <c r="J36" t="s">
        <v>32</v>
      </c>
      <c r="K36" t="s">
        <v>32</v>
      </c>
      <c r="L36" t="s">
        <v>204</v>
      </c>
      <c r="M36" t="s">
        <v>205</v>
      </c>
      <c r="N36">
        <v>3</v>
      </c>
      <c r="O36" t="s">
        <v>35</v>
      </c>
      <c r="P36" t="s">
        <v>35</v>
      </c>
      <c r="Q36" t="s">
        <v>206</v>
      </c>
      <c r="R36" s="11" t="s">
        <v>207</v>
      </c>
      <c r="S36" s="17" t="s">
        <v>208</v>
      </c>
      <c r="T36" s="23" t="s">
        <v>209</v>
      </c>
      <c r="U36" t="s">
        <v>35</v>
      </c>
      <c r="V36">
        <v>84</v>
      </c>
      <c r="W36">
        <v>0</v>
      </c>
      <c r="X36">
        <v>84</v>
      </c>
      <c r="Y36" s="12">
        <v>1441983</v>
      </c>
      <c r="Z36" s="12">
        <v>14390491</v>
      </c>
      <c r="AA36" s="12">
        <v>0</v>
      </c>
      <c r="AB36" s="12">
        <v>0</v>
      </c>
      <c r="AC36" s="12">
        <v>29860645</v>
      </c>
      <c r="AD36" s="13">
        <f>Table4[[#This Row],[Bond Request]]/Table4[[#This Row],[Total Development Cost]]</f>
        <v>0.48192163966987317</v>
      </c>
    </row>
    <row r="37" spans="1:30" x14ac:dyDescent="0.25">
      <c r="A37" s="9">
        <v>45657</v>
      </c>
      <c r="B37">
        <v>34</v>
      </c>
      <c r="C37" t="s">
        <v>98</v>
      </c>
      <c r="D37" t="s">
        <v>179</v>
      </c>
      <c r="E37" t="s">
        <v>180</v>
      </c>
      <c r="F37">
        <v>53</v>
      </c>
      <c r="G37" t="s">
        <v>31</v>
      </c>
      <c r="H37" t="s">
        <v>88</v>
      </c>
      <c r="I37" t="s">
        <v>32</v>
      </c>
      <c r="J37" t="s">
        <v>32</v>
      </c>
      <c r="K37" t="s">
        <v>32</v>
      </c>
      <c r="L37" t="s">
        <v>210</v>
      </c>
      <c r="M37" t="s">
        <v>95</v>
      </c>
      <c r="N37">
        <v>108.12</v>
      </c>
      <c r="O37" t="s">
        <v>32</v>
      </c>
      <c r="P37" t="s">
        <v>32</v>
      </c>
      <c r="Q37" t="s">
        <v>62</v>
      </c>
      <c r="R37" s="11" t="s">
        <v>63</v>
      </c>
      <c r="S37" t="s">
        <v>59</v>
      </c>
      <c r="T37" s="11" t="s">
        <v>63</v>
      </c>
      <c r="U37" t="s">
        <v>32</v>
      </c>
      <c r="V37">
        <v>95</v>
      </c>
      <c r="W37">
        <v>25</v>
      </c>
      <c r="X37">
        <v>120</v>
      </c>
      <c r="Y37" s="12">
        <v>1146041</v>
      </c>
      <c r="Z37" s="12">
        <v>19904915</v>
      </c>
      <c r="AA37" s="12">
        <v>0</v>
      </c>
      <c r="AB37" s="12">
        <v>500000</v>
      </c>
      <c r="AC37" s="12">
        <v>41945107</v>
      </c>
      <c r="AD37" s="13">
        <f>Table4[[#This Row],[Bond Request]]/Table4[[#This Row],[Total Development Cost]]</f>
        <v>0.47454676894732917</v>
      </c>
    </row>
    <row r="38" spans="1:30" x14ac:dyDescent="0.25">
      <c r="A38" s="9">
        <v>45657</v>
      </c>
      <c r="B38">
        <v>35</v>
      </c>
      <c r="C38" t="s">
        <v>98</v>
      </c>
      <c r="D38" t="s">
        <v>181</v>
      </c>
      <c r="E38" t="s">
        <v>182</v>
      </c>
      <c r="F38">
        <v>53</v>
      </c>
      <c r="G38" t="s">
        <v>31</v>
      </c>
      <c r="H38" t="s">
        <v>53</v>
      </c>
      <c r="I38" t="s">
        <v>32</v>
      </c>
      <c r="J38" t="s">
        <v>32</v>
      </c>
      <c r="K38" t="s">
        <v>32</v>
      </c>
      <c r="L38" t="s">
        <v>210</v>
      </c>
      <c r="M38" t="s">
        <v>95</v>
      </c>
      <c r="N38">
        <v>108.12</v>
      </c>
      <c r="O38" t="s">
        <v>32</v>
      </c>
      <c r="P38" t="s">
        <v>32</v>
      </c>
      <c r="Q38" t="s">
        <v>62</v>
      </c>
      <c r="R38" s="11" t="s">
        <v>63</v>
      </c>
      <c r="S38" t="s">
        <v>59</v>
      </c>
      <c r="T38" s="11" t="s">
        <v>63</v>
      </c>
      <c r="U38" t="s">
        <v>32</v>
      </c>
      <c r="V38">
        <v>103</v>
      </c>
      <c r="W38">
        <v>28</v>
      </c>
      <c r="X38">
        <v>131</v>
      </c>
      <c r="Y38" s="12">
        <v>901502</v>
      </c>
      <c r="Z38" s="12">
        <v>15762369</v>
      </c>
      <c r="AA38" s="12">
        <v>0</v>
      </c>
      <c r="AB38" s="12">
        <v>500000</v>
      </c>
      <c r="AC38" s="12">
        <v>29567065</v>
      </c>
      <c r="AD38" s="13">
        <f>Table4[[#This Row],[Bond Request]]/Table4[[#This Row],[Total Development Cost]]</f>
        <v>0.53310563628821461</v>
      </c>
    </row>
    <row r="39" spans="1:30" x14ac:dyDescent="0.25">
      <c r="A39" s="9">
        <v>45657</v>
      </c>
      <c r="B39">
        <v>36</v>
      </c>
      <c r="C39" t="s">
        <v>211</v>
      </c>
      <c r="D39" s="22" t="s">
        <v>183</v>
      </c>
      <c r="E39" t="s">
        <v>30</v>
      </c>
      <c r="F39">
        <v>56</v>
      </c>
      <c r="G39" t="s">
        <v>31</v>
      </c>
      <c r="H39" t="s">
        <v>80</v>
      </c>
      <c r="I39" t="s">
        <v>32</v>
      </c>
      <c r="J39" t="s">
        <v>32</v>
      </c>
      <c r="K39" t="s">
        <v>32</v>
      </c>
      <c r="L39" t="s">
        <v>33</v>
      </c>
      <c r="M39" t="s">
        <v>34</v>
      </c>
      <c r="N39">
        <v>3549</v>
      </c>
      <c r="O39" t="s">
        <v>35</v>
      </c>
      <c r="P39" t="s">
        <v>32</v>
      </c>
      <c r="Q39" t="s">
        <v>36</v>
      </c>
      <c r="R39" s="11" t="s">
        <v>37</v>
      </c>
      <c r="S39" t="s">
        <v>38</v>
      </c>
      <c r="T39" s="11" t="s">
        <v>37</v>
      </c>
      <c r="U39" t="s">
        <v>32</v>
      </c>
      <c r="V39">
        <v>175</v>
      </c>
      <c r="W39">
        <v>0</v>
      </c>
      <c r="X39">
        <v>175</v>
      </c>
      <c r="Y39" s="12">
        <v>2504201</v>
      </c>
      <c r="Z39" s="12">
        <v>26486738</v>
      </c>
      <c r="AA39" s="12">
        <v>0</v>
      </c>
      <c r="AB39" s="12">
        <v>500000</v>
      </c>
      <c r="AC39" s="12">
        <v>51407151</v>
      </c>
      <c r="AD39" s="13">
        <f>Table4[[#This Row],[Bond Request]]/Table4[[#This Row],[Total Development Cost]]</f>
        <v>0.51523450502051749</v>
      </c>
    </row>
    <row r="40" spans="1:30" s="1" customFormat="1" ht="15.75" thickBot="1" x14ac:dyDescent="0.3"/>
    <row r="41" spans="1:30" ht="15.75" thickTop="1" x14ac:dyDescent="0.25"/>
  </sheetData>
  <sheetProtection algorithmName="SHA-512" hashValue="LaPks2GI9lpN0AZI+wXi1ahXi5vXPBKxmQ6RO1EznczGvG775Q6PntOiQ3/HEncy2YhaSeZ5wo5setAxiGuVkQ==" saltValue="gOXBKnprgDsThbhF0LNBOQ==" spinCount="100000" sheet="1" objects="1" scenarios="1"/>
  <hyperlinks>
    <hyperlink ref="R4" r:id="rId1" xr:uid="{ADC3316E-1EF9-4DC2-94E4-F573ABB3F728}"/>
    <hyperlink ref="T4" r:id="rId2" xr:uid="{90632573-4727-413F-9F58-D8B5D08F8290}"/>
    <hyperlink ref="R5" r:id="rId3" xr:uid="{01DC77A2-1800-40F7-A882-69A8F7C91922}"/>
    <hyperlink ref="T5" r:id="rId4" xr:uid="{BF15B8FB-80C2-4087-AFB5-41D9AF356635}"/>
    <hyperlink ref="R6" r:id="rId5" xr:uid="{7D199AE1-7A7E-40C5-88EB-CE31D24203E4}"/>
    <hyperlink ref="T6" r:id="rId6" xr:uid="{489DAB0E-10CE-42AC-88E5-0E1078ADCEE0}"/>
    <hyperlink ref="R7" r:id="rId7" xr:uid="{B0932AB1-45FB-446F-B61C-67F195EFB3FA}"/>
    <hyperlink ref="T7" r:id="rId8" xr:uid="{90558FEF-E2E5-467C-815F-A90C6DF697CB}"/>
    <hyperlink ref="R8" r:id="rId9" xr:uid="{F842EE7E-E1E6-43FC-825A-EE54969E19D7}"/>
    <hyperlink ref="T8" r:id="rId10" xr:uid="{1313D0C4-313C-4003-81B8-6DB3F3F9DACF}"/>
    <hyperlink ref="R9" r:id="rId11" xr:uid="{39E832C0-86CE-4A01-993F-068804FFDA9B}"/>
    <hyperlink ref="T9" r:id="rId12" xr:uid="{811BCB4A-FCB7-49D7-ABFA-AAF042524A37}"/>
    <hyperlink ref="R10" r:id="rId13" xr:uid="{0855C954-BE45-4110-9A87-DBC363CC99AB}"/>
    <hyperlink ref="T10" r:id="rId14" xr:uid="{122A60B5-2A35-4F3B-8C66-73A6F319D758}"/>
    <hyperlink ref="R11" r:id="rId15" xr:uid="{C4A92896-EC41-438B-899F-3B13E9A952AC}"/>
    <hyperlink ref="T11" r:id="rId16" xr:uid="{8D7CC664-64C2-4F63-B7EF-B843CA0E6256}"/>
    <hyperlink ref="R12" r:id="rId17" xr:uid="{F0D53731-592A-427D-9974-380E81D99562}"/>
    <hyperlink ref="T12" r:id="rId18" xr:uid="{B10A0D65-BD4D-42AB-854B-F4529D9526E7}"/>
    <hyperlink ref="R13" r:id="rId19" xr:uid="{19B58500-4624-482E-A36C-0504B925AAC8}"/>
    <hyperlink ref="T13" r:id="rId20" xr:uid="{6E500559-58E8-4CF0-83AF-3A2E0AEC8F82}"/>
    <hyperlink ref="R14" r:id="rId21" xr:uid="{3CF1FB26-8C61-4352-AB11-A7CB5B84FCA8}"/>
    <hyperlink ref="T14" r:id="rId22" xr:uid="{8F9D9CBE-5A71-44A9-9DB8-B2B8502CECB7}"/>
    <hyperlink ref="R15" r:id="rId23" xr:uid="{B7094251-5BBD-4674-8359-F31205B3E15D}"/>
    <hyperlink ref="T15" r:id="rId24" xr:uid="{E3EC5712-A281-4337-B679-C37A9B3EC2A4}"/>
    <hyperlink ref="R16" r:id="rId25" xr:uid="{4F4BE180-4DA2-4562-B49E-608372030163}"/>
    <hyperlink ref="T16" r:id="rId26" xr:uid="{18BF2210-3FA7-433A-83BB-3E0383593B36}"/>
    <hyperlink ref="R17" r:id="rId27" xr:uid="{6A94BAE8-229E-4D16-AD36-4157E198C3C7}"/>
    <hyperlink ref="T17" r:id="rId28" xr:uid="{7DC34ED8-B069-4030-803E-809147819BF2}"/>
    <hyperlink ref="R18" r:id="rId29" xr:uid="{B6A42CE2-A897-4CE8-81E2-C1BBFB050458}"/>
    <hyperlink ref="T18" r:id="rId30" xr:uid="{D9352AF2-C81A-4C6B-B09D-2421DE904A65}"/>
    <hyperlink ref="R19" r:id="rId31" xr:uid="{11AB10D9-641F-4249-B7D3-991819CEA134}"/>
    <hyperlink ref="T19" r:id="rId32" xr:uid="{591E5831-E6C0-45EF-96D2-F4C33E691924}"/>
    <hyperlink ref="R21" r:id="rId33" xr:uid="{E96D37D3-0EF5-4D32-8182-BA3EC895A08C}"/>
    <hyperlink ref="T21" r:id="rId34" xr:uid="{493DEBF0-08FC-471B-B7CC-7B23871ED395}"/>
    <hyperlink ref="R20" r:id="rId35" xr:uid="{689D15E6-548C-475D-8B03-8818A33B59F5}"/>
    <hyperlink ref="T20" r:id="rId36" xr:uid="{34719D43-2035-432A-A46B-D6DCF398BB48}"/>
    <hyperlink ref="R35" r:id="rId37" xr:uid="{E15BD5AF-15C0-4C75-BC95-5CC68F82979F}"/>
    <hyperlink ref="T35" r:id="rId38" xr:uid="{A5AE658D-B4E4-4F5C-8F70-E0C95F8A0F93}"/>
    <hyperlink ref="R22" r:id="rId39" xr:uid="{C3936AB1-5C39-49E4-90A9-882B80D32C12}"/>
    <hyperlink ref="T22" r:id="rId40" xr:uid="{F84C01EA-0EA8-4F99-8479-4D778E4CD9D3}"/>
    <hyperlink ref="R23" r:id="rId41" xr:uid="{31290659-6A40-4A3B-BDE3-8BBDB154AD83}"/>
    <hyperlink ref="T23" r:id="rId42" xr:uid="{F559ED54-F831-4CD5-844A-F6DEE9B3D131}"/>
    <hyperlink ref="R24" r:id="rId43" xr:uid="{C831CC06-51D0-4BA8-8AA6-DB7E081F4649}"/>
    <hyperlink ref="T24" r:id="rId44" xr:uid="{590BEB52-7819-4A65-8901-642CBB1A5294}"/>
    <hyperlink ref="R25" r:id="rId45" xr:uid="{EC2C41A3-3684-43AD-A0F7-6C97B16319E5}"/>
    <hyperlink ref="T25" r:id="rId46" xr:uid="{27FA4EA2-9D60-4AD1-98BC-DEC72DFA7F65}"/>
    <hyperlink ref="R26" r:id="rId47" xr:uid="{CBE847CD-2BFE-4F6B-A262-4E877BB1B985}"/>
    <hyperlink ref="T26" r:id="rId48" xr:uid="{B07F6535-2558-472F-8732-E465A4512FB3}"/>
    <hyperlink ref="R27" r:id="rId49" xr:uid="{7263808D-963C-4914-ACA2-519DD64ECC65}"/>
    <hyperlink ref="T27" r:id="rId50" xr:uid="{B8B61B26-E7E9-4F24-A820-317190C50E2C}"/>
    <hyperlink ref="R28" r:id="rId51" xr:uid="{914BB8A2-415C-4511-BE5F-357364BB3BD3}"/>
    <hyperlink ref="T28" r:id="rId52" xr:uid="{C426F67A-2794-420E-87D2-720201167132}"/>
    <hyperlink ref="R29" r:id="rId53" xr:uid="{F52FB1AB-D064-4135-BA4C-4E64F6B2CD84}"/>
    <hyperlink ref="T29" r:id="rId54" xr:uid="{FB432DC9-9DAD-4057-AAB8-5FA54F6BEF68}"/>
    <hyperlink ref="R30" r:id="rId55" xr:uid="{FA078BBD-45A6-473B-A417-30B70D163042}"/>
    <hyperlink ref="T30" r:id="rId56" xr:uid="{60E9661C-78B6-4654-82BD-367B750EBA9C}"/>
    <hyperlink ref="R31" r:id="rId57" xr:uid="{F2BC0BE2-A6A1-495B-A2B3-4338FBA21A1A}"/>
    <hyperlink ref="T31" r:id="rId58" xr:uid="{7B6F5BD2-F6AB-43A1-9230-46ED427E6E77}"/>
    <hyperlink ref="R32" r:id="rId59" xr:uid="{A7074D10-FB99-40D4-AAD7-DAE95FF25AD6}"/>
    <hyperlink ref="T32" r:id="rId60" xr:uid="{FB075FC3-1AEA-4826-A8AC-0737E14BFB63}"/>
    <hyperlink ref="R33" r:id="rId61" xr:uid="{FE1FA035-CFF4-4ECA-9FE6-BE03246EDD6F}"/>
    <hyperlink ref="T33" r:id="rId62" xr:uid="{3437EA2A-5E0C-4EE2-A065-9C9F0538C05B}"/>
    <hyperlink ref="R34" r:id="rId63" xr:uid="{E492A1C5-FDBC-412A-A2EE-B50DE835B999}"/>
    <hyperlink ref="T34" r:id="rId64" xr:uid="{5C0D7C03-205C-4C60-B3B2-2378C5D15805}"/>
    <hyperlink ref="R36" r:id="rId65" xr:uid="{55D6BA19-9C76-485A-AF83-B55B65F5C456}"/>
    <hyperlink ref="R37" r:id="rId66" xr:uid="{0548DD18-8894-44FF-8FAC-8FEA5EEB6179}"/>
    <hyperlink ref="T37" r:id="rId67" xr:uid="{62F701FC-9197-4FE8-B08F-D960F47E80F4}"/>
    <hyperlink ref="R38" r:id="rId68" xr:uid="{3722FAD4-C9C3-4692-92D0-ED09C8ACAFDE}"/>
    <hyperlink ref="T38" r:id="rId69" xr:uid="{536476AF-21AC-4E8A-A091-C00B5A14FA50}"/>
    <hyperlink ref="R39" r:id="rId70" xr:uid="{C7FD47F7-7157-440C-AD7F-33CF4B47F3FB}"/>
    <hyperlink ref="T39" r:id="rId71" xr:uid="{307ED605-3C91-4F0F-82BA-AF585D4517A4}"/>
  </hyperlinks>
  <pageMargins left="0.7" right="0.7" top="0.75" bottom="0.75" header="0.3" footer="0.3"/>
  <tableParts count="1">
    <tablePart r:id="rId7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2025-07-03T16:07:34Z</dcterms:modified>
</cp:coreProperties>
</file>