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15" documentId="8_{A323716C-1CEA-42CA-A528-4F0331AA8505}" xr6:coauthVersionLast="47" xr6:coauthVersionMax="47" xr10:uidLastSave="{BF45DA6D-43A6-44AE-A13B-966EFF16FBC3}"/>
  <bookViews>
    <workbookView xWindow="6120" yWindow="1995" windowWidth="16410" windowHeight="11295"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E22" i="2"/>
  <c r="E37" i="1"/>
  <c r="F37" i="1"/>
  <c r="F19" i="1"/>
  <c r="E29" i="1"/>
  <c r="E30" i="1"/>
  <c r="E9" i="2"/>
  <c r="E10" i="2"/>
  <c r="E11" i="2"/>
  <c r="E12" i="2"/>
  <c r="E13" i="2"/>
  <c r="E14" i="2"/>
  <c r="E15" i="2"/>
  <c r="E16" i="2"/>
  <c r="E17" i="2"/>
  <c r="E18" i="2"/>
  <c r="E19" i="2"/>
  <c r="E20" i="2"/>
  <c r="E21" i="2"/>
  <c r="E8" i="2"/>
  <c r="D22" i="2"/>
  <c r="C22" i="2"/>
  <c r="B22" i="2"/>
  <c r="F6" i="1"/>
  <c r="F7" i="1"/>
  <c r="F8" i="1"/>
  <c r="F9" i="1"/>
  <c r="F10" i="1"/>
  <c r="F11" i="1"/>
  <c r="F12" i="1"/>
  <c r="F13" i="1"/>
  <c r="F14" i="1"/>
  <c r="F15" i="1"/>
  <c r="F16" i="1"/>
  <c r="F17" i="1"/>
  <c r="F18" i="1"/>
  <c r="F5" i="1"/>
  <c r="E19" i="1"/>
  <c r="D19" i="1"/>
  <c r="C19" i="1"/>
</calcChain>
</file>

<file path=xl/sharedStrings.xml><?xml version="1.0" encoding="utf-8"?>
<sst xmlns="http://schemas.openxmlformats.org/spreadsheetml/2006/main" count="465" uniqueCount="118">
  <si>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June 2025</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</si>
  <si>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</si>
  <si>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</si>
  <si>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</si>
  <si>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</si>
  <si>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</si>
  <si>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</si>
  <si>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</si>
  <si>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</si>
  <si>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</si>
  <si>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</si>
  <si>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</si>
  <si>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</si>
  <si>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</si>
  <si>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</si>
  <si>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</si>
  <si>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</si>
  <si>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</si>
  <si>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</si>
  <si>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</si>
  <si>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</si>
  <si>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</si>
  <si>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</si>
  <si>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</si>
  <si>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</si>
  <si>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</si>
  <si>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</si>
  <si>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</si>
  <si>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</si>
  <si>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</si>
  <si>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</si>
  <si>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</si>
  <si>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Terre Haute Casino</t>
  </si>
  <si>
    <t>Terre Haute</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</si>
  <si>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</si>
  <si>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</si>
  <si>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</si>
  <si>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</si>
  <si>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</si>
  <si>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</si>
  <si>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</si>
  <si>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</si>
  <si>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</si>
  <si>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</si>
  <si>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</si>
  <si>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</si>
  <si>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</si>
  <si>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</si>
  <si>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</si>
  <si>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</si>
  <si>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</si>
  <si>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</si>
  <si>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</si>
  <si>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</si>
  <si>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</si>
  <si>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</si>
  <si>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family val="2"/>
      </rPr>
      <t xml:space="preserve">YTD Summary - as of </t>
    </r>
    <r>
      <rPr>
        <sz val="9"/>
        <color rgb="FF000000"/>
        <rFont val="Arial Narrow"/>
        <family val="2"/>
      </rPr>
      <t>June 2025</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</si>
  <si>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</si>
  <si>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</si>
  <si>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</si>
  <si>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</si>
  <si>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</si>
  <si>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</si>
  <si>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</si>
  <si>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June 2025</t>
    </r>
  </si>
  <si>
    <t>NORTHERN LICENSEES</t>
  </si>
  <si>
    <t>UNITS*</t>
  </si>
  <si>
    <t>Baccarat</t>
  </si>
  <si>
    <t>Big Six</t>
  </si>
  <si>
    <t>Blackjack</t>
  </si>
  <si>
    <t>Craps</t>
  </si>
  <si>
    <t>Non Traditional</t>
  </si>
  <si>
    <t>Poker - House Banked</t>
  </si>
  <si>
    <t>Poker Room</t>
  </si>
  <si>
    <t>Roulette</t>
  </si>
  <si>
    <t>DROP</t>
  </si>
  <si>
    <t>WIN</t>
  </si>
  <si>
    <t>SOUTHERN LICENSEES</t>
  </si>
  <si>
    <t>OTHER LICENSEES</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</si>
  <si>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June 2025</t>
    </r>
  </si>
  <si>
    <t>COIN IN</t>
  </si>
  <si>
    <t>RACINO LICENSEES</t>
  </si>
  <si>
    <t>Last updated on 07-07-2025 by IGC. For questions regarding this report contact William Quist at wquist@igc.in.gov</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</si>
  <si>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June 2025</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</si>
  <si>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</si>
  <si>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</si>
  <si>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</si>
  <si>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</si>
  <si>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</si>
  <si>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</si>
  <si>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</si>
  <si>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</si>
  <si>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</si>
  <si>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</si>
  <si>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</si>
  <si>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</si>
  <si>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</si>
  <si>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</si>
  <si>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Detail of Sports Wagering Tax - As reported for June 2025</t>
  </si>
  <si>
    <t>SOUTHERN LICENEES</t>
  </si>
  <si>
    <t>RACINO LICENEES</t>
  </si>
  <si>
    <t>Gross Receipts</t>
  </si>
  <si>
    <t>AS - Sportsbook.DraftKings.com</t>
  </si>
  <si>
    <t>BE - Play.BallyBet.com</t>
  </si>
  <si>
    <t>Retail</t>
  </si>
  <si>
    <t>HP - WilliamHill.com</t>
  </si>
  <si>
    <t>Adjustments</t>
  </si>
  <si>
    <t>WC Downtown Indianapolis</t>
  </si>
  <si>
    <t>WC New Haven</t>
  </si>
  <si>
    <t>BC - in.sportsbook.FanDuel.com</t>
  </si>
  <si>
    <t>BT - Sports.IN.BetMGM.com</t>
  </si>
  <si>
    <t>WC Clarksville</t>
  </si>
  <si>
    <t>HR - HardRockSportsbook.com</t>
  </si>
  <si>
    <t>FL - bet365.com</t>
  </si>
  <si>
    <t>FL - IN.betrivers.com</t>
  </si>
  <si>
    <t>HW - ESPNBet.com</t>
  </si>
  <si>
    <t>HW - Sportsbook.Fanatics.com</t>
  </si>
  <si>
    <t>RS - getsbk.com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</si>
</sst>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10409]0;\(0\)"/>
    <numFmt numFmtId="168" formatCode="&quot;$&quot;#,##0.00"/>
    <numFmt numFmtId="169" formatCode="_(&quot;$&quot;* #,##0_);_(&quot;$&quot;* \(#,##0\);_(&quot;$&quot;* &quot;-&quot;??_);_(@_)"/>
    <numFmt numFmtId="170" formatCode="&quot;$&quot;#,##0"/>
  </numFmts>
  <fonts count="21"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9"/>
      <color rgb="FF000000"/>
      <name val="Arial"/>
      <family val="2"/>
    </font>
    <font>
      <sz val="9"/>
      <name val="Arial"/>
      <family val="2"/>
    </font>
    <font>
      <sz val="9"/>
      <name val="Segoe UI"/>
      <family val="2"/>
    </font>
    <font>
      <sz val="9"/>
      <color rgb="FF000000"/>
      <name val="Segoe UI"/>
      <family val="2"/>
    </font>
    <font>
      <sz val="11"/>
      <name val="Calibri"/>
      <family val="2"/>
    </font>
    <font>
      <b/>
      <sz val="9"/>
      <color rgb="FF000000"/>
      <name val="Segoe UI"/>
      <family val="2"/>
    </font>
    <font>
      <sz val="10"/>
      <color rgb="FF000000"/>
      <name val="Arial"/>
      <family val="2"/>
    </font>
  </fonts>
  <fills count="5">
    <fill>
      <patternFill patternType="none"/>
    </fill>
    <fill>
      <patternFill patternType="gray125"/>
    </fill>
    <fill>
      <patternFill patternType="solid">
        <fgColor rgb="FFD3D3D3"/>
        <bgColor rgb="FFD3D3D3"/>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9" fillId="0" borderId="0" applyFont="0" applyFill="0" applyBorder="0" applyAlignment="0" applyProtection="0"/>
    <xf numFmtId="44" fontId="9" fillId="0" borderId="0" applyFont="0" applyFill="0" applyBorder="0" applyAlignment="0" applyProtection="0"/>
  </cellStyleXfs>
  <cellXfs count="144">
    <xf numFmtId="0" fontId="1" fillId="0" borderId="0" xfId="0" applyFont="1"/>
    <xf numFmtId="0" fontId="3" fillId="0" borderId="3"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1" xfId="0" applyFont="1" applyBorder="1" applyAlignment="1">
      <alignment vertical="top" wrapText="1" readingOrder="1"/>
    </xf>
    <xf numFmtId="0" fontId="3" fillId="0" borderId="3" xfId="0" applyFont="1" applyBorder="1" applyAlignment="1">
      <alignment horizontal="center" vertical="top" wrapText="1" readingOrder="1"/>
    </xf>
    <xf numFmtId="0" fontId="2" fillId="0" borderId="4" xfId="0" applyFont="1" applyBorder="1" applyAlignment="1">
      <alignment vertical="top" wrapText="1" readingOrder="1"/>
    </xf>
    <xf numFmtId="165" fontId="2" fillId="0" borderId="5" xfId="0" applyNumberFormat="1" applyFont="1" applyBorder="1" applyAlignment="1">
      <alignment horizontal="center" vertical="top" wrapText="1" readingOrder="1"/>
    </xf>
    <xf numFmtId="0" fontId="2" fillId="0" borderId="6" xfId="0" applyFont="1" applyBorder="1" applyAlignment="1">
      <alignment vertical="top" wrapText="1" readingOrder="1"/>
    </xf>
    <xf numFmtId="165" fontId="2" fillId="0" borderId="8" xfId="0" applyNumberFormat="1" applyFont="1" applyBorder="1" applyAlignment="1">
      <alignment horizontal="center" vertical="top" wrapText="1" readingOrder="1"/>
    </xf>
    <xf numFmtId="166" fontId="2" fillId="0" borderId="5" xfId="0" applyNumberFormat="1" applyFont="1" applyBorder="1" applyAlignment="1">
      <alignment horizontal="right" vertical="top" wrapText="1" readingOrder="1"/>
    </xf>
    <xf numFmtId="167" fontId="2" fillId="0" borderId="5" xfId="0" applyNumberFormat="1" applyFont="1" applyBorder="1" applyAlignment="1">
      <alignment horizontal="center"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3"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166" fontId="7" fillId="0" borderId="5" xfId="0" applyNumberFormat="1" applyFont="1" applyBorder="1" applyAlignment="1">
      <alignment horizontal="right" vertical="top" wrapText="1" readingOrder="1"/>
    </xf>
    <xf numFmtId="166" fontId="7" fillId="0" borderId="8" xfId="0" applyNumberFormat="1" applyFont="1" applyBorder="1" applyAlignment="1">
      <alignment horizontal="right" vertical="top" wrapText="1" readingOrder="1"/>
    </xf>
    <xf numFmtId="0" fontId="3" fillId="0" borderId="1" xfId="0" applyFont="1" applyBorder="1" applyAlignment="1">
      <alignment horizontal="left" vertical="top" readingOrder="1"/>
    </xf>
    <xf numFmtId="0" fontId="3" fillId="0" borderId="2" xfId="0" applyFont="1" applyBorder="1" applyAlignment="1">
      <alignment horizontal="center"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horizontal="center" vertical="top" readingOrder="1"/>
    </xf>
    <xf numFmtId="164" fontId="2" fillId="0" borderId="7" xfId="0" applyNumberFormat="1" applyFont="1" applyBorder="1" applyAlignment="1">
      <alignment horizontal="right" vertical="top" readingOrder="1"/>
    </xf>
    <xf numFmtId="164" fontId="2" fillId="0" borderId="8" xfId="0" applyNumberFormat="1" applyFont="1" applyBorder="1" applyAlignment="1">
      <alignment horizontal="right" vertical="top" readingOrder="1"/>
    </xf>
    <xf numFmtId="0" fontId="2" fillId="0" borderId="1" xfId="0" applyFont="1" applyBorder="1" applyAlignment="1">
      <alignment horizontal="left" vertical="top" readingOrder="1"/>
    </xf>
    <xf numFmtId="0" fontId="2" fillId="0" borderId="2" xfId="0" applyFont="1" applyBorder="1" applyAlignment="1">
      <alignment horizontal="left" vertical="top" readingOrder="1"/>
    </xf>
    <xf numFmtId="0" fontId="2" fillId="0" borderId="0" xfId="0" applyFont="1" applyAlignment="1">
      <alignment horizontal="left" vertical="top" readingOrder="1"/>
    </xf>
    <xf numFmtId="0" fontId="2" fillId="0" borderId="7" xfId="0" applyFont="1" applyBorder="1" applyAlignment="1">
      <alignment horizontal="left" vertical="top" readingOrder="1"/>
    </xf>
    <xf numFmtId="165" fontId="2" fillId="0" borderId="0" xfId="0" applyNumberFormat="1" applyFont="1" applyAlignment="1">
      <alignment horizontal="right" vertical="top" readingOrder="1"/>
    </xf>
    <xf numFmtId="165" fontId="2" fillId="0" borderId="7" xfId="0" applyNumberFormat="1" applyFont="1" applyBorder="1" applyAlignment="1">
      <alignment horizontal="right" vertical="top" readingOrder="1"/>
    </xf>
    <xf numFmtId="0" fontId="3" fillId="2" borderId="1" xfId="0" applyFont="1" applyFill="1" applyBorder="1" applyAlignment="1">
      <alignment horizontal="lef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horizontal="lef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horizontal="lef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2" fillId="2" borderId="0" xfId="0" applyFont="1" applyFill="1" applyAlignment="1">
      <alignment horizontal="right" vertical="top" readingOrder="1"/>
    </xf>
    <xf numFmtId="0" fontId="2" fillId="2" borderId="7" xfId="0" applyFont="1" applyFill="1" applyBorder="1" applyAlignment="1">
      <alignment horizontal="right" vertical="top" readingOrder="1"/>
    </xf>
    <xf numFmtId="0" fontId="5" fillId="0" borderId="0" xfId="0" applyFont="1" applyAlignment="1">
      <alignment vertical="top" readingOrder="1"/>
    </xf>
    <xf numFmtId="168" fontId="12" fillId="0" borderId="9" xfId="0" applyNumberFormat="1" applyFont="1" applyBorder="1" applyAlignment="1">
      <alignment horizontal="right" vertical="top" readingOrder="1"/>
    </xf>
    <xf numFmtId="168" fontId="13" fillId="0" borderId="9" xfId="0" applyNumberFormat="1" applyFont="1" applyBorder="1"/>
    <xf numFmtId="168" fontId="12" fillId="0" borderId="10" xfId="0" applyNumberFormat="1" applyFont="1" applyBorder="1" applyAlignment="1">
      <alignment horizontal="right" vertical="top" readingOrder="1"/>
    </xf>
    <xf numFmtId="0" fontId="6" fillId="0" borderId="11" xfId="0" applyFont="1" applyBorder="1" applyAlignment="1">
      <alignmen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166" fontId="14" fillId="0" borderId="0" xfId="0" applyNumberFormat="1" applyFont="1" applyAlignment="1">
      <alignment horizontal="right" vertical="top" readingOrder="1"/>
    </xf>
    <xf numFmtId="166" fontId="14" fillId="0" borderId="15" xfId="0" applyNumberFormat="1" applyFont="1" applyBorder="1" applyAlignment="1">
      <alignment horizontal="right" vertical="top" readingOrder="1"/>
    </xf>
    <xf numFmtId="0" fontId="15" fillId="0" borderId="0" xfId="0" applyFont="1"/>
    <xf numFmtId="0" fontId="15" fillId="0" borderId="15" xfId="0" applyFont="1" applyBorder="1"/>
    <xf numFmtId="0" fontId="17" fillId="0" borderId="0" xfId="0" applyFont="1" applyAlignment="1">
      <alignment vertical="top" readingOrder="1"/>
    </xf>
    <xf numFmtId="0" fontId="18" fillId="0" borderId="0" xfId="0" applyFont="1"/>
    <xf numFmtId="0" fontId="19" fillId="0" borderId="0" xfId="0" applyFont="1" applyAlignment="1">
      <alignment vertical="top" readingOrder="1"/>
    </xf>
    <xf numFmtId="0" fontId="8" fillId="0" borderId="11" xfId="0" applyFont="1" applyBorder="1" applyAlignment="1">
      <alignment vertical="top" readingOrder="1"/>
    </xf>
    <xf numFmtId="0" fontId="8" fillId="0" borderId="9" xfId="0" applyFont="1" applyBorder="1" applyAlignment="1">
      <alignment horizontal="right" vertical="top" readingOrder="1"/>
    </xf>
    <xf numFmtId="0" fontId="1" fillId="0" borderId="9" xfId="0" applyFont="1" applyBorder="1"/>
    <xf numFmtId="0" fontId="8" fillId="0" borderId="10" xfId="0" applyFont="1" applyBorder="1" applyAlignment="1">
      <alignment horizontal="right" vertical="top" readingOrder="1"/>
    </xf>
    <xf numFmtId="0" fontId="7" fillId="0" borderId="12" xfId="0" applyFont="1" applyBorder="1" applyAlignment="1">
      <alignment vertical="top" readingOrder="1"/>
    </xf>
    <xf numFmtId="0" fontId="12" fillId="0" borderId="11" xfId="0" applyFont="1" applyBorder="1" applyAlignment="1">
      <alignment vertical="top" readingOrder="1"/>
    </xf>
    <xf numFmtId="0" fontId="12" fillId="0" borderId="9" xfId="0" applyFont="1" applyBorder="1" applyAlignment="1">
      <alignment horizontal="right" vertical="top" readingOrder="1"/>
    </xf>
    <xf numFmtId="0" fontId="12" fillId="0" borderId="10" xfId="0" applyFont="1" applyBorder="1" applyAlignment="1">
      <alignment horizontal="right" vertical="top" readingOrder="1"/>
    </xf>
    <xf numFmtId="0" fontId="18" fillId="0" borderId="0" xfId="0" applyFont="1" applyAlignment="1">
      <alignment vertical="top"/>
    </xf>
    <xf numFmtId="169" fontId="12" fillId="0" borderId="9" xfId="0" applyNumberFormat="1" applyFont="1" applyBorder="1" applyAlignment="1">
      <alignment horizontal="right" vertical="top" readingOrder="1"/>
    </xf>
    <xf numFmtId="169" fontId="12" fillId="0" borderId="10" xfId="0" applyNumberFormat="1" applyFont="1" applyBorder="1" applyAlignment="1">
      <alignment horizontal="right" vertical="top" readingOrder="1"/>
    </xf>
    <xf numFmtId="0" fontId="14" fillId="0" borderId="12" xfId="0" applyFont="1" applyBorder="1" applyAlignment="1">
      <alignment vertical="top" readingOrder="1"/>
    </xf>
    <xf numFmtId="170" fontId="15" fillId="0" borderId="0" xfId="0" applyNumberFormat="1" applyFont="1" applyAlignment="1">
      <alignment vertical="center"/>
    </xf>
    <xf numFmtId="164" fontId="14" fillId="0" borderId="5" xfId="0" applyNumberFormat="1" applyFont="1" applyBorder="1" applyAlignment="1">
      <alignment vertical="top" readingOrder="1"/>
    </xf>
    <xf numFmtId="0" fontId="15" fillId="0" borderId="0" xfId="0" applyFont="1" applyAlignment="1">
      <alignment vertical="top"/>
    </xf>
    <xf numFmtId="0" fontId="14" fillId="0" borderId="4" xfId="0" applyFont="1" applyBorder="1" applyAlignment="1">
      <alignment vertical="top" readingOrder="1"/>
    </xf>
    <xf numFmtId="170" fontId="14" fillId="0" borderId="0" xfId="0" applyNumberFormat="1" applyFont="1" applyAlignment="1">
      <alignment vertical="top" readingOrder="1"/>
    </xf>
    <xf numFmtId="6" fontId="14" fillId="0" borderId="0" xfId="0" applyNumberFormat="1" applyFont="1" applyAlignment="1">
      <alignment vertical="center" wrapText="1" readingOrder="1"/>
    </xf>
    <xf numFmtId="6" fontId="15" fillId="0" borderId="0" xfId="0" applyNumberFormat="1" applyFont="1" applyAlignment="1">
      <alignment vertical="center"/>
    </xf>
    <xf numFmtId="0" fontId="14" fillId="0" borderId="14" xfId="0" applyFont="1" applyBorder="1" applyAlignment="1">
      <alignment vertical="top" readingOrder="1"/>
    </xf>
    <xf numFmtId="170" fontId="15" fillId="0" borderId="15" xfId="0" applyNumberFormat="1" applyFont="1" applyBorder="1" applyAlignment="1">
      <alignment vertical="center"/>
    </xf>
    <xf numFmtId="164" fontId="14" fillId="0" borderId="8" xfId="0" applyNumberFormat="1" applyFont="1" applyBorder="1" applyAlignment="1">
      <alignment vertical="top" readingOrder="1"/>
    </xf>
    <xf numFmtId="170" fontId="18" fillId="0" borderId="7" xfId="0" applyNumberFormat="1" applyFont="1" applyBorder="1" applyAlignment="1">
      <alignment vertical="center"/>
    </xf>
    <xf numFmtId="0" fontId="14" fillId="0" borderId="7" xfId="0" applyFont="1" applyBorder="1" applyAlignment="1">
      <alignment vertical="center" wrapText="1" readingOrder="1"/>
    </xf>
    <xf numFmtId="0" fontId="14" fillId="0" borderId="0" xfId="0" applyFont="1" applyAlignment="1">
      <alignment vertical="top" readingOrder="1"/>
    </xf>
    <xf numFmtId="6" fontId="18" fillId="0" borderId="0" xfId="0" applyNumberFormat="1" applyFont="1"/>
    <xf numFmtId="0" fontId="20" fillId="0" borderId="0" xfId="0" applyFont="1" applyAlignment="1">
      <alignment vertical="top" readingOrder="1"/>
    </xf>
    <xf numFmtId="6" fontId="15" fillId="0" borderId="15" xfId="0" applyNumberFormat="1" applyFont="1" applyBorder="1" applyAlignment="1">
      <alignment vertical="center"/>
    </xf>
    <xf numFmtId="170" fontId="15" fillId="3" borderId="0" xfId="0" applyNumberFormat="1" applyFont="1" applyFill="1" applyAlignment="1">
      <alignment vertical="center"/>
    </xf>
    <xf numFmtId="170" fontId="14" fillId="0" borderId="0" xfId="0" applyNumberFormat="1" applyFont="1" applyAlignment="1">
      <alignment vertical="center" wrapText="1" readingOrder="1"/>
    </xf>
    <xf numFmtId="6" fontId="18" fillId="0" borderId="0" xfId="0" applyNumberFormat="1" applyFont="1" applyAlignment="1">
      <alignment vertical="center"/>
    </xf>
    <xf numFmtId="170" fontId="15" fillId="3" borderId="15" xfId="0" applyNumberFormat="1" applyFont="1" applyFill="1" applyBorder="1" applyAlignment="1">
      <alignment vertical="center" wrapText="1"/>
    </xf>
    <xf numFmtId="170" fontId="15" fillId="3" borderId="15" xfId="0" applyNumberFormat="1" applyFont="1" applyFill="1" applyBorder="1" applyAlignment="1">
      <alignment vertical="center"/>
    </xf>
    <xf numFmtId="0" fontId="18" fillId="0" borderId="7" xfId="0" applyFont="1" applyBorder="1" applyAlignment="1">
      <alignment vertical="center"/>
    </xf>
    <xf numFmtId="6" fontId="15" fillId="0" borderId="0" xfId="0" applyNumberFormat="1" applyFont="1"/>
    <xf numFmtId="6" fontId="18" fillId="0" borderId="15" xfId="0" applyNumberFormat="1" applyFont="1" applyBorder="1" applyAlignment="1">
      <alignment vertical="center"/>
    </xf>
    <xf numFmtId="170" fontId="15" fillId="0" borderId="0" xfId="2" applyNumberFormat="1" applyFont="1" applyFill="1" applyAlignment="1">
      <alignment vertical="center"/>
    </xf>
    <xf numFmtId="0" fontId="18" fillId="0" borderId="0" xfId="0" applyFont="1" applyAlignment="1">
      <alignment vertical="center"/>
    </xf>
    <xf numFmtId="7" fontId="18" fillId="0" borderId="0" xfId="0" applyNumberFormat="1" applyFont="1" applyAlignment="1">
      <alignment vertical="top"/>
    </xf>
    <xf numFmtId="6" fontId="15" fillId="4" borderId="0" xfId="0" applyNumberFormat="1" applyFont="1" applyFill="1" applyAlignment="1">
      <alignment vertical="center"/>
    </xf>
    <xf numFmtId="170" fontId="18" fillId="0" borderId="0" xfId="0" applyNumberFormat="1" applyFont="1" applyAlignment="1">
      <alignment vertical="center"/>
    </xf>
    <xf numFmtId="170" fontId="18" fillId="0" borderId="15" xfId="0" applyNumberFormat="1" applyFont="1" applyBorder="1" applyAlignment="1">
      <alignment vertical="center"/>
    </xf>
    <xf numFmtId="166" fontId="14" fillId="0" borderId="0" xfId="0" applyNumberFormat="1" applyFont="1" applyAlignment="1">
      <alignment vertical="top" readingOrder="1"/>
    </xf>
    <xf numFmtId="169" fontId="12" fillId="3" borderId="0" xfId="0" applyNumberFormat="1" applyFont="1" applyFill="1" applyAlignment="1">
      <alignment horizontal="right" vertical="center" readingOrder="1"/>
    </xf>
    <xf numFmtId="8" fontId="18" fillId="0" borderId="0" xfId="0" applyNumberFormat="1" applyFont="1"/>
    <xf numFmtId="170" fontId="18" fillId="3" borderId="0" xfId="0" applyNumberFormat="1" applyFont="1" applyFill="1" applyAlignment="1">
      <alignment vertical="center"/>
    </xf>
    <xf numFmtId="170" fontId="18" fillId="0" borderId="0" xfId="0" applyNumberFormat="1" applyFont="1"/>
    <xf numFmtId="8" fontId="18" fillId="0" borderId="7" xfId="0" applyNumberFormat="1" applyFont="1" applyBorder="1"/>
    <xf numFmtId="170" fontId="18" fillId="3" borderId="15" xfId="0" applyNumberFormat="1" applyFont="1" applyFill="1" applyBorder="1" applyAlignment="1">
      <alignment vertical="center"/>
    </xf>
    <xf numFmtId="0" fontId="14" fillId="0" borderId="4" xfId="0" applyFont="1" applyBorder="1" applyAlignment="1">
      <alignment vertical="top" wrapText="1" readingOrder="1"/>
    </xf>
    <xf numFmtId="170" fontId="15" fillId="0" borderId="0" xfId="2" applyNumberFormat="1" applyFont="1" applyAlignment="1">
      <alignment vertical="center"/>
    </xf>
    <xf numFmtId="0" fontId="2" fillId="0" borderId="0" xfId="0" applyFont="1" applyAlignment="1">
      <alignment horizontal="center" vertical="top" readingOrder="1"/>
    </xf>
    <xf numFmtId="166" fontId="2" fillId="0" borderId="8" xfId="0" applyNumberFormat="1" applyFont="1" applyBorder="1" applyAlignment="1">
      <alignment horizontal="right" vertical="top" wrapText="1" readingOrder="1"/>
    </xf>
    <xf numFmtId="166" fontId="18" fillId="0" borderId="0" xfId="0" applyNumberFormat="1" applyFont="1"/>
    <xf numFmtId="7" fontId="18" fillId="0" borderId="0" xfId="0" applyNumberFormat="1" applyFont="1"/>
    <xf numFmtId="164" fontId="7" fillId="0" borderId="5" xfId="0" applyNumberFormat="1" applyFont="1" applyBorder="1" applyAlignment="1">
      <alignment horizontal="right" vertical="top" wrapText="1" readingOrder="1"/>
    </xf>
    <xf numFmtId="164" fontId="7" fillId="0" borderId="8" xfId="0" applyNumberFormat="1" applyFont="1" applyBorder="1" applyAlignment="1">
      <alignment horizontal="right" vertical="top" wrapText="1" readingOrder="1"/>
    </xf>
    <xf numFmtId="164" fontId="14" fillId="0" borderId="0" xfId="0" applyNumberFormat="1" applyFont="1" applyAlignment="1">
      <alignment horizontal="right" vertical="top" readingOrder="1"/>
    </xf>
    <xf numFmtId="164" fontId="14" fillId="0" borderId="15" xfId="0" applyNumberFormat="1" applyFont="1" applyBorder="1" applyAlignment="1">
      <alignment horizontal="right" vertical="top" readingOrder="1"/>
    </xf>
    <xf numFmtId="170" fontId="15" fillId="0" borderId="13" xfId="1" applyNumberFormat="1" applyFont="1" applyBorder="1" applyAlignment="1"/>
    <xf numFmtId="170" fontId="15" fillId="0" borderId="13" xfId="1" applyNumberFormat="1" applyFont="1" applyFill="1" applyBorder="1" applyAlignment="1"/>
    <xf numFmtId="170" fontId="15" fillId="0" borderId="16" xfId="1" applyNumberFormat="1" applyFont="1" applyBorder="1" applyAlignment="1"/>
    <xf numFmtId="164" fontId="7" fillId="0" borderId="0" xfId="0" applyNumberFormat="1" applyFont="1" applyAlignment="1">
      <alignment horizontal="right" vertical="top" readingOrder="1"/>
    </xf>
    <xf numFmtId="164" fontId="1" fillId="0" borderId="0" xfId="0" applyNumberFormat="1" applyFont="1"/>
    <xf numFmtId="164" fontId="7" fillId="0" borderId="13" xfId="0" applyNumberFormat="1" applyFont="1" applyBorder="1" applyAlignment="1">
      <alignment horizontal="right" vertical="top" readingOrder="1"/>
    </xf>
    <xf numFmtId="164" fontId="7" fillId="0" borderId="15" xfId="0" applyNumberFormat="1" applyFont="1" applyBorder="1" applyAlignment="1">
      <alignment horizontal="right" vertical="top" readingOrder="1"/>
    </xf>
    <xf numFmtId="164" fontId="1" fillId="0" borderId="15" xfId="0" applyNumberFormat="1" applyFont="1" applyBorder="1"/>
    <xf numFmtId="164" fontId="7" fillId="0" borderId="16" xfId="0" applyNumberFormat="1" applyFont="1" applyBorder="1" applyAlignment="1">
      <alignment horizontal="right" vertical="top" readingOrder="1"/>
    </xf>
    <xf numFmtId="0" fontId="2" fillId="0" borderId="0" xfId="0" applyFont="1" applyAlignment="1">
      <alignment horizontal="center" vertical="top" wrapText="1" readingOrder="1"/>
    </xf>
    <xf numFmtId="0" fontId="10" fillId="0" borderId="9"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4" xfId="0" applyFont="1" applyBorder="1" applyAlignment="1">
      <alignment horizontal="left" vertical="center" readingOrder="1"/>
    </xf>
    <xf numFmtId="164" fontId="2" fillId="0" borderId="0" xfId="0" applyNumberFormat="1" applyFont="1" applyAlignment="1">
      <alignment horizontal="right" vertical="center" readingOrder="1"/>
    </xf>
    <xf numFmtId="0" fontId="2" fillId="0" borderId="0" xfId="0" applyFont="1" applyAlignment="1">
      <alignment horizontal="center" vertical="top" readingOrder="1"/>
    </xf>
    <xf numFmtId="0" fontId="2" fillId="0" borderId="0" xfId="0" applyFont="1" applyAlignment="1">
      <alignment horizontal="center" readingOrder="1"/>
    </xf>
    <xf numFmtId="0" fontId="2" fillId="0" borderId="7" xfId="0" applyFont="1" applyBorder="1" applyAlignment="1">
      <alignment horizontal="center" readingOrder="1"/>
    </xf>
    <xf numFmtId="0" fontId="2" fillId="0" borderId="7" xfId="0" applyFont="1" applyBorder="1" applyAlignment="1">
      <alignment horizontal="center" wrapText="1" readingOrder="1"/>
    </xf>
    <xf numFmtId="0" fontId="16" fillId="0" borderId="9" xfId="0" applyFont="1" applyBorder="1" applyAlignment="1">
      <alignment horizontal="left" vertical="top" wrapText="1"/>
    </xf>
    <xf numFmtId="0" fontId="10" fillId="0" borderId="0" xfId="0" applyFont="1" applyAlignment="1">
      <alignment horizontal="center" readingOrder="1"/>
    </xf>
    <xf numFmtId="0" fontId="10" fillId="0" borderId="0" xfId="0" applyFont="1" applyAlignment="1">
      <alignment horizontal="center" vertical="top" readingOrder="1"/>
    </xf>
  </cellXfs>
  <cellStyles count="3">
    <cellStyle name="Currency" xfId="1" builtinId="4"/>
    <cellStyle name="Currency 2" xfId="2" xr:uid="{1C5E9F1B-E568-4DA7-BD4E-5DA29278E4B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60"/>
  <sheetViews>
    <sheetView showGridLines="0" tabSelected="1" workbookViewId="0">
      <selection activeCell="F54" sqref="F54"/>
    </sheetView>
  </sheetViews>
  <sheetFormatPr defaultRowHeight="15" x14ac:dyDescent="0.25"/>
  <cols>
    <col min="1" max="1" width="25" customWidth="1"/>
    <col min="2" max="2" width="14.140625" bestFit="1" customWidth="1"/>
    <col min="3" max="6" width="16.7109375" customWidth="1"/>
    <col min="7" max="8" width="11.5703125" bestFit="1" customWidth="1"/>
    <col min="9" max="9" width="10.140625" bestFit="1" customWidth="1"/>
    <col min="10" max="10" width="8.28515625" bestFit="1" customWidth="1"/>
  </cols>
  <sheetData>
    <row r="2" spans="1:6" ht="33.75" customHeight="1" x14ac:dyDescent="0.25">
      <c r="A2" s="130" t="s">
        <v>0</v>
      </c>
      <c r="B2" s="130"/>
      <c r="C2" s="130"/>
      <c r="D2" s="130"/>
      <c r="E2" s="130"/>
      <c r="F2" s="130"/>
    </row>
    <row r="4" spans="1:6" x14ac:dyDescent="0.25">
      <c r="A4" s="20" t="s">
        <v>1</v>
      </c>
      <c r="B4" s="21" t="s">
        <v>2</v>
      </c>
      <c r="C4" s="22" t="s">
        <v>3</v>
      </c>
      <c r="D4" s="22" t="s">
        <v>4</v>
      </c>
      <c r="E4" s="22" t="s">
        <v>5</v>
      </c>
      <c r="F4" s="23" t="s">
        <v>6</v>
      </c>
    </row>
    <row r="5" spans="1:6" x14ac:dyDescent="0.25">
      <c r="A5" s="24" t="s">
        <v>7</v>
      </c>
      <c r="B5" s="113" t="s">
        <v>8</v>
      </c>
      <c r="C5" s="25">
        <v>406714</v>
      </c>
      <c r="D5" s="25">
        <v>1525332</v>
      </c>
      <c r="E5" s="25">
        <v>4055962</v>
      </c>
      <c r="F5" s="26">
        <f>SUM(C5:E5)</f>
        <v>5988008</v>
      </c>
    </row>
    <row r="6" spans="1:6" x14ac:dyDescent="0.25">
      <c r="A6" s="24" t="s">
        <v>9</v>
      </c>
      <c r="B6" s="113" t="s">
        <v>10</v>
      </c>
      <c r="C6" s="25">
        <v>389667</v>
      </c>
      <c r="D6" s="25">
        <v>22825</v>
      </c>
      <c r="E6" s="25">
        <v>4626223</v>
      </c>
      <c r="F6" s="26">
        <f t="shared" ref="F6:F18" si="0">SUM(C6:E6)</f>
        <v>5038715</v>
      </c>
    </row>
    <row r="7" spans="1:6" x14ac:dyDescent="0.25">
      <c r="A7" s="24" t="s">
        <v>11</v>
      </c>
      <c r="B7" s="113" t="s">
        <v>12</v>
      </c>
      <c r="C7" s="25">
        <v>204322</v>
      </c>
      <c r="D7" s="25">
        <v>327585</v>
      </c>
      <c r="E7" s="25">
        <v>1768885</v>
      </c>
      <c r="F7" s="26">
        <f t="shared" si="0"/>
        <v>2300792</v>
      </c>
    </row>
    <row r="8" spans="1:6" x14ac:dyDescent="0.25">
      <c r="A8" s="24" t="s">
        <v>13</v>
      </c>
      <c r="B8" s="113" t="s">
        <v>14</v>
      </c>
      <c r="C8" s="25">
        <v>354422</v>
      </c>
      <c r="D8" s="25">
        <v>1470384</v>
      </c>
      <c r="E8" s="25">
        <v>3037902</v>
      </c>
      <c r="F8" s="26">
        <f t="shared" si="0"/>
        <v>4862708</v>
      </c>
    </row>
    <row r="9" spans="1:6" x14ac:dyDescent="0.25">
      <c r="A9" s="24" t="s">
        <v>15</v>
      </c>
      <c r="B9" s="113" t="s">
        <v>16</v>
      </c>
      <c r="C9" s="25">
        <v>430739</v>
      </c>
      <c r="D9" s="25">
        <v>5669</v>
      </c>
      <c r="E9" s="25">
        <v>6612228</v>
      </c>
      <c r="F9" s="26">
        <f t="shared" si="0"/>
        <v>7048636</v>
      </c>
    </row>
    <row r="10" spans="1:6" x14ac:dyDescent="0.25">
      <c r="A10" s="24" t="s">
        <v>17</v>
      </c>
      <c r="B10" s="113" t="s">
        <v>18</v>
      </c>
      <c r="C10" s="25">
        <v>0</v>
      </c>
      <c r="D10" s="25">
        <v>274085</v>
      </c>
      <c r="E10" s="25">
        <v>1284172</v>
      </c>
      <c r="F10" s="26">
        <f t="shared" si="0"/>
        <v>1558257</v>
      </c>
    </row>
    <row r="11" spans="1:6" x14ac:dyDescent="0.25">
      <c r="A11" s="24" t="s">
        <v>19</v>
      </c>
      <c r="B11" s="113" t="s">
        <v>20</v>
      </c>
      <c r="C11" s="25">
        <v>642252</v>
      </c>
      <c r="D11" s="25">
        <v>84621</v>
      </c>
      <c r="E11" s="25">
        <v>6422518</v>
      </c>
      <c r="F11" s="26">
        <f t="shared" si="0"/>
        <v>7149391</v>
      </c>
    </row>
    <row r="12" spans="1:6" x14ac:dyDescent="0.25">
      <c r="A12" s="24" t="s">
        <v>21</v>
      </c>
      <c r="B12" s="113" t="s">
        <v>20</v>
      </c>
      <c r="C12" s="25">
        <v>349614</v>
      </c>
      <c r="D12" s="25">
        <v>0</v>
      </c>
      <c r="E12" s="25">
        <v>4106200</v>
      </c>
      <c r="F12" s="26">
        <f t="shared" si="0"/>
        <v>4455814</v>
      </c>
    </row>
    <row r="13" spans="1:6" x14ac:dyDescent="0.25">
      <c r="A13" s="24" t="s">
        <v>22</v>
      </c>
      <c r="B13" s="113" t="s">
        <v>23</v>
      </c>
      <c r="C13" s="25">
        <v>0</v>
      </c>
      <c r="D13" s="25">
        <v>196272</v>
      </c>
      <c r="E13" s="25">
        <v>5450331</v>
      </c>
      <c r="F13" s="26">
        <f t="shared" si="0"/>
        <v>5646603</v>
      </c>
    </row>
    <row r="14" spans="1:6" x14ac:dyDescent="0.25">
      <c r="A14" s="24" t="s">
        <v>24</v>
      </c>
      <c r="B14" s="113" t="s">
        <v>25</v>
      </c>
      <c r="C14" s="25">
        <v>313174</v>
      </c>
      <c r="D14" s="25">
        <v>370396</v>
      </c>
      <c r="E14" s="25">
        <v>3572325</v>
      </c>
      <c r="F14" s="26">
        <f t="shared" si="0"/>
        <v>4255895</v>
      </c>
    </row>
    <row r="15" spans="1:6" x14ac:dyDescent="0.25">
      <c r="A15" s="24" t="s">
        <v>26</v>
      </c>
      <c r="B15" s="113" t="s">
        <v>27</v>
      </c>
      <c r="C15" s="25">
        <v>529439</v>
      </c>
      <c r="D15" s="25">
        <v>15807</v>
      </c>
      <c r="E15" s="25">
        <v>7154581</v>
      </c>
      <c r="F15" s="26">
        <f t="shared" si="0"/>
        <v>7699827</v>
      </c>
    </row>
    <row r="16" spans="1:6" x14ac:dyDescent="0.25">
      <c r="A16" s="24" t="s">
        <v>28</v>
      </c>
      <c r="B16" s="113" t="s">
        <v>29</v>
      </c>
      <c r="C16" s="25">
        <v>0</v>
      </c>
      <c r="D16" s="25">
        <v>11878</v>
      </c>
      <c r="E16" s="25">
        <v>7012070</v>
      </c>
      <c r="F16" s="26">
        <f t="shared" si="0"/>
        <v>7023948</v>
      </c>
    </row>
    <row r="17" spans="1:6" x14ac:dyDescent="0.25">
      <c r="A17" s="24" t="s">
        <v>30</v>
      </c>
      <c r="B17" s="113" t="s">
        <v>31</v>
      </c>
      <c r="C17" s="25">
        <v>143740</v>
      </c>
      <c r="D17" s="25">
        <v>2559</v>
      </c>
      <c r="E17" s="25">
        <v>410685</v>
      </c>
      <c r="F17" s="26">
        <f t="shared" si="0"/>
        <v>556984</v>
      </c>
    </row>
    <row r="18" spans="1:6" x14ac:dyDescent="0.25">
      <c r="A18" s="24" t="s">
        <v>32</v>
      </c>
      <c r="B18" s="113" t="s">
        <v>33</v>
      </c>
      <c r="C18" s="25">
        <v>321284</v>
      </c>
      <c r="D18" s="25">
        <v>0</v>
      </c>
      <c r="E18" s="25">
        <v>3323631</v>
      </c>
      <c r="F18" s="26">
        <f t="shared" si="0"/>
        <v>3644915</v>
      </c>
    </row>
    <row r="19" spans="1:6" x14ac:dyDescent="0.25">
      <c r="A19" s="27" t="s">
        <v>34</v>
      </c>
      <c r="B19" s="28" t="s">
        <v>35</v>
      </c>
      <c r="C19" s="29">
        <f>SUM(C5:C18)</f>
        <v>4085367</v>
      </c>
      <c r="D19" s="29">
        <f>SUM(D5:D18)</f>
        <v>4307413</v>
      </c>
      <c r="E19" s="29">
        <f>SUM(E5:E18)</f>
        <v>58837713</v>
      </c>
      <c r="F19" s="30">
        <f>SUM(F5:F18)</f>
        <v>67230493</v>
      </c>
    </row>
    <row r="22" spans="1:6" x14ac:dyDescent="0.25">
      <c r="A22" s="31" t="s">
        <v>35</v>
      </c>
      <c r="B22" s="32" t="s">
        <v>35</v>
      </c>
      <c r="C22" s="22" t="s">
        <v>36</v>
      </c>
      <c r="D22" s="22" t="s">
        <v>37</v>
      </c>
      <c r="E22" s="22" t="s">
        <v>38</v>
      </c>
      <c r="F22" s="23" t="s">
        <v>39</v>
      </c>
    </row>
    <row r="23" spans="1:6" x14ac:dyDescent="0.25">
      <c r="A23" s="24" t="s">
        <v>7</v>
      </c>
      <c r="B23" s="33" t="s">
        <v>35</v>
      </c>
      <c r="C23" s="25">
        <v>12885630.279999999</v>
      </c>
      <c r="D23" s="25">
        <v>0</v>
      </c>
      <c r="E23" s="25">
        <v>-14932.18</v>
      </c>
      <c r="F23" s="26">
        <v>12870698.1</v>
      </c>
    </row>
    <row r="24" spans="1:6" x14ac:dyDescent="0.25">
      <c r="A24" s="24" t="s">
        <v>9</v>
      </c>
      <c r="B24" s="33" t="s">
        <v>35</v>
      </c>
      <c r="C24" s="25">
        <v>13582445.050000001</v>
      </c>
      <c r="D24" s="25">
        <v>0</v>
      </c>
      <c r="E24" s="25">
        <v>-5191.62</v>
      </c>
      <c r="F24" s="26">
        <v>13577253.43</v>
      </c>
    </row>
    <row r="25" spans="1:6" x14ac:dyDescent="0.25">
      <c r="A25" s="24" t="s">
        <v>11</v>
      </c>
      <c r="B25" s="33" t="s">
        <v>35</v>
      </c>
      <c r="C25" s="25">
        <v>7230183.0499999998</v>
      </c>
      <c r="D25" s="25">
        <v>-458511.61</v>
      </c>
      <c r="E25" s="25">
        <v>61843.61</v>
      </c>
      <c r="F25" s="26">
        <v>6833515.3499999996</v>
      </c>
    </row>
    <row r="26" spans="1:6" x14ac:dyDescent="0.25">
      <c r="A26" s="24" t="s">
        <v>13</v>
      </c>
      <c r="B26" s="33" t="s">
        <v>35</v>
      </c>
      <c r="C26" s="25">
        <v>10208684.49</v>
      </c>
      <c r="D26" s="25">
        <v>-77092.84</v>
      </c>
      <c r="E26" s="25">
        <v>-5250.56</v>
      </c>
      <c r="F26" s="26">
        <v>10126341.09</v>
      </c>
    </row>
    <row r="27" spans="1:6" x14ac:dyDescent="0.25">
      <c r="A27" s="24" t="s">
        <v>15</v>
      </c>
      <c r="B27" s="33" t="s">
        <v>35</v>
      </c>
      <c r="C27" s="25">
        <v>18977829.5</v>
      </c>
      <c r="D27" s="25">
        <v>0</v>
      </c>
      <c r="E27" s="25">
        <v>-85749.91</v>
      </c>
      <c r="F27" s="26">
        <v>18892079.59</v>
      </c>
    </row>
    <row r="28" spans="1:6" x14ac:dyDescent="0.25">
      <c r="A28" s="24" t="s">
        <v>17</v>
      </c>
      <c r="B28" s="33" t="s">
        <v>35</v>
      </c>
      <c r="C28" s="25">
        <v>6142460.5700000003</v>
      </c>
      <c r="D28" s="25">
        <v>-442963</v>
      </c>
      <c r="E28" s="25">
        <v>7934.22</v>
      </c>
      <c r="F28" s="26">
        <v>5707431.79</v>
      </c>
    </row>
    <row r="29" spans="1:6" x14ac:dyDescent="0.25">
      <c r="A29" s="135" t="s">
        <v>40</v>
      </c>
      <c r="B29" s="33" t="s">
        <v>35</v>
      </c>
      <c r="C29" s="136">
        <v>31689117.440000001</v>
      </c>
      <c r="D29" s="136">
        <v>-1500000</v>
      </c>
      <c r="E29" s="25">
        <f>-(C29-F29+D29)</f>
        <v>-11839067.440000001</v>
      </c>
      <c r="F29" s="26">
        <v>18350050</v>
      </c>
    </row>
    <row r="30" spans="1:6" x14ac:dyDescent="0.25">
      <c r="A30" s="135"/>
      <c r="B30" s="33"/>
      <c r="C30" s="136"/>
      <c r="D30" s="136"/>
      <c r="E30" s="25">
        <f>-(C29-F30+D29)</f>
        <v>-18457117.440000001</v>
      </c>
      <c r="F30" s="26">
        <v>11732000</v>
      </c>
    </row>
    <row r="31" spans="1:6" x14ac:dyDescent="0.25">
      <c r="A31" s="24" t="s">
        <v>41</v>
      </c>
      <c r="B31" s="33" t="s">
        <v>35</v>
      </c>
      <c r="C31" s="25">
        <v>20641433.109999999</v>
      </c>
      <c r="D31" s="25">
        <v>0</v>
      </c>
      <c r="E31" s="25">
        <v>-2473662.7947999998</v>
      </c>
      <c r="F31" s="26">
        <v>18167770.315200001</v>
      </c>
    </row>
    <row r="32" spans="1:6" x14ac:dyDescent="0.25">
      <c r="A32" s="24" t="s">
        <v>24</v>
      </c>
      <c r="B32" s="33" t="s">
        <v>35</v>
      </c>
      <c r="C32" s="25">
        <v>11932842.58</v>
      </c>
      <c r="D32" s="25">
        <v>0</v>
      </c>
      <c r="E32" s="25">
        <v>-25091.35</v>
      </c>
      <c r="F32" s="26">
        <v>11907751.23</v>
      </c>
    </row>
    <row r="33" spans="1:6" x14ac:dyDescent="0.25">
      <c r="A33" s="24" t="s">
        <v>26</v>
      </c>
      <c r="B33" s="33" t="s">
        <v>35</v>
      </c>
      <c r="C33" s="25">
        <v>21184071.109999999</v>
      </c>
      <c r="D33" s="25">
        <v>-700000</v>
      </c>
      <c r="E33" s="25">
        <v>-42410.51</v>
      </c>
      <c r="F33" s="26">
        <v>20441660.600000001</v>
      </c>
    </row>
    <row r="34" spans="1:6" x14ac:dyDescent="0.25">
      <c r="A34" s="24" t="s">
        <v>42</v>
      </c>
      <c r="B34" s="33" t="s">
        <v>35</v>
      </c>
      <c r="C34" s="25">
        <v>26608640.010000002</v>
      </c>
      <c r="D34" s="25">
        <v>0</v>
      </c>
      <c r="E34" s="25">
        <v>-3235074.1283999998</v>
      </c>
      <c r="F34" s="26">
        <v>23373565.8816</v>
      </c>
    </row>
    <row r="35" spans="1:6" x14ac:dyDescent="0.25">
      <c r="A35" s="24" t="s">
        <v>30</v>
      </c>
      <c r="B35" s="33" t="s">
        <v>35</v>
      </c>
      <c r="C35" s="25">
        <v>3408812.57</v>
      </c>
      <c r="D35" s="25">
        <v>0</v>
      </c>
      <c r="E35" s="25">
        <v>698040.68</v>
      </c>
      <c r="F35" s="26">
        <v>4106853.25</v>
      </c>
    </row>
    <row r="36" spans="1:6" x14ac:dyDescent="0.25">
      <c r="A36" s="24" t="s">
        <v>32</v>
      </c>
      <c r="B36" s="33" t="s">
        <v>35</v>
      </c>
      <c r="C36" s="25">
        <v>11066769.73</v>
      </c>
      <c r="D36" s="25">
        <v>0</v>
      </c>
      <c r="E36" s="25">
        <v>11999.84</v>
      </c>
      <c r="F36" s="26">
        <v>11078769.57</v>
      </c>
    </row>
    <row r="37" spans="1:6" x14ac:dyDescent="0.25">
      <c r="A37" s="27" t="s">
        <v>34</v>
      </c>
      <c r="B37" s="34" t="s">
        <v>35</v>
      </c>
      <c r="C37" s="29">
        <v>195558919.49000001</v>
      </c>
      <c r="D37" s="29">
        <v>-3178567.45</v>
      </c>
      <c r="E37" s="29">
        <f>+-5214630.3932+17.9</f>
        <v>-5214612.4931999994</v>
      </c>
      <c r="F37" s="30">
        <f>SUM(F23:F36)</f>
        <v>187165740.19679999</v>
      </c>
    </row>
    <row r="40" spans="1:6" x14ac:dyDescent="0.25">
      <c r="A40" s="20" t="s">
        <v>43</v>
      </c>
      <c r="B40" s="22" t="s">
        <v>44</v>
      </c>
      <c r="C40" s="22" t="s">
        <v>45</v>
      </c>
      <c r="D40" s="22" t="s">
        <v>46</v>
      </c>
      <c r="E40" s="22" t="s">
        <v>47</v>
      </c>
      <c r="F40" s="23" t="s">
        <v>48</v>
      </c>
    </row>
    <row r="41" spans="1:6" x14ac:dyDescent="0.25">
      <c r="A41" s="24" t="s">
        <v>7</v>
      </c>
      <c r="B41" s="35">
        <v>33</v>
      </c>
      <c r="C41" s="25">
        <v>2114619.6</v>
      </c>
      <c r="D41" s="35">
        <v>976</v>
      </c>
      <c r="E41" s="25">
        <v>10771010.68</v>
      </c>
      <c r="F41" s="26">
        <v>12870698.1</v>
      </c>
    </row>
    <row r="42" spans="1:6" x14ac:dyDescent="0.25">
      <c r="A42" s="24" t="s">
        <v>9</v>
      </c>
      <c r="B42" s="35">
        <v>36</v>
      </c>
      <c r="C42" s="25">
        <v>1910368</v>
      </c>
      <c r="D42" s="35">
        <v>932</v>
      </c>
      <c r="E42" s="25">
        <v>11672077.050000001</v>
      </c>
      <c r="F42" s="26">
        <v>13577253.43</v>
      </c>
    </row>
    <row r="43" spans="1:6" x14ac:dyDescent="0.25">
      <c r="A43" s="24" t="s">
        <v>11</v>
      </c>
      <c r="B43" s="35">
        <v>24</v>
      </c>
      <c r="C43" s="25">
        <v>961534.5</v>
      </c>
      <c r="D43" s="35">
        <v>847</v>
      </c>
      <c r="E43" s="25">
        <v>6268648.5499999998</v>
      </c>
      <c r="F43" s="26">
        <v>6833515.3499999996</v>
      </c>
    </row>
    <row r="44" spans="1:6" x14ac:dyDescent="0.25">
      <c r="A44" s="24" t="s">
        <v>13</v>
      </c>
      <c r="B44" s="35">
        <v>22</v>
      </c>
      <c r="C44" s="25">
        <v>731604</v>
      </c>
      <c r="D44" s="35">
        <v>1312</v>
      </c>
      <c r="E44" s="25">
        <v>9477080.4900000002</v>
      </c>
      <c r="F44" s="26">
        <v>10126341.09</v>
      </c>
    </row>
    <row r="45" spans="1:6" x14ac:dyDescent="0.25">
      <c r="A45" s="24" t="s">
        <v>15</v>
      </c>
      <c r="B45" s="35">
        <v>89</v>
      </c>
      <c r="C45" s="25">
        <v>4422858.95</v>
      </c>
      <c r="D45" s="35">
        <v>969</v>
      </c>
      <c r="E45" s="25">
        <v>14554970.550000001</v>
      </c>
      <c r="F45" s="26">
        <v>18892079.59</v>
      </c>
    </row>
    <row r="46" spans="1:6" x14ac:dyDescent="0.25">
      <c r="A46" s="24" t="s">
        <v>17</v>
      </c>
      <c r="B46" s="35">
        <v>29</v>
      </c>
      <c r="C46" s="25">
        <v>1027953.63</v>
      </c>
      <c r="D46" s="35">
        <v>692</v>
      </c>
      <c r="E46" s="25">
        <v>5114506.9400000004</v>
      </c>
      <c r="F46" s="26">
        <v>5707431.79</v>
      </c>
    </row>
    <row r="47" spans="1:6" x14ac:dyDescent="0.25">
      <c r="A47" s="24" t="s">
        <v>40</v>
      </c>
      <c r="B47" s="35">
        <v>76</v>
      </c>
      <c r="C47" s="25">
        <v>7185919.25</v>
      </c>
      <c r="D47" s="35">
        <v>1756</v>
      </c>
      <c r="E47" s="25">
        <v>24503198.190000001</v>
      </c>
      <c r="F47" s="26">
        <v>30082049.649999999</v>
      </c>
    </row>
    <row r="48" spans="1:6" x14ac:dyDescent="0.25">
      <c r="A48" s="24" t="s">
        <v>22</v>
      </c>
      <c r="B48" s="35">
        <v>40</v>
      </c>
      <c r="C48" s="25">
        <v>2206383</v>
      </c>
      <c r="D48" s="35">
        <v>1268</v>
      </c>
      <c r="E48" s="25">
        <v>18435050.109999999</v>
      </c>
      <c r="F48" s="26">
        <v>20645193.539999999</v>
      </c>
    </row>
    <row r="49" spans="1:6" x14ac:dyDescent="0.25">
      <c r="A49" s="24" t="s">
        <v>24</v>
      </c>
      <c r="B49" s="35">
        <v>37</v>
      </c>
      <c r="C49" s="25">
        <v>1811494</v>
      </c>
      <c r="D49" s="35">
        <v>1166</v>
      </c>
      <c r="E49" s="25">
        <v>10121348.58</v>
      </c>
      <c r="F49" s="26">
        <v>11907751.23</v>
      </c>
    </row>
    <row r="50" spans="1:6" x14ac:dyDescent="0.25">
      <c r="A50" s="24" t="s">
        <v>26</v>
      </c>
      <c r="B50" s="35">
        <v>75</v>
      </c>
      <c r="C50" s="25">
        <v>4732706</v>
      </c>
      <c r="D50" s="35">
        <v>1592</v>
      </c>
      <c r="E50" s="25">
        <v>16451365.109999999</v>
      </c>
      <c r="F50" s="26">
        <v>20441660.600000001</v>
      </c>
    </row>
    <row r="51" spans="1:6" x14ac:dyDescent="0.25">
      <c r="A51" s="24" t="s">
        <v>28</v>
      </c>
      <c r="B51" s="35">
        <v>88</v>
      </c>
      <c r="C51" s="25">
        <v>3993243.25</v>
      </c>
      <c r="D51" s="35">
        <v>1508</v>
      </c>
      <c r="E51" s="25">
        <v>22615396.760000002</v>
      </c>
      <c r="F51" s="26">
        <v>26560870.32</v>
      </c>
    </row>
    <row r="52" spans="1:6" x14ac:dyDescent="0.25">
      <c r="A52" s="24" t="s">
        <v>30</v>
      </c>
      <c r="B52" s="35">
        <v>16</v>
      </c>
      <c r="C52" s="25">
        <v>361208.75</v>
      </c>
      <c r="D52" s="35">
        <v>630</v>
      </c>
      <c r="E52" s="25">
        <v>3047603.82</v>
      </c>
      <c r="F52" s="26">
        <v>4106853.25</v>
      </c>
    </row>
    <row r="53" spans="1:6" x14ac:dyDescent="0.25">
      <c r="A53" s="24" t="s">
        <v>32</v>
      </c>
      <c r="B53" s="35">
        <v>36</v>
      </c>
      <c r="C53" s="25">
        <v>1172919</v>
      </c>
      <c r="D53" s="35">
        <v>1040</v>
      </c>
      <c r="E53" s="25">
        <v>9893850.7300000004</v>
      </c>
      <c r="F53" s="26">
        <v>11078769.57</v>
      </c>
    </row>
    <row r="54" spans="1:6" x14ac:dyDescent="0.25">
      <c r="A54" s="27" t="s">
        <v>34</v>
      </c>
      <c r="B54" s="36">
        <v>601</v>
      </c>
      <c r="C54" s="29">
        <v>32632811.93</v>
      </c>
      <c r="D54" s="36">
        <v>14688</v>
      </c>
      <c r="E54" s="29">
        <v>162926107.56</v>
      </c>
      <c r="F54" s="30">
        <f>SUM(F41:F53)</f>
        <v>192830467.50999999</v>
      </c>
    </row>
    <row r="55" spans="1:6" ht="33" customHeight="1" x14ac:dyDescent="0.25">
      <c r="A55" s="131" t="s">
        <v>49</v>
      </c>
      <c r="B55" s="131"/>
      <c r="C55" s="131"/>
      <c r="D55" s="131"/>
      <c r="E55" s="131"/>
      <c r="F55" s="131"/>
    </row>
    <row r="56" spans="1:6" x14ac:dyDescent="0.25">
      <c r="A56" s="132" t="s">
        <v>50</v>
      </c>
      <c r="B56" s="132"/>
      <c r="C56" s="132"/>
      <c r="D56" s="132"/>
      <c r="E56" s="132"/>
      <c r="F56" s="132"/>
    </row>
    <row r="57" spans="1:6" x14ac:dyDescent="0.25">
      <c r="A57" s="133" t="s">
        <v>51</v>
      </c>
      <c r="B57" s="133"/>
      <c r="C57" s="133"/>
      <c r="D57" s="133"/>
      <c r="E57" s="133"/>
      <c r="F57" s="133"/>
    </row>
    <row r="58" spans="1:6" x14ac:dyDescent="0.25">
      <c r="A58" s="134" t="s">
        <v>52</v>
      </c>
      <c r="B58" s="134"/>
      <c r="C58" s="134"/>
      <c r="D58" s="134"/>
      <c r="E58" s="134"/>
      <c r="F58" s="134"/>
    </row>
    <row r="59" spans="1:6" x14ac:dyDescent="0.25">
      <c r="A59" s="134" t="s">
        <v>53</v>
      </c>
      <c r="B59" s="134"/>
      <c r="C59" s="134"/>
      <c r="D59" s="134"/>
      <c r="E59" s="134"/>
      <c r="F59" s="134"/>
    </row>
    <row r="60" spans="1:6" x14ac:dyDescent="0.25">
      <c r="A60" s="134" t="s">
        <v>54</v>
      </c>
      <c r="B60" s="134"/>
      <c r="C60" s="134"/>
      <c r="D60" s="134"/>
      <c r="E60" s="134"/>
      <c r="F60" s="134"/>
    </row>
  </sheetData>
  <mergeCells count="10">
    <mergeCell ref="A59:F59"/>
    <mergeCell ref="A60:F60"/>
    <mergeCell ref="A29:A30"/>
    <mergeCell ref="C29:C30"/>
    <mergeCell ref="D29:D30"/>
    <mergeCell ref="A2:F2"/>
    <mergeCell ref="A55:F55"/>
    <mergeCell ref="A56:F56"/>
    <mergeCell ref="A57:F57"/>
    <mergeCell ref="A58:F58"/>
  </mergeCells>
  <pageMargins left="0.2" right="0.2" top="0.2" bottom="0.2" header="0.2" footer="0.2"/>
  <pageSetup scale="8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8"/>
  <sheetViews>
    <sheetView showGridLines="0" workbookViewId="0">
      <selection activeCell="F32" sqref="F32"/>
    </sheetView>
  </sheetViews>
  <sheetFormatPr defaultRowHeight="15" x14ac:dyDescent="0.25"/>
  <cols>
    <col min="1" max="1" width="24.42578125" bestFit="1" customWidth="1"/>
    <col min="2" max="2" width="21.140625" bestFit="1" customWidth="1"/>
    <col min="3" max="3" width="18.28515625" bestFit="1" customWidth="1"/>
    <col min="4" max="5" width="15.140625" bestFit="1" customWidth="1"/>
    <col min="6" max="6" width="13.7109375" bestFit="1" customWidth="1"/>
    <col min="7" max="7" width="10.7109375" bestFit="1" customWidth="1"/>
    <col min="8" max="9" width="20.5703125" customWidth="1"/>
  </cols>
  <sheetData>
    <row r="3" spans="1:5" x14ac:dyDescent="0.25">
      <c r="A3" s="137" t="s">
        <v>55</v>
      </c>
      <c r="B3" s="137"/>
      <c r="C3" s="137"/>
      <c r="D3" s="137"/>
      <c r="E3" s="137"/>
    </row>
    <row r="5" spans="1:5" x14ac:dyDescent="0.25">
      <c r="A5" s="138" t="s">
        <v>56</v>
      </c>
      <c r="B5" s="138"/>
      <c r="C5" s="138"/>
      <c r="D5" s="138"/>
      <c r="E5" s="138"/>
    </row>
    <row r="7" spans="1:5" x14ac:dyDescent="0.25">
      <c r="A7" s="37" t="s">
        <v>57</v>
      </c>
      <c r="B7" s="38" t="s">
        <v>58</v>
      </c>
      <c r="C7" s="38" t="s">
        <v>59</v>
      </c>
      <c r="D7" s="38" t="s">
        <v>60</v>
      </c>
      <c r="E7" s="39" t="s">
        <v>61</v>
      </c>
    </row>
    <row r="8" spans="1:5" x14ac:dyDescent="0.25">
      <c r="A8" s="40" t="s">
        <v>7</v>
      </c>
      <c r="B8" s="41">
        <v>4863084</v>
      </c>
      <c r="C8" s="41">
        <v>17615877</v>
      </c>
      <c r="D8" s="41">
        <v>37613268</v>
      </c>
      <c r="E8" s="42">
        <f>SUM(B8:D8)</f>
        <v>60092229</v>
      </c>
    </row>
    <row r="9" spans="1:5" x14ac:dyDescent="0.25">
      <c r="A9" s="40" t="s">
        <v>9</v>
      </c>
      <c r="B9" s="41">
        <v>4622449</v>
      </c>
      <c r="C9" s="41">
        <v>402324</v>
      </c>
      <c r="D9" s="41">
        <v>40121332</v>
      </c>
      <c r="E9" s="42">
        <f t="shared" ref="E9:E21" si="0">SUM(B9:D9)</f>
        <v>45146105</v>
      </c>
    </row>
    <row r="10" spans="1:5" x14ac:dyDescent="0.25">
      <c r="A10" s="40" t="s">
        <v>11</v>
      </c>
      <c r="B10" s="41">
        <v>2278683</v>
      </c>
      <c r="C10" s="41">
        <v>3937132</v>
      </c>
      <c r="D10" s="41">
        <v>14113039</v>
      </c>
      <c r="E10" s="42">
        <f t="shared" si="0"/>
        <v>20328854</v>
      </c>
    </row>
    <row r="11" spans="1:5" x14ac:dyDescent="0.25">
      <c r="A11" s="40" t="s">
        <v>13</v>
      </c>
      <c r="B11" s="41">
        <v>4036088</v>
      </c>
      <c r="C11" s="41">
        <v>17575446</v>
      </c>
      <c r="D11" s="41">
        <v>25845040</v>
      </c>
      <c r="E11" s="42">
        <f t="shared" si="0"/>
        <v>47456574</v>
      </c>
    </row>
    <row r="12" spans="1:5" x14ac:dyDescent="0.25">
      <c r="A12" s="40" t="s">
        <v>15</v>
      </c>
      <c r="B12" s="41">
        <v>5155286</v>
      </c>
      <c r="C12" s="41">
        <v>69133</v>
      </c>
      <c r="D12" s="41">
        <v>62888167</v>
      </c>
      <c r="E12" s="42">
        <f t="shared" si="0"/>
        <v>68112586</v>
      </c>
    </row>
    <row r="13" spans="1:5" x14ac:dyDescent="0.25">
      <c r="A13" s="40" t="s">
        <v>17</v>
      </c>
      <c r="B13" s="41">
        <v>0</v>
      </c>
      <c r="C13" s="41">
        <v>2919432</v>
      </c>
      <c r="D13" s="41">
        <v>11359185</v>
      </c>
      <c r="E13" s="42">
        <f t="shared" si="0"/>
        <v>14278617</v>
      </c>
    </row>
    <row r="14" spans="1:5" x14ac:dyDescent="0.25">
      <c r="A14" s="40" t="s">
        <v>19</v>
      </c>
      <c r="B14" s="41">
        <v>9103066.6699999999</v>
      </c>
      <c r="C14" s="41">
        <v>746047</v>
      </c>
      <c r="D14" s="41">
        <v>74780666.319999993</v>
      </c>
      <c r="E14" s="42">
        <f t="shared" si="0"/>
        <v>84629779.989999995</v>
      </c>
    </row>
    <row r="15" spans="1:5" x14ac:dyDescent="0.25">
      <c r="A15" s="40" t="s">
        <v>21</v>
      </c>
      <c r="B15" s="41">
        <v>4955308.74</v>
      </c>
      <c r="C15" s="41">
        <v>0</v>
      </c>
      <c r="D15" s="41">
        <v>41949934.149999999</v>
      </c>
      <c r="E15" s="42">
        <f t="shared" si="0"/>
        <v>46905242.890000001</v>
      </c>
    </row>
    <row r="16" spans="1:5" x14ac:dyDescent="0.25">
      <c r="A16" s="40" t="s">
        <v>22</v>
      </c>
      <c r="B16" s="41">
        <v>0</v>
      </c>
      <c r="C16" s="41">
        <v>2026786</v>
      </c>
      <c r="D16" s="41">
        <v>58080269</v>
      </c>
      <c r="E16" s="42">
        <f t="shared" si="0"/>
        <v>60107055</v>
      </c>
    </row>
    <row r="17" spans="1:5" x14ac:dyDescent="0.25">
      <c r="A17" s="40" t="s">
        <v>24</v>
      </c>
      <c r="B17" s="41">
        <v>3710409</v>
      </c>
      <c r="C17" s="41">
        <v>3486137</v>
      </c>
      <c r="D17" s="41">
        <v>33574063</v>
      </c>
      <c r="E17" s="42">
        <f t="shared" si="0"/>
        <v>40770609</v>
      </c>
    </row>
    <row r="18" spans="1:5" x14ac:dyDescent="0.25">
      <c r="A18" s="40" t="s">
        <v>26</v>
      </c>
      <c r="B18" s="41">
        <v>6052302</v>
      </c>
      <c r="C18" s="41">
        <v>160082</v>
      </c>
      <c r="D18" s="41">
        <v>65537859</v>
      </c>
      <c r="E18" s="42">
        <f t="shared" si="0"/>
        <v>71750243</v>
      </c>
    </row>
    <row r="19" spans="1:5" x14ac:dyDescent="0.25">
      <c r="A19" s="40" t="s">
        <v>28</v>
      </c>
      <c r="B19" s="41">
        <v>0</v>
      </c>
      <c r="C19" s="41">
        <v>166532</v>
      </c>
      <c r="D19" s="41">
        <v>80555474</v>
      </c>
      <c r="E19" s="42">
        <f t="shared" si="0"/>
        <v>80722006</v>
      </c>
    </row>
    <row r="20" spans="1:5" x14ac:dyDescent="0.25">
      <c r="A20" s="40" t="s">
        <v>30</v>
      </c>
      <c r="B20" s="41">
        <v>1408154</v>
      </c>
      <c r="C20" s="41">
        <v>16959</v>
      </c>
      <c r="D20" s="41">
        <v>2148296</v>
      </c>
      <c r="E20" s="42">
        <f t="shared" si="0"/>
        <v>3573409</v>
      </c>
    </row>
    <row r="21" spans="1:5" x14ac:dyDescent="0.25">
      <c r="A21" s="40" t="s">
        <v>32</v>
      </c>
      <c r="B21" s="41">
        <v>3683940</v>
      </c>
      <c r="C21" s="41">
        <v>15460</v>
      </c>
      <c r="D21" s="41">
        <v>23734726</v>
      </c>
      <c r="E21" s="42">
        <f t="shared" si="0"/>
        <v>27434126</v>
      </c>
    </row>
    <row r="22" spans="1:5" x14ac:dyDescent="0.25">
      <c r="A22" s="43" t="s">
        <v>34</v>
      </c>
      <c r="B22" s="44">
        <f>SUM(B8:B21)</f>
        <v>49868770.410000004</v>
      </c>
      <c r="C22" s="44">
        <f>SUM(C8:C21)</f>
        <v>49137347</v>
      </c>
      <c r="D22" s="44">
        <f>SUM(D8:D21)</f>
        <v>572301318.47000003</v>
      </c>
      <c r="E22" s="45">
        <f>SUM(E8:E21)</f>
        <v>671307435.88</v>
      </c>
    </row>
    <row r="24" spans="1:5" x14ac:dyDescent="0.25">
      <c r="A24" s="37" t="s">
        <v>62</v>
      </c>
      <c r="B24" s="38" t="s">
        <v>35</v>
      </c>
      <c r="C24" s="38"/>
      <c r="D24" s="38" t="s">
        <v>35</v>
      </c>
      <c r="E24" s="39" t="s">
        <v>63</v>
      </c>
    </row>
    <row r="25" spans="1:5" x14ac:dyDescent="0.25">
      <c r="A25" s="40" t="s">
        <v>7</v>
      </c>
      <c r="B25" s="46" t="s">
        <v>35</v>
      </c>
      <c r="C25" s="46"/>
      <c r="D25" s="46" t="s">
        <v>35</v>
      </c>
      <c r="E25" s="42">
        <v>-9000000</v>
      </c>
    </row>
    <row r="26" spans="1:5" x14ac:dyDescent="0.25">
      <c r="A26" s="40" t="s">
        <v>9</v>
      </c>
      <c r="B26" s="46" t="s">
        <v>35</v>
      </c>
      <c r="C26" s="46"/>
      <c r="D26" s="46" t="s">
        <v>35</v>
      </c>
      <c r="E26" s="42">
        <v>-9000000</v>
      </c>
    </row>
    <row r="27" spans="1:5" x14ac:dyDescent="0.25">
      <c r="A27" s="40" t="s">
        <v>11</v>
      </c>
      <c r="B27" s="46" t="s">
        <v>35</v>
      </c>
      <c r="C27" s="46"/>
      <c r="D27" s="46" t="s">
        <v>35</v>
      </c>
      <c r="E27" s="42">
        <v>-7500000</v>
      </c>
    </row>
    <row r="28" spans="1:5" x14ac:dyDescent="0.25">
      <c r="A28" s="40" t="s">
        <v>13</v>
      </c>
      <c r="B28" s="46" t="s">
        <v>35</v>
      </c>
      <c r="C28" s="46"/>
      <c r="D28" s="46" t="s">
        <v>35</v>
      </c>
      <c r="E28" s="42">
        <v>-10500000</v>
      </c>
    </row>
    <row r="29" spans="1:5" x14ac:dyDescent="0.25">
      <c r="A29" s="40" t="s">
        <v>15</v>
      </c>
      <c r="B29" s="46" t="s">
        <v>35</v>
      </c>
      <c r="C29" s="46"/>
      <c r="D29" s="46" t="s">
        <v>35</v>
      </c>
      <c r="E29" s="42">
        <v>-10200000</v>
      </c>
    </row>
    <row r="30" spans="1:5" x14ac:dyDescent="0.25">
      <c r="A30" s="40" t="s">
        <v>17</v>
      </c>
      <c r="B30" s="46" t="s">
        <v>35</v>
      </c>
      <c r="C30" s="46"/>
      <c r="D30" s="46" t="s">
        <v>35</v>
      </c>
      <c r="E30" s="42">
        <v>-5900000</v>
      </c>
    </row>
    <row r="31" spans="1:5" x14ac:dyDescent="0.25">
      <c r="A31" s="40" t="s">
        <v>40</v>
      </c>
      <c r="B31" s="46" t="s">
        <v>35</v>
      </c>
      <c r="C31" s="46"/>
      <c r="D31" s="46" t="s">
        <v>35</v>
      </c>
      <c r="E31" s="42">
        <v>-18000000</v>
      </c>
    </row>
    <row r="32" spans="1:5" x14ac:dyDescent="0.25">
      <c r="A32" s="40" t="s">
        <v>22</v>
      </c>
      <c r="B32" s="46" t="s">
        <v>35</v>
      </c>
      <c r="C32" s="46"/>
      <c r="D32" s="46" t="s">
        <v>35</v>
      </c>
      <c r="E32" s="42">
        <v>-9000000</v>
      </c>
    </row>
    <row r="33" spans="1:5" x14ac:dyDescent="0.25">
      <c r="A33" s="40" t="s">
        <v>24</v>
      </c>
      <c r="B33" s="46" t="s">
        <v>35</v>
      </c>
      <c r="C33" s="46"/>
      <c r="D33" s="46" t="s">
        <v>35</v>
      </c>
      <c r="E33" s="42">
        <v>-9000000</v>
      </c>
    </row>
    <row r="34" spans="1:5" x14ac:dyDescent="0.25">
      <c r="A34" s="40" t="s">
        <v>26</v>
      </c>
      <c r="B34" s="46" t="s">
        <v>35</v>
      </c>
      <c r="C34" s="46"/>
      <c r="D34" s="46" t="s">
        <v>35</v>
      </c>
      <c r="E34" s="42">
        <v>-17900000</v>
      </c>
    </row>
    <row r="35" spans="1:5" x14ac:dyDescent="0.25">
      <c r="A35" s="40" t="s">
        <v>28</v>
      </c>
      <c r="B35" s="46" t="s">
        <v>35</v>
      </c>
      <c r="C35" s="46"/>
      <c r="D35" s="46" t="s">
        <v>35</v>
      </c>
      <c r="E35" s="42">
        <v>-9000000</v>
      </c>
    </row>
    <row r="36" spans="1:5" x14ac:dyDescent="0.25">
      <c r="A36" s="40" t="s">
        <v>30</v>
      </c>
      <c r="B36" s="46" t="s">
        <v>35</v>
      </c>
      <c r="C36" s="46"/>
      <c r="D36" s="46" t="s">
        <v>35</v>
      </c>
      <c r="E36" s="42">
        <v>-2000000</v>
      </c>
    </row>
    <row r="37" spans="1:5" x14ac:dyDescent="0.25">
      <c r="A37" s="40" t="s">
        <v>32</v>
      </c>
      <c r="B37" s="46" t="s">
        <v>35</v>
      </c>
      <c r="C37" s="46"/>
      <c r="D37" s="46" t="s">
        <v>35</v>
      </c>
      <c r="E37" s="42">
        <v>-9000000</v>
      </c>
    </row>
    <row r="38" spans="1:5" x14ac:dyDescent="0.25">
      <c r="A38" s="43" t="s">
        <v>34</v>
      </c>
      <c r="B38" s="47" t="s">
        <v>35</v>
      </c>
      <c r="C38" s="47"/>
      <c r="D38" s="47" t="s">
        <v>35</v>
      </c>
      <c r="E38" s="45">
        <v>-126000000</v>
      </c>
    </row>
  </sheetData>
  <mergeCells count="2">
    <mergeCell ref="A3:E3"/>
    <mergeCell ref="A5:E5"/>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43"/>
  <sheetViews>
    <sheetView showGridLines="0" topLeftCell="A13" workbookViewId="0">
      <selection activeCell="D45" sqref="D45"/>
    </sheetView>
  </sheetViews>
  <sheetFormatPr defaultRowHeight="15" x14ac:dyDescent="0.25"/>
  <cols>
    <col min="1" max="1" width="6.28515625" customWidth="1"/>
    <col min="2" max="2" width="27.42578125" customWidth="1"/>
    <col min="3" max="6" width="16.7109375" customWidth="1"/>
    <col min="7" max="7" width="36.28515625" customWidth="1"/>
  </cols>
  <sheetData>
    <row r="1" spans="2:6" ht="9.1999999999999993" customHeight="1" x14ac:dyDescent="0.25"/>
    <row r="2" spans="2:6" ht="5.45" customHeight="1" x14ac:dyDescent="0.25"/>
    <row r="3" spans="2:6" ht="4.9000000000000004" customHeight="1" x14ac:dyDescent="0.25"/>
    <row r="4" spans="2:6" x14ac:dyDescent="0.25">
      <c r="B4" s="130" t="s">
        <v>64</v>
      </c>
      <c r="C4" s="130"/>
      <c r="D4" s="130"/>
      <c r="E4" s="130"/>
      <c r="F4" s="130"/>
    </row>
    <row r="5" spans="2:6" ht="18" customHeight="1" x14ac:dyDescent="0.25">
      <c r="B5" s="139" t="s">
        <v>65</v>
      </c>
      <c r="C5" s="139"/>
      <c r="D5" s="139"/>
      <c r="E5" s="139"/>
      <c r="F5" s="139"/>
    </row>
    <row r="6" spans="2:6" ht="27" x14ac:dyDescent="0.25">
      <c r="B6" s="3" t="s">
        <v>66</v>
      </c>
      <c r="C6" s="4" t="s">
        <v>7</v>
      </c>
      <c r="D6" s="4" t="s">
        <v>13</v>
      </c>
      <c r="E6" s="4" t="s">
        <v>40</v>
      </c>
      <c r="F6" s="4" t="s">
        <v>26</v>
      </c>
    </row>
    <row r="7" spans="2:6" x14ac:dyDescent="0.25">
      <c r="B7" s="5" t="s">
        <v>67</v>
      </c>
      <c r="C7" s="6">
        <v>12</v>
      </c>
      <c r="D7" s="6">
        <v>0</v>
      </c>
      <c r="E7" s="6">
        <v>25</v>
      </c>
      <c r="F7" s="6">
        <v>14</v>
      </c>
    </row>
    <row r="8" spans="2:6" x14ac:dyDescent="0.25">
      <c r="B8" s="5" t="s">
        <v>68</v>
      </c>
      <c r="C8" s="6">
        <v>0</v>
      </c>
      <c r="D8" s="6">
        <v>0</v>
      </c>
      <c r="E8" s="6">
        <v>0</v>
      </c>
      <c r="F8" s="6">
        <v>0</v>
      </c>
    </row>
    <row r="9" spans="2:6" x14ac:dyDescent="0.25">
      <c r="B9" s="5" t="s">
        <v>69</v>
      </c>
      <c r="C9" s="6">
        <v>13</v>
      </c>
      <c r="D9" s="6">
        <v>12</v>
      </c>
      <c r="E9" s="6">
        <v>22</v>
      </c>
      <c r="F9" s="6">
        <v>23</v>
      </c>
    </row>
    <row r="10" spans="2:6" x14ac:dyDescent="0.25">
      <c r="B10" s="5" t="s">
        <v>70</v>
      </c>
      <c r="C10" s="6">
        <v>1</v>
      </c>
      <c r="D10" s="6">
        <v>2</v>
      </c>
      <c r="E10" s="6">
        <v>6</v>
      </c>
      <c r="F10" s="6">
        <v>7</v>
      </c>
    </row>
    <row r="11" spans="2:6" x14ac:dyDescent="0.25">
      <c r="B11" s="5" t="s">
        <v>71</v>
      </c>
      <c r="C11" s="6">
        <v>0</v>
      </c>
      <c r="D11" s="6">
        <v>0</v>
      </c>
      <c r="E11" s="6">
        <v>0</v>
      </c>
      <c r="F11" s="6">
        <v>0</v>
      </c>
    </row>
    <row r="12" spans="2:6" x14ac:dyDescent="0.25">
      <c r="B12" s="5" t="s">
        <v>72</v>
      </c>
      <c r="C12" s="6">
        <v>4</v>
      </c>
      <c r="D12" s="6">
        <v>5</v>
      </c>
      <c r="E12" s="6">
        <v>13</v>
      </c>
      <c r="F12" s="6">
        <v>8</v>
      </c>
    </row>
    <row r="13" spans="2:6" x14ac:dyDescent="0.25">
      <c r="B13" s="5" t="s">
        <v>73</v>
      </c>
      <c r="C13" s="6">
        <v>0</v>
      </c>
      <c r="D13" s="6">
        <v>0</v>
      </c>
      <c r="E13" s="6">
        <v>0</v>
      </c>
      <c r="F13" s="6">
        <v>15</v>
      </c>
    </row>
    <row r="14" spans="2:6" x14ac:dyDescent="0.25">
      <c r="B14" s="5" t="s">
        <v>74</v>
      </c>
      <c r="C14" s="6">
        <v>3</v>
      </c>
      <c r="D14" s="6">
        <v>3</v>
      </c>
      <c r="E14" s="6">
        <v>10</v>
      </c>
      <c r="F14" s="6">
        <v>8</v>
      </c>
    </row>
    <row r="15" spans="2:6" x14ac:dyDescent="0.25">
      <c r="B15" s="7" t="s">
        <v>34</v>
      </c>
      <c r="C15" s="8">
        <v>33</v>
      </c>
      <c r="D15" s="8">
        <v>22</v>
      </c>
      <c r="E15" s="8">
        <v>76</v>
      </c>
      <c r="F15" s="8">
        <v>75</v>
      </c>
    </row>
    <row r="16" spans="2:6" ht="0" hidden="1" customHeight="1" x14ac:dyDescent="0.25"/>
    <row r="17" spans="2:6" ht="5.0999999999999996" customHeight="1" x14ac:dyDescent="0.25"/>
    <row r="18" spans="2:6" ht="27" x14ac:dyDescent="0.25">
      <c r="B18" s="3" t="s">
        <v>75</v>
      </c>
      <c r="C18" s="1" t="s">
        <v>7</v>
      </c>
      <c r="D18" s="1" t="s">
        <v>13</v>
      </c>
      <c r="E18" s="1" t="s">
        <v>40</v>
      </c>
      <c r="F18" s="1" t="s">
        <v>26</v>
      </c>
    </row>
    <row r="19" spans="2:6" x14ac:dyDescent="0.25">
      <c r="B19" s="5" t="s">
        <v>67</v>
      </c>
      <c r="C19" s="9">
        <v>4996598</v>
      </c>
      <c r="D19" s="9">
        <v>0</v>
      </c>
      <c r="E19" s="9">
        <v>26723724</v>
      </c>
      <c r="F19" s="9">
        <v>8362875</v>
      </c>
    </row>
    <row r="20" spans="2:6" x14ac:dyDescent="0.25">
      <c r="B20" s="5" t="s">
        <v>68</v>
      </c>
      <c r="C20" s="9">
        <v>0</v>
      </c>
      <c r="D20" s="9">
        <v>0</v>
      </c>
      <c r="E20" s="9">
        <v>0</v>
      </c>
      <c r="F20" s="9">
        <v>0</v>
      </c>
    </row>
    <row r="21" spans="2:6" x14ac:dyDescent="0.25">
      <c r="B21" s="5" t="s">
        <v>69</v>
      </c>
      <c r="C21" s="9">
        <v>2578255</v>
      </c>
      <c r="D21" s="9">
        <v>1067318</v>
      </c>
      <c r="E21" s="9">
        <v>6583126</v>
      </c>
      <c r="F21" s="9">
        <v>3499284</v>
      </c>
    </row>
    <row r="22" spans="2:6" x14ac:dyDescent="0.25">
      <c r="B22" s="5" t="s">
        <v>70</v>
      </c>
      <c r="C22" s="9">
        <v>1188534</v>
      </c>
      <c r="D22" s="9">
        <v>487458</v>
      </c>
      <c r="E22" s="9">
        <v>3612516</v>
      </c>
      <c r="F22" s="9">
        <v>2777410</v>
      </c>
    </row>
    <row r="23" spans="2:6" x14ac:dyDescent="0.25">
      <c r="B23" s="5" t="s">
        <v>71</v>
      </c>
      <c r="C23" s="9">
        <v>0</v>
      </c>
      <c r="D23" s="9">
        <v>0</v>
      </c>
      <c r="E23" s="9">
        <v>0</v>
      </c>
      <c r="F23" s="9">
        <v>0</v>
      </c>
    </row>
    <row r="24" spans="2:6" x14ac:dyDescent="0.25">
      <c r="B24" s="5" t="s">
        <v>72</v>
      </c>
      <c r="C24" s="9">
        <v>889183</v>
      </c>
      <c r="D24" s="9">
        <v>893378</v>
      </c>
      <c r="E24" s="9">
        <v>3203563</v>
      </c>
      <c r="F24" s="9">
        <v>1567369</v>
      </c>
    </row>
    <row r="25" spans="2:6" x14ac:dyDescent="0.25">
      <c r="B25" s="5" t="s">
        <v>73</v>
      </c>
      <c r="C25" s="9">
        <v>0</v>
      </c>
      <c r="D25" s="9">
        <v>0</v>
      </c>
      <c r="E25" s="9">
        <v>0</v>
      </c>
      <c r="F25" s="9">
        <v>92885</v>
      </c>
    </row>
    <row r="26" spans="2:6" x14ac:dyDescent="0.25">
      <c r="B26" s="5" t="s">
        <v>74</v>
      </c>
      <c r="C26" s="9">
        <v>724618</v>
      </c>
      <c r="D26" s="9">
        <v>311458</v>
      </c>
      <c r="E26" s="9">
        <v>3458486</v>
      </c>
      <c r="F26" s="9">
        <v>1416842</v>
      </c>
    </row>
    <row r="27" spans="2:6" x14ac:dyDescent="0.25">
      <c r="B27" s="7" t="s">
        <v>34</v>
      </c>
      <c r="C27" s="2">
        <v>10377188</v>
      </c>
      <c r="D27" s="2">
        <v>2759612</v>
      </c>
      <c r="E27" s="2">
        <v>43581415</v>
      </c>
      <c r="F27" s="2">
        <v>17716665</v>
      </c>
    </row>
    <row r="28" spans="2:6" ht="0" hidden="1" customHeight="1" x14ac:dyDescent="0.25"/>
    <row r="29" spans="2:6" ht="5.0999999999999996" customHeight="1" x14ac:dyDescent="0.25"/>
    <row r="30" spans="2:6" ht="27" x14ac:dyDescent="0.25">
      <c r="B30" s="3" t="s">
        <v>76</v>
      </c>
      <c r="C30" s="1" t="s">
        <v>7</v>
      </c>
      <c r="D30" s="1" t="s">
        <v>13</v>
      </c>
      <c r="E30" s="1" t="s">
        <v>40</v>
      </c>
      <c r="F30" s="1" t="s">
        <v>26</v>
      </c>
    </row>
    <row r="31" spans="2:6" x14ac:dyDescent="0.25">
      <c r="B31" s="5" t="s">
        <v>67</v>
      </c>
      <c r="C31" s="9">
        <v>860953</v>
      </c>
      <c r="D31" s="9">
        <v>0</v>
      </c>
      <c r="E31" s="9">
        <v>3883952</v>
      </c>
      <c r="F31" s="9">
        <v>2139782</v>
      </c>
    </row>
    <row r="32" spans="2:6" x14ac:dyDescent="0.25">
      <c r="B32" s="5" t="s">
        <v>68</v>
      </c>
      <c r="C32" s="9">
        <v>0</v>
      </c>
      <c r="D32" s="9">
        <v>0</v>
      </c>
      <c r="E32" s="9">
        <v>0</v>
      </c>
      <c r="F32" s="9">
        <v>0</v>
      </c>
    </row>
    <row r="33" spans="2:6" x14ac:dyDescent="0.25">
      <c r="B33" s="5" t="s">
        <v>69</v>
      </c>
      <c r="C33" s="9">
        <v>691834</v>
      </c>
      <c r="D33" s="9">
        <v>260245</v>
      </c>
      <c r="E33" s="9">
        <v>849029</v>
      </c>
      <c r="F33" s="9">
        <v>991244</v>
      </c>
    </row>
    <row r="34" spans="2:6" x14ac:dyDescent="0.25">
      <c r="B34" s="5" t="s">
        <v>70</v>
      </c>
      <c r="C34" s="9">
        <v>232514</v>
      </c>
      <c r="D34" s="9">
        <v>118689</v>
      </c>
      <c r="E34" s="9">
        <v>534487</v>
      </c>
      <c r="F34" s="9">
        <v>585385</v>
      </c>
    </row>
    <row r="35" spans="2:6" x14ac:dyDescent="0.25">
      <c r="B35" s="5" t="s">
        <v>71</v>
      </c>
      <c r="C35" s="9">
        <v>0</v>
      </c>
      <c r="D35" s="9">
        <v>0</v>
      </c>
      <c r="E35" s="9">
        <v>0</v>
      </c>
      <c r="F35" s="9">
        <v>0</v>
      </c>
    </row>
    <row r="36" spans="2:6" x14ac:dyDescent="0.25">
      <c r="B36" s="5" t="s">
        <v>72</v>
      </c>
      <c r="C36" s="9">
        <v>146953</v>
      </c>
      <c r="D36" s="9">
        <v>304521</v>
      </c>
      <c r="E36" s="9">
        <v>977109</v>
      </c>
      <c r="F36" s="9">
        <v>495037</v>
      </c>
    </row>
    <row r="37" spans="2:6" x14ac:dyDescent="0.25">
      <c r="B37" s="5" t="s">
        <v>73</v>
      </c>
      <c r="C37" s="9">
        <v>0</v>
      </c>
      <c r="D37" s="9">
        <v>0</v>
      </c>
      <c r="E37" s="9">
        <v>0</v>
      </c>
      <c r="F37" s="9">
        <v>92885</v>
      </c>
    </row>
    <row r="38" spans="2:6" x14ac:dyDescent="0.25">
      <c r="B38" s="5" t="s">
        <v>74</v>
      </c>
      <c r="C38" s="9">
        <v>182366</v>
      </c>
      <c r="D38" s="9">
        <v>48149</v>
      </c>
      <c r="E38" s="9">
        <v>941343</v>
      </c>
      <c r="F38" s="9">
        <v>428373</v>
      </c>
    </row>
    <row r="39" spans="2:6" x14ac:dyDescent="0.25">
      <c r="B39" s="7" t="s">
        <v>34</v>
      </c>
      <c r="C39" s="2">
        <v>2114620</v>
      </c>
      <c r="D39" s="2">
        <v>731604</v>
      </c>
      <c r="E39" s="2">
        <v>7185919</v>
      </c>
      <c r="F39" s="2">
        <v>4732706</v>
      </c>
    </row>
    <row r="40" spans="2:6" ht="0" hidden="1" customHeight="1" x14ac:dyDescent="0.25"/>
    <row r="41" spans="2:6" ht="5.0999999999999996" customHeight="1" x14ac:dyDescent="0.25"/>
    <row r="42" spans="2:6" ht="0.75" customHeight="1" x14ac:dyDescent="0.25"/>
    <row r="43" spans="2:6" ht="0" hidden="1" customHeight="1" x14ac:dyDescent="0.25"/>
  </sheetData>
  <mergeCells count="2">
    <mergeCell ref="B4:F4"/>
    <mergeCell ref="B5:F5"/>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1"/>
  <sheetViews>
    <sheetView showGridLines="0" topLeftCell="A13" workbookViewId="0">
      <selection activeCell="G33" sqref="G33"/>
    </sheetView>
  </sheetViews>
  <sheetFormatPr defaultRowHeight="15" x14ac:dyDescent="0.25"/>
  <cols>
    <col min="1" max="1" width="6.28515625" customWidth="1"/>
    <col min="2" max="2" width="27.42578125" customWidth="1"/>
    <col min="3" max="9" width="16.7109375" customWidth="1"/>
    <col min="10" max="10" width="36.28515625" customWidth="1"/>
  </cols>
  <sheetData>
    <row r="1" spans="2:9" ht="4.9000000000000004" customHeight="1" x14ac:dyDescent="0.25"/>
    <row r="2" spans="2:9" x14ac:dyDescent="0.25">
      <c r="B2" s="137" t="s">
        <v>64</v>
      </c>
      <c r="C2" s="137"/>
      <c r="D2" s="137"/>
      <c r="E2" s="137"/>
      <c r="F2" s="137"/>
      <c r="G2" s="137"/>
      <c r="H2" s="137"/>
      <c r="I2" s="137"/>
    </row>
    <row r="3" spans="2:9" ht="0.2" customHeight="1" x14ac:dyDescent="0.25"/>
    <row r="4" spans="2:9" ht="18" customHeight="1" x14ac:dyDescent="0.25">
      <c r="B4" s="140" t="s">
        <v>77</v>
      </c>
      <c r="C4" s="140"/>
      <c r="D4" s="140"/>
      <c r="E4" s="140"/>
      <c r="F4" s="140"/>
      <c r="G4" s="140"/>
      <c r="H4" s="140"/>
      <c r="I4" s="140"/>
    </row>
    <row r="5" spans="2:9" ht="27" x14ac:dyDescent="0.25">
      <c r="B5" s="3" t="s">
        <v>66</v>
      </c>
      <c r="C5" s="4" t="s">
        <v>9</v>
      </c>
      <c r="D5" s="4" t="s">
        <v>11</v>
      </c>
      <c r="E5" s="4" t="s">
        <v>15</v>
      </c>
      <c r="F5" s="4" t="s">
        <v>17</v>
      </c>
      <c r="G5" s="4" t="s">
        <v>24</v>
      </c>
      <c r="H5" s="4" t="s">
        <v>30</v>
      </c>
      <c r="I5" s="4" t="s">
        <v>32</v>
      </c>
    </row>
    <row r="6" spans="2:9" x14ac:dyDescent="0.25">
      <c r="B6" s="5" t="s">
        <v>67</v>
      </c>
      <c r="C6" s="6">
        <v>2</v>
      </c>
      <c r="D6" s="6">
        <v>1</v>
      </c>
      <c r="E6" s="6">
        <v>5</v>
      </c>
      <c r="F6" s="6">
        <v>1</v>
      </c>
      <c r="G6" s="6">
        <v>3</v>
      </c>
      <c r="H6" s="6">
        <v>0</v>
      </c>
      <c r="I6" s="6">
        <v>2</v>
      </c>
    </row>
    <row r="7" spans="2:9" x14ac:dyDescent="0.25">
      <c r="B7" s="5" t="s">
        <v>68</v>
      </c>
      <c r="C7" s="6">
        <v>0</v>
      </c>
      <c r="D7" s="6">
        <v>0</v>
      </c>
      <c r="E7" s="6">
        <v>0</v>
      </c>
      <c r="F7" s="6">
        <v>0</v>
      </c>
      <c r="G7" s="6">
        <v>0</v>
      </c>
      <c r="H7" s="6">
        <v>0</v>
      </c>
      <c r="I7" s="6">
        <v>0</v>
      </c>
    </row>
    <row r="8" spans="2:9" x14ac:dyDescent="0.25">
      <c r="B8" s="5" t="s">
        <v>69</v>
      </c>
      <c r="C8" s="6">
        <v>16</v>
      </c>
      <c r="D8" s="6">
        <v>13</v>
      </c>
      <c r="E8" s="6">
        <v>44</v>
      </c>
      <c r="F8" s="6">
        <v>18</v>
      </c>
      <c r="G8" s="6">
        <v>20</v>
      </c>
      <c r="H8" s="6">
        <v>9</v>
      </c>
      <c r="I8" s="6">
        <v>16</v>
      </c>
    </row>
    <row r="9" spans="2:9" x14ac:dyDescent="0.25">
      <c r="B9" s="5" t="s">
        <v>70</v>
      </c>
      <c r="C9" s="6">
        <v>2</v>
      </c>
      <c r="D9" s="6">
        <v>3</v>
      </c>
      <c r="E9" s="6">
        <v>5</v>
      </c>
      <c r="F9" s="6">
        <v>3</v>
      </c>
      <c r="G9" s="6">
        <v>4</v>
      </c>
      <c r="H9" s="6">
        <v>2</v>
      </c>
      <c r="I9" s="6">
        <v>2</v>
      </c>
    </row>
    <row r="10" spans="2:9" x14ac:dyDescent="0.25">
      <c r="B10" s="5" t="s">
        <v>71</v>
      </c>
      <c r="C10" s="6">
        <v>0</v>
      </c>
      <c r="D10" s="6">
        <v>0</v>
      </c>
      <c r="E10" s="6">
        <v>0</v>
      </c>
      <c r="F10" s="6">
        <v>0</v>
      </c>
      <c r="G10" s="6">
        <v>0</v>
      </c>
      <c r="H10" s="6">
        <v>0</v>
      </c>
      <c r="I10" s="6">
        <v>0</v>
      </c>
    </row>
    <row r="11" spans="2:9" x14ac:dyDescent="0.25">
      <c r="B11" s="5" t="s">
        <v>72</v>
      </c>
      <c r="C11" s="6">
        <v>7</v>
      </c>
      <c r="D11" s="6">
        <v>5</v>
      </c>
      <c r="E11" s="6">
        <v>13</v>
      </c>
      <c r="F11" s="6">
        <v>4</v>
      </c>
      <c r="G11" s="6">
        <v>6</v>
      </c>
      <c r="H11" s="6">
        <v>4</v>
      </c>
      <c r="I11" s="6">
        <v>6</v>
      </c>
    </row>
    <row r="12" spans="2:9" x14ac:dyDescent="0.25">
      <c r="B12" s="5" t="s">
        <v>73</v>
      </c>
      <c r="C12" s="6">
        <v>6</v>
      </c>
      <c r="D12" s="6">
        <v>0</v>
      </c>
      <c r="E12" s="6">
        <v>16</v>
      </c>
      <c r="F12" s="6">
        <v>0</v>
      </c>
      <c r="G12" s="6">
        <v>0</v>
      </c>
      <c r="H12" s="6">
        <v>0</v>
      </c>
      <c r="I12" s="6">
        <v>6</v>
      </c>
    </row>
    <row r="13" spans="2:9" x14ac:dyDescent="0.25">
      <c r="B13" s="5" t="s">
        <v>74</v>
      </c>
      <c r="C13" s="6">
        <v>3</v>
      </c>
      <c r="D13" s="6">
        <v>2</v>
      </c>
      <c r="E13" s="6">
        <v>6</v>
      </c>
      <c r="F13" s="6">
        <v>3</v>
      </c>
      <c r="G13" s="6">
        <v>4</v>
      </c>
      <c r="H13" s="6">
        <v>1</v>
      </c>
      <c r="I13" s="6">
        <v>4</v>
      </c>
    </row>
    <row r="14" spans="2:9" x14ac:dyDescent="0.25">
      <c r="B14" s="7" t="s">
        <v>34</v>
      </c>
      <c r="C14" s="8">
        <v>36</v>
      </c>
      <c r="D14" s="8">
        <v>24</v>
      </c>
      <c r="E14" s="8">
        <v>89</v>
      </c>
      <c r="F14" s="8">
        <v>29</v>
      </c>
      <c r="G14" s="8">
        <v>37</v>
      </c>
      <c r="H14" s="8">
        <v>16</v>
      </c>
      <c r="I14" s="8">
        <v>36</v>
      </c>
    </row>
    <row r="15" spans="2:9" ht="0" hidden="1" customHeight="1" x14ac:dyDescent="0.25"/>
    <row r="16" spans="2:9" ht="5.0999999999999996" customHeight="1" x14ac:dyDescent="0.25"/>
    <row r="17" spans="2:9" ht="27" x14ac:dyDescent="0.25">
      <c r="B17" s="3" t="s">
        <v>75</v>
      </c>
      <c r="C17" s="1" t="s">
        <v>9</v>
      </c>
      <c r="D17" s="1" t="s">
        <v>11</v>
      </c>
      <c r="E17" s="1" t="s">
        <v>15</v>
      </c>
      <c r="F17" s="1" t="s">
        <v>17</v>
      </c>
      <c r="G17" s="1" t="s">
        <v>24</v>
      </c>
      <c r="H17" s="1" t="s">
        <v>30</v>
      </c>
      <c r="I17" s="1" t="s">
        <v>32</v>
      </c>
    </row>
    <row r="18" spans="2:9" x14ac:dyDescent="0.25">
      <c r="B18" s="5" t="s">
        <v>67</v>
      </c>
      <c r="C18" s="9">
        <v>1133650</v>
      </c>
      <c r="D18" s="9">
        <v>3200</v>
      </c>
      <c r="E18" s="9">
        <v>2441495</v>
      </c>
      <c r="F18" s="9">
        <v>39357</v>
      </c>
      <c r="G18" s="9">
        <v>1227693</v>
      </c>
      <c r="H18" s="9">
        <v>0</v>
      </c>
      <c r="I18" s="9">
        <v>367936</v>
      </c>
    </row>
    <row r="19" spans="2:9" x14ac:dyDescent="0.25">
      <c r="B19" s="5" t="s">
        <v>68</v>
      </c>
      <c r="C19" s="9">
        <v>0</v>
      </c>
      <c r="D19" s="9">
        <v>0</v>
      </c>
      <c r="E19" s="9">
        <v>0</v>
      </c>
      <c r="F19" s="9">
        <v>0</v>
      </c>
      <c r="G19" s="9">
        <v>0</v>
      </c>
      <c r="H19" s="9">
        <v>0</v>
      </c>
      <c r="I19" s="9">
        <v>0</v>
      </c>
    </row>
    <row r="20" spans="2:9" x14ac:dyDescent="0.25">
      <c r="B20" s="5" t="s">
        <v>69</v>
      </c>
      <c r="C20" s="9">
        <v>3243242</v>
      </c>
      <c r="D20" s="9">
        <v>1271261</v>
      </c>
      <c r="E20" s="9">
        <v>6602112</v>
      </c>
      <c r="F20" s="9">
        <v>2749653</v>
      </c>
      <c r="G20" s="9">
        <v>4206720</v>
      </c>
      <c r="H20" s="9">
        <v>398478</v>
      </c>
      <c r="I20" s="9">
        <v>2298734</v>
      </c>
    </row>
    <row r="21" spans="2:9" x14ac:dyDescent="0.25">
      <c r="B21" s="5" t="s">
        <v>70</v>
      </c>
      <c r="C21" s="9">
        <v>1075716</v>
      </c>
      <c r="D21" s="9">
        <v>1363101</v>
      </c>
      <c r="E21" s="9">
        <v>2425085</v>
      </c>
      <c r="F21" s="9">
        <v>855464</v>
      </c>
      <c r="G21" s="9">
        <v>1018692</v>
      </c>
      <c r="H21" s="9">
        <v>680609</v>
      </c>
      <c r="I21" s="9">
        <v>573218</v>
      </c>
    </row>
    <row r="22" spans="2:9" x14ac:dyDescent="0.25">
      <c r="B22" s="5" t="s">
        <v>71</v>
      </c>
      <c r="C22" s="9">
        <v>0</v>
      </c>
      <c r="D22" s="9">
        <v>0</v>
      </c>
      <c r="E22" s="9">
        <v>0</v>
      </c>
      <c r="F22" s="9">
        <v>0</v>
      </c>
      <c r="G22" s="9">
        <v>0</v>
      </c>
      <c r="H22" s="9">
        <v>0</v>
      </c>
      <c r="I22" s="9">
        <v>0</v>
      </c>
    </row>
    <row r="23" spans="2:9" x14ac:dyDescent="0.25">
      <c r="B23" s="5" t="s">
        <v>72</v>
      </c>
      <c r="C23" s="9">
        <v>1264364</v>
      </c>
      <c r="D23" s="9">
        <v>663128</v>
      </c>
      <c r="E23" s="9">
        <v>3206394</v>
      </c>
      <c r="F23" s="9">
        <v>908781</v>
      </c>
      <c r="G23" s="9">
        <v>754974</v>
      </c>
      <c r="H23" s="9">
        <v>267975</v>
      </c>
      <c r="I23" s="9">
        <v>934033</v>
      </c>
    </row>
    <row r="24" spans="2:9" x14ac:dyDescent="0.25">
      <c r="B24" s="5" t="s">
        <v>73</v>
      </c>
      <c r="C24" s="9">
        <v>67124</v>
      </c>
      <c r="D24" s="9">
        <v>0</v>
      </c>
      <c r="E24" s="9">
        <v>266980</v>
      </c>
      <c r="F24" s="9">
        <v>0</v>
      </c>
      <c r="G24" s="9">
        <v>0</v>
      </c>
      <c r="H24" s="9">
        <v>0</v>
      </c>
      <c r="I24" s="9">
        <v>57074</v>
      </c>
    </row>
    <row r="25" spans="2:9" x14ac:dyDescent="0.25">
      <c r="B25" s="5" t="s">
        <v>74</v>
      </c>
      <c r="C25" s="9">
        <v>901309</v>
      </c>
      <c r="D25" s="9">
        <v>232284</v>
      </c>
      <c r="E25" s="9">
        <v>1855417</v>
      </c>
      <c r="F25" s="9">
        <v>554233</v>
      </c>
      <c r="G25" s="9">
        <v>861652</v>
      </c>
      <c r="H25" s="9">
        <v>25773</v>
      </c>
      <c r="I25" s="9">
        <v>634966</v>
      </c>
    </row>
    <row r="26" spans="2:9" x14ac:dyDescent="0.25">
      <c r="B26" s="7" t="s">
        <v>34</v>
      </c>
      <c r="C26" s="2">
        <v>7685405</v>
      </c>
      <c r="D26" s="2">
        <v>3532974</v>
      </c>
      <c r="E26" s="114">
        <v>16797483</v>
      </c>
      <c r="F26" s="2">
        <v>5107488</v>
      </c>
      <c r="G26" s="2">
        <v>8069731</v>
      </c>
      <c r="H26" s="2">
        <v>1372835</v>
      </c>
      <c r="I26" s="2">
        <v>4865961</v>
      </c>
    </row>
    <row r="27" spans="2:9" ht="0" hidden="1" customHeight="1" x14ac:dyDescent="0.25"/>
    <row r="28" spans="2:9" ht="5.0999999999999996" customHeight="1" x14ac:dyDescent="0.25"/>
    <row r="29" spans="2:9" ht="27" x14ac:dyDescent="0.25">
      <c r="B29" s="3" t="s">
        <v>76</v>
      </c>
      <c r="C29" s="1" t="s">
        <v>9</v>
      </c>
      <c r="D29" s="1" t="s">
        <v>11</v>
      </c>
      <c r="E29" s="1" t="s">
        <v>15</v>
      </c>
      <c r="F29" s="1" t="s">
        <v>17</v>
      </c>
      <c r="G29" s="1" t="s">
        <v>24</v>
      </c>
      <c r="H29" s="1" t="s">
        <v>30</v>
      </c>
      <c r="I29" s="1" t="s">
        <v>32</v>
      </c>
    </row>
    <row r="30" spans="2:9" x14ac:dyDescent="0.25">
      <c r="B30" s="5" t="s">
        <v>67</v>
      </c>
      <c r="C30" s="9">
        <v>268023</v>
      </c>
      <c r="D30" s="9">
        <v>1899</v>
      </c>
      <c r="E30" s="9">
        <v>692009</v>
      </c>
      <c r="F30" s="9">
        <v>5295</v>
      </c>
      <c r="G30" s="9">
        <v>181023</v>
      </c>
      <c r="H30" s="9">
        <v>0</v>
      </c>
      <c r="I30" s="9">
        <v>-75704</v>
      </c>
    </row>
    <row r="31" spans="2:9" x14ac:dyDescent="0.25">
      <c r="B31" s="5" t="s">
        <v>68</v>
      </c>
      <c r="C31" s="9">
        <v>0</v>
      </c>
      <c r="D31" s="9">
        <v>0</v>
      </c>
      <c r="E31" s="9">
        <v>0</v>
      </c>
      <c r="F31" s="9">
        <v>0</v>
      </c>
      <c r="G31" s="9">
        <v>0</v>
      </c>
      <c r="H31" s="9">
        <v>0</v>
      </c>
      <c r="I31" s="9">
        <v>0</v>
      </c>
    </row>
    <row r="32" spans="2:9" x14ac:dyDescent="0.25">
      <c r="B32" s="5" t="s">
        <v>69</v>
      </c>
      <c r="C32" s="9">
        <v>599856</v>
      </c>
      <c r="D32" s="9">
        <v>147705</v>
      </c>
      <c r="E32" s="9">
        <v>1327131</v>
      </c>
      <c r="F32" s="9">
        <v>378898</v>
      </c>
      <c r="G32" s="9">
        <v>859039</v>
      </c>
      <c r="H32" s="9">
        <v>94910</v>
      </c>
      <c r="I32" s="9">
        <v>668335</v>
      </c>
    </row>
    <row r="33" spans="2:9" x14ac:dyDescent="0.25">
      <c r="B33" s="5" t="s">
        <v>70</v>
      </c>
      <c r="C33" s="9">
        <v>353212</v>
      </c>
      <c r="D33" s="9">
        <v>477143</v>
      </c>
      <c r="E33" s="9">
        <v>825893</v>
      </c>
      <c r="F33" s="9">
        <v>250231</v>
      </c>
      <c r="G33" s="9">
        <v>377802</v>
      </c>
      <c r="H33" s="9">
        <v>146753</v>
      </c>
      <c r="I33" s="9">
        <v>97131</v>
      </c>
    </row>
    <row r="34" spans="2:9" x14ac:dyDescent="0.25">
      <c r="B34" s="5" t="s">
        <v>71</v>
      </c>
      <c r="C34" s="9">
        <v>0</v>
      </c>
      <c r="D34" s="9">
        <v>0</v>
      </c>
      <c r="E34" s="9">
        <v>0</v>
      </c>
      <c r="F34" s="9">
        <v>0</v>
      </c>
      <c r="G34" s="9">
        <v>0</v>
      </c>
      <c r="H34" s="9">
        <v>0</v>
      </c>
      <c r="I34" s="9">
        <v>0</v>
      </c>
    </row>
    <row r="35" spans="2:9" x14ac:dyDescent="0.25">
      <c r="B35" s="5" t="s">
        <v>72</v>
      </c>
      <c r="C35" s="9">
        <v>324826</v>
      </c>
      <c r="D35" s="9">
        <v>260142</v>
      </c>
      <c r="E35" s="9">
        <v>886067</v>
      </c>
      <c r="F35" s="9">
        <v>255000</v>
      </c>
      <c r="G35" s="9">
        <v>177272</v>
      </c>
      <c r="H35" s="9">
        <v>111764</v>
      </c>
      <c r="I35" s="9">
        <v>268583</v>
      </c>
    </row>
    <row r="36" spans="2:9" x14ac:dyDescent="0.25">
      <c r="B36" s="5" t="s">
        <v>73</v>
      </c>
      <c r="C36" s="9">
        <v>67124</v>
      </c>
      <c r="D36" s="9">
        <v>0</v>
      </c>
      <c r="E36" s="9">
        <v>266980</v>
      </c>
      <c r="F36" s="9">
        <v>0</v>
      </c>
      <c r="G36" s="9">
        <v>0</v>
      </c>
      <c r="H36" s="9">
        <v>0</v>
      </c>
      <c r="I36" s="9">
        <v>57074</v>
      </c>
    </row>
    <row r="37" spans="2:9" x14ac:dyDescent="0.25">
      <c r="B37" s="5" t="s">
        <v>74</v>
      </c>
      <c r="C37" s="9">
        <v>297327</v>
      </c>
      <c r="D37" s="9">
        <v>74646</v>
      </c>
      <c r="E37" s="9">
        <v>424779</v>
      </c>
      <c r="F37" s="9">
        <v>138530</v>
      </c>
      <c r="G37" s="9">
        <v>216358</v>
      </c>
      <c r="H37" s="9">
        <v>7782</v>
      </c>
      <c r="I37" s="9">
        <v>157500</v>
      </c>
    </row>
    <row r="38" spans="2:9" x14ac:dyDescent="0.25">
      <c r="B38" s="7" t="s">
        <v>34</v>
      </c>
      <c r="C38" s="2">
        <v>1910368</v>
      </c>
      <c r="D38" s="2">
        <v>961535</v>
      </c>
      <c r="E38" s="2">
        <v>4422859</v>
      </c>
      <c r="F38" s="2">
        <v>1027954</v>
      </c>
      <c r="G38" s="2">
        <v>1811494</v>
      </c>
      <c r="H38" s="2">
        <v>361209</v>
      </c>
      <c r="I38" s="2">
        <v>1172919</v>
      </c>
    </row>
    <row r="39" spans="2:9" ht="0" hidden="1" customHeight="1" x14ac:dyDescent="0.25"/>
    <row r="40" spans="2:9" ht="5.0999999999999996" customHeight="1" x14ac:dyDescent="0.25"/>
    <row r="41" spans="2:9" ht="0.75" customHeight="1" x14ac:dyDescent="0.25"/>
  </sheetData>
  <mergeCells count="2">
    <mergeCell ref="B2:I2"/>
    <mergeCell ref="B4:I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40"/>
  <sheetViews>
    <sheetView showGridLines="0" topLeftCell="A12" workbookViewId="0">
      <selection activeCell="D25" sqref="D25"/>
    </sheetView>
  </sheetViews>
  <sheetFormatPr defaultRowHeight="15" x14ac:dyDescent="0.25"/>
  <cols>
    <col min="1" max="1" width="6.28515625" customWidth="1"/>
    <col min="2" max="2" width="27.42578125" customWidth="1"/>
    <col min="3" max="3" width="16.7109375" customWidth="1"/>
    <col min="4" max="4" width="21.28515625" customWidth="1"/>
    <col min="5" max="5" width="36.28515625" customWidth="1"/>
  </cols>
  <sheetData>
    <row r="1" spans="2:4" ht="4.9000000000000004" customHeight="1" x14ac:dyDescent="0.25"/>
    <row r="2" spans="2:4" ht="27" customHeight="1" x14ac:dyDescent="0.25">
      <c r="B2" s="137" t="s">
        <v>64</v>
      </c>
      <c r="C2" s="137"/>
      <c r="D2" s="137"/>
    </row>
    <row r="3" spans="2:4" ht="18" customHeight="1" x14ac:dyDescent="0.25">
      <c r="B3" s="139" t="s">
        <v>78</v>
      </c>
      <c r="C3" s="139"/>
      <c r="D3" s="139"/>
    </row>
    <row r="4" spans="2:4" x14ac:dyDescent="0.25">
      <c r="B4" s="3" t="s">
        <v>66</v>
      </c>
      <c r="C4" s="4" t="s">
        <v>22</v>
      </c>
      <c r="D4" s="4" t="s">
        <v>28</v>
      </c>
    </row>
    <row r="5" spans="2:4" x14ac:dyDescent="0.25">
      <c r="B5" s="5" t="s">
        <v>67</v>
      </c>
      <c r="C5" s="10">
        <v>5</v>
      </c>
      <c r="D5" s="10">
        <v>8</v>
      </c>
    </row>
    <row r="6" spans="2:4" x14ac:dyDescent="0.25">
      <c r="B6" s="5" t="s">
        <v>68</v>
      </c>
      <c r="C6" s="10">
        <v>0</v>
      </c>
      <c r="D6" s="10">
        <v>0</v>
      </c>
    </row>
    <row r="7" spans="2:4" x14ac:dyDescent="0.25">
      <c r="B7" s="5" t="s">
        <v>69</v>
      </c>
      <c r="C7" s="10">
        <v>19</v>
      </c>
      <c r="D7" s="10">
        <v>39</v>
      </c>
    </row>
    <row r="8" spans="2:4" x14ac:dyDescent="0.25">
      <c r="B8" s="5" t="s">
        <v>70</v>
      </c>
      <c r="C8" s="10">
        <v>4</v>
      </c>
      <c r="D8" s="10">
        <v>5</v>
      </c>
    </row>
    <row r="9" spans="2:4" x14ac:dyDescent="0.25">
      <c r="B9" s="5" t="s">
        <v>71</v>
      </c>
      <c r="C9" s="10">
        <v>0</v>
      </c>
      <c r="D9" s="10">
        <v>0</v>
      </c>
    </row>
    <row r="10" spans="2:4" x14ac:dyDescent="0.25">
      <c r="B10" s="5" t="s">
        <v>72</v>
      </c>
      <c r="C10" s="10">
        <v>8</v>
      </c>
      <c r="D10" s="10">
        <v>9</v>
      </c>
    </row>
    <row r="11" spans="2:4" x14ac:dyDescent="0.25">
      <c r="B11" s="5" t="s">
        <v>73</v>
      </c>
      <c r="C11" s="10">
        <v>0</v>
      </c>
      <c r="D11" s="10">
        <v>20</v>
      </c>
    </row>
    <row r="12" spans="2:4" x14ac:dyDescent="0.25">
      <c r="B12" s="5" t="s">
        <v>74</v>
      </c>
      <c r="C12" s="10">
        <v>4</v>
      </c>
      <c r="D12" s="10">
        <v>7</v>
      </c>
    </row>
    <row r="13" spans="2:4" x14ac:dyDescent="0.25">
      <c r="B13" s="7" t="s">
        <v>34</v>
      </c>
      <c r="C13" s="8">
        <v>40</v>
      </c>
      <c r="D13" s="8">
        <v>88</v>
      </c>
    </row>
    <row r="14" spans="2:4" ht="0" hidden="1" customHeight="1" x14ac:dyDescent="0.25"/>
    <row r="15" spans="2:4" ht="5.0999999999999996" customHeight="1" x14ac:dyDescent="0.25"/>
    <row r="16" spans="2:4" x14ac:dyDescent="0.25">
      <c r="B16" s="3" t="s">
        <v>75</v>
      </c>
      <c r="C16" s="1" t="s">
        <v>22</v>
      </c>
      <c r="D16" s="1" t="s">
        <v>28</v>
      </c>
    </row>
    <row r="17" spans="2:4" x14ac:dyDescent="0.25">
      <c r="B17" s="5" t="s">
        <v>67</v>
      </c>
      <c r="C17" s="9">
        <v>1728693</v>
      </c>
      <c r="D17" s="9">
        <v>3525261</v>
      </c>
    </row>
    <row r="18" spans="2:4" x14ac:dyDescent="0.25">
      <c r="B18" s="5" t="s">
        <v>68</v>
      </c>
      <c r="C18" s="9">
        <v>0</v>
      </c>
      <c r="D18" s="9">
        <v>0</v>
      </c>
    </row>
    <row r="19" spans="2:4" x14ac:dyDescent="0.25">
      <c r="B19" s="5" t="s">
        <v>69</v>
      </c>
      <c r="C19" s="9">
        <v>3672618</v>
      </c>
      <c r="D19" s="9">
        <v>5745247</v>
      </c>
    </row>
    <row r="20" spans="2:4" x14ac:dyDescent="0.25">
      <c r="B20" s="5" t="s">
        <v>70</v>
      </c>
      <c r="C20" s="9">
        <v>892151</v>
      </c>
      <c r="D20" s="9">
        <v>2237258</v>
      </c>
    </row>
    <row r="21" spans="2:4" x14ac:dyDescent="0.25">
      <c r="B21" s="5" t="s">
        <v>71</v>
      </c>
      <c r="C21" s="9">
        <v>0</v>
      </c>
      <c r="D21" s="9">
        <v>0</v>
      </c>
    </row>
    <row r="22" spans="2:4" x14ac:dyDescent="0.25">
      <c r="B22" s="5" t="s">
        <v>72</v>
      </c>
      <c r="C22" s="9">
        <v>1303537</v>
      </c>
      <c r="D22" s="9">
        <v>2158592</v>
      </c>
    </row>
    <row r="23" spans="2:4" x14ac:dyDescent="0.25">
      <c r="B23" s="5" t="s">
        <v>73</v>
      </c>
      <c r="C23" s="9">
        <v>0</v>
      </c>
      <c r="D23" s="9">
        <v>272920</v>
      </c>
    </row>
    <row r="24" spans="2:4" x14ac:dyDescent="0.25">
      <c r="B24" s="5" t="s">
        <v>74</v>
      </c>
      <c r="C24" s="9">
        <v>858548</v>
      </c>
      <c r="D24" s="9">
        <v>1681171</v>
      </c>
    </row>
    <row r="25" spans="2:4" x14ac:dyDescent="0.25">
      <c r="B25" s="7" t="s">
        <v>34</v>
      </c>
      <c r="C25" s="2">
        <v>8455547</v>
      </c>
      <c r="D25" s="2">
        <v>15620449</v>
      </c>
    </row>
    <row r="26" spans="2:4" ht="0" hidden="1" customHeight="1" x14ac:dyDescent="0.25"/>
    <row r="27" spans="2:4" ht="5.0999999999999996" customHeight="1" x14ac:dyDescent="0.25"/>
    <row r="28" spans="2:4" x14ac:dyDescent="0.25">
      <c r="B28" s="3" t="s">
        <v>76</v>
      </c>
      <c r="C28" s="1" t="s">
        <v>22</v>
      </c>
      <c r="D28" s="1" t="s">
        <v>28</v>
      </c>
    </row>
    <row r="29" spans="2:4" x14ac:dyDescent="0.25">
      <c r="B29" s="5" t="s">
        <v>67</v>
      </c>
      <c r="C29" s="9">
        <v>421436</v>
      </c>
      <c r="D29" s="9">
        <v>532771</v>
      </c>
    </row>
    <row r="30" spans="2:4" x14ac:dyDescent="0.25">
      <c r="B30" s="5" t="s">
        <v>68</v>
      </c>
      <c r="C30" s="9">
        <v>0</v>
      </c>
      <c r="D30" s="9">
        <v>0</v>
      </c>
    </row>
    <row r="31" spans="2:4" x14ac:dyDescent="0.25">
      <c r="B31" s="5" t="s">
        <v>69</v>
      </c>
      <c r="C31" s="9">
        <v>949118</v>
      </c>
      <c r="D31" s="9">
        <v>1673093</v>
      </c>
    </row>
    <row r="32" spans="2:4" x14ac:dyDescent="0.25">
      <c r="B32" s="5" t="s">
        <v>70</v>
      </c>
      <c r="C32" s="9">
        <v>193684</v>
      </c>
      <c r="D32" s="9">
        <v>396421</v>
      </c>
    </row>
    <row r="33" spans="2:4" x14ac:dyDescent="0.25">
      <c r="B33" s="5" t="s">
        <v>71</v>
      </c>
      <c r="C33" s="9">
        <v>0</v>
      </c>
      <c r="D33" s="9">
        <v>0</v>
      </c>
    </row>
    <row r="34" spans="2:4" x14ac:dyDescent="0.25">
      <c r="B34" s="5" t="s">
        <v>72</v>
      </c>
      <c r="C34" s="9">
        <v>442736</v>
      </c>
      <c r="D34" s="9">
        <v>661245</v>
      </c>
    </row>
    <row r="35" spans="2:4" x14ac:dyDescent="0.25">
      <c r="B35" s="5" t="s">
        <v>73</v>
      </c>
      <c r="C35" s="9">
        <v>0</v>
      </c>
      <c r="D35" s="9">
        <v>272920</v>
      </c>
    </row>
    <row r="36" spans="2:4" x14ac:dyDescent="0.25">
      <c r="B36" s="5" t="s">
        <v>74</v>
      </c>
      <c r="C36" s="9">
        <v>199410</v>
      </c>
      <c r="D36" s="9">
        <v>456794</v>
      </c>
    </row>
    <row r="37" spans="2:4" x14ac:dyDescent="0.25">
      <c r="B37" s="7" t="s">
        <v>34</v>
      </c>
      <c r="C37" s="2">
        <v>2206383</v>
      </c>
      <c r="D37" s="2">
        <v>3993243</v>
      </c>
    </row>
    <row r="38" spans="2:4" ht="0" hidden="1" customHeight="1" x14ac:dyDescent="0.25"/>
    <row r="39" spans="2:4" ht="4.1500000000000004" customHeight="1" x14ac:dyDescent="0.25"/>
    <row r="40" spans="2:4" ht="3" customHeight="1" x14ac:dyDescent="0.25"/>
  </sheetData>
  <mergeCells count="2">
    <mergeCell ref="B2:D2"/>
    <mergeCell ref="B3:D3"/>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7"/>
  <sheetViews>
    <sheetView showGridLines="0" workbookViewId="0">
      <selection activeCell="E2" sqref="E2"/>
    </sheetView>
  </sheetViews>
  <sheetFormatPr defaultRowHeight="15" x14ac:dyDescent="0.25"/>
  <cols>
    <col min="1" max="1" width="48" customWidth="1"/>
    <col min="2" max="4" width="20.5703125" customWidth="1"/>
  </cols>
  <sheetData>
    <row r="1" spans="1:4" ht="2.1" customHeight="1" x14ac:dyDescent="0.25"/>
    <row r="2" spans="1:4" ht="3" customHeight="1" x14ac:dyDescent="0.25"/>
    <row r="3" spans="1:4" ht="4.1500000000000004" customHeight="1" x14ac:dyDescent="0.25"/>
    <row r="4" spans="1:4" x14ac:dyDescent="0.25">
      <c r="A4" s="137" t="s">
        <v>79</v>
      </c>
      <c r="B4" s="137"/>
      <c r="C4" s="137"/>
      <c r="D4" s="137"/>
    </row>
    <row r="5" spans="1:4" ht="5.0999999999999996" customHeight="1" x14ac:dyDescent="0.25"/>
    <row r="6" spans="1:4" x14ac:dyDescent="0.25">
      <c r="A6" s="11" t="s">
        <v>65</v>
      </c>
      <c r="B6" s="12" t="s">
        <v>66</v>
      </c>
      <c r="C6" s="12" t="s">
        <v>80</v>
      </c>
      <c r="D6" s="13" t="s">
        <v>76</v>
      </c>
    </row>
    <row r="7" spans="1:4" x14ac:dyDescent="0.25">
      <c r="A7" s="14" t="s">
        <v>7</v>
      </c>
      <c r="B7" s="15">
        <v>976</v>
      </c>
      <c r="C7" s="16">
        <v>110243014</v>
      </c>
      <c r="D7" s="17">
        <v>10771011</v>
      </c>
    </row>
    <row r="8" spans="1:4" x14ac:dyDescent="0.25">
      <c r="A8" s="14" t="s">
        <v>13</v>
      </c>
      <c r="B8" s="15">
        <v>1312</v>
      </c>
      <c r="C8" s="16">
        <v>109911495</v>
      </c>
      <c r="D8" s="17">
        <v>9477080</v>
      </c>
    </row>
    <row r="9" spans="1:4" x14ac:dyDescent="0.25">
      <c r="A9" s="14" t="s">
        <v>26</v>
      </c>
      <c r="B9" s="15">
        <v>1592</v>
      </c>
      <c r="C9" s="16">
        <v>159200026</v>
      </c>
      <c r="D9" s="17">
        <v>16451365</v>
      </c>
    </row>
    <row r="10" spans="1:4" x14ac:dyDescent="0.25">
      <c r="A10" s="14" t="s">
        <v>40</v>
      </c>
      <c r="B10" s="15">
        <v>1756</v>
      </c>
      <c r="C10" s="16">
        <v>253754652</v>
      </c>
      <c r="D10" s="17">
        <v>24503198</v>
      </c>
    </row>
    <row r="11" spans="1:4" ht="17.100000000000001" customHeight="1" x14ac:dyDescent="0.25"/>
    <row r="12" spans="1:4" x14ac:dyDescent="0.25">
      <c r="A12" s="11" t="s">
        <v>77</v>
      </c>
      <c r="B12" s="12" t="s">
        <v>66</v>
      </c>
      <c r="C12" s="12" t="s">
        <v>80</v>
      </c>
      <c r="D12" s="13" t="s">
        <v>76</v>
      </c>
    </row>
    <row r="13" spans="1:4" x14ac:dyDescent="0.25">
      <c r="A13" s="14" t="s">
        <v>9</v>
      </c>
      <c r="B13" s="15">
        <v>932</v>
      </c>
      <c r="C13" s="16">
        <v>122802918</v>
      </c>
      <c r="D13" s="17">
        <v>11672077</v>
      </c>
    </row>
    <row r="14" spans="1:4" x14ac:dyDescent="0.25">
      <c r="A14" s="14" t="s">
        <v>11</v>
      </c>
      <c r="B14" s="15">
        <v>847</v>
      </c>
      <c r="C14" s="16">
        <v>61484237</v>
      </c>
      <c r="D14" s="17">
        <v>6268649</v>
      </c>
    </row>
    <row r="15" spans="1:4" x14ac:dyDescent="0.25">
      <c r="A15" s="14" t="s">
        <v>17</v>
      </c>
      <c r="B15" s="15">
        <v>692</v>
      </c>
      <c r="C15" s="16">
        <v>61594955</v>
      </c>
      <c r="D15" s="17">
        <v>5114507</v>
      </c>
    </row>
    <row r="16" spans="1:4" x14ac:dyDescent="0.25">
      <c r="A16" s="14" t="s">
        <v>32</v>
      </c>
      <c r="B16" s="15">
        <v>1040</v>
      </c>
      <c r="C16" s="16">
        <v>101944399</v>
      </c>
      <c r="D16" s="17">
        <v>9893851</v>
      </c>
    </row>
    <row r="17" spans="1:4" x14ac:dyDescent="0.25">
      <c r="A17" s="14" t="s">
        <v>15</v>
      </c>
      <c r="B17" s="15">
        <v>969</v>
      </c>
      <c r="C17" s="16">
        <v>144887040</v>
      </c>
      <c r="D17" s="17">
        <v>14554971</v>
      </c>
    </row>
    <row r="18" spans="1:4" x14ac:dyDescent="0.25">
      <c r="A18" s="14" t="s">
        <v>30</v>
      </c>
      <c r="B18" s="15">
        <v>630</v>
      </c>
      <c r="C18" s="16">
        <v>31001261</v>
      </c>
      <c r="D18" s="17">
        <v>3047604</v>
      </c>
    </row>
    <row r="19" spans="1:4" x14ac:dyDescent="0.25">
      <c r="A19" s="14" t="s">
        <v>24</v>
      </c>
      <c r="B19" s="15">
        <v>1166</v>
      </c>
      <c r="C19" s="16">
        <v>114522137</v>
      </c>
      <c r="D19" s="17">
        <v>10121349</v>
      </c>
    </row>
    <row r="20" spans="1:4" ht="16.5" customHeight="1" x14ac:dyDescent="0.25"/>
    <row r="21" spans="1:4" x14ac:dyDescent="0.25">
      <c r="A21" s="11" t="s">
        <v>81</v>
      </c>
      <c r="B21" s="12" t="s">
        <v>66</v>
      </c>
      <c r="C21" s="12" t="s">
        <v>80</v>
      </c>
      <c r="D21" s="13" t="s">
        <v>76</v>
      </c>
    </row>
    <row r="22" spans="1:4" x14ac:dyDescent="0.25">
      <c r="A22" s="14" t="s">
        <v>28</v>
      </c>
      <c r="B22" s="15">
        <v>1508</v>
      </c>
      <c r="C22" s="16">
        <v>214436756</v>
      </c>
      <c r="D22" s="17">
        <v>22615397</v>
      </c>
    </row>
    <row r="23" spans="1:4" x14ac:dyDescent="0.25">
      <c r="A23" s="14" t="s">
        <v>22</v>
      </c>
      <c r="B23" s="15">
        <v>1268</v>
      </c>
      <c r="C23" s="16">
        <v>176620785</v>
      </c>
      <c r="D23" s="17">
        <v>18435050</v>
      </c>
    </row>
    <row r="24" spans="1:4" ht="25.9" customHeight="1" x14ac:dyDescent="0.25"/>
    <row r="25" spans="1:4" x14ac:dyDescent="0.25">
      <c r="A25" s="48" t="s">
        <v>82</v>
      </c>
    </row>
    <row r="26" spans="1:4" ht="5.25" customHeight="1" x14ac:dyDescent="0.25"/>
    <row r="27" spans="1:4" ht="4.1500000000000004" customHeight="1" x14ac:dyDescent="0.25"/>
  </sheetData>
  <mergeCells count="1">
    <mergeCell ref="A4:D4"/>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34"/>
  <sheetViews>
    <sheetView showGridLines="0" workbookViewId="0">
      <selection activeCell="C35" sqref="C35"/>
    </sheetView>
  </sheetViews>
  <sheetFormatPr defaultRowHeight="15" x14ac:dyDescent="0.25"/>
  <cols>
    <col min="1" max="1" width="28.140625" customWidth="1"/>
    <col min="2" max="2" width="17.85546875" customWidth="1"/>
    <col min="3" max="3" width="6.5703125" customWidth="1"/>
    <col min="4" max="4" width="17.85546875" customWidth="1"/>
    <col min="5" max="5" width="6.5703125" customWidth="1"/>
    <col min="6" max="6" width="17.85546875" customWidth="1"/>
  </cols>
  <sheetData>
    <row r="2" spans="1:6" x14ac:dyDescent="0.25">
      <c r="A2" s="138" t="s">
        <v>55</v>
      </c>
      <c r="B2" s="138"/>
      <c r="C2" s="138"/>
      <c r="D2" s="138"/>
      <c r="E2" s="138"/>
      <c r="F2" s="138"/>
    </row>
    <row r="4" spans="1:6" x14ac:dyDescent="0.25">
      <c r="A4" s="137" t="s">
        <v>83</v>
      </c>
      <c r="B4" s="137"/>
      <c r="C4" s="137"/>
      <c r="D4" s="137"/>
      <c r="E4" s="137"/>
      <c r="F4" s="137"/>
    </row>
    <row r="6" spans="1:6" x14ac:dyDescent="0.25">
      <c r="A6" s="52" t="s">
        <v>84</v>
      </c>
      <c r="B6" s="49" t="s">
        <v>85</v>
      </c>
      <c r="C6" s="50"/>
      <c r="D6" s="49" t="s">
        <v>86</v>
      </c>
      <c r="E6" s="50"/>
      <c r="F6" s="51" t="s">
        <v>4</v>
      </c>
    </row>
    <row r="7" spans="1:6" x14ac:dyDescent="0.25">
      <c r="A7" s="53" t="s">
        <v>7</v>
      </c>
      <c r="B7" s="119">
        <v>131476210.78</v>
      </c>
      <c r="C7" s="55"/>
      <c r="D7" s="119">
        <v>16056131.550000001</v>
      </c>
      <c r="E7" s="57"/>
      <c r="F7" s="121">
        <v>1525332.47</v>
      </c>
    </row>
    <row r="8" spans="1:6" x14ac:dyDescent="0.25">
      <c r="A8" s="53" t="s">
        <v>9</v>
      </c>
      <c r="B8" s="119">
        <v>3049367.42</v>
      </c>
      <c r="C8" s="55"/>
      <c r="D8" s="119">
        <v>240267.43</v>
      </c>
      <c r="E8" s="57"/>
      <c r="F8" s="121">
        <v>22825.41</v>
      </c>
    </row>
    <row r="9" spans="1:6" x14ac:dyDescent="0.25">
      <c r="A9" s="53" t="s">
        <v>11</v>
      </c>
      <c r="B9" s="119">
        <v>28578184.199999999</v>
      </c>
      <c r="C9" s="55"/>
      <c r="D9" s="119">
        <v>3448267.94</v>
      </c>
      <c r="E9" s="57"/>
      <c r="F9" s="121">
        <v>327585.46000000002</v>
      </c>
    </row>
    <row r="10" spans="1:6" x14ac:dyDescent="0.25">
      <c r="A10" s="53" t="s">
        <v>13</v>
      </c>
      <c r="B10" s="119">
        <v>99839595.180000007</v>
      </c>
      <c r="C10" s="55"/>
      <c r="D10" s="119">
        <v>15477721.539999999</v>
      </c>
      <c r="E10" s="57"/>
      <c r="F10" s="121">
        <v>1470383.55</v>
      </c>
    </row>
    <row r="11" spans="1:6" x14ac:dyDescent="0.25">
      <c r="A11" s="53" t="s">
        <v>15</v>
      </c>
      <c r="B11" s="119">
        <v>301103.87</v>
      </c>
      <c r="C11" s="55"/>
      <c r="D11" s="119">
        <v>59671.42</v>
      </c>
      <c r="E11" s="57"/>
      <c r="F11" s="121">
        <v>5668.77</v>
      </c>
    </row>
    <row r="12" spans="1:6" x14ac:dyDescent="0.25">
      <c r="A12" s="53" t="s">
        <v>17</v>
      </c>
      <c r="B12" s="119">
        <v>25296835.710000001</v>
      </c>
      <c r="C12" s="55"/>
      <c r="D12" s="119">
        <v>2885103.61</v>
      </c>
      <c r="E12" s="57"/>
      <c r="F12" s="121">
        <v>274084.83</v>
      </c>
    </row>
    <row r="13" spans="1:6" x14ac:dyDescent="0.25">
      <c r="A13" s="53" t="s">
        <v>40</v>
      </c>
      <c r="B13" s="119">
        <v>9616006.4900000002</v>
      </c>
      <c r="C13" s="55"/>
      <c r="D13" s="119">
        <v>890749.47</v>
      </c>
      <c r="E13" s="57"/>
      <c r="F13" s="121">
        <v>84621.19</v>
      </c>
    </row>
    <row r="14" spans="1:6" x14ac:dyDescent="0.25">
      <c r="A14" s="53" t="s">
        <v>22</v>
      </c>
      <c r="B14" s="119">
        <v>17305023</v>
      </c>
      <c r="C14" s="55"/>
      <c r="D14" s="119">
        <v>2066019.31</v>
      </c>
      <c r="E14" s="57"/>
      <c r="F14" s="121">
        <v>196272</v>
      </c>
    </row>
    <row r="15" spans="1:6" x14ac:dyDescent="0.25">
      <c r="A15" s="53" t="s">
        <v>24</v>
      </c>
      <c r="B15" s="119">
        <v>33585501.270000003</v>
      </c>
      <c r="C15" s="55"/>
      <c r="D15" s="119">
        <v>3898908.06</v>
      </c>
      <c r="E15" s="57"/>
      <c r="F15" s="121">
        <v>370396.26</v>
      </c>
    </row>
    <row r="16" spans="1:6" x14ac:dyDescent="0.25">
      <c r="A16" s="53" t="s">
        <v>26</v>
      </c>
      <c r="B16" s="119">
        <v>917337.31</v>
      </c>
      <c r="C16" s="55"/>
      <c r="D16" s="119">
        <v>166386.45000000001</v>
      </c>
      <c r="E16" s="57"/>
      <c r="F16" s="121">
        <v>15806.71</v>
      </c>
    </row>
    <row r="17" spans="1:6" x14ac:dyDescent="0.25">
      <c r="A17" s="53" t="s">
        <v>28</v>
      </c>
      <c r="B17" s="119">
        <v>1017362.67</v>
      </c>
      <c r="C17" s="55"/>
      <c r="D17" s="119">
        <v>125033.44</v>
      </c>
      <c r="E17" s="57"/>
      <c r="F17" s="122">
        <v>11878.19</v>
      </c>
    </row>
    <row r="18" spans="1:6" x14ac:dyDescent="0.25">
      <c r="A18" s="53" t="s">
        <v>30</v>
      </c>
      <c r="B18" s="119">
        <v>159556.4</v>
      </c>
      <c r="C18" s="55"/>
      <c r="D18" s="119">
        <v>26933.89</v>
      </c>
      <c r="E18" s="57"/>
      <c r="F18" s="121">
        <v>2558.71</v>
      </c>
    </row>
    <row r="19" spans="1:6" x14ac:dyDescent="0.25">
      <c r="A19" s="53" t="s">
        <v>32</v>
      </c>
      <c r="B19" s="119">
        <v>320327.63</v>
      </c>
      <c r="C19" s="55"/>
      <c r="D19" s="119">
        <v>0</v>
      </c>
      <c r="E19" s="57"/>
      <c r="F19" s="121">
        <v>0</v>
      </c>
    </row>
    <row r="20" spans="1:6" x14ac:dyDescent="0.25">
      <c r="A20" s="54" t="s">
        <v>34</v>
      </c>
      <c r="B20" s="120">
        <v>351462411.92999995</v>
      </c>
      <c r="C20" s="56"/>
      <c r="D20" s="120">
        <v>45341194.109999999</v>
      </c>
      <c r="E20" s="58"/>
      <c r="F20" s="123">
        <v>4307413.55</v>
      </c>
    </row>
    <row r="21" spans="1:6" ht="53.25" customHeight="1" x14ac:dyDescent="0.25">
      <c r="A21" s="141" t="s">
        <v>87</v>
      </c>
      <c r="B21" s="141"/>
      <c r="C21" s="141"/>
      <c r="D21" s="141"/>
      <c r="E21" s="141"/>
      <c r="F21" s="141"/>
    </row>
    <row r="22" spans="1:6" x14ac:dyDescent="0.25">
      <c r="A22" s="59" t="s">
        <v>88</v>
      </c>
      <c r="B22" s="60"/>
      <c r="C22" s="60"/>
      <c r="D22" s="60"/>
      <c r="E22" s="60"/>
      <c r="F22" s="60"/>
    </row>
    <row r="23" spans="1:6" x14ac:dyDescent="0.25">
      <c r="A23" s="59" t="s">
        <v>89</v>
      </c>
      <c r="B23" s="60"/>
      <c r="C23" s="60"/>
      <c r="D23" s="60"/>
      <c r="E23" s="60"/>
      <c r="F23" s="60"/>
    </row>
    <row r="24" spans="1:6" x14ac:dyDescent="0.25">
      <c r="A24" s="48"/>
    </row>
    <row r="25" spans="1:6" x14ac:dyDescent="0.25">
      <c r="A25" s="61" t="s">
        <v>90</v>
      </c>
    </row>
    <row r="26" spans="1:6" x14ac:dyDescent="0.25">
      <c r="A26" s="62"/>
      <c r="B26" s="63" t="s">
        <v>91</v>
      </c>
      <c r="C26" s="64"/>
      <c r="D26" s="65" t="s">
        <v>92</v>
      </c>
    </row>
    <row r="27" spans="1:6" x14ac:dyDescent="0.25">
      <c r="A27" s="66" t="s">
        <v>93</v>
      </c>
      <c r="B27" s="124">
        <v>2646615.75</v>
      </c>
      <c r="C27" s="125"/>
      <c r="D27" s="126">
        <v>864445702.89999998</v>
      </c>
    </row>
    <row r="28" spans="1:6" x14ac:dyDescent="0.25">
      <c r="A28" s="66" t="s">
        <v>94</v>
      </c>
      <c r="B28" s="124">
        <v>65568682.280000001</v>
      </c>
      <c r="C28" s="125"/>
      <c r="D28" s="126">
        <v>1350726890.1700001</v>
      </c>
    </row>
    <row r="29" spans="1:6" x14ac:dyDescent="0.25">
      <c r="A29" s="66" t="s">
        <v>95</v>
      </c>
      <c r="B29" s="124">
        <v>78882188.719999999</v>
      </c>
      <c r="C29" s="125"/>
      <c r="D29" s="126">
        <v>480700745.76999998</v>
      </c>
    </row>
    <row r="30" spans="1:6" x14ac:dyDescent="0.25">
      <c r="A30" s="66" t="s">
        <v>96</v>
      </c>
      <c r="B30" s="124">
        <v>108694398.67</v>
      </c>
      <c r="C30" s="125"/>
      <c r="D30" s="126">
        <v>1808916924.1800001</v>
      </c>
    </row>
    <row r="31" spans="1:6" x14ac:dyDescent="0.25">
      <c r="A31" s="66" t="s">
        <v>97</v>
      </c>
      <c r="B31" s="124">
        <v>95434717.269999996</v>
      </c>
      <c r="C31" s="125"/>
      <c r="D31" s="126">
        <v>1007572465.2</v>
      </c>
    </row>
    <row r="32" spans="1:6" x14ac:dyDescent="0.25">
      <c r="A32" s="54" t="s">
        <v>34</v>
      </c>
      <c r="B32" s="127">
        <v>351226602.69</v>
      </c>
      <c r="C32" s="128"/>
      <c r="D32" s="129">
        <v>5512362728.2200003</v>
      </c>
    </row>
    <row r="34" spans="1:1" x14ac:dyDescent="0.25">
      <c r="A34" s="48"/>
    </row>
  </sheetData>
  <mergeCells count="3">
    <mergeCell ref="A21:F21"/>
    <mergeCell ref="A4:F4"/>
    <mergeCell ref="A2:F2"/>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E4BBE-DE07-4FBC-9459-2694582EF3A0}">
  <sheetPr>
    <pageSetUpPr fitToPage="1"/>
  </sheetPr>
  <dimension ref="A1:S45"/>
  <sheetViews>
    <sheetView showGridLines="0" zoomScaleNormal="100" workbookViewId="0">
      <selection activeCell="F9" sqref="F9"/>
    </sheetView>
  </sheetViews>
  <sheetFormatPr defaultColWidth="9.140625" defaultRowHeight="15" x14ac:dyDescent="0.25"/>
  <cols>
    <col min="1" max="1" width="30" style="60" bestFit="1" customWidth="1"/>
    <col min="2" max="2" width="13.42578125" style="60" bestFit="1" customWidth="1"/>
    <col min="3" max="3" width="7.140625" style="60" customWidth="1"/>
    <col min="4" max="4" width="14.7109375" style="60" bestFit="1" customWidth="1"/>
    <col min="5" max="5" width="3.5703125" style="60" customWidth="1"/>
    <col min="6" max="6" width="23.85546875" style="60" customWidth="1"/>
    <col min="7" max="7" width="13.85546875" style="60" bestFit="1" customWidth="1"/>
    <col min="8" max="8" width="7.140625" style="60" customWidth="1"/>
    <col min="9" max="9" width="14.7109375" style="60" bestFit="1" customWidth="1"/>
    <col min="10" max="10" width="3.5703125" style="60" customWidth="1"/>
    <col min="11" max="11" width="23.140625" style="60" bestFit="1" customWidth="1"/>
    <col min="12" max="12" width="13.7109375" style="60" bestFit="1" customWidth="1"/>
    <col min="13" max="13" width="7.140625" style="60" customWidth="1"/>
    <col min="14" max="14" width="14.7109375" style="60" bestFit="1" customWidth="1"/>
    <col min="15" max="15" width="12.28515625" style="60" customWidth="1"/>
    <col min="16" max="16384" width="9.140625" style="60"/>
  </cols>
  <sheetData>
    <row r="1" spans="1:19" x14ac:dyDescent="0.25">
      <c r="A1" s="142" t="s">
        <v>55</v>
      </c>
      <c r="B1" s="142"/>
      <c r="C1" s="142"/>
      <c r="D1" s="142"/>
      <c r="E1" s="142"/>
      <c r="F1" s="142"/>
      <c r="G1" s="142"/>
      <c r="H1" s="142"/>
      <c r="I1" s="142"/>
      <c r="J1" s="142"/>
      <c r="K1" s="142"/>
      <c r="L1" s="142"/>
      <c r="M1" s="142"/>
      <c r="N1" s="142"/>
    </row>
    <row r="2" spans="1:19" x14ac:dyDescent="0.25">
      <c r="A2" s="143" t="s">
        <v>98</v>
      </c>
      <c r="B2" s="143"/>
      <c r="C2" s="143"/>
      <c r="D2" s="143"/>
      <c r="E2" s="143"/>
      <c r="F2" s="143"/>
      <c r="G2" s="143"/>
      <c r="H2" s="143"/>
      <c r="I2" s="143"/>
      <c r="J2" s="143"/>
      <c r="K2" s="143"/>
      <c r="L2" s="143"/>
      <c r="M2" s="143"/>
      <c r="N2" s="143"/>
    </row>
    <row r="4" spans="1:19" ht="15" customHeight="1" x14ac:dyDescent="0.25">
      <c r="A4" s="142" t="s">
        <v>65</v>
      </c>
      <c r="B4" s="142"/>
      <c r="C4" s="142"/>
      <c r="D4" s="142"/>
      <c r="F4" s="142" t="s">
        <v>99</v>
      </c>
      <c r="G4" s="142"/>
      <c r="H4" s="142"/>
      <c r="I4" s="142"/>
      <c r="K4" s="142" t="s">
        <v>100</v>
      </c>
      <c r="L4" s="142"/>
      <c r="M4" s="142"/>
      <c r="N4" s="142"/>
    </row>
    <row r="6" spans="1:19" ht="15" customHeight="1" x14ac:dyDescent="0.25">
      <c r="A6" s="67" t="s">
        <v>7</v>
      </c>
      <c r="B6" s="68" t="s">
        <v>85</v>
      </c>
      <c r="C6" s="68"/>
      <c r="D6" s="69" t="s">
        <v>101</v>
      </c>
      <c r="E6" s="70"/>
      <c r="F6" s="67" t="s">
        <v>9</v>
      </c>
      <c r="G6" s="71" t="s">
        <v>85</v>
      </c>
      <c r="H6" s="71"/>
      <c r="I6" s="72" t="s">
        <v>101</v>
      </c>
      <c r="J6" s="70"/>
      <c r="K6" s="67" t="s">
        <v>22</v>
      </c>
      <c r="L6" s="68" t="s">
        <v>85</v>
      </c>
      <c r="M6" s="68"/>
      <c r="N6" s="69" t="s">
        <v>101</v>
      </c>
      <c r="O6" s="70"/>
    </row>
    <row r="7" spans="1:19" x14ac:dyDescent="0.25">
      <c r="A7" s="73" t="s">
        <v>102</v>
      </c>
      <c r="B7" s="74">
        <v>130857195.09</v>
      </c>
      <c r="C7" s="74"/>
      <c r="D7" s="75">
        <v>16801440.050000001</v>
      </c>
      <c r="E7" s="76"/>
      <c r="F7" s="77" t="s">
        <v>103</v>
      </c>
      <c r="G7" s="78">
        <v>2001825.54</v>
      </c>
      <c r="H7" s="79"/>
      <c r="I7" s="75">
        <v>174147.8</v>
      </c>
      <c r="J7" s="76"/>
      <c r="K7" s="73" t="s">
        <v>104</v>
      </c>
      <c r="L7" s="80">
        <v>377183</v>
      </c>
      <c r="M7" s="80"/>
      <c r="N7" s="117">
        <v>74859.67</v>
      </c>
      <c r="O7" s="70"/>
    </row>
    <row r="8" spans="1:19" x14ac:dyDescent="0.25">
      <c r="A8" s="73" t="s">
        <v>104</v>
      </c>
      <c r="B8" s="74">
        <v>619015.68999999994</v>
      </c>
      <c r="C8" s="74"/>
      <c r="D8" s="75">
        <v>24454.23</v>
      </c>
      <c r="E8" s="76"/>
      <c r="F8" s="73" t="s">
        <v>104</v>
      </c>
      <c r="G8" s="78">
        <v>1047541.88</v>
      </c>
      <c r="H8" s="79"/>
      <c r="I8" s="75">
        <v>84166.6</v>
      </c>
      <c r="J8" s="76"/>
      <c r="K8" s="77" t="s">
        <v>105</v>
      </c>
      <c r="L8" s="80">
        <v>16094876</v>
      </c>
      <c r="M8" s="80"/>
      <c r="N8" s="117">
        <v>1916084.02</v>
      </c>
      <c r="O8" s="70"/>
    </row>
    <row r="9" spans="1:19" ht="15" customHeight="1" x14ac:dyDescent="0.25">
      <c r="A9" s="73" t="s">
        <v>106</v>
      </c>
      <c r="B9" s="74"/>
      <c r="C9" s="74"/>
      <c r="D9" s="75">
        <v>-769762.73</v>
      </c>
      <c r="E9" s="76"/>
      <c r="F9" s="73" t="s">
        <v>106</v>
      </c>
      <c r="G9" s="78"/>
      <c r="I9" s="75">
        <v>-18046.97</v>
      </c>
      <c r="J9" s="76"/>
      <c r="K9" s="73" t="s">
        <v>107</v>
      </c>
      <c r="L9" s="80">
        <v>647765</v>
      </c>
      <c r="M9" s="80"/>
      <c r="N9" s="117">
        <v>143091.59</v>
      </c>
      <c r="O9" s="70"/>
    </row>
    <row r="10" spans="1:19" x14ac:dyDescent="0.25">
      <c r="A10" s="81" t="s">
        <v>39</v>
      </c>
      <c r="B10" s="82"/>
      <c r="C10" s="82"/>
      <c r="D10" s="83">
        <v>16056131.550000001</v>
      </c>
      <c r="E10" s="76"/>
      <c r="F10" s="81" t="s">
        <v>39</v>
      </c>
      <c r="G10" s="84"/>
      <c r="H10" s="85"/>
      <c r="I10" s="83">
        <v>240267.43</v>
      </c>
      <c r="J10" s="76"/>
      <c r="K10" s="73" t="s">
        <v>108</v>
      </c>
      <c r="L10" s="80">
        <v>185199</v>
      </c>
      <c r="M10" s="80"/>
      <c r="N10" s="117">
        <v>51939.89</v>
      </c>
      <c r="O10" s="70"/>
    </row>
    <row r="11" spans="1:19" ht="15" customHeight="1" x14ac:dyDescent="0.25">
      <c r="A11" s="86" t="s">
        <v>35</v>
      </c>
      <c r="B11" s="57"/>
      <c r="C11" s="86" t="s">
        <v>35</v>
      </c>
      <c r="D11" s="57"/>
      <c r="E11" s="57"/>
      <c r="I11" s="87"/>
      <c r="J11" s="57"/>
      <c r="K11" s="73" t="s">
        <v>106</v>
      </c>
      <c r="L11" s="80"/>
      <c r="M11" s="80"/>
      <c r="N11" s="117">
        <v>-119955.72</v>
      </c>
      <c r="Q11" s="88" t="s">
        <v>35</v>
      </c>
      <c r="S11" s="88" t="s">
        <v>35</v>
      </c>
    </row>
    <row r="12" spans="1:19" x14ac:dyDescent="0.25">
      <c r="A12" s="67" t="s">
        <v>13</v>
      </c>
      <c r="B12" s="71" t="s">
        <v>85</v>
      </c>
      <c r="C12" s="71"/>
      <c r="D12" s="72" t="s">
        <v>101</v>
      </c>
      <c r="E12" s="70"/>
      <c r="F12" s="67" t="s">
        <v>11</v>
      </c>
      <c r="G12" s="68" t="s">
        <v>85</v>
      </c>
      <c r="H12" s="68"/>
      <c r="I12" s="69" t="s">
        <v>101</v>
      </c>
      <c r="J12" s="70"/>
      <c r="K12" s="81" t="s">
        <v>39</v>
      </c>
      <c r="L12" s="89"/>
      <c r="M12" s="89"/>
      <c r="N12" s="118">
        <v>2066019.45</v>
      </c>
    </row>
    <row r="13" spans="1:19" x14ac:dyDescent="0.25">
      <c r="A13" s="73" t="s">
        <v>109</v>
      </c>
      <c r="B13" s="90">
        <v>99677081.680000007</v>
      </c>
      <c r="C13" s="90"/>
      <c r="D13" s="117">
        <v>15581346.24</v>
      </c>
      <c r="E13" s="76"/>
      <c r="F13" s="73" t="s">
        <v>110</v>
      </c>
      <c r="G13" s="78">
        <v>28527450.699999999</v>
      </c>
      <c r="H13" s="91"/>
      <c r="I13" s="75">
        <v>3618814.63</v>
      </c>
      <c r="J13" s="70"/>
      <c r="K13" s="88" t="s">
        <v>35</v>
      </c>
      <c r="L13" s="88" t="s">
        <v>35</v>
      </c>
      <c r="O13" s="70"/>
    </row>
    <row r="14" spans="1:19" x14ac:dyDescent="0.25">
      <c r="A14" s="73" t="s">
        <v>104</v>
      </c>
      <c r="B14" s="90">
        <v>162513.5</v>
      </c>
      <c r="C14" s="90"/>
      <c r="D14" s="117">
        <v>37250.5</v>
      </c>
      <c r="E14" s="76"/>
      <c r="F14" s="73" t="s">
        <v>104</v>
      </c>
      <c r="G14" s="78">
        <v>50733.5</v>
      </c>
      <c r="H14" s="91"/>
      <c r="I14" s="75">
        <v>3991.25</v>
      </c>
      <c r="J14" s="70"/>
      <c r="K14" s="67" t="s">
        <v>28</v>
      </c>
      <c r="L14" s="71" t="s">
        <v>85</v>
      </c>
      <c r="M14" s="71"/>
      <c r="N14" s="72" t="s">
        <v>101</v>
      </c>
      <c r="O14" s="70"/>
    </row>
    <row r="15" spans="1:19" x14ac:dyDescent="0.25">
      <c r="A15" s="73" t="s">
        <v>106</v>
      </c>
      <c r="B15" s="90"/>
      <c r="C15" s="90"/>
      <c r="D15" s="117">
        <v>-140875.20000000001</v>
      </c>
      <c r="E15" s="76"/>
      <c r="F15" s="73" t="s">
        <v>106</v>
      </c>
      <c r="G15" s="78"/>
      <c r="H15" s="91"/>
      <c r="I15" s="75">
        <v>-174537.94</v>
      </c>
      <c r="J15" s="70"/>
      <c r="K15" s="73" t="s">
        <v>104</v>
      </c>
      <c r="L15" s="80">
        <v>668049</v>
      </c>
      <c r="M15" s="92"/>
      <c r="N15" s="117">
        <v>78727.240000000005</v>
      </c>
      <c r="O15" s="70"/>
    </row>
    <row r="16" spans="1:19" x14ac:dyDescent="0.25">
      <c r="A16" s="81" t="s">
        <v>39</v>
      </c>
      <c r="B16" s="93"/>
      <c r="C16" s="94"/>
      <c r="D16" s="118">
        <v>15477721.540000001</v>
      </c>
      <c r="E16" s="76"/>
      <c r="F16" s="81" t="s">
        <v>39</v>
      </c>
      <c r="G16" s="95"/>
      <c r="H16" s="85"/>
      <c r="I16" s="83">
        <v>3448267.94</v>
      </c>
      <c r="J16" s="70"/>
      <c r="K16" s="73" t="s">
        <v>111</v>
      </c>
      <c r="L16" s="80">
        <v>349314</v>
      </c>
      <c r="M16" s="92"/>
      <c r="N16" s="117">
        <v>37130.379999999997</v>
      </c>
      <c r="O16" s="70"/>
    </row>
    <row r="17" spans="1:15" x14ac:dyDescent="0.25">
      <c r="A17" s="88" t="s">
        <v>35</v>
      </c>
      <c r="C17" s="88" t="s">
        <v>35</v>
      </c>
      <c r="F17" s="86" t="s">
        <v>35</v>
      </c>
      <c r="G17" s="57"/>
      <c r="H17" s="86" t="s">
        <v>35</v>
      </c>
      <c r="I17" s="96"/>
      <c r="K17" s="73" t="s">
        <v>106</v>
      </c>
      <c r="L17" s="92"/>
      <c r="M17" s="92"/>
      <c r="N17" s="117">
        <v>9175.82</v>
      </c>
      <c r="O17" s="70"/>
    </row>
    <row r="18" spans="1:15" x14ac:dyDescent="0.25">
      <c r="A18" s="67" t="s">
        <v>40</v>
      </c>
      <c r="B18" s="71" t="s">
        <v>85</v>
      </c>
      <c r="C18" s="71"/>
      <c r="D18" s="72" t="s">
        <v>101</v>
      </c>
      <c r="E18" s="70"/>
      <c r="F18" s="67" t="s">
        <v>15</v>
      </c>
      <c r="G18" s="71" t="s">
        <v>85</v>
      </c>
      <c r="H18" s="71"/>
      <c r="I18" s="72" t="s">
        <v>101</v>
      </c>
      <c r="J18" s="70"/>
      <c r="K18" s="81" t="s">
        <v>39</v>
      </c>
      <c r="L18" s="97"/>
      <c r="M18" s="97"/>
      <c r="N18" s="118">
        <v>125033.44</v>
      </c>
    </row>
    <row r="19" spans="1:15" x14ac:dyDescent="0.25">
      <c r="A19" s="73" t="s">
        <v>112</v>
      </c>
      <c r="B19" s="80">
        <v>8860727.9499999993</v>
      </c>
      <c r="C19" s="74"/>
      <c r="D19" s="117">
        <v>1053954.81</v>
      </c>
      <c r="E19" s="70"/>
      <c r="F19" s="73" t="s">
        <v>104</v>
      </c>
      <c r="G19" s="98">
        <v>301103.87</v>
      </c>
      <c r="H19" s="74"/>
      <c r="I19" s="117">
        <v>52953.22</v>
      </c>
      <c r="J19" s="70"/>
    </row>
    <row r="20" spans="1:15" x14ac:dyDescent="0.25">
      <c r="A20" s="73" t="s">
        <v>104</v>
      </c>
      <c r="B20" s="80">
        <v>755278.54</v>
      </c>
      <c r="C20" s="74"/>
      <c r="D20" s="117">
        <v>61668.09</v>
      </c>
      <c r="E20" s="70"/>
      <c r="F20" s="73" t="s">
        <v>106</v>
      </c>
      <c r="G20" s="99"/>
      <c r="H20" s="74"/>
      <c r="I20" s="117">
        <v>6718.2</v>
      </c>
      <c r="J20" s="70"/>
    </row>
    <row r="21" spans="1:15" x14ac:dyDescent="0.25">
      <c r="A21" s="73" t="s">
        <v>106</v>
      </c>
      <c r="B21" s="74"/>
      <c r="C21" s="74"/>
      <c r="D21" s="117">
        <v>-224873.43000000002</v>
      </c>
      <c r="E21" s="70"/>
      <c r="F21" s="81" t="s">
        <v>39</v>
      </c>
      <c r="G21" s="95"/>
      <c r="H21" s="82"/>
      <c r="I21" s="118">
        <v>59671.42</v>
      </c>
      <c r="J21" s="100"/>
    </row>
    <row r="22" spans="1:15" x14ac:dyDescent="0.25">
      <c r="A22" s="81" t="s">
        <v>39</v>
      </c>
      <c r="B22" s="82"/>
      <c r="C22" s="82"/>
      <c r="D22" s="118">
        <v>890749.47000000009</v>
      </c>
      <c r="F22" s="57"/>
      <c r="G22" s="57"/>
      <c r="H22" s="57"/>
      <c r="I22" s="57"/>
    </row>
    <row r="23" spans="1:15" x14ac:dyDescent="0.25">
      <c r="F23" s="67" t="s">
        <v>17</v>
      </c>
      <c r="G23" s="71" t="s">
        <v>85</v>
      </c>
      <c r="H23" s="71"/>
      <c r="I23" s="72" t="s">
        <v>101</v>
      </c>
    </row>
    <row r="24" spans="1:15" x14ac:dyDescent="0.25">
      <c r="A24" s="67" t="s">
        <v>26</v>
      </c>
      <c r="B24" s="71" t="s">
        <v>85</v>
      </c>
      <c r="C24" s="71"/>
      <c r="D24" s="72" t="s">
        <v>101</v>
      </c>
      <c r="F24" s="73" t="s">
        <v>113</v>
      </c>
      <c r="G24" s="101">
        <v>19589397.170000002</v>
      </c>
      <c r="H24" s="74"/>
      <c r="I24" s="117">
        <v>2249434.1</v>
      </c>
      <c r="J24" s="70"/>
    </row>
    <row r="25" spans="1:15" x14ac:dyDescent="0.25">
      <c r="A25" s="73" t="s">
        <v>104</v>
      </c>
      <c r="B25" s="80">
        <v>917337.31</v>
      </c>
      <c r="C25" s="102"/>
      <c r="D25" s="117">
        <v>151471.71</v>
      </c>
      <c r="F25" s="73" t="s">
        <v>114</v>
      </c>
      <c r="G25" s="101">
        <v>5475976.6299999999</v>
      </c>
      <c r="H25" s="74"/>
      <c r="I25" s="117">
        <v>640532.12</v>
      </c>
      <c r="J25" s="70"/>
    </row>
    <row r="26" spans="1:15" x14ac:dyDescent="0.25">
      <c r="A26" s="73" t="s">
        <v>106</v>
      </c>
      <c r="B26" s="102"/>
      <c r="C26" s="102"/>
      <c r="D26" s="117">
        <v>14914.74</v>
      </c>
      <c r="F26" s="73" t="s">
        <v>104</v>
      </c>
      <c r="G26" s="101">
        <v>231461.91</v>
      </c>
      <c r="H26" s="74"/>
      <c r="I26" s="117">
        <v>26713.279999999999</v>
      </c>
      <c r="J26" s="70"/>
    </row>
    <row r="27" spans="1:15" x14ac:dyDescent="0.25">
      <c r="A27" s="81" t="s">
        <v>39</v>
      </c>
      <c r="B27" s="103"/>
      <c r="C27" s="103"/>
      <c r="D27" s="118">
        <v>166386.45000000001</v>
      </c>
      <c r="F27" s="73" t="s">
        <v>106</v>
      </c>
      <c r="G27" s="74"/>
      <c r="H27" s="74"/>
      <c r="I27" s="117">
        <v>-31575.89</v>
      </c>
      <c r="J27" s="70"/>
    </row>
    <row r="28" spans="1:15" x14ac:dyDescent="0.25">
      <c r="F28" s="81" t="s">
        <v>39</v>
      </c>
      <c r="G28" s="82"/>
      <c r="H28" s="82"/>
      <c r="I28" s="118">
        <v>2885103.61</v>
      </c>
      <c r="J28" s="70"/>
    </row>
    <row r="30" spans="1:15" x14ac:dyDescent="0.25">
      <c r="D30" s="104"/>
      <c r="F30" s="67" t="s">
        <v>24</v>
      </c>
      <c r="G30" s="71" t="s">
        <v>85</v>
      </c>
      <c r="H30" s="71"/>
      <c r="I30" s="72" t="s">
        <v>101</v>
      </c>
      <c r="J30" s="70"/>
    </row>
    <row r="31" spans="1:15" x14ac:dyDescent="0.25">
      <c r="F31" s="73" t="s">
        <v>115</v>
      </c>
      <c r="G31" s="90">
        <v>8593051.0500000007</v>
      </c>
      <c r="H31" s="105"/>
      <c r="I31" s="117">
        <v>1156254.23</v>
      </c>
      <c r="J31" s="70"/>
    </row>
    <row r="32" spans="1:15" x14ac:dyDescent="0.25">
      <c r="D32" s="106"/>
      <c r="F32" s="73" t="s">
        <v>116</v>
      </c>
      <c r="G32" s="90">
        <v>24419613.030000001</v>
      </c>
      <c r="H32" s="107"/>
      <c r="I32" s="117">
        <v>2963443.58</v>
      </c>
      <c r="J32" s="70"/>
    </row>
    <row r="33" spans="4:11" x14ac:dyDescent="0.25">
      <c r="D33" s="107"/>
      <c r="F33" s="73" t="s">
        <v>104</v>
      </c>
      <c r="G33" s="90">
        <v>572837.18999999994</v>
      </c>
      <c r="H33" s="107"/>
      <c r="I33" s="117">
        <v>-7611.69</v>
      </c>
      <c r="J33" s="70"/>
    </row>
    <row r="34" spans="4:11" x14ac:dyDescent="0.25">
      <c r="D34" s="107"/>
      <c r="F34" s="73" t="s">
        <v>106</v>
      </c>
      <c r="H34" s="107"/>
      <c r="I34" s="117">
        <v>-213178.06000000003</v>
      </c>
      <c r="J34" s="70"/>
      <c r="K34" s="115"/>
    </row>
    <row r="35" spans="4:11" x14ac:dyDescent="0.25">
      <c r="D35" s="108"/>
      <c r="F35" s="81" t="s">
        <v>39</v>
      </c>
      <c r="G35" s="109"/>
      <c r="H35" s="110"/>
      <c r="I35" s="118">
        <v>3898908.06</v>
      </c>
      <c r="K35" s="116"/>
    </row>
    <row r="36" spans="4:11" x14ac:dyDescent="0.25">
      <c r="D36" s="108"/>
    </row>
    <row r="37" spans="4:11" x14ac:dyDescent="0.25">
      <c r="D37" s="108"/>
      <c r="F37" s="67" t="s">
        <v>30</v>
      </c>
      <c r="G37" s="71" t="s">
        <v>85</v>
      </c>
      <c r="H37" s="71"/>
      <c r="I37" s="72" t="s">
        <v>101</v>
      </c>
    </row>
    <row r="38" spans="4:11" x14ac:dyDescent="0.25">
      <c r="F38" s="111" t="s">
        <v>117</v>
      </c>
      <c r="G38" s="74">
        <v>159556.4</v>
      </c>
      <c r="H38" s="102"/>
      <c r="I38" s="75">
        <v>-2788.44</v>
      </c>
    </row>
    <row r="39" spans="4:11" x14ac:dyDescent="0.25">
      <c r="F39" s="73" t="s">
        <v>106</v>
      </c>
      <c r="G39" s="74"/>
      <c r="H39" s="102"/>
      <c r="I39" s="75">
        <v>29722.33</v>
      </c>
    </row>
    <row r="40" spans="4:11" x14ac:dyDescent="0.25">
      <c r="F40" s="81" t="s">
        <v>39</v>
      </c>
      <c r="G40" s="103"/>
      <c r="H40" s="103"/>
      <c r="I40" s="83">
        <v>26933.890000000003</v>
      </c>
    </row>
    <row r="42" spans="4:11" x14ac:dyDescent="0.25">
      <c r="F42" s="67" t="s">
        <v>32</v>
      </c>
      <c r="G42" s="71" t="s">
        <v>85</v>
      </c>
      <c r="H42" s="71"/>
      <c r="I42" s="72" t="s">
        <v>101</v>
      </c>
    </row>
    <row r="43" spans="4:11" x14ac:dyDescent="0.25">
      <c r="F43" s="73" t="s">
        <v>104</v>
      </c>
      <c r="G43" s="112">
        <v>320327.63</v>
      </c>
      <c r="H43" s="74"/>
      <c r="I43" s="18">
        <v>-17542.86</v>
      </c>
    </row>
    <row r="44" spans="4:11" x14ac:dyDescent="0.25">
      <c r="F44" s="73" t="s">
        <v>106</v>
      </c>
      <c r="G44" s="99"/>
      <c r="H44" s="74"/>
      <c r="I44" s="18">
        <v>17542.86</v>
      </c>
    </row>
    <row r="45" spans="4:11" x14ac:dyDescent="0.25">
      <c r="F45" s="81" t="s">
        <v>39</v>
      </c>
      <c r="G45" s="95"/>
      <c r="H45" s="82"/>
      <c r="I45" s="19">
        <v>0</v>
      </c>
    </row>
  </sheetData>
  <mergeCells count="5">
    <mergeCell ref="A1:N1"/>
    <mergeCell ref="A2:N2"/>
    <mergeCell ref="A4:D4"/>
    <mergeCell ref="F4:I4"/>
    <mergeCell ref="K4:N4"/>
  </mergeCells>
  <pageMargins left="0.2" right="0.2" top="0.2" bottom="0.2" header="0.2" footer="0.2"/>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daf9099e-12b4-4b97-900f-74fc4278dde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11" ma:contentTypeDescription="Create a new document." ma:contentTypeScope="" ma:versionID="a5637a7bb3e97c53d9d7d2c5db3d6efb">
  <xsd:schema xmlns:xsd="http://www.w3.org/2001/XMLSchema" xmlns:xs="http://www.w3.org/2001/XMLSchema" xmlns:p="http://schemas.microsoft.com/office/2006/metadata/properties" xmlns:ns2="daf9099e-12b4-4b97-900f-74fc4278ddee" xmlns:ns3="ddb5066c-6899-482b-9ea0-5145f9da9989" targetNamespace="http://schemas.microsoft.com/office/2006/metadata/properties" ma:root="true" ma:fieldsID="0b8a415665919f98d4d5a1e5486d6d63" ns2:_="" ns3:_="">
    <xsd:import namespace="daf9099e-12b4-4b97-900f-74fc4278dd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8891b7-9a24-41be-8b44-8b9c6b5d761a}" ma:internalName="TaxCatchAll" ma:showField="CatchAllData" ma:web="295a240e-7b20-454f-ae26-b9e16860e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A5C85-9957-46AF-870F-847C375889B9}">
  <ds:schemaRefs>
    <ds:schemaRef ds:uri="http://www.w3.org/XML/1998/namespace"/>
    <ds:schemaRef ds:uri="http://schemas.openxmlformats.org/package/2006/metadata/core-properties"/>
    <ds:schemaRef ds:uri="http://purl.org/dc/terms/"/>
    <ds:schemaRef ds:uri="http://schemas.microsoft.com/office/infopath/2007/PartnerControls"/>
    <ds:schemaRef ds:uri="ddb5066c-6899-482b-9ea0-5145f9da9989"/>
    <ds:schemaRef ds:uri="http://schemas.microsoft.com/office/2006/documentManagement/types"/>
    <ds:schemaRef ds:uri="http://purl.org/dc/dcmitype/"/>
    <ds:schemaRef ds:uri="daf9099e-12b4-4b97-900f-74fc4278dde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96AA809-D90E-488D-9C80-B26D67E35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685C70-FBF2-4948-A8E2-23982612EC92}">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2025-07-07T19:35:47Z</dcterms:created>
  <dcterms:modified xsi:type="dcterms:W3CDTF">2025-07-10T19:02:53Z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y fmtid="{D5CDD505-2E9C-101B-9397-08002B2CF9AE}" pid="3" name="MediaServiceImageTags">
    <vt:lpwstr/>
  </property>
</Properties>
</file>