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uBrown\Downloads\"/>
    </mc:Choice>
  </mc:AlternateContent>
  <xr:revisionPtr revIDLastSave="0" documentId="13_ncr:1_{F936E6BF-96D6-4151-AE5B-79BD94859238}" xr6:coauthVersionLast="47" xr6:coauthVersionMax="47" xr10:uidLastSave="{00000000-0000-0000-0000-000000000000}"/>
  <bookViews>
    <workbookView xWindow="-120" yWindow="-120" windowWidth="29040" windowHeight="15720" xr2:uid="{154DA6AC-C6A8-4C91-B682-D7D100D4D5C5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2" i="1"/>
  <c r="F31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3" i="1"/>
  <c r="F12" i="1"/>
  <c r="F11" i="1"/>
  <c r="F10" i="1"/>
  <c r="F9" i="1"/>
  <c r="F8" i="1"/>
  <c r="F7" i="1"/>
  <c r="F6" i="1"/>
  <c r="F5" i="1"/>
  <c r="F4" i="1"/>
  <c r="F3" i="1"/>
  <c r="E37" i="1"/>
  <c r="D35" i="1"/>
  <c r="D36" i="1"/>
  <c r="D37" i="1"/>
  <c r="A4" i="1"/>
  <c r="A5" i="1"/>
  <c r="A6" i="1"/>
  <c r="A7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<sst xmlns="http://schemas.openxmlformats.org/spreadsheetml/2006/main" count="51" uniqueCount="46">
  <si>
    <t>Company Name</t>
  </si>
  <si>
    <t>AIG Annuity Ins Co</t>
  </si>
  <si>
    <t>AIG Life Ins Co</t>
  </si>
  <si>
    <t>Allianz Life Ins Co Of North Amer</t>
  </si>
  <si>
    <t>American Equity Invest Life Ins Co</t>
  </si>
  <si>
    <t>American Fidelity Assur Co</t>
  </si>
  <si>
    <t>American Gen Life Ins Co</t>
  </si>
  <si>
    <t>American Skandia Life Assur Corp</t>
  </si>
  <si>
    <t>American United Life Ins Co</t>
  </si>
  <si>
    <t>Amerus Life Ins Co</t>
  </si>
  <si>
    <t>AXA Equitable Life Ins Co</t>
  </si>
  <si>
    <t>Bankers Life &amp; Cas Co</t>
  </si>
  <si>
    <t>Conseco Ins Co</t>
  </si>
  <si>
    <t>Conseco Life Ins Co</t>
  </si>
  <si>
    <t>Fidelity &amp; Guaranty Life Ins Co</t>
  </si>
  <si>
    <t>General Electric Capital Assur Co</t>
  </si>
  <si>
    <t>Hartford Life Ins Co</t>
  </si>
  <si>
    <t>IDS Life Ins Co</t>
  </si>
  <si>
    <t>ING USA Annuity and LIfe Ins Co</t>
  </si>
  <si>
    <t>Investors Ins Corp</t>
  </si>
  <si>
    <t>Jefferson Pilot Financial Ins Co</t>
  </si>
  <si>
    <t>Jefferson Pilot Life Ins Co</t>
  </si>
  <si>
    <t>Lincoln Benefit Life Co</t>
  </si>
  <si>
    <t>Lincoln Natl Life Ins Co</t>
  </si>
  <si>
    <t>Massachusetts Mut Life Ins Co</t>
  </si>
  <si>
    <t>Metropolitan Life Ins Co</t>
  </si>
  <si>
    <t>Prudential Ins Co Of Amer</t>
  </si>
  <si>
    <t>Standard Life Ins Co Of IN</t>
  </si>
  <si>
    <t>Union Fidelity Life Ins Co</t>
  </si>
  <si>
    <t>Western Reserve Life Assur Co of OH</t>
  </si>
  <si>
    <t>Western Southern Life Assur Co</t>
  </si>
  <si>
    <t>Number of</t>
  </si>
  <si>
    <t>Complaint</t>
  </si>
  <si>
    <t>NAIC #</t>
  </si>
  <si>
    <t>Premium</t>
  </si>
  <si>
    <t>Complaints</t>
  </si>
  <si>
    <t>Index</t>
  </si>
  <si>
    <t>Subtotal Premium and Complaints</t>
  </si>
  <si>
    <t>Total Premium and Complaints</t>
  </si>
  <si>
    <t xml:space="preserve"> </t>
  </si>
  <si>
    <t>DNC- Did Not Calculate (Premiums Under $1 Million)</t>
  </si>
  <si>
    <t>255 Companies with Zero Complaints</t>
  </si>
  <si>
    <t>Report Does Not Include the 255 Companies with Zero Complaints</t>
  </si>
  <si>
    <t>None - No premium was reported during 2004.</t>
  </si>
  <si>
    <t>DNC</t>
  </si>
  <si>
    <t>Premium Information from Life Annual Statement Page 25, Line 2, Column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</si>
</sst>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5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4" fillId="0" borderId="1" xfId="1" applyFont="1" applyBorder="1" applyAlignment="1">
      <alignment wrapText="1"/>
    </xf>
    <xf numFmtId="3" fontId="4" fillId="0" borderId="1" xfId="1" applyNumberFormat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3" fillId="0" borderId="0" xfId="0" applyFont="1"/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37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</cellXfs>
  <cellStyles count="2">
    <cellStyle name="Normal" xfId="0" builtinId="0"/>
    <cellStyle name="Normal_Sheet1" xfId="1" xr:uid="{586618C7-2ECE-4C28-81CE-4078C7019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38025-CBA9-4C9A-8C29-2E2075A8FD99}">
  <dimension ref="A1:F45"/>
  <sheetViews>
    <sheetView tabSelected="1" topLeftCell="A10" workbookViewId="0"/>
  </sheetViews>
  <sheetFormatPr defaultRowHeight="12.75" x14ac:dyDescent="0.2"/>
  <cols>
    <col min="1" max="1" width="3" style="4" bestFit="1" customWidth="1"/>
    <col min="2" max="2" width="6" style="4" bestFit="1" customWidth="1"/>
    <col min="3" max="3" width="32.85546875" style="4" bestFit="1" customWidth="1"/>
    <col min="4" max="4" width="13.85546875" style="5" customWidth="1"/>
    <col min="5" max="5" width="9.5703125" style="6" bestFit="1" customWidth="1"/>
    <col min="6" max="6" width="16.140625" style="15" bestFit="1" customWidth="1"/>
    <col min="7" max="16384" width="9.140625" style="4"/>
  </cols>
  <sheetData>
    <row r="1" spans="1:6" x14ac:dyDescent="0.2">
      <c r="B1" s="7"/>
      <c r="D1" s="8"/>
      <c r="E1" s="9" t="s">
        <v>31</v>
      </c>
      <c r="F1" s="14" t="s">
        <v>32</v>
      </c>
    </row>
    <row r="2" spans="1:6" x14ac:dyDescent="0.2">
      <c r="B2" s="10" t="s">
        <v>33</v>
      </c>
      <c r="C2" s="10" t="s">
        <v>0</v>
      </c>
      <c r="D2" s="5" t="s">
        <v>34</v>
      </c>
      <c r="E2" s="9" t="s">
        <v>35</v>
      </c>
      <c r="F2" s="14" t="s">
        <v>36</v>
      </c>
    </row>
    <row r="3" spans="1:6" x14ac:dyDescent="0.2">
      <c r="A3" s="4">
        <v>1</v>
      </c>
      <c r="B3" s="1">
        <v>70432</v>
      </c>
      <c r="C3" s="1" t="s">
        <v>1</v>
      </c>
      <c r="D3" s="2">
        <v>261983796</v>
      </c>
      <c r="E3" s="3">
        <v>3</v>
      </c>
      <c r="F3" s="16">
        <f>SUM(E3/56)/(D3/4256357998)</f>
        <v>0.8703560370744674</v>
      </c>
    </row>
    <row r="4" spans="1:6" x14ac:dyDescent="0.2">
      <c r="A4" s="4">
        <f>SUM(A3+1)</f>
        <v>2</v>
      </c>
      <c r="B4" s="1">
        <v>66842</v>
      </c>
      <c r="C4" s="1" t="s">
        <v>2</v>
      </c>
      <c r="D4" s="2">
        <v>1095436</v>
      </c>
      <c r="E4" s="3">
        <v>1</v>
      </c>
      <c r="F4" s="16">
        <f t="shared" ref="F4:F32" si="0">SUM(E4/56)/(D4/4256357998)</f>
        <v>69.384603775509078</v>
      </c>
    </row>
    <row r="5" spans="1:6" x14ac:dyDescent="0.2">
      <c r="A5" s="4">
        <f t="shared" ref="A5:A32" si="1">SUM(A4+1)</f>
        <v>3</v>
      </c>
      <c r="B5" s="1">
        <v>90611</v>
      </c>
      <c r="C5" s="1" t="s">
        <v>3</v>
      </c>
      <c r="D5" s="2">
        <v>175633310</v>
      </c>
      <c r="E5" s="3">
        <v>2</v>
      </c>
      <c r="F5" s="16">
        <f t="shared" si="0"/>
        <v>0.86551227465255398</v>
      </c>
    </row>
    <row r="6" spans="1:6" x14ac:dyDescent="0.2">
      <c r="A6" s="4">
        <f t="shared" si="1"/>
        <v>4</v>
      </c>
      <c r="B6" s="1">
        <v>92738</v>
      </c>
      <c r="C6" s="1" t="s">
        <v>4</v>
      </c>
      <c r="D6" s="2">
        <v>68377652</v>
      </c>
      <c r="E6" s="3">
        <v>1</v>
      </c>
      <c r="F6" s="16">
        <f t="shared" si="0"/>
        <v>1.1115677505485062</v>
      </c>
    </row>
    <row r="7" spans="1:6" x14ac:dyDescent="0.2">
      <c r="A7" s="4">
        <f t="shared" si="1"/>
        <v>5</v>
      </c>
      <c r="B7" s="1">
        <v>60410</v>
      </c>
      <c r="C7" s="1" t="s">
        <v>5</v>
      </c>
      <c r="D7" s="2">
        <v>6585483</v>
      </c>
      <c r="E7" s="3">
        <v>1</v>
      </c>
      <c r="F7" s="16">
        <f t="shared" si="0"/>
        <v>11.541506191941968</v>
      </c>
    </row>
    <row r="8" spans="1:6" x14ac:dyDescent="0.2">
      <c r="A8" s="4">
        <f t="shared" si="1"/>
        <v>6</v>
      </c>
      <c r="B8" s="1">
        <v>60488</v>
      </c>
      <c r="C8" s="1" t="s">
        <v>6</v>
      </c>
      <c r="D8" s="2">
        <v>17414428</v>
      </c>
      <c r="E8" s="3">
        <v>1</v>
      </c>
      <c r="F8" s="16">
        <f t="shared" si="0"/>
        <v>4.3645644187353474</v>
      </c>
    </row>
    <row r="9" spans="1:6" x14ac:dyDescent="0.2">
      <c r="A9" s="4">
        <f t="shared" si="1"/>
        <v>7</v>
      </c>
      <c r="B9" s="1">
        <v>86630</v>
      </c>
      <c r="C9" s="1" t="s">
        <v>7</v>
      </c>
      <c r="D9" s="2">
        <v>64086627</v>
      </c>
      <c r="E9" s="3">
        <v>1</v>
      </c>
      <c r="F9" s="16">
        <f t="shared" si="0"/>
        <v>1.1859945885657013</v>
      </c>
    </row>
    <row r="10" spans="1:6" x14ac:dyDescent="0.2">
      <c r="A10" s="4">
        <f t="shared" si="1"/>
        <v>8</v>
      </c>
      <c r="B10" s="1">
        <v>60895</v>
      </c>
      <c r="C10" s="1" t="s">
        <v>8</v>
      </c>
      <c r="D10" s="2">
        <v>207656751</v>
      </c>
      <c r="E10" s="3">
        <v>3</v>
      </c>
      <c r="F10" s="16">
        <f t="shared" si="0"/>
        <v>1.0980581048592333</v>
      </c>
    </row>
    <row r="11" spans="1:6" x14ac:dyDescent="0.2">
      <c r="A11" s="4">
        <f t="shared" si="1"/>
        <v>9</v>
      </c>
      <c r="B11" s="1">
        <v>61689</v>
      </c>
      <c r="C11" s="1" t="s">
        <v>9</v>
      </c>
      <c r="D11" s="2">
        <v>13918703</v>
      </c>
      <c r="E11" s="3">
        <v>1</v>
      </c>
      <c r="F11" s="16">
        <f t="shared" si="0"/>
        <v>5.4607381752041526</v>
      </c>
    </row>
    <row r="12" spans="1:6" x14ac:dyDescent="0.2">
      <c r="A12" s="4">
        <f t="shared" si="1"/>
        <v>10</v>
      </c>
      <c r="B12" s="1">
        <v>62944</v>
      </c>
      <c r="C12" s="1" t="s">
        <v>10</v>
      </c>
      <c r="D12" s="2">
        <v>126760503</v>
      </c>
      <c r="E12" s="3">
        <v>1</v>
      </c>
      <c r="F12" s="16">
        <f t="shared" si="0"/>
        <v>0.59960627342594686</v>
      </c>
    </row>
    <row r="13" spans="1:6" x14ac:dyDescent="0.2">
      <c r="A13" s="4">
        <f t="shared" si="1"/>
        <v>11</v>
      </c>
      <c r="B13" s="1">
        <v>61263</v>
      </c>
      <c r="C13" s="1" t="s">
        <v>11</v>
      </c>
      <c r="D13" s="2">
        <v>19861315</v>
      </c>
      <c r="E13" s="3">
        <v>3</v>
      </c>
      <c r="F13" s="16">
        <f t="shared" si="0"/>
        <v>11.480568052230463</v>
      </c>
    </row>
    <row r="14" spans="1:6" x14ac:dyDescent="0.2">
      <c r="A14" s="4">
        <f t="shared" si="1"/>
        <v>12</v>
      </c>
      <c r="B14" s="1">
        <v>60682</v>
      </c>
      <c r="C14" s="1" t="s">
        <v>12</v>
      </c>
      <c r="D14" s="2">
        <v>100960</v>
      </c>
      <c r="E14" s="3">
        <v>5</v>
      </c>
      <c r="F14" s="16" t="s">
        <v>44</v>
      </c>
    </row>
    <row r="15" spans="1:6" x14ac:dyDescent="0.2">
      <c r="A15" s="4">
        <f t="shared" si="1"/>
        <v>13</v>
      </c>
      <c r="B15" s="1">
        <v>65900</v>
      </c>
      <c r="C15" s="1" t="s">
        <v>13</v>
      </c>
      <c r="D15" s="2">
        <v>88863</v>
      </c>
      <c r="E15" s="3">
        <v>2</v>
      </c>
      <c r="F15" s="16" t="s">
        <v>44</v>
      </c>
    </row>
    <row r="16" spans="1:6" x14ac:dyDescent="0.2">
      <c r="A16" s="4">
        <f t="shared" si="1"/>
        <v>14</v>
      </c>
      <c r="B16" s="1">
        <v>63274</v>
      </c>
      <c r="C16" s="1" t="s">
        <v>14</v>
      </c>
      <c r="D16" s="2">
        <v>95263049</v>
      </c>
      <c r="E16" s="3">
        <v>1</v>
      </c>
      <c r="F16" s="16">
        <f t="shared" si="0"/>
        <v>0.79785807424060695</v>
      </c>
    </row>
    <row r="17" spans="1:6" x14ac:dyDescent="0.2">
      <c r="A17" s="4">
        <f t="shared" si="1"/>
        <v>15</v>
      </c>
      <c r="B17" s="1">
        <v>70025</v>
      </c>
      <c r="C17" s="1" t="s">
        <v>15</v>
      </c>
      <c r="D17" s="2">
        <v>7507901</v>
      </c>
      <c r="E17" s="3">
        <v>1</v>
      </c>
      <c r="F17" s="16">
        <f t="shared" si="0"/>
        <v>10.123520917687722</v>
      </c>
    </row>
    <row r="18" spans="1:6" x14ac:dyDescent="0.2">
      <c r="A18" s="4">
        <f t="shared" si="1"/>
        <v>16</v>
      </c>
      <c r="B18" s="1">
        <v>88072</v>
      </c>
      <c r="C18" s="1" t="s">
        <v>16</v>
      </c>
      <c r="D18" s="2">
        <v>16140534</v>
      </c>
      <c r="E18" s="3">
        <v>1</v>
      </c>
      <c r="F18" s="16">
        <f t="shared" si="0"/>
        <v>4.7090383020430782</v>
      </c>
    </row>
    <row r="19" spans="1:6" x14ac:dyDescent="0.2">
      <c r="A19" s="4">
        <f t="shared" si="1"/>
        <v>17</v>
      </c>
      <c r="B19" s="1">
        <v>65005</v>
      </c>
      <c r="C19" s="1" t="s">
        <v>17</v>
      </c>
      <c r="D19" s="2">
        <v>94638658</v>
      </c>
      <c r="E19" s="3">
        <v>1</v>
      </c>
      <c r="F19" s="16">
        <f t="shared" si="0"/>
        <v>0.8031220478784532</v>
      </c>
    </row>
    <row r="20" spans="1:6" x14ac:dyDescent="0.2">
      <c r="A20" s="4">
        <f t="shared" si="1"/>
        <v>18</v>
      </c>
      <c r="B20" s="1">
        <v>80942</v>
      </c>
      <c r="C20" s="1" t="s">
        <v>18</v>
      </c>
      <c r="D20" s="2">
        <v>227269712</v>
      </c>
      <c r="E20" s="3">
        <v>1</v>
      </c>
      <c r="F20" s="16">
        <f t="shared" si="0"/>
        <v>0.3344325653980173</v>
      </c>
    </row>
    <row r="21" spans="1:6" x14ac:dyDescent="0.2">
      <c r="A21" s="4">
        <f t="shared" si="1"/>
        <v>19</v>
      </c>
      <c r="B21" s="1">
        <v>64939</v>
      </c>
      <c r="C21" s="1" t="s">
        <v>19</v>
      </c>
      <c r="D21" s="2">
        <v>7187601</v>
      </c>
      <c r="E21" s="3">
        <v>1</v>
      </c>
      <c r="F21" s="16">
        <f t="shared" si="0"/>
        <v>10.574653882627677</v>
      </c>
    </row>
    <row r="22" spans="1:6" x14ac:dyDescent="0.2">
      <c r="A22" s="4">
        <f t="shared" si="1"/>
        <v>20</v>
      </c>
      <c r="B22" s="1">
        <v>70254</v>
      </c>
      <c r="C22" s="1" t="s">
        <v>20</v>
      </c>
      <c r="D22" s="2">
        <v>411423</v>
      </c>
      <c r="E22" s="3">
        <v>1</v>
      </c>
      <c r="F22" s="16" t="s">
        <v>44</v>
      </c>
    </row>
    <row r="23" spans="1:6" x14ac:dyDescent="0.2">
      <c r="A23" s="4">
        <f t="shared" si="1"/>
        <v>21</v>
      </c>
      <c r="B23" s="1">
        <v>67865</v>
      </c>
      <c r="C23" s="1" t="s">
        <v>21</v>
      </c>
      <c r="D23" s="2">
        <v>42578971</v>
      </c>
      <c r="E23" s="3">
        <v>2</v>
      </c>
      <c r="F23" s="16">
        <f t="shared" si="0"/>
        <v>3.5701376071971569</v>
      </c>
    </row>
    <row r="24" spans="1:6" x14ac:dyDescent="0.2">
      <c r="A24" s="4">
        <f t="shared" si="1"/>
        <v>22</v>
      </c>
      <c r="B24" s="1">
        <v>65595</v>
      </c>
      <c r="C24" s="1" t="s">
        <v>22</v>
      </c>
      <c r="D24" s="2">
        <v>82554466</v>
      </c>
      <c r="E24" s="3">
        <v>2</v>
      </c>
      <c r="F24" s="16">
        <f t="shared" si="0"/>
        <v>1.8413635628490059</v>
      </c>
    </row>
    <row r="25" spans="1:6" x14ac:dyDescent="0.2">
      <c r="A25" s="4">
        <f t="shared" si="1"/>
        <v>23</v>
      </c>
      <c r="B25" s="1">
        <v>65676</v>
      </c>
      <c r="C25" s="1" t="s">
        <v>23</v>
      </c>
      <c r="D25" s="2">
        <v>566396081</v>
      </c>
      <c r="E25" s="3">
        <v>1</v>
      </c>
      <c r="F25" s="16">
        <f t="shared" si="0"/>
        <v>0.13419300622143351</v>
      </c>
    </row>
    <row r="26" spans="1:6" x14ac:dyDescent="0.2">
      <c r="A26" s="4">
        <f t="shared" si="1"/>
        <v>24</v>
      </c>
      <c r="B26" s="1">
        <v>65935</v>
      </c>
      <c r="C26" s="1" t="s">
        <v>24</v>
      </c>
      <c r="D26" s="2">
        <v>20156807</v>
      </c>
      <c r="E26" s="3">
        <v>1</v>
      </c>
      <c r="F26" s="16">
        <f t="shared" si="0"/>
        <v>3.7707555974231717</v>
      </c>
    </row>
    <row r="27" spans="1:6" x14ac:dyDescent="0.2">
      <c r="A27" s="4">
        <f t="shared" si="1"/>
        <v>25</v>
      </c>
      <c r="B27" s="1">
        <v>65978</v>
      </c>
      <c r="C27" s="1" t="s">
        <v>25</v>
      </c>
      <c r="D27" s="2">
        <v>33432824</v>
      </c>
      <c r="E27" s="3">
        <v>3</v>
      </c>
      <c r="F27" s="16">
        <f t="shared" si="0"/>
        <v>6.8202189101430877</v>
      </c>
    </row>
    <row r="28" spans="1:6" x14ac:dyDescent="0.2">
      <c r="A28" s="4">
        <f t="shared" si="1"/>
        <v>26</v>
      </c>
      <c r="B28" s="1">
        <v>68241</v>
      </c>
      <c r="C28" s="1" t="s">
        <v>26</v>
      </c>
      <c r="D28" s="2">
        <v>12887234</v>
      </c>
      <c r="E28" s="3">
        <v>4</v>
      </c>
      <c r="F28" s="16">
        <f t="shared" si="0"/>
        <v>23.591219906902772</v>
      </c>
    </row>
    <row r="29" spans="1:6" x14ac:dyDescent="0.2">
      <c r="A29" s="4">
        <f t="shared" si="1"/>
        <v>27</v>
      </c>
      <c r="B29" s="1">
        <v>69051</v>
      </c>
      <c r="C29" s="1" t="s">
        <v>27</v>
      </c>
      <c r="D29" s="2">
        <v>13608161</v>
      </c>
      <c r="E29" s="3">
        <v>6</v>
      </c>
      <c r="F29" s="16">
        <f t="shared" si="0"/>
        <v>33.512122389540473</v>
      </c>
    </row>
    <row r="30" spans="1:6" x14ac:dyDescent="0.2">
      <c r="A30" s="4">
        <f t="shared" si="1"/>
        <v>28</v>
      </c>
      <c r="B30" s="1">
        <v>62596</v>
      </c>
      <c r="C30" s="1" t="s">
        <v>28</v>
      </c>
      <c r="D30" s="1">
        <v>108</v>
      </c>
      <c r="E30" s="3">
        <v>1</v>
      </c>
      <c r="F30" s="16" t="s">
        <v>44</v>
      </c>
    </row>
    <row r="31" spans="1:6" x14ac:dyDescent="0.2">
      <c r="A31" s="4">
        <f t="shared" si="1"/>
        <v>29</v>
      </c>
      <c r="B31" s="1">
        <v>91413</v>
      </c>
      <c r="C31" s="1" t="s">
        <v>29</v>
      </c>
      <c r="D31" s="2">
        <v>18612905</v>
      </c>
      <c r="E31" s="3">
        <v>1</v>
      </c>
      <c r="F31" s="16">
        <f t="shared" si="0"/>
        <v>4.0835319807106183</v>
      </c>
    </row>
    <row r="32" spans="1:6" x14ac:dyDescent="0.2">
      <c r="A32" s="4">
        <f t="shared" si="1"/>
        <v>30</v>
      </c>
      <c r="B32" s="1">
        <v>92622</v>
      </c>
      <c r="C32" s="1" t="s">
        <v>30</v>
      </c>
      <c r="D32" s="2">
        <v>50367237</v>
      </c>
      <c r="E32" s="3">
        <v>3</v>
      </c>
      <c r="F32" s="16">
        <f t="shared" si="0"/>
        <v>4.5271329547873691</v>
      </c>
    </row>
    <row r="33" spans="3:6" x14ac:dyDescent="0.2">
      <c r="D33" s="5" t="s">
        <v>39</v>
      </c>
      <c r="E33" s="6" t="s">
        <v>39</v>
      </c>
    </row>
    <row r="35" spans="3:6" x14ac:dyDescent="0.2">
      <c r="C35" s="4" t="s">
        <v>37</v>
      </c>
      <c r="D35" s="11">
        <f>SUM(D3:D32)</f>
        <v>2252577499</v>
      </c>
      <c r="E35" s="11">
        <f>SUM(E3:E32)</f>
        <v>56</v>
      </c>
    </row>
    <row r="36" spans="3:6" x14ac:dyDescent="0.2">
      <c r="C36" s="4" t="s">
        <v>41</v>
      </c>
      <c r="D36" s="12">
        <f>SUM(4256357998-D35)</f>
        <v>2003780499</v>
      </c>
      <c r="E36" s="11" t="s">
        <v>39</v>
      </c>
    </row>
    <row r="37" spans="3:6" x14ac:dyDescent="0.2">
      <c r="C37" s="4" t="s">
        <v>38</v>
      </c>
      <c r="D37" s="11">
        <f>SUM(D35:D36)</f>
        <v>4256357998</v>
      </c>
      <c r="E37" s="11">
        <f>SUM(E35:E36)</f>
        <v>56</v>
      </c>
    </row>
    <row r="38" spans="3:6" x14ac:dyDescent="0.2">
      <c r="D38" s="7"/>
      <c r="E38" s="9"/>
    </row>
    <row r="39" spans="3:6" x14ac:dyDescent="0.2">
      <c r="C39" s="13" t="s">
        <v>40</v>
      </c>
      <c r="D39" s="7"/>
      <c r="E39" s="9"/>
    </row>
    <row r="40" spans="3:6" x14ac:dyDescent="0.2">
      <c r="D40" s="7"/>
      <c r="E40" s="9"/>
    </row>
    <row r="41" spans="3:6" x14ac:dyDescent="0.2">
      <c r="C41" s="4" t="s">
        <v>45</v>
      </c>
      <c r="D41" s="4"/>
      <c r="E41" s="9"/>
      <c r="F41" s="9"/>
    </row>
    <row r="42" spans="3:6" x14ac:dyDescent="0.2">
      <c r="D42" s="7"/>
      <c r="E42" s="9"/>
    </row>
    <row r="43" spans="3:6" x14ac:dyDescent="0.2">
      <c r="C43" s="4" t="s">
        <v>42</v>
      </c>
      <c r="D43" s="4"/>
      <c r="E43" s="9"/>
    </row>
    <row r="44" spans="3:6" x14ac:dyDescent="0.2">
      <c r="D44" s="4"/>
      <c r="E44" s="9"/>
    </row>
    <row r="45" spans="3:6" x14ac:dyDescent="0.2">
      <c r="C45" s="13" t="s">
        <v>43</v>
      </c>
      <c r="D45" s="4"/>
      <c r="E45" s="9"/>
    </row>
  </sheetData>
  <phoneticPr fontId="2" type="noConversion"/>
  <pageMargins left="0.75" right="0.75" top="0.75" bottom="1" header="0.5" footer="0.5"/>
  <pageSetup orientation="portrait" verticalDpi="0" r:id="rId1"/>
  <headerFooter alignWithMargins="0">
    <oddHeader>&amp;C&amp;"Times New Roman,Regular"2004 Complaint Index Annuity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3B70-87CC-4BCC-98E1-861A59292687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BB41-8DCF-49D9-B4D8-0C53A452A645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annuity_complaints_for_website_2004</dc:title>
  <dc:creator>IDOI</dc:creator>
  <cp:lastModifiedBy>Brown, Kurt</cp:lastModifiedBy>
  <cp:lastPrinted>2005-05-04T16:34:04Z</cp:lastPrinted>
  <dcterms:created xsi:type="dcterms:W3CDTF">2005-04-18T18:21:00Z</dcterms:created>
  <dcterms:modified xsi:type="dcterms:W3CDTF">2026-04-23T13:58:51Z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