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rbeverage\Desktop\IDOI DeskTop\Mine Subsidence\"/>
    </mc:Choice>
  </mc:AlternateContent>
  <xr:revisionPtr revIDLastSave="0" documentId="8_{B61325B3-8340-42C0-9B7A-C7BF73544B19}" xr6:coauthVersionLast="46" xr6:coauthVersionMax="46" xr10:uidLastSave="{00000000-0000-0000-0000-000000000000}"/>
  <bookViews>
    <workbookView xWindow="2235" yWindow="1290" windowWidth="24375" windowHeight="13650" xr2:uid="{00000000-000D-0000-FFFF-FFFF00000000}"/>
  </bookViews>
  <sheets>
    <sheet name="Coversheet and Instructions" sheetId="2" r:id="rId1"/>
    <sheet name="PolicyDetail" sheetId="5" r:id="rId2"/>
    <sheet name="Column Notes" sheetId="3" r:id="rId3"/>
    <sheet name="Examples" sheetId="4" r:id="rId4"/>
  </sheets>
  <definedNames>
    <definedName name="myCompanyName">'Coversheet and Instructions'!$C$8</definedName>
    <definedName name="myGroupCode">'Coversheet and Instructions'!$C$10</definedName>
    <definedName name="myNAICCode">'Coversheet and Instructions'!$C$9</definedName>
    <definedName name="myReportQuarter">'Coversheet and Instructions'!$C$11</definedName>
    <definedName name="myReportYear">'Coversheet and Instructions'!$C$12</definedName>
    <definedName name="_xlnm.Print_Area" localSheetId="2">'Column Notes'!$A$1:$C$17</definedName>
    <definedName name="_xlnm.Print_Area" localSheetId="3">Examples!$B$2:$L$127,Examples!$B$131:$L$146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2" i="4" l="1"/>
  <c r="E142" i="4" s="1"/>
  <c r="F142" i="4" s="1"/>
  <c r="G142" i="4" s="1"/>
  <c r="H142" i="4" s="1"/>
  <c r="I142" i="4" s="1"/>
  <c r="J142" i="4" s="1"/>
  <c r="K142" i="4" s="1"/>
  <c r="D137" i="4"/>
  <c r="E137" i="4" s="1"/>
  <c r="F137" i="4" s="1"/>
  <c r="G137" i="4" s="1"/>
  <c r="H137" i="4" s="1"/>
  <c r="I137" i="4" s="1"/>
  <c r="J137" i="4" s="1"/>
  <c r="K137" i="4" s="1"/>
  <c r="K10" i="4" l="1"/>
  <c r="K27" i="4" s="1"/>
  <c r="K33" i="4" s="1"/>
  <c r="K48" i="4" s="1"/>
  <c r="K63" i="4" s="1"/>
  <c r="K79" i="4" s="1"/>
  <c r="K85" i="4" s="1"/>
  <c r="K91" i="4" s="1"/>
  <c r="K104" i="4" s="1"/>
  <c r="K118" i="4" s="1"/>
  <c r="K124" i="4" s="1"/>
  <c r="K138" i="4" s="1"/>
  <c r="K143" i="4" s="1"/>
  <c r="J10" i="4"/>
  <c r="J27" i="4" s="1"/>
  <c r="J33" i="4" s="1"/>
  <c r="J48" i="4" s="1"/>
  <c r="J63" i="4" s="1"/>
  <c r="J79" i="4" s="1"/>
  <c r="J85" i="4" s="1"/>
  <c r="J91" i="4" s="1"/>
  <c r="J104" i="4" s="1"/>
  <c r="J118" i="4" s="1"/>
  <c r="J124" i="4" s="1"/>
  <c r="J138" i="4" s="1"/>
  <c r="J143" i="4" s="1"/>
  <c r="I10" i="4"/>
  <c r="I27" i="4" s="1"/>
  <c r="I33" i="4" s="1"/>
  <c r="I48" i="4" s="1"/>
  <c r="I63" i="4" s="1"/>
  <c r="I79" i="4" s="1"/>
  <c r="I85" i="4" s="1"/>
  <c r="I91" i="4" s="1"/>
  <c r="I104" i="4" s="1"/>
  <c r="I118" i="4" s="1"/>
  <c r="I124" i="4" s="1"/>
  <c r="I138" i="4" s="1"/>
  <c r="I143" i="4" s="1"/>
  <c r="H10" i="4"/>
  <c r="H27" i="4" s="1"/>
  <c r="H33" i="4" s="1"/>
  <c r="H48" i="4" s="1"/>
  <c r="H63" i="4" s="1"/>
  <c r="H79" i="4" s="1"/>
  <c r="H85" i="4" s="1"/>
  <c r="H91" i="4" s="1"/>
  <c r="H104" i="4" s="1"/>
  <c r="H118" i="4" s="1"/>
  <c r="H124" i="4" s="1"/>
  <c r="H138" i="4" s="1"/>
  <c r="H143" i="4" s="1"/>
  <c r="G10" i="4"/>
  <c r="G27" i="4" s="1"/>
  <c r="G33" i="4" s="1"/>
  <c r="G48" i="4" s="1"/>
  <c r="G63" i="4" s="1"/>
  <c r="G79" i="4" s="1"/>
  <c r="G85" i="4" s="1"/>
  <c r="G91" i="4" s="1"/>
  <c r="G104" i="4" s="1"/>
  <c r="G118" i="4" s="1"/>
  <c r="G124" i="4" s="1"/>
  <c r="G138" i="4" s="1"/>
  <c r="G143" i="4" s="1"/>
  <c r="F10" i="4"/>
  <c r="F27" i="4" s="1"/>
  <c r="F33" i="4" s="1"/>
  <c r="F48" i="4" s="1"/>
  <c r="F63" i="4" s="1"/>
  <c r="F79" i="4" s="1"/>
  <c r="F85" i="4" s="1"/>
  <c r="F91" i="4" s="1"/>
  <c r="F104" i="4" s="1"/>
  <c r="F118" i="4" s="1"/>
  <c r="F124" i="4" s="1"/>
  <c r="F138" i="4" s="1"/>
  <c r="F143" i="4" s="1"/>
  <c r="E10" i="4"/>
  <c r="E27" i="4" s="1"/>
  <c r="E33" i="4" s="1"/>
  <c r="E48" i="4" s="1"/>
  <c r="E63" i="4" s="1"/>
  <c r="E79" i="4" s="1"/>
  <c r="E85" i="4" s="1"/>
  <c r="E91" i="4" s="1"/>
  <c r="E104" i="4" s="1"/>
  <c r="E118" i="4" s="1"/>
  <c r="E124" i="4" s="1"/>
  <c r="E138" i="4" s="1"/>
  <c r="E143" i="4" s="1"/>
  <c r="D10" i="4"/>
  <c r="D27" i="4" s="1"/>
  <c r="D33" i="4" s="1"/>
  <c r="D48" i="4" s="1"/>
  <c r="D63" i="4" s="1"/>
  <c r="D79" i="4" s="1"/>
  <c r="D85" i="4" s="1"/>
  <c r="D91" i="4" s="1"/>
  <c r="D104" i="4" s="1"/>
  <c r="D118" i="4" s="1"/>
  <c r="D124" i="4" s="1"/>
  <c r="D138" i="4" s="1"/>
  <c r="D143" i="4" s="1"/>
  <c r="C10" i="4"/>
  <c r="C27" i="4" s="1"/>
  <c r="C33" i="4" s="1"/>
  <c r="C48" i="4" s="1"/>
  <c r="C63" i="4" s="1"/>
  <c r="C79" i="4" s="1"/>
  <c r="C85" i="4" s="1"/>
  <c r="C91" i="4" s="1"/>
  <c r="C104" i="4" s="1"/>
  <c r="C118" i="4" s="1"/>
  <c r="C124" i="4" s="1"/>
  <c r="C138" i="4" s="1"/>
  <c r="C143" i="4" s="1"/>
  <c r="D123" i="4" l="1"/>
  <c r="E123" i="4" s="1"/>
  <c r="F123" i="4" s="1"/>
  <c r="G123" i="4" s="1"/>
  <c r="H123" i="4" s="1"/>
  <c r="I123" i="4" s="1"/>
  <c r="J123" i="4" s="1"/>
  <c r="K123" i="4" s="1"/>
  <c r="D117" i="4"/>
  <c r="E117" i="4" s="1"/>
  <c r="F117" i="4" s="1"/>
  <c r="G117" i="4" s="1"/>
  <c r="H117" i="4" s="1"/>
  <c r="I117" i="4" s="1"/>
  <c r="J117" i="4" s="1"/>
  <c r="K117" i="4" s="1"/>
  <c r="D103" i="4"/>
  <c r="E103" i="4" s="1"/>
  <c r="F103" i="4" s="1"/>
  <c r="G103" i="4" s="1"/>
  <c r="H103" i="4" s="1"/>
  <c r="I103" i="4" s="1"/>
  <c r="J103" i="4" s="1"/>
  <c r="K103" i="4" s="1"/>
  <c r="D90" i="4"/>
  <c r="E90" i="4" s="1"/>
  <c r="F90" i="4" s="1"/>
  <c r="G90" i="4" s="1"/>
  <c r="H90" i="4" s="1"/>
  <c r="I90" i="4" s="1"/>
  <c r="J90" i="4" s="1"/>
  <c r="K90" i="4" s="1"/>
  <c r="D84" i="4"/>
  <c r="E84" i="4" s="1"/>
  <c r="F84" i="4" s="1"/>
  <c r="G84" i="4" s="1"/>
  <c r="H84" i="4" s="1"/>
  <c r="I84" i="4" s="1"/>
  <c r="J84" i="4" s="1"/>
  <c r="K84" i="4" s="1"/>
  <c r="D78" i="4"/>
  <c r="E78" i="4" s="1"/>
  <c r="F78" i="4" s="1"/>
  <c r="G78" i="4" s="1"/>
  <c r="H78" i="4" s="1"/>
  <c r="I78" i="4" s="1"/>
  <c r="J78" i="4" s="1"/>
  <c r="K78" i="4" s="1"/>
  <c r="D62" i="4"/>
  <c r="E62" i="4" s="1"/>
  <c r="F62" i="4" s="1"/>
  <c r="G62" i="4" s="1"/>
  <c r="H62" i="4" s="1"/>
  <c r="I62" i="4" s="1"/>
  <c r="J62" i="4" s="1"/>
  <c r="K62" i="4" s="1"/>
  <c r="D47" i="4"/>
  <c r="E47" i="4" s="1"/>
  <c r="F47" i="4" s="1"/>
  <c r="G47" i="4" s="1"/>
  <c r="H47" i="4" s="1"/>
  <c r="I47" i="4" s="1"/>
  <c r="J47" i="4" s="1"/>
  <c r="K47" i="4" s="1"/>
  <c r="D32" i="4"/>
  <c r="E32" i="4" s="1"/>
  <c r="F32" i="4" s="1"/>
  <c r="G32" i="4" s="1"/>
  <c r="H32" i="4" s="1"/>
  <c r="I32" i="4" s="1"/>
  <c r="J32" i="4" s="1"/>
  <c r="K32" i="4" s="1"/>
  <c r="D26" i="4"/>
  <c r="E26" i="4" s="1"/>
  <c r="F26" i="4" s="1"/>
  <c r="G26" i="4" s="1"/>
  <c r="H26" i="4" s="1"/>
  <c r="I26" i="4" s="1"/>
  <c r="J26" i="4" s="1"/>
  <c r="K26" i="4" s="1"/>
  <c r="D9" i="4"/>
  <c r="E9" i="4" s="1"/>
  <c r="F9" i="4" s="1"/>
  <c r="G9" i="4" s="1"/>
  <c r="H9" i="4" s="1"/>
  <c r="I9" i="4" s="1"/>
  <c r="J9" i="4" s="1"/>
  <c r="K9" i="4" s="1"/>
  <c r="B2" i="3" l="1"/>
  <c r="B4" i="5"/>
  <c r="C4" i="5" s="1"/>
  <c r="D4" i="5" s="1"/>
  <c r="E4" i="5" s="1"/>
  <c r="F4" i="5" s="1"/>
  <c r="G4" i="5" s="1"/>
  <c r="H4" i="5" l="1"/>
  <c r="I4" i="5" s="1"/>
  <c r="J4" i="5" s="1"/>
  <c r="K4" i="5" s="1"/>
  <c r="A3" i="3"/>
  <c r="C13" i="2"/>
  <c r="A19" i="2" s="1"/>
  <c r="A4" i="3" l="1"/>
  <c r="B4" i="3" s="1"/>
  <c r="B3" i="3"/>
  <c r="A21" i="2"/>
  <c r="A5" i="3" l="1"/>
  <c r="B5" i="3" s="1"/>
  <c r="A6" i="3" l="1"/>
  <c r="B6" i="3" s="1"/>
  <c r="A7" i="3" l="1"/>
  <c r="B7" i="3" s="1"/>
  <c r="A8" i="3" l="1"/>
  <c r="B8" i="3" s="1"/>
  <c r="A9" i="3" l="1"/>
  <c r="A10" i="3" s="1"/>
  <c r="A11" i="3" l="1"/>
  <c r="B11" i="3" s="1"/>
  <c r="B10" i="3"/>
  <c r="B9" i="3"/>
  <c r="A12" i="3" l="1"/>
  <c r="B12" i="3" s="1"/>
</calcChain>
</file>

<file path=xl/sharedStrings.xml><?xml version="1.0" encoding="utf-8"?>
<sst xmlns="http://schemas.openxmlformats.org/spreadsheetml/2006/main" count="181" uniqueCount="93">
  <si>
    <t>Policy Number</t>
  </si>
  <si>
    <t>Policy Expiration Date</t>
  </si>
  <si>
    <t>County</t>
  </si>
  <si>
    <t>Policy Effective Date</t>
  </si>
  <si>
    <t>INDIANA MINE SUBSIDENCE INSURANCE FUND</t>
  </si>
  <si>
    <t>POLICY DETAIL REPORT</t>
  </si>
  <si>
    <t>Definitions</t>
  </si>
  <si>
    <t>Company Name</t>
  </si>
  <si>
    <t>NAIC Group Code</t>
  </si>
  <si>
    <t>Report Quarter</t>
  </si>
  <si>
    <t>Report Year (YYYY)</t>
  </si>
  <si>
    <t>(Note: Q1 runs from January 1 - March 31)</t>
  </si>
  <si>
    <t>The company's internal identifier for the policy.</t>
  </si>
  <si>
    <t>Notes</t>
  </si>
  <si>
    <t>ABC Insurance Company</t>
  </si>
  <si>
    <t>NAIC Company Code</t>
  </si>
  <si>
    <t>Q4</t>
  </si>
  <si>
    <t>Filename</t>
  </si>
  <si>
    <t xml:space="preserve">Instruction 1: One excel workbook will need to be created for each company. </t>
  </si>
  <si>
    <t>Instruction 2: Multiple workbooks can be sent in one E-mail.</t>
  </si>
  <si>
    <t>Instruction 3: Please do not send PDF or TXT files.</t>
  </si>
  <si>
    <t>Instruction 4: Include all the following contact information in the E-Mail:</t>
  </si>
  <si>
    <t>Company Address, Contact Name, Contact Title, Phone Number, E-mail Address</t>
  </si>
  <si>
    <t>Step 2 - Input Policy Data on 'PolicyDetail' tab.</t>
  </si>
  <si>
    <t xml:space="preserve">Step 1 - Input Following Fields: </t>
  </si>
  <si>
    <t>See the 'Column Notes' &amp; 'Examples' tabs for assistance in completing the 'PolicyDetail' tab</t>
  </si>
  <si>
    <t>Policy Detail Report Columns</t>
  </si>
  <si>
    <t>XXXX</t>
  </si>
  <si>
    <t>XX</t>
  </si>
  <si>
    <t>1st QUARTER REPORT</t>
  </si>
  <si>
    <t>3rd QUARTER REPORT</t>
  </si>
  <si>
    <t>Example 1</t>
  </si>
  <si>
    <t>Example 2</t>
  </si>
  <si>
    <t>Example 3</t>
  </si>
  <si>
    <t>Example 4</t>
  </si>
  <si>
    <t xml:space="preserve">*Structure means any dwelling, building or fixture permanently fixed to real property. </t>
  </si>
  <si>
    <t>Example 5</t>
  </si>
  <si>
    <t>2nd QUARTER REPORT</t>
  </si>
  <si>
    <t>The date on which coverage began for the current, in-force policy.</t>
  </si>
  <si>
    <t>The date on which the current, in-force policy will expire.</t>
  </si>
  <si>
    <t>Free form cell available to describe or explain special situations.</t>
  </si>
  <si>
    <t>Coverage Cancellation Date (if applicable)</t>
  </si>
  <si>
    <t>If the policy or the mine subsidence coverage has been canceled on other than the policy expiration date, this is the first date that the policyholder no longer has mine subsidence coverage.  
If not applicable, leave blank.</t>
  </si>
  <si>
    <t>317 234 6622, or</t>
  </si>
  <si>
    <t xml:space="preserve">rbeverage@idoi.IN.gov </t>
  </si>
  <si>
    <t>Mine subsidence Gross Premium Written minus Cancellation and Returned Premium</t>
  </si>
  <si>
    <t>Example 6</t>
  </si>
  <si>
    <t>Coverage Effective Date (for mid-term Changes)</t>
  </si>
  <si>
    <t>Example 7</t>
  </si>
  <si>
    <t>If mine subsidence coverage has been added or if mine subsidence limits have changed subsequent to the Policy Effective Date, this is the date that coverage began or changed.  
If not applicable, leave blank.</t>
  </si>
  <si>
    <t>To provide comments or for questions on filling out this spreadsheet contact Richard Beverage at:</t>
  </si>
  <si>
    <t>Adjusted Gross Written Premium</t>
  </si>
  <si>
    <t>Limit of Insurance</t>
  </si>
  <si>
    <t>Type of Exposure</t>
  </si>
  <si>
    <t>Options for this field are
1. Dwellings
2. Non-Dwellings Public
3. Non-Dwellings Other
4. ALE - Additional Living Expense</t>
  </si>
  <si>
    <t>The term does not include land, trees, crops, or other plants.</t>
  </si>
  <si>
    <t>Dwelling</t>
  </si>
  <si>
    <t>One year policy effective 1/15/2017</t>
  </si>
  <si>
    <t>Mine subsidence coverage is cancelled 3/15/2017</t>
  </si>
  <si>
    <t>Mine subsidence coverage is cancelled 7/15/2017</t>
  </si>
  <si>
    <t>ALE</t>
  </si>
  <si>
    <t>ALE coverage is accepted on the 1st dwelling and declined on the 2nd dwelling</t>
  </si>
  <si>
    <t>Non-Dwelling Other</t>
  </si>
  <si>
    <t>Non-Dwelling Public</t>
  </si>
  <si>
    <t>Covers one dwelling for mine subsidence for $120,000 limit in County XX [$80 Premium];</t>
  </si>
  <si>
    <t>and another dwelling for mine subsidence for $110,000 limit [$80 Premium] also in County XX</t>
  </si>
  <si>
    <t>Covers one dwelling for mine subsidence for $500,000 limit [$325 Premium]; ALE coverage accepted for $15,000 limit</t>
  </si>
  <si>
    <t>Covers one dwelling for mine subsidence for $80,000 limit; ALE coverage is accepted for $15,000 limit</t>
  </si>
  <si>
    <t>and one non-dwelling, commercial property for mine subsidence for $100,000 limit [$90 Premium]</t>
  </si>
  <si>
    <t>Additional non-dwelling, commercial property coverage for mine subsidence for $70,000 limit added 3/15/2017 [$60 Premium]</t>
  </si>
  <si>
    <t>Covers one non-dwelling, public property for mine subsidence for $100,000 limit [$90 Premium]</t>
  </si>
  <si>
    <t>Additional non-dwelling, public property for mine subsidence for $100,000 limit added 4/15/17 [$67.50 Premium]</t>
  </si>
  <si>
    <t>Additional non-dwelling, public property for mine subsidence for $100,000 limit added 7/15/17 [$45 Premium]</t>
  </si>
  <si>
    <t>Covers one dwelling for mine subsidence for $110,000 limit [$80 Premium]; ALE coverage is declined</t>
  </si>
  <si>
    <t>The mine subsidence limit for this dwelling increased to $130,000 on 3/15/2017 [$15 additional Premium]</t>
  </si>
  <si>
    <t>Covers two non-dwelling commercial properties for mine subsidence; Structure 1 for $70,000 [$72 Premium] and Structure 2 for $90,000 [$90 Premium]</t>
  </si>
  <si>
    <t>The mine subsidence limit for Structure 1 decreased to $40,000 on 4/15/2017 [($13) returned Premium]</t>
  </si>
  <si>
    <t>NOTE -- DATA FOR EACH STRUCTURE MUST BE LISTED ON A SEPARATE ROW</t>
  </si>
  <si>
    <t>Total Premium is $160; plus $5 for ALE on one dwelling</t>
  </si>
  <si>
    <t>Full year Premium is $60; plus $5 for ALE</t>
  </si>
  <si>
    <t>Cancellation Premium is ($30); plus ($2.50) for ALE</t>
  </si>
  <si>
    <t>Covers one dwelling for mine subsidence for $80,000 limit, and one appurtenant structure for $15,000 limit; ALE coverage is declined</t>
  </si>
  <si>
    <t>Full year Premium is $60 for the dwelling and $42 for the non-dwelling</t>
  </si>
  <si>
    <t>Cancellation Premium is ($50) for the dwelling and ($35) for the non-dwelling</t>
  </si>
  <si>
    <t>County name from drop down menu</t>
  </si>
  <si>
    <t>The mine subsidence limit.  
For ALE use $15,000</t>
  </si>
  <si>
    <r>
      <t xml:space="preserve">Indicate "Active" Mine </t>
    </r>
    <r>
      <rPr>
        <i/>
        <sz val="12"/>
        <color theme="1"/>
        <rFont val="Calibri"/>
        <family val="2"/>
        <scheme val="minor"/>
      </rPr>
      <t>or</t>
    </r>
    <r>
      <rPr>
        <sz val="12"/>
        <color theme="1"/>
        <rFont val="Calibri"/>
        <family val="2"/>
        <scheme val="minor"/>
      </rPr>
      <t xml:space="preserve">
For Inactive Mines
Date of Mine Abandonment</t>
    </r>
  </si>
  <si>
    <t>If a structure has exposure to a specific, active mine, enter "Active".
If a structure has exposure to a specific, inactive mine, and the date that mine was abandoned is known, enter the date. 
Otherwise, leave blank.</t>
  </si>
  <si>
    <t>Example 8</t>
  </si>
  <si>
    <t>Policy has no mine subsidence coverage, but is mistakenly reported as covering one dwelling for $80,000 mine subsidence limit; $60 Premium</t>
  </si>
  <si>
    <t>Mistake discovered in the 2nd quarter and reversed/corrected</t>
  </si>
  <si>
    <t>Version 8.0</t>
  </si>
  <si>
    <t>Last Updated 4/6/2021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</si>
</sst>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0_);\(0\)"/>
    <numFmt numFmtId="165" formatCode="&quot;$&quot;#,##0"/>
    <numFmt numFmtId="166" formatCode="&quot;$&quot;#,##0.00"/>
  </numFmts>
  <fonts count="2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theme="1"/>
      <name val="Californian FB"/>
      <family val="1"/>
    </font>
    <font>
      <sz val="12"/>
      <color theme="1"/>
      <name val="Californian FB"/>
      <family val="1"/>
    </font>
    <font>
      <sz val="11"/>
      <color rgb="FF0070C0"/>
      <name val="Californian FB"/>
      <family val="1"/>
    </font>
    <font>
      <sz val="11"/>
      <name val="Californian FB"/>
      <family val="1"/>
    </font>
    <font>
      <b/>
      <sz val="11"/>
      <color theme="1"/>
      <name val="Californian FB"/>
      <family val="1"/>
    </font>
    <font>
      <sz val="11"/>
      <color theme="1"/>
      <name val="Californian FB"/>
      <family val="1"/>
    </font>
    <font>
      <sz val="9"/>
      <color theme="1"/>
      <name val="Calibri"/>
      <family val="2"/>
      <scheme val="minor"/>
    </font>
    <font>
      <b/>
      <sz val="14"/>
      <color theme="1"/>
      <name val="Calibri"/>
      <family val="2"/>
      <scheme val="minor"/>
    </font>
    <font>
      <vertAlign val="superscript"/>
      <sz val="11"/>
      <color theme="1"/>
      <name val="Californian FB"/>
      <family val="1"/>
    </font>
    <font>
      <u/>
      <sz val="12"/>
      <color theme="10"/>
      <name val="Calibri"/>
      <family val="2"/>
    </font>
    <font>
      <b/>
      <sz val="11"/>
      <color theme="1"/>
      <name val="Calibri"/>
      <family val="2"/>
      <scheme val="minor"/>
    </font>
    <font>
      <u/>
      <sz val="12"/>
      <color theme="10"/>
      <name val="Californian FB"/>
      <family val="1"/>
    </font>
    <font>
      <b/>
      <i/>
      <sz val="14"/>
      <color theme="0"/>
      <name val="Calibri"/>
      <family val="2"/>
      <scheme val="minor"/>
    </font>
    <font>
      <i/>
      <sz val="14"/>
      <color theme="0"/>
      <name val="Calibri"/>
      <family val="2"/>
      <scheme val="minor"/>
    </font>
    <font>
      <i/>
      <sz val="12"/>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3">
    <xf numFmtId="0" fontId="0" fillId="0" borderId="0"/>
    <xf numFmtId="44" fontId="4" fillId="0" borderId="0" applyFont="0" applyFill="0" applyBorder="0" applyAlignment="0" applyProtection="0"/>
    <xf numFmtId="0" fontId="14" fillId="0" borderId="0" applyNumberFormat="0" applyFill="0" applyBorder="0" applyAlignment="0" applyProtection="0">
      <alignment vertical="top"/>
      <protection locked="0"/>
    </xf>
  </cellStyleXfs>
  <cellXfs count="83">
    <xf numFmtId="0" fontId="0" fillId="0" borderId="0" xfId="0"/>
    <xf numFmtId="0" fontId="5" fillId="0" borderId="0" xfId="0" applyFont="1" applyProtection="1">
      <protection locked="0"/>
    </xf>
    <xf numFmtId="0" fontId="9" fillId="0" borderId="0" xfId="0" applyFont="1" applyProtection="1">
      <protection locked="0"/>
    </xf>
    <xf numFmtId="0" fontId="10" fillId="0" borderId="0" xfId="0" applyFont="1" applyProtection="1">
      <protection locked="0"/>
    </xf>
    <xf numFmtId="0" fontId="10" fillId="0" borderId="0" xfId="0" applyFont="1" applyAlignment="1" applyProtection="1">
      <protection locked="0"/>
    </xf>
    <xf numFmtId="0" fontId="7" fillId="3" borderId="1" xfId="0" applyFont="1" applyFill="1" applyBorder="1" applyAlignment="1" applyProtection="1">
      <alignment horizontal="center" vertical="center"/>
      <protection locked="0"/>
    </xf>
    <xf numFmtId="0" fontId="7" fillId="3" borderId="1" xfId="0" quotePrefix="1" applyFont="1" applyFill="1" applyBorder="1" applyAlignment="1" applyProtection="1">
      <alignment horizontal="center" vertical="center"/>
      <protection locked="0"/>
    </xf>
    <xf numFmtId="14" fontId="7" fillId="3" borderId="1" xfId="0" applyNumberFormat="1" applyFont="1" applyFill="1" applyBorder="1" applyAlignment="1" applyProtection="1">
      <alignment horizontal="center" vertical="center"/>
      <protection locked="0"/>
    </xf>
    <xf numFmtId="0" fontId="7" fillId="3" borderId="1"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0" fillId="0" borderId="0" xfId="0" applyProtection="1"/>
    <xf numFmtId="164" fontId="0" fillId="4" borderId="1" xfId="0" applyNumberFormat="1" applyFill="1" applyBorder="1" applyAlignment="1" applyProtection="1">
      <alignment horizontal="center"/>
    </xf>
    <xf numFmtId="0" fontId="0" fillId="4" borderId="1" xfId="0" applyFill="1" applyBorder="1" applyAlignment="1" applyProtection="1">
      <alignment horizontal="center" vertical="center" wrapText="1"/>
    </xf>
    <xf numFmtId="44" fontId="0" fillId="4" borderId="1" xfId="1" applyFont="1" applyFill="1" applyBorder="1" applyAlignment="1" applyProtection="1">
      <alignment horizontal="center" vertical="center" wrapText="1"/>
    </xf>
    <xf numFmtId="0" fontId="10" fillId="2" borderId="1" xfId="0" applyFont="1" applyFill="1" applyBorder="1" applyAlignment="1" applyProtection="1">
      <alignment vertical="center"/>
    </xf>
    <xf numFmtId="164" fontId="10" fillId="0" borderId="3" xfId="0" applyNumberFormat="1" applyFont="1" applyBorder="1" applyAlignment="1" applyProtection="1">
      <alignment vertical="center"/>
    </xf>
    <xf numFmtId="0" fontId="8" fillId="0" borderId="2" xfId="0" applyFont="1" applyFill="1" applyBorder="1" applyAlignment="1" applyProtection="1">
      <alignment vertical="center" wrapText="1"/>
    </xf>
    <xf numFmtId="0" fontId="10" fillId="0" borderId="1" xfId="0" applyFont="1" applyBorder="1" applyAlignment="1" applyProtection="1">
      <alignment vertical="center" wrapText="1"/>
    </xf>
    <xf numFmtId="0" fontId="10" fillId="0" borderId="2" xfId="0" applyFont="1" applyBorder="1" applyAlignment="1" applyProtection="1">
      <alignment vertical="center" wrapText="1"/>
    </xf>
    <xf numFmtId="0" fontId="11" fillId="0" borderId="0" xfId="0" applyFont="1" applyAlignment="1" applyProtection="1">
      <alignment vertical="center"/>
    </xf>
    <xf numFmtId="0" fontId="13" fillId="0" borderId="0" xfId="0" applyFont="1" applyAlignment="1" applyProtection="1">
      <alignment horizontal="right" vertical="center"/>
    </xf>
    <xf numFmtId="0" fontId="10" fillId="0" borderId="0" xfId="0" applyFont="1" applyAlignment="1" applyProtection="1">
      <alignment horizontal="left" vertical="center"/>
    </xf>
    <xf numFmtId="0" fontId="1" fillId="0" borderId="0" xfId="0" applyFont="1" applyAlignment="1" applyProtection="1">
      <alignment vertical="center"/>
    </xf>
    <xf numFmtId="0" fontId="0" fillId="0" borderId="0" xfId="0" applyProtection="1">
      <protection locked="0"/>
    </xf>
    <xf numFmtId="44" fontId="0" fillId="0" borderId="0" xfId="1" applyFont="1" applyProtection="1">
      <protection locked="0"/>
    </xf>
    <xf numFmtId="0" fontId="0" fillId="0" borderId="9" xfId="0" applyBorder="1" applyProtection="1"/>
    <xf numFmtId="0" fontId="0" fillId="0" borderId="0" xfId="0" applyBorder="1" applyProtection="1"/>
    <xf numFmtId="44" fontId="0" fillId="0" borderId="0" xfId="1" applyFont="1" applyBorder="1" applyProtection="1"/>
    <xf numFmtId="0" fontId="0" fillId="0" borderId="10" xfId="0" applyBorder="1" applyProtection="1"/>
    <xf numFmtId="0" fontId="0" fillId="0" borderId="0" xfId="0" applyBorder="1" applyAlignment="1" applyProtection="1">
      <alignment horizontal="center"/>
    </xf>
    <xf numFmtId="14" fontId="0" fillId="0" borderId="0" xfId="0" applyNumberFormat="1" applyBorder="1" applyAlignment="1" applyProtection="1">
      <alignment horizontal="center"/>
    </xf>
    <xf numFmtId="165" fontId="0" fillId="0" borderId="0" xfId="0" applyNumberFormat="1" applyBorder="1" applyAlignment="1" applyProtection="1">
      <alignment horizontal="center"/>
    </xf>
    <xf numFmtId="7" fontId="0" fillId="0" borderId="0" xfId="1" applyNumberFormat="1" applyFont="1" applyBorder="1" applyAlignment="1" applyProtection="1">
      <alignment horizontal="center"/>
    </xf>
    <xf numFmtId="0" fontId="0" fillId="0" borderId="11" xfId="0" applyBorder="1" applyProtection="1"/>
    <xf numFmtId="0" fontId="0" fillId="0" borderId="12" xfId="0" applyBorder="1" applyProtection="1"/>
    <xf numFmtId="44" fontId="0" fillId="0" borderId="12" xfId="1" applyFont="1" applyBorder="1" applyProtection="1"/>
    <xf numFmtId="0" fontId="0" fillId="0" borderId="13" xfId="0" applyBorder="1" applyProtection="1"/>
    <xf numFmtId="0" fontId="11" fillId="0" borderId="0" xfId="0" applyFont="1" applyAlignment="1" applyProtection="1">
      <alignment vertical="center"/>
      <protection locked="0"/>
    </xf>
    <xf numFmtId="0" fontId="1" fillId="0" borderId="0" xfId="0" applyFont="1" applyAlignment="1" applyProtection="1">
      <alignment vertical="center"/>
      <protection locked="0"/>
    </xf>
    <xf numFmtId="0" fontId="6" fillId="0" borderId="0" xfId="0" applyFont="1" applyProtection="1">
      <protection locked="0"/>
    </xf>
    <xf numFmtId="0" fontId="10" fillId="0" borderId="0" xfId="0" applyFont="1" applyAlignment="1" applyProtection="1">
      <alignment vertical="center"/>
      <protection locked="0"/>
    </xf>
    <xf numFmtId="0" fontId="2" fillId="0" borderId="0" xfId="0" applyFont="1" applyProtection="1">
      <protection locked="0"/>
    </xf>
    <xf numFmtId="0" fontId="5" fillId="0" borderId="0" xfId="0" applyFont="1" applyProtection="1"/>
    <xf numFmtId="0" fontId="10" fillId="0" borderId="0" xfId="0" applyFont="1" applyProtection="1"/>
    <xf numFmtId="0" fontId="9" fillId="0" borderId="0" xfId="0" applyFont="1" applyAlignment="1" applyProtection="1">
      <alignment vertical="center"/>
    </xf>
    <xf numFmtId="0" fontId="10" fillId="0" borderId="1" xfId="0" applyFont="1" applyFill="1" applyBorder="1" applyAlignment="1" applyProtection="1">
      <alignment vertical="center"/>
    </xf>
    <xf numFmtId="0" fontId="0" fillId="0" borderId="0" xfId="0" applyAlignment="1">
      <alignment horizontal="center"/>
    </xf>
    <xf numFmtId="0" fontId="15" fillId="0" borderId="0" xfId="0" applyFont="1" applyAlignment="1">
      <alignment horizontal="center" wrapText="1"/>
    </xf>
    <xf numFmtId="14" fontId="0" fillId="0" borderId="0" xfId="0" applyNumberFormat="1" applyProtection="1">
      <protection locked="0"/>
    </xf>
    <xf numFmtId="0" fontId="9" fillId="0" borderId="0" xfId="0" applyFont="1" applyProtection="1"/>
    <xf numFmtId="0" fontId="10" fillId="0" borderId="0" xfId="0" applyFont="1" applyAlignment="1" applyProtection="1"/>
    <xf numFmtId="0" fontId="16" fillId="0" borderId="0" xfId="2" applyFont="1" applyAlignment="1" applyProtection="1">
      <protection locked="0"/>
    </xf>
    <xf numFmtId="164" fontId="10" fillId="0" borderId="0" xfId="0" applyNumberFormat="1" applyFont="1" applyBorder="1" applyAlignment="1" applyProtection="1">
      <alignment vertical="center"/>
    </xf>
    <xf numFmtId="0" fontId="8" fillId="0" borderId="0" xfId="0" applyFont="1" applyFill="1" applyBorder="1" applyAlignment="1" applyProtection="1">
      <alignment vertical="center" wrapText="1"/>
    </xf>
    <xf numFmtId="0" fontId="10" fillId="0" borderId="0" xfId="0" applyFont="1" applyBorder="1" applyAlignment="1" applyProtection="1">
      <alignment vertical="center" wrapText="1"/>
    </xf>
    <xf numFmtId="2" fontId="0" fillId="0" borderId="0" xfId="0" applyNumberFormat="1"/>
    <xf numFmtId="0" fontId="0" fillId="0" borderId="0" xfId="0" applyAlignment="1">
      <alignment horizontal="center"/>
    </xf>
    <xf numFmtId="3" fontId="0" fillId="0" borderId="0" xfId="0" applyNumberFormat="1" applyAlignment="1" applyProtection="1">
      <alignment horizontal="center"/>
      <protection locked="0"/>
    </xf>
    <xf numFmtId="0" fontId="0" fillId="0" borderId="0" xfId="0" applyAlignment="1" applyProtection="1">
      <alignment horizontal="center" vertical="center"/>
      <protection locked="0"/>
    </xf>
    <xf numFmtId="3" fontId="0" fillId="0" borderId="0" xfId="0" applyNumberFormat="1" applyAlignment="1" applyProtection="1">
      <alignment horizontal="center" vertical="center"/>
      <protection locked="0"/>
    </xf>
    <xf numFmtId="166" fontId="0" fillId="0" borderId="0" xfId="0" applyNumberFormat="1" applyAlignment="1" applyProtection="1">
      <alignment horizontal="center"/>
      <protection locked="0"/>
    </xf>
    <xf numFmtId="14" fontId="0" fillId="0" borderId="0" xfId="0" applyNumberFormat="1" applyAlignment="1" applyProtection="1">
      <alignment horizontal="center"/>
      <protection locked="0"/>
    </xf>
    <xf numFmtId="0" fontId="0" fillId="0" borderId="0" xfId="0" applyAlignment="1" applyProtection="1">
      <alignment horizontal="center"/>
    </xf>
    <xf numFmtId="14" fontId="0" fillId="0" borderId="0" xfId="0" applyNumberFormat="1" applyAlignment="1" applyProtection="1">
      <alignment horizontal="center"/>
    </xf>
    <xf numFmtId="3" fontId="0" fillId="0" borderId="0" xfId="0" applyNumberFormat="1" applyAlignment="1" applyProtection="1">
      <alignment horizontal="center"/>
    </xf>
    <xf numFmtId="3" fontId="0" fillId="0" borderId="0" xfId="0" applyNumberFormat="1" applyAlignment="1" applyProtection="1">
      <alignment horizontal="center" vertical="center"/>
    </xf>
    <xf numFmtId="0" fontId="0" fillId="0" borderId="0" xfId="0" applyAlignment="1" applyProtection="1">
      <alignment horizontal="center" vertical="center"/>
    </xf>
    <xf numFmtId="166" fontId="0" fillId="0" borderId="0" xfId="0" applyNumberFormat="1" applyAlignment="1" applyProtection="1">
      <alignment horizontal="center"/>
    </xf>
    <xf numFmtId="14" fontId="0" fillId="0" borderId="10" xfId="0" applyNumberFormat="1" applyBorder="1" applyAlignment="1" applyProtection="1">
      <alignment horizontal="center"/>
    </xf>
    <xf numFmtId="0" fontId="10" fillId="0" borderId="0" xfId="0" quotePrefix="1" applyFont="1" applyAlignment="1" applyProtection="1">
      <alignment horizontal="left"/>
    </xf>
    <xf numFmtId="0" fontId="10" fillId="0" borderId="3"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0" fontId="10" fillId="0" borderId="0" xfId="0" applyFont="1" applyAlignment="1" applyProtection="1">
      <alignment horizontal="left" vertical="center" wrapText="1"/>
      <protection locked="0"/>
    </xf>
    <xf numFmtId="0" fontId="3" fillId="0" borderId="0" xfId="0" applyFont="1" applyAlignment="1" applyProtection="1">
      <alignment horizontal="center"/>
      <protection locked="0"/>
    </xf>
    <xf numFmtId="0" fontId="0" fillId="0" borderId="0" xfId="0" applyAlignment="1">
      <alignment horizontal="center"/>
    </xf>
    <xf numFmtId="0" fontId="17" fillId="5" borderId="0" xfId="0" applyFont="1" applyFill="1" applyAlignment="1" applyProtection="1">
      <alignment horizontal="center"/>
      <protection locked="0"/>
    </xf>
    <xf numFmtId="0" fontId="18" fillId="5" borderId="0" xfId="0" applyFont="1" applyFill="1" applyAlignment="1">
      <alignment horizontal="center"/>
    </xf>
    <xf numFmtId="0" fontId="10" fillId="2" borderId="0"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2" fillId="0" borderId="6" xfId="0" applyFont="1" applyBorder="1" applyAlignment="1" applyProtection="1">
      <alignment horizontal="center"/>
    </xf>
    <xf numFmtId="0" fontId="12" fillId="0" borderId="7" xfId="0" applyFont="1" applyBorder="1" applyAlignment="1" applyProtection="1">
      <alignment horizontal="center"/>
    </xf>
    <xf numFmtId="0" fontId="12" fillId="0" borderId="8" xfId="0" applyFont="1" applyBorder="1" applyAlignment="1" applyProtection="1">
      <alignment horizontal="center"/>
    </xf>
    <xf numFmtId="0" fontId="3" fillId="0" borderId="5" xfId="0" applyFont="1" applyBorder="1" applyAlignment="1" applyProtection="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beverage@idoi.IN.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workbookViewId="0">
      <selection activeCell="C12" sqref="C12"/>
    </sheetView>
  </sheetViews>
  <sheetFormatPr defaultRowHeight="15.75" x14ac:dyDescent="0.25"/>
  <cols>
    <col min="1" max="2" width="10.75" style="23" customWidth="1"/>
    <col min="3" max="3" width="27.875" style="23" customWidth="1"/>
    <col min="4" max="6" width="9" style="23" customWidth="1"/>
    <col min="7" max="7" width="8.875" style="23" customWidth="1"/>
    <col min="8" max="16384" width="9" style="23"/>
  </cols>
  <sheetData>
    <row r="1" spans="1:4" x14ac:dyDescent="0.25">
      <c r="A1" s="42" t="s">
        <v>4</v>
      </c>
      <c r="B1" s="1"/>
      <c r="C1" s="39"/>
      <c r="D1" s="39"/>
    </row>
    <row r="2" spans="1:4" x14ac:dyDescent="0.25">
      <c r="A2" s="42" t="s">
        <v>5</v>
      </c>
      <c r="B2" s="1"/>
      <c r="C2" s="39"/>
      <c r="D2" s="39"/>
    </row>
    <row r="3" spans="1:4" x14ac:dyDescent="0.25">
      <c r="A3" s="69" t="s">
        <v>91</v>
      </c>
      <c r="B3" s="39"/>
      <c r="C3" s="39"/>
      <c r="D3" s="39"/>
    </row>
    <row r="4" spans="1:4" x14ac:dyDescent="0.25">
      <c r="A4" s="69" t="s">
        <v>92</v>
      </c>
      <c r="B4" s="39"/>
      <c r="C4" s="39"/>
      <c r="D4" s="39"/>
    </row>
    <row r="6" spans="1:4" ht="15.75" customHeight="1" x14ac:dyDescent="0.25">
      <c r="A6" s="44" t="s">
        <v>24</v>
      </c>
      <c r="B6" s="40"/>
      <c r="C6" s="40"/>
      <c r="D6" s="40"/>
    </row>
    <row r="7" spans="1:4" x14ac:dyDescent="0.25">
      <c r="A7" s="39"/>
      <c r="B7" s="39"/>
      <c r="C7" s="39"/>
      <c r="D7" s="39"/>
    </row>
    <row r="8" spans="1:4" ht="18" customHeight="1" x14ac:dyDescent="0.25">
      <c r="A8" s="70" t="s">
        <v>7</v>
      </c>
      <c r="B8" s="71"/>
      <c r="C8" s="5" t="s">
        <v>14</v>
      </c>
      <c r="D8" s="40"/>
    </row>
    <row r="9" spans="1:4" ht="18" customHeight="1" x14ac:dyDescent="0.25">
      <c r="A9" s="45" t="s">
        <v>15</v>
      </c>
      <c r="B9" s="45"/>
      <c r="C9" s="6">
        <v>54321</v>
      </c>
      <c r="D9" s="40"/>
    </row>
    <row r="10" spans="1:4" ht="18" customHeight="1" x14ac:dyDescent="0.25">
      <c r="A10" s="45" t="s">
        <v>8</v>
      </c>
      <c r="B10" s="45"/>
      <c r="C10" s="5">
        <v>100</v>
      </c>
      <c r="D10" s="40"/>
    </row>
    <row r="11" spans="1:4" ht="18" customHeight="1" x14ac:dyDescent="0.25">
      <c r="A11" s="45" t="s">
        <v>9</v>
      </c>
      <c r="B11" s="45"/>
      <c r="C11" s="7" t="s">
        <v>16</v>
      </c>
      <c r="D11" s="40" t="s">
        <v>11</v>
      </c>
    </row>
    <row r="12" spans="1:4" ht="18" customHeight="1" x14ac:dyDescent="0.25">
      <c r="A12" s="45" t="s">
        <v>10</v>
      </c>
      <c r="B12" s="45"/>
      <c r="C12" s="8">
        <v>2015</v>
      </c>
      <c r="D12" s="40"/>
    </row>
    <row r="13" spans="1:4" ht="18" customHeight="1" x14ac:dyDescent="0.25">
      <c r="A13" s="70" t="s">
        <v>17</v>
      </c>
      <c r="B13" s="71"/>
      <c r="C13" s="9" t="str">
        <f>C9&amp;C11&amp;C12&amp;"PolicyDetail.xls"</f>
        <v>54321Q42015PolicyDetail.xls</v>
      </c>
      <c r="D13" s="40"/>
    </row>
    <row r="14" spans="1:4" x14ac:dyDescent="0.25">
      <c r="A14" s="3"/>
      <c r="B14" s="3"/>
      <c r="C14" s="3"/>
      <c r="D14" s="3"/>
    </row>
    <row r="15" spans="1:4" x14ac:dyDescent="0.25">
      <c r="A15" s="3"/>
      <c r="B15" s="3"/>
      <c r="C15" s="3"/>
      <c r="D15" s="3"/>
    </row>
    <row r="16" spans="1:4" x14ac:dyDescent="0.25">
      <c r="A16" s="49" t="s">
        <v>23</v>
      </c>
      <c r="B16" s="2"/>
      <c r="C16" s="3"/>
      <c r="D16" s="3"/>
    </row>
    <row r="17" spans="1:4" x14ac:dyDescent="0.25">
      <c r="A17" s="2"/>
      <c r="B17" s="49" t="s">
        <v>25</v>
      </c>
      <c r="C17" s="3"/>
      <c r="D17" s="3"/>
    </row>
    <row r="18" spans="1:4" x14ac:dyDescent="0.25">
      <c r="A18" s="3"/>
      <c r="B18" s="3"/>
      <c r="C18" s="3"/>
      <c r="D18" s="3"/>
    </row>
    <row r="19" spans="1:4" x14ac:dyDescent="0.25">
      <c r="A19" s="49" t="str">
        <f>"Step 3 - Save this file as "&amp;C13&amp;"."</f>
        <v>Step 3 - Save this file as 54321Q42015PolicyDetail.xls.</v>
      </c>
      <c r="B19" s="2"/>
      <c r="C19" s="3"/>
      <c r="D19" s="3"/>
    </row>
    <row r="20" spans="1:4" x14ac:dyDescent="0.25">
      <c r="A20" s="3"/>
      <c r="B20" s="3"/>
      <c r="C20" s="3"/>
      <c r="D20" s="3"/>
    </row>
    <row r="21" spans="1:4" x14ac:dyDescent="0.25">
      <c r="A21" s="49" t="str">
        <f>"Step 4 -  E-mail "&amp;C13&amp;" to MineSub@idoi.IN.gov by report deadline."</f>
        <v>Step 4 -  E-mail 54321Q42015PolicyDetail.xls to MineSub@idoi.IN.gov by report deadline.</v>
      </c>
      <c r="B21" s="2"/>
      <c r="C21" s="3"/>
      <c r="D21" s="3"/>
    </row>
    <row r="22" spans="1:4" x14ac:dyDescent="0.25">
      <c r="A22" s="2"/>
      <c r="B22" s="43" t="s">
        <v>18</v>
      </c>
      <c r="C22" s="41"/>
      <c r="D22" s="3"/>
    </row>
    <row r="23" spans="1:4" x14ac:dyDescent="0.25">
      <c r="A23" s="3"/>
      <c r="B23" s="50" t="s">
        <v>19</v>
      </c>
      <c r="C23" s="41"/>
      <c r="D23" s="3"/>
    </row>
    <row r="24" spans="1:4" x14ac:dyDescent="0.25">
      <c r="A24" s="3"/>
      <c r="B24" s="50" t="s">
        <v>20</v>
      </c>
      <c r="C24" s="41"/>
      <c r="D24" s="3"/>
    </row>
    <row r="25" spans="1:4" x14ac:dyDescent="0.25">
      <c r="A25" s="4"/>
      <c r="B25" s="50" t="s">
        <v>21</v>
      </c>
      <c r="C25" s="41"/>
      <c r="D25" s="3"/>
    </row>
    <row r="26" spans="1:4" x14ac:dyDescent="0.25">
      <c r="A26" s="3"/>
      <c r="B26" s="3"/>
      <c r="C26" s="49" t="s">
        <v>22</v>
      </c>
      <c r="D26" s="41"/>
    </row>
    <row r="27" spans="1:4" x14ac:dyDescent="0.25">
      <c r="A27" s="41"/>
      <c r="B27" s="41"/>
      <c r="C27" s="41"/>
      <c r="D27" s="41"/>
    </row>
    <row r="28" spans="1:4" x14ac:dyDescent="0.25">
      <c r="A28" s="43" t="s">
        <v>50</v>
      </c>
      <c r="B28" s="43"/>
      <c r="C28" s="41"/>
      <c r="D28" s="41"/>
    </row>
    <row r="29" spans="1:4" x14ac:dyDescent="0.25">
      <c r="A29" s="3"/>
      <c r="B29" s="43" t="s">
        <v>43</v>
      </c>
      <c r="C29" s="41"/>
      <c r="D29" s="41"/>
    </row>
    <row r="30" spans="1:4" x14ac:dyDescent="0.25">
      <c r="A30" s="3"/>
      <c r="B30" s="51" t="s">
        <v>44</v>
      </c>
      <c r="C30" s="41"/>
      <c r="D30" s="41"/>
    </row>
    <row r="34" spans="3:6" x14ac:dyDescent="0.25">
      <c r="C34" s="72"/>
      <c r="D34" s="72"/>
      <c r="E34" s="72"/>
      <c r="F34" s="72"/>
    </row>
  </sheetData>
  <sheetProtection sheet="1" objects="1" scenarios="1" selectLockedCells="1"/>
  <mergeCells count="3">
    <mergeCell ref="A13:B13"/>
    <mergeCell ref="A8:B8"/>
    <mergeCell ref="C34:F34"/>
  </mergeCells>
  <dataValidations count="6">
    <dataValidation type="list" allowBlank="1" showErrorMessage="1" sqref="C12" xr:uid="{00000000-0002-0000-0000-000000000000}">
      <formula1>"2015,2016,2017,2018,2019,2020,2021,2022,2023,2024,2025,2026"</formula1>
    </dataValidation>
    <dataValidation type="whole" allowBlank="1" showInputMessage="1" showErrorMessage="1" error="Please enter the company's 5 digit NAIC code." prompt="Insert the company's unique five digit NAIC code." sqref="C9" xr:uid="{00000000-0002-0000-0000-000001000000}">
      <formula1>10000</formula1>
      <formula2>99999</formula2>
    </dataValidation>
    <dataValidation type="list" allowBlank="1" showInputMessage="1" showErrorMessage="1" sqref="C11" xr:uid="{00000000-0002-0000-0000-000002000000}">
      <formula1>"Q1,Q2,Q3,Q4"</formula1>
    </dataValidation>
    <dataValidation allowBlank="1" showInputMessage="1" showErrorMessage="1" promptTitle="Important:" prompt="Please use this filename when electronically submitting this document to the IDOI at MineSub@idoi.IN.gov." sqref="C13" xr:uid="{00000000-0002-0000-0000-000003000000}"/>
    <dataValidation allowBlank="1" showInputMessage="1" showErrorMessage="1" error="Please enter a valid Group code." prompt="Insert the company's Group code" sqref="C10" xr:uid="{00000000-0002-0000-0000-000004000000}"/>
    <dataValidation allowBlank="1" showInputMessage="1" showErrorMessage="1" prompt="Insert the company's full Legal Entity name." sqref="C8" xr:uid="{00000000-0002-0000-0000-000005000000}"/>
  </dataValidations>
  <hyperlinks>
    <hyperlink ref="B30"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
  <sheetViews>
    <sheetView zoomScale="80" zoomScaleNormal="80" workbookViewId="0">
      <selection activeCell="C6" sqref="C6"/>
    </sheetView>
  </sheetViews>
  <sheetFormatPr defaultRowHeight="15.75" x14ac:dyDescent="0.25"/>
  <cols>
    <col min="1" max="1" width="17.875" style="23" customWidth="1"/>
    <col min="2" max="5" width="13.125" style="48" customWidth="1"/>
    <col min="6" max="6" width="19.125" style="57" customWidth="1"/>
    <col min="7" max="7" width="13.125" style="59" customWidth="1"/>
    <col min="8" max="8" width="12.375" style="58" customWidth="1"/>
    <col min="9" max="9" width="11.5" style="60" customWidth="1"/>
    <col min="10" max="10" width="17.875" style="61" customWidth="1"/>
    <col min="11" max="11" width="41.125" style="23" customWidth="1"/>
  </cols>
  <sheetData>
    <row r="1" spans="1:13" s="10" customFormat="1" x14ac:dyDescent="0.25">
      <c r="A1" s="73" t="s">
        <v>4</v>
      </c>
      <c r="B1" s="74"/>
      <c r="C1" s="74"/>
      <c r="D1" s="74"/>
      <c r="E1" s="74"/>
      <c r="F1" s="74"/>
      <c r="G1" s="74"/>
      <c r="H1" s="74"/>
      <c r="I1" s="74"/>
      <c r="J1" s="74"/>
      <c r="K1" s="74"/>
      <c r="L1" s="46"/>
      <c r="M1" s="46"/>
    </row>
    <row r="2" spans="1:13" s="10" customFormat="1" x14ac:dyDescent="0.25">
      <c r="A2" s="73" t="s">
        <v>5</v>
      </c>
      <c r="B2" s="74"/>
      <c r="C2" s="74"/>
      <c r="D2" s="74"/>
      <c r="E2" s="74"/>
      <c r="F2" s="74"/>
      <c r="G2" s="74"/>
      <c r="H2" s="74"/>
      <c r="I2" s="74"/>
      <c r="J2" s="74"/>
      <c r="K2" s="74"/>
      <c r="L2" s="56"/>
      <c r="M2" s="56"/>
    </row>
    <row r="3" spans="1:13" s="10" customFormat="1" ht="18.75" x14ac:dyDescent="0.3">
      <c r="A3" s="75" t="s">
        <v>77</v>
      </c>
      <c r="B3" s="76"/>
      <c r="C3" s="76"/>
      <c r="D3" s="76"/>
      <c r="E3" s="76"/>
      <c r="F3" s="76"/>
      <c r="G3" s="76"/>
      <c r="H3" s="76"/>
      <c r="I3" s="76"/>
      <c r="J3" s="76"/>
      <c r="K3" s="76"/>
      <c r="L3" s="73"/>
      <c r="M3" s="74"/>
    </row>
    <row r="4" spans="1:13" x14ac:dyDescent="0.25">
      <c r="A4" s="11">
        <v>1</v>
      </c>
      <c r="B4" s="11">
        <f>A4+1</f>
        <v>2</v>
      </c>
      <c r="C4" s="11">
        <f t="shared" ref="C4:J4" si="0">B4+1</f>
        <v>3</v>
      </c>
      <c r="D4" s="11">
        <f t="shared" si="0"/>
        <v>4</v>
      </c>
      <c r="E4" s="11">
        <f t="shared" si="0"/>
        <v>5</v>
      </c>
      <c r="F4" s="11">
        <f t="shared" si="0"/>
        <v>6</v>
      </c>
      <c r="G4" s="11">
        <f t="shared" si="0"/>
        <v>7</v>
      </c>
      <c r="H4" s="11">
        <f t="shared" si="0"/>
        <v>8</v>
      </c>
      <c r="I4" s="11">
        <f t="shared" si="0"/>
        <v>9</v>
      </c>
      <c r="J4" s="11">
        <f t="shared" si="0"/>
        <v>10</v>
      </c>
      <c r="K4" s="11">
        <f t="shared" ref="K4" si="1">J4+1</f>
        <v>11</v>
      </c>
    </row>
    <row r="5" spans="1:13" s="47" customFormat="1" ht="78.75" x14ac:dyDescent="0.25">
      <c r="A5" s="12" t="s">
        <v>0</v>
      </c>
      <c r="B5" s="12" t="s">
        <v>3</v>
      </c>
      <c r="C5" s="12" t="s">
        <v>1</v>
      </c>
      <c r="D5" s="12" t="s">
        <v>47</v>
      </c>
      <c r="E5" s="12" t="s">
        <v>41</v>
      </c>
      <c r="F5" s="12" t="s">
        <v>53</v>
      </c>
      <c r="G5" s="12" t="s">
        <v>52</v>
      </c>
      <c r="H5" s="12" t="s">
        <v>2</v>
      </c>
      <c r="I5" s="13" t="s">
        <v>51</v>
      </c>
      <c r="J5" s="12" t="s">
        <v>86</v>
      </c>
      <c r="K5" s="12" t="s">
        <v>13</v>
      </c>
    </row>
    <row r="6" spans="1:13" x14ac:dyDescent="0.25">
      <c r="M6" s="55"/>
    </row>
  </sheetData>
  <sheetProtection sheet="1" objects="1" scenarios="1" selectLockedCells="1"/>
  <mergeCells count="4">
    <mergeCell ref="A1:K1"/>
    <mergeCell ref="A3:K3"/>
    <mergeCell ref="L3:M3"/>
    <mergeCell ref="A2:K2"/>
  </mergeCells>
  <dataValidations count="6">
    <dataValidation type="decimal" allowBlank="1" showInputMessage="1" showErrorMessage="1" sqref="K6:K1048576" xr:uid="{00000000-0002-0000-0100-000000000000}">
      <formula1>-1000</formula1>
      <formula2>1000</formula2>
    </dataValidation>
    <dataValidation type="decimal" allowBlank="1" showInputMessage="1" showErrorMessage="1" sqref="I6:I1048576" xr:uid="{00000000-0002-0000-0100-000001000000}">
      <formula1>-100000</formula1>
      <formula2>100000</formula2>
    </dataValidation>
    <dataValidation type="list" allowBlank="1" showInputMessage="1" showErrorMessage="1" sqref="H6:H1048576" xr:uid="{00000000-0002-0000-0100-000002000000}">
      <formula1>"Clay, Crawford, Daviess, Dubois, Fountain, Gibson, Greene, Knox, Lawrence, Martin, Monroe, Montgomery, Orange, Owen, Parke, Perry, Pike, Posey, Putnam, Spencer, Sullivan, Vanderburgh, Vermillion, Vigo, Warren, Warrick"</formula1>
    </dataValidation>
    <dataValidation type="date" allowBlank="1" showInputMessage="1" showErrorMessage="1" sqref="B6:E1048576" xr:uid="{00000000-0002-0000-0100-000003000000}">
      <formula1>40179</formula1>
      <formula2>54789</formula2>
    </dataValidation>
    <dataValidation type="whole" allowBlank="1" showInputMessage="1" showErrorMessage="1" sqref="G6:G1048576" xr:uid="{00000000-0002-0000-0100-000004000000}">
      <formula1>-100000000</formula1>
      <formula2>100000000</formula2>
    </dataValidation>
    <dataValidation type="list" allowBlank="1" showInputMessage="1" showErrorMessage="1" sqref="F6:F1048576" xr:uid="{00000000-0002-0000-0100-000005000000}">
      <formula1>"Dwelling, Non-Dwelling Public, Non-Dwelling Other, ALE"</formula1>
    </dataValidation>
  </dataValidations>
  <printOptions horizontalCentered="1"/>
  <pageMargins left="0.2" right="0.2" top="0.5" bottom="0.2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zoomScale="90" zoomScaleNormal="90" workbookViewId="0">
      <selection activeCell="D1" sqref="D1"/>
    </sheetView>
  </sheetViews>
  <sheetFormatPr defaultRowHeight="15.75" customHeight="1" x14ac:dyDescent="0.25"/>
  <cols>
    <col min="1" max="1" width="3" style="37" customWidth="1"/>
    <col min="2" max="2" width="26.75" style="37" customWidth="1"/>
    <col min="3" max="3" width="116.875" style="37" customWidth="1"/>
    <col min="4" max="16384" width="9" style="37"/>
  </cols>
  <sheetData>
    <row r="1" spans="1:3" ht="25.5" customHeight="1" x14ac:dyDescent="0.25">
      <c r="A1" s="77" t="s">
        <v>26</v>
      </c>
      <c r="B1" s="78"/>
      <c r="C1" s="14" t="s">
        <v>6</v>
      </c>
    </row>
    <row r="2" spans="1:3" ht="27.75" customHeight="1" x14ac:dyDescent="0.25">
      <c r="A2" s="15">
        <v>1</v>
      </c>
      <c r="B2" s="16" t="str">
        <f>HLOOKUP(A2,PolicyDetail!$A$4:$K$5,2,FALSE)</f>
        <v>Policy Number</v>
      </c>
      <c r="C2" s="17" t="s">
        <v>12</v>
      </c>
    </row>
    <row r="3" spans="1:3" ht="27.75" customHeight="1" x14ac:dyDescent="0.25">
      <c r="A3" s="15">
        <f>A2+1</f>
        <v>2</v>
      </c>
      <c r="B3" s="16" t="str">
        <f>HLOOKUP(A3,PolicyDetail!$A$4:$K$5,2,FALSE)</f>
        <v>Policy Effective Date</v>
      </c>
      <c r="C3" s="17" t="s">
        <v>38</v>
      </c>
    </row>
    <row r="4" spans="1:3" ht="27.75" customHeight="1" x14ac:dyDescent="0.25">
      <c r="A4" s="15">
        <f t="shared" ref="A4:A12" si="0">A3+1</f>
        <v>3</v>
      </c>
      <c r="B4" s="16" t="str">
        <f>HLOOKUP(A4,PolicyDetail!$A$4:$K$5,2,FALSE)</f>
        <v>Policy Expiration Date</v>
      </c>
      <c r="C4" s="17" t="s">
        <v>39</v>
      </c>
    </row>
    <row r="5" spans="1:3" ht="51.75" customHeight="1" x14ac:dyDescent="0.25">
      <c r="A5" s="15">
        <f t="shared" si="0"/>
        <v>4</v>
      </c>
      <c r="B5" s="16" t="str">
        <f>HLOOKUP(A5,PolicyDetail!$A$4:$K$5,2,FALSE)</f>
        <v>Coverage Effective Date (for mid-term Changes)</v>
      </c>
      <c r="C5" s="17" t="s">
        <v>49</v>
      </c>
    </row>
    <row r="6" spans="1:3" ht="51.75" customHeight="1" x14ac:dyDescent="0.25">
      <c r="A6" s="15">
        <f t="shared" si="0"/>
        <v>5</v>
      </c>
      <c r="B6" s="16" t="str">
        <f>HLOOKUP(A6,PolicyDetail!$A$4:$K$5,2,FALSE)</f>
        <v>Coverage Cancellation Date (if applicable)</v>
      </c>
      <c r="C6" s="17" t="s">
        <v>42</v>
      </c>
    </row>
    <row r="7" spans="1:3" ht="75.75" customHeight="1" x14ac:dyDescent="0.25">
      <c r="A7" s="15">
        <f t="shared" si="0"/>
        <v>6</v>
      </c>
      <c r="B7" s="16" t="str">
        <f>HLOOKUP(A7,PolicyDetail!$A$4:$K$5,2,FALSE)</f>
        <v>Type of Exposure</v>
      </c>
      <c r="C7" s="17" t="s">
        <v>54</v>
      </c>
    </row>
    <row r="8" spans="1:3" ht="34.5" customHeight="1" x14ac:dyDescent="0.25">
      <c r="A8" s="15">
        <f t="shared" si="0"/>
        <v>7</v>
      </c>
      <c r="B8" s="16" t="str">
        <f>HLOOKUP(A8,PolicyDetail!$A$4:$K$5,2,FALSE)</f>
        <v>Limit of Insurance</v>
      </c>
      <c r="C8" s="17" t="s">
        <v>85</v>
      </c>
    </row>
    <row r="9" spans="1:3" ht="27.75" customHeight="1" x14ac:dyDescent="0.25">
      <c r="A9" s="15">
        <f t="shared" si="0"/>
        <v>8</v>
      </c>
      <c r="B9" s="16" t="str">
        <f>HLOOKUP(A9,PolicyDetail!$A$4:$K$5,2,FALSE)</f>
        <v>County</v>
      </c>
      <c r="C9" s="18" t="s">
        <v>84</v>
      </c>
    </row>
    <row r="10" spans="1:3" ht="27.75" customHeight="1" x14ac:dyDescent="0.25">
      <c r="A10" s="15">
        <f t="shared" si="0"/>
        <v>9</v>
      </c>
      <c r="B10" s="16" t="str">
        <f>HLOOKUP(A10,PolicyDetail!$A$4:$K$5,2,FALSE)</f>
        <v>Adjusted Gross Written Premium</v>
      </c>
      <c r="C10" s="17" t="s">
        <v>45</v>
      </c>
    </row>
    <row r="11" spans="1:3" ht="50.25" customHeight="1" x14ac:dyDescent="0.25">
      <c r="A11" s="15">
        <f t="shared" si="0"/>
        <v>10</v>
      </c>
      <c r="B11" s="16" t="str">
        <f>HLOOKUP(A11,PolicyDetail!$A$4:$K$5,2,FALSE)</f>
        <v>Indicate "Active" Mine or
For Inactive Mines
Date of Mine Abandonment</v>
      </c>
      <c r="C11" s="17" t="s">
        <v>87</v>
      </c>
    </row>
    <row r="12" spans="1:3" ht="27.75" customHeight="1" x14ac:dyDescent="0.25">
      <c r="A12" s="15">
        <f t="shared" si="0"/>
        <v>11</v>
      </c>
      <c r="B12" s="16" t="str">
        <f>HLOOKUP(A12,PolicyDetail!$A$4:$K$5,2,FALSE)</f>
        <v>Notes</v>
      </c>
      <c r="C12" s="17" t="s">
        <v>40</v>
      </c>
    </row>
    <row r="13" spans="1:3" ht="27.75" customHeight="1" x14ac:dyDescent="0.25">
      <c r="A13" s="52"/>
      <c r="B13" s="53"/>
      <c r="C13" s="54"/>
    </row>
    <row r="14" spans="1:3" ht="15.75" customHeight="1" x14ac:dyDescent="0.25">
      <c r="A14" s="19"/>
      <c r="B14" s="19"/>
      <c r="C14" s="19"/>
    </row>
    <row r="15" spans="1:3" s="38" customFormat="1" ht="15.75" customHeight="1" x14ac:dyDescent="0.25">
      <c r="A15" s="20"/>
      <c r="B15" s="21" t="s">
        <v>35</v>
      </c>
      <c r="C15" s="22"/>
    </row>
    <row r="16" spans="1:3" ht="15.75" customHeight="1" x14ac:dyDescent="0.25">
      <c r="A16" s="19"/>
      <c r="B16" s="21" t="s">
        <v>55</v>
      </c>
      <c r="C16" s="19"/>
    </row>
  </sheetData>
  <sheetProtection sheet="1" objects="1" scenarios="1" selectLockedCells="1"/>
  <mergeCells count="1">
    <mergeCell ref="A1:B1"/>
  </mergeCells>
  <printOptions horizontalCentered="1"/>
  <pageMargins left="0.1" right="0.1" top="0.75" bottom="0.3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47"/>
  <sheetViews>
    <sheetView zoomScale="80" zoomScaleNormal="80" workbookViewId="0"/>
  </sheetViews>
  <sheetFormatPr defaultRowHeight="15.75" x14ac:dyDescent="0.25"/>
  <cols>
    <col min="1" max="2" width="9" style="23"/>
    <col min="3" max="3" width="17.75" style="23" customWidth="1"/>
    <col min="4" max="7" width="13.125" style="23" customWidth="1"/>
    <col min="8" max="8" width="19.125" style="23" customWidth="1"/>
    <col min="9" max="9" width="13.125" style="23" customWidth="1"/>
    <col min="10" max="10" width="12.375" style="23" customWidth="1"/>
    <col min="11" max="11" width="11.625" style="24" customWidth="1"/>
    <col min="12" max="16384" width="9" style="23"/>
  </cols>
  <sheetData>
    <row r="1" spans="2:12" ht="16.5" thickBot="1" x14ac:dyDescent="0.3"/>
    <row r="2" spans="2:12" ht="19.5" thickTop="1" x14ac:dyDescent="0.3">
      <c r="B2" s="79" t="s">
        <v>31</v>
      </c>
      <c r="C2" s="80"/>
      <c r="D2" s="80"/>
      <c r="E2" s="80"/>
      <c r="F2" s="80"/>
      <c r="G2" s="80"/>
      <c r="H2" s="80"/>
      <c r="I2" s="80"/>
      <c r="J2" s="80"/>
      <c r="K2" s="80"/>
      <c r="L2" s="81"/>
    </row>
    <row r="3" spans="2:12" x14ac:dyDescent="0.25">
      <c r="B3" s="25"/>
      <c r="C3" s="26" t="s">
        <v>57</v>
      </c>
      <c r="D3" s="26"/>
      <c r="E3" s="26"/>
      <c r="F3" s="26"/>
      <c r="G3" s="26"/>
      <c r="H3" s="26"/>
      <c r="I3" s="26"/>
      <c r="J3" s="26"/>
      <c r="K3" s="27"/>
      <c r="L3" s="28"/>
    </row>
    <row r="4" spans="2:12" x14ac:dyDescent="0.25">
      <c r="B4" s="25"/>
      <c r="C4" s="26" t="s">
        <v>81</v>
      </c>
      <c r="D4" s="26"/>
      <c r="E4" s="26"/>
      <c r="F4" s="26"/>
      <c r="G4" s="26"/>
      <c r="H4" s="26"/>
      <c r="I4" s="26"/>
      <c r="J4" s="26"/>
      <c r="K4" s="27"/>
      <c r="L4" s="28"/>
    </row>
    <row r="5" spans="2:12" x14ac:dyDescent="0.25">
      <c r="B5" s="25"/>
      <c r="C5" s="26" t="s">
        <v>58</v>
      </c>
      <c r="D5" s="26"/>
      <c r="E5" s="26"/>
      <c r="F5" s="26"/>
      <c r="G5" s="26"/>
      <c r="H5" s="26"/>
      <c r="I5" s="26"/>
      <c r="J5" s="26"/>
      <c r="K5" s="27"/>
      <c r="L5" s="28"/>
    </row>
    <row r="6" spans="2:12" x14ac:dyDescent="0.25">
      <c r="B6" s="25"/>
      <c r="C6" s="26" t="s">
        <v>82</v>
      </c>
      <c r="D6" s="26"/>
      <c r="E6" s="26"/>
      <c r="F6" s="26"/>
      <c r="G6" s="26"/>
      <c r="H6" s="26"/>
      <c r="I6" s="26"/>
      <c r="J6" s="26"/>
      <c r="K6" s="27"/>
      <c r="L6" s="28"/>
    </row>
    <row r="7" spans="2:12" x14ac:dyDescent="0.25">
      <c r="B7" s="25"/>
      <c r="C7" s="26" t="s">
        <v>83</v>
      </c>
      <c r="D7" s="26"/>
      <c r="E7" s="26"/>
      <c r="F7" s="26"/>
      <c r="G7" s="26"/>
      <c r="H7" s="26"/>
      <c r="I7" s="26"/>
      <c r="J7" s="26"/>
      <c r="K7" s="27"/>
      <c r="L7" s="28"/>
    </row>
    <row r="8" spans="2:12" x14ac:dyDescent="0.25">
      <c r="B8" s="25"/>
      <c r="C8" s="82" t="s">
        <v>29</v>
      </c>
      <c r="D8" s="82"/>
      <c r="E8" s="82"/>
      <c r="F8" s="82"/>
      <c r="G8" s="82"/>
      <c r="H8" s="82"/>
      <c r="I8" s="82"/>
      <c r="J8" s="82"/>
      <c r="K8" s="82"/>
      <c r="L8" s="28"/>
    </row>
    <row r="9" spans="2:12" x14ac:dyDescent="0.25">
      <c r="B9" s="25"/>
      <c r="C9" s="11">
        <v>1</v>
      </c>
      <c r="D9" s="11">
        <f>C9+1</f>
        <v>2</v>
      </c>
      <c r="E9" s="11">
        <f t="shared" ref="E9:K9" si="0">D9+1</f>
        <v>3</v>
      </c>
      <c r="F9" s="11">
        <f t="shared" si="0"/>
        <v>4</v>
      </c>
      <c r="G9" s="11">
        <f t="shared" si="0"/>
        <v>5</v>
      </c>
      <c r="H9" s="11">
        <f t="shared" si="0"/>
        <v>6</v>
      </c>
      <c r="I9" s="11">
        <f t="shared" si="0"/>
        <v>7</v>
      </c>
      <c r="J9" s="11">
        <f t="shared" si="0"/>
        <v>8</v>
      </c>
      <c r="K9" s="11">
        <f t="shared" si="0"/>
        <v>9</v>
      </c>
      <c r="L9" s="28"/>
    </row>
    <row r="10" spans="2:12" ht="66" customHeight="1" x14ac:dyDescent="0.25">
      <c r="B10" s="25"/>
      <c r="C10" s="12" t="str">
        <f>PolicyDetail!A5</f>
        <v>Policy Number</v>
      </c>
      <c r="D10" s="12" t="str">
        <f>PolicyDetail!B5</f>
        <v>Policy Effective Date</v>
      </c>
      <c r="E10" s="12" t="str">
        <f>PolicyDetail!C5</f>
        <v>Policy Expiration Date</v>
      </c>
      <c r="F10" s="12" t="str">
        <f>PolicyDetail!D5</f>
        <v>Coverage Effective Date (for mid-term Changes)</v>
      </c>
      <c r="G10" s="12" t="str">
        <f>PolicyDetail!E5</f>
        <v>Coverage Cancellation Date (if applicable)</v>
      </c>
      <c r="H10" s="12" t="str">
        <f>PolicyDetail!F5</f>
        <v>Type of Exposure</v>
      </c>
      <c r="I10" s="12" t="str">
        <f>PolicyDetail!G5</f>
        <v>Limit of Insurance</v>
      </c>
      <c r="J10" s="12" t="str">
        <f>PolicyDetail!H5</f>
        <v>County</v>
      </c>
      <c r="K10" s="12" t="str">
        <f>PolicyDetail!I5</f>
        <v>Adjusted Gross Written Premium</v>
      </c>
      <c r="L10" s="28"/>
    </row>
    <row r="11" spans="2:12" x14ac:dyDescent="0.25">
      <c r="B11" s="25"/>
      <c r="C11" s="62" t="s">
        <v>27</v>
      </c>
      <c r="D11" s="63">
        <v>42750</v>
      </c>
      <c r="E11" s="63">
        <v>43114</v>
      </c>
      <c r="F11" s="63"/>
      <c r="G11" s="63"/>
      <c r="H11" s="64" t="s">
        <v>56</v>
      </c>
      <c r="I11" s="65">
        <v>80000</v>
      </c>
      <c r="J11" s="66" t="s">
        <v>28</v>
      </c>
      <c r="K11" s="67">
        <v>60</v>
      </c>
      <c r="L11" s="28"/>
    </row>
    <row r="12" spans="2:12" x14ac:dyDescent="0.25">
      <c r="B12" s="25"/>
      <c r="C12" s="62" t="s">
        <v>27</v>
      </c>
      <c r="D12" s="63">
        <v>42750</v>
      </c>
      <c r="E12" s="63">
        <v>43114</v>
      </c>
      <c r="F12" s="63"/>
      <c r="G12" s="63"/>
      <c r="H12" s="64" t="s">
        <v>62</v>
      </c>
      <c r="I12" s="65">
        <v>15000</v>
      </c>
      <c r="J12" s="66" t="s">
        <v>28</v>
      </c>
      <c r="K12" s="67">
        <v>42</v>
      </c>
      <c r="L12" s="28"/>
    </row>
    <row r="13" spans="2:12" x14ac:dyDescent="0.25">
      <c r="B13" s="25"/>
      <c r="C13" s="62" t="s">
        <v>27</v>
      </c>
      <c r="D13" s="63">
        <v>42750</v>
      </c>
      <c r="E13" s="63">
        <v>43114</v>
      </c>
      <c r="F13" s="63"/>
      <c r="G13" s="63">
        <v>42809</v>
      </c>
      <c r="H13" s="64" t="s">
        <v>56</v>
      </c>
      <c r="I13" s="65">
        <v>80000</v>
      </c>
      <c r="J13" s="66" t="s">
        <v>28</v>
      </c>
      <c r="K13" s="67">
        <v>-50</v>
      </c>
      <c r="L13" s="28"/>
    </row>
    <row r="14" spans="2:12" x14ac:dyDescent="0.25">
      <c r="B14" s="25"/>
      <c r="C14" s="62" t="s">
        <v>27</v>
      </c>
      <c r="D14" s="63">
        <v>42750</v>
      </c>
      <c r="E14" s="63">
        <v>43114</v>
      </c>
      <c r="F14" s="63"/>
      <c r="G14" s="63">
        <v>42809</v>
      </c>
      <c r="H14" s="64" t="s">
        <v>62</v>
      </c>
      <c r="I14" s="65">
        <v>15000</v>
      </c>
      <c r="J14" s="66" t="s">
        <v>28</v>
      </c>
      <c r="K14" s="67">
        <v>-35</v>
      </c>
      <c r="L14" s="28"/>
    </row>
    <row r="15" spans="2:12" ht="16.5" thickBot="1" x14ac:dyDescent="0.3">
      <c r="B15" s="33"/>
      <c r="C15" s="34"/>
      <c r="D15" s="34"/>
      <c r="E15" s="34"/>
      <c r="F15" s="34"/>
      <c r="G15" s="34"/>
      <c r="H15" s="34"/>
      <c r="I15" s="34"/>
      <c r="J15" s="34"/>
      <c r="K15" s="35"/>
      <c r="L15" s="36"/>
    </row>
    <row r="16" spans="2:12" ht="16.5" thickTop="1" x14ac:dyDescent="0.25"/>
    <row r="18" spans="2:12" ht="16.5" thickBot="1" x14ac:dyDescent="0.3"/>
    <row r="19" spans="2:12" ht="19.5" thickTop="1" x14ac:dyDescent="0.3">
      <c r="B19" s="79" t="s">
        <v>32</v>
      </c>
      <c r="C19" s="80"/>
      <c r="D19" s="80"/>
      <c r="E19" s="80"/>
      <c r="F19" s="80"/>
      <c r="G19" s="80"/>
      <c r="H19" s="80"/>
      <c r="I19" s="80"/>
      <c r="J19" s="80"/>
      <c r="K19" s="80"/>
      <c r="L19" s="81"/>
    </row>
    <row r="20" spans="2:12" x14ac:dyDescent="0.25">
      <c r="B20" s="25"/>
      <c r="C20" s="26" t="s">
        <v>57</v>
      </c>
      <c r="D20" s="26"/>
      <c r="E20" s="26"/>
      <c r="F20" s="26"/>
      <c r="G20" s="26"/>
      <c r="H20" s="26"/>
      <c r="I20" s="26"/>
      <c r="J20" s="26"/>
      <c r="K20" s="27"/>
      <c r="L20" s="28"/>
    </row>
    <row r="21" spans="2:12" x14ac:dyDescent="0.25">
      <c r="B21" s="25"/>
      <c r="C21" s="26" t="s">
        <v>67</v>
      </c>
      <c r="D21" s="26"/>
      <c r="E21" s="26"/>
      <c r="F21" s="26"/>
      <c r="G21" s="26"/>
      <c r="H21" s="26"/>
      <c r="I21" s="26"/>
      <c r="J21" s="26"/>
      <c r="K21" s="27"/>
      <c r="L21" s="28"/>
    </row>
    <row r="22" spans="2:12" x14ac:dyDescent="0.25">
      <c r="B22" s="25"/>
      <c r="C22" s="26" t="s">
        <v>59</v>
      </c>
      <c r="D22" s="26"/>
      <c r="E22" s="26"/>
      <c r="F22" s="26"/>
      <c r="G22" s="26"/>
      <c r="H22" s="26"/>
      <c r="I22" s="26"/>
      <c r="J22" s="26"/>
      <c r="K22" s="27"/>
      <c r="L22" s="28"/>
    </row>
    <row r="23" spans="2:12" x14ac:dyDescent="0.25">
      <c r="B23" s="25"/>
      <c r="C23" s="26" t="s">
        <v>79</v>
      </c>
      <c r="D23" s="26"/>
      <c r="E23" s="26"/>
      <c r="F23" s="26"/>
      <c r="G23" s="26"/>
      <c r="H23" s="26"/>
      <c r="I23" s="26"/>
      <c r="J23" s="26"/>
      <c r="K23" s="27"/>
      <c r="L23" s="28"/>
    </row>
    <row r="24" spans="2:12" x14ac:dyDescent="0.25">
      <c r="B24" s="25"/>
      <c r="C24" s="26" t="s">
        <v>80</v>
      </c>
      <c r="D24" s="26"/>
      <c r="E24" s="26"/>
      <c r="F24" s="26"/>
      <c r="G24" s="26"/>
      <c r="H24" s="26"/>
      <c r="I24" s="26"/>
      <c r="J24" s="26"/>
      <c r="K24" s="27"/>
      <c r="L24" s="28"/>
    </row>
    <row r="25" spans="2:12" x14ac:dyDescent="0.25">
      <c r="B25" s="25"/>
      <c r="C25" s="82" t="s">
        <v>29</v>
      </c>
      <c r="D25" s="82"/>
      <c r="E25" s="82"/>
      <c r="F25" s="82"/>
      <c r="G25" s="82"/>
      <c r="H25" s="82"/>
      <c r="I25" s="82"/>
      <c r="J25" s="82"/>
      <c r="K25" s="82"/>
      <c r="L25" s="28"/>
    </row>
    <row r="26" spans="2:12" x14ac:dyDescent="0.25">
      <c r="B26" s="25"/>
      <c r="C26" s="11">
        <v>1</v>
      </c>
      <c r="D26" s="11">
        <f>C26+1</f>
        <v>2</v>
      </c>
      <c r="E26" s="11">
        <f t="shared" ref="E26:K26" si="1">D26+1</f>
        <v>3</v>
      </c>
      <c r="F26" s="11">
        <f t="shared" si="1"/>
        <v>4</v>
      </c>
      <c r="G26" s="11">
        <f t="shared" si="1"/>
        <v>5</v>
      </c>
      <c r="H26" s="11">
        <f t="shared" si="1"/>
        <v>6</v>
      </c>
      <c r="I26" s="11">
        <f t="shared" si="1"/>
        <v>7</v>
      </c>
      <c r="J26" s="11">
        <f t="shared" si="1"/>
        <v>8</v>
      </c>
      <c r="K26" s="11">
        <f t="shared" si="1"/>
        <v>9</v>
      </c>
      <c r="L26" s="28"/>
    </row>
    <row r="27" spans="2:12" ht="66" customHeight="1" x14ac:dyDescent="0.25">
      <c r="B27" s="25"/>
      <c r="C27" s="12" t="str">
        <f t="shared" ref="C27:K27" si="2">C10</f>
        <v>Policy Number</v>
      </c>
      <c r="D27" s="12" t="str">
        <f t="shared" si="2"/>
        <v>Policy Effective Date</v>
      </c>
      <c r="E27" s="12" t="str">
        <f t="shared" si="2"/>
        <v>Policy Expiration Date</v>
      </c>
      <c r="F27" s="12" t="str">
        <f t="shared" si="2"/>
        <v>Coverage Effective Date (for mid-term Changes)</v>
      </c>
      <c r="G27" s="12" t="str">
        <f t="shared" si="2"/>
        <v>Coverage Cancellation Date (if applicable)</v>
      </c>
      <c r="H27" s="12" t="str">
        <f t="shared" si="2"/>
        <v>Type of Exposure</v>
      </c>
      <c r="I27" s="12" t="str">
        <f t="shared" si="2"/>
        <v>Limit of Insurance</v>
      </c>
      <c r="J27" s="12" t="str">
        <f t="shared" si="2"/>
        <v>County</v>
      </c>
      <c r="K27" s="12" t="str">
        <f t="shared" si="2"/>
        <v>Adjusted Gross Written Premium</v>
      </c>
      <c r="L27" s="28"/>
    </row>
    <row r="28" spans="2:12" x14ac:dyDescent="0.25">
      <c r="B28" s="25"/>
      <c r="C28" s="62" t="s">
        <v>27</v>
      </c>
      <c r="D28" s="63">
        <v>42750</v>
      </c>
      <c r="E28" s="63">
        <v>43114</v>
      </c>
      <c r="F28" s="63"/>
      <c r="G28" s="63"/>
      <c r="H28" s="64" t="s">
        <v>56</v>
      </c>
      <c r="I28" s="65">
        <v>80000</v>
      </c>
      <c r="J28" s="66" t="s">
        <v>28</v>
      </c>
      <c r="K28" s="67">
        <v>60</v>
      </c>
      <c r="L28" s="28"/>
    </row>
    <row r="29" spans="2:12" x14ac:dyDescent="0.25">
      <c r="B29" s="25"/>
      <c r="C29" s="62" t="s">
        <v>27</v>
      </c>
      <c r="D29" s="63">
        <v>42750</v>
      </c>
      <c r="E29" s="63">
        <v>43114</v>
      </c>
      <c r="F29" s="63"/>
      <c r="G29" s="63"/>
      <c r="H29" s="64" t="s">
        <v>60</v>
      </c>
      <c r="I29" s="65">
        <v>15000</v>
      </c>
      <c r="J29" s="66" t="s">
        <v>28</v>
      </c>
      <c r="K29" s="67">
        <v>5</v>
      </c>
      <c r="L29" s="28"/>
    </row>
    <row r="30" spans="2:12" x14ac:dyDescent="0.25">
      <c r="B30" s="25"/>
      <c r="C30" s="29"/>
      <c r="D30" s="30"/>
      <c r="E30" s="30"/>
      <c r="F30" s="29"/>
      <c r="G30" s="30"/>
      <c r="H30" s="31"/>
      <c r="I30" s="29"/>
      <c r="J30" s="29"/>
      <c r="K30" s="32"/>
      <c r="L30" s="28"/>
    </row>
    <row r="31" spans="2:12" x14ac:dyDescent="0.25">
      <c r="B31" s="25"/>
      <c r="C31" s="82" t="s">
        <v>30</v>
      </c>
      <c r="D31" s="82"/>
      <c r="E31" s="82"/>
      <c r="F31" s="82"/>
      <c r="G31" s="82"/>
      <c r="H31" s="82"/>
      <c r="I31" s="82"/>
      <c r="J31" s="82"/>
      <c r="K31" s="82"/>
      <c r="L31" s="28"/>
    </row>
    <row r="32" spans="2:12" x14ac:dyDescent="0.25">
      <c r="B32" s="25"/>
      <c r="C32" s="11">
        <v>1</v>
      </c>
      <c r="D32" s="11">
        <f>C32+1</f>
        <v>2</v>
      </c>
      <c r="E32" s="11">
        <f t="shared" ref="E32:K32" si="3">D32+1</f>
        <v>3</v>
      </c>
      <c r="F32" s="11">
        <f t="shared" si="3"/>
        <v>4</v>
      </c>
      <c r="G32" s="11">
        <f t="shared" si="3"/>
        <v>5</v>
      </c>
      <c r="H32" s="11">
        <f t="shared" si="3"/>
        <v>6</v>
      </c>
      <c r="I32" s="11">
        <f t="shared" si="3"/>
        <v>7</v>
      </c>
      <c r="J32" s="11">
        <f t="shared" si="3"/>
        <v>8</v>
      </c>
      <c r="K32" s="11">
        <f t="shared" si="3"/>
        <v>9</v>
      </c>
      <c r="L32" s="28"/>
    </row>
    <row r="33" spans="2:12" ht="66" customHeight="1" x14ac:dyDescent="0.25">
      <c r="B33" s="25"/>
      <c r="C33" s="12" t="str">
        <f>C27</f>
        <v>Policy Number</v>
      </c>
      <c r="D33" s="12" t="str">
        <f t="shared" ref="D33:K33" si="4">D27</f>
        <v>Policy Effective Date</v>
      </c>
      <c r="E33" s="12" t="str">
        <f t="shared" si="4"/>
        <v>Policy Expiration Date</v>
      </c>
      <c r="F33" s="12" t="str">
        <f t="shared" si="4"/>
        <v>Coverage Effective Date (for mid-term Changes)</v>
      </c>
      <c r="G33" s="12" t="str">
        <f t="shared" si="4"/>
        <v>Coverage Cancellation Date (if applicable)</v>
      </c>
      <c r="H33" s="12" t="str">
        <f t="shared" si="4"/>
        <v>Type of Exposure</v>
      </c>
      <c r="I33" s="12" t="str">
        <f t="shared" si="4"/>
        <v>Limit of Insurance</v>
      </c>
      <c r="J33" s="12" t="str">
        <f t="shared" si="4"/>
        <v>County</v>
      </c>
      <c r="K33" s="12" t="str">
        <f t="shared" si="4"/>
        <v>Adjusted Gross Written Premium</v>
      </c>
      <c r="L33" s="28"/>
    </row>
    <row r="34" spans="2:12" x14ac:dyDescent="0.25">
      <c r="B34" s="25"/>
      <c r="C34" s="62" t="s">
        <v>27</v>
      </c>
      <c r="D34" s="63">
        <v>42750</v>
      </c>
      <c r="E34" s="63">
        <v>43114</v>
      </c>
      <c r="F34" s="63"/>
      <c r="G34" s="63">
        <v>42931</v>
      </c>
      <c r="H34" s="64" t="s">
        <v>56</v>
      </c>
      <c r="I34" s="65">
        <v>80000</v>
      </c>
      <c r="J34" s="66" t="s">
        <v>28</v>
      </c>
      <c r="K34" s="67">
        <v>-30</v>
      </c>
      <c r="L34" s="28"/>
    </row>
    <row r="35" spans="2:12" x14ac:dyDescent="0.25">
      <c r="B35" s="25"/>
      <c r="C35" s="62" t="s">
        <v>27</v>
      </c>
      <c r="D35" s="63">
        <v>42750</v>
      </c>
      <c r="E35" s="63">
        <v>43114</v>
      </c>
      <c r="F35" s="63"/>
      <c r="G35" s="63">
        <v>42931</v>
      </c>
      <c r="H35" s="64" t="s">
        <v>60</v>
      </c>
      <c r="I35" s="65">
        <v>15000</v>
      </c>
      <c r="J35" s="66" t="s">
        <v>28</v>
      </c>
      <c r="K35" s="67">
        <v>-2.5</v>
      </c>
      <c r="L35" s="28"/>
    </row>
    <row r="36" spans="2:12" ht="16.5" thickBot="1" x14ac:dyDescent="0.3">
      <c r="B36" s="33"/>
      <c r="C36" s="34"/>
      <c r="D36" s="34"/>
      <c r="E36" s="34"/>
      <c r="F36" s="34"/>
      <c r="G36" s="34"/>
      <c r="H36" s="34"/>
      <c r="I36" s="34"/>
      <c r="J36" s="34"/>
      <c r="K36" s="35"/>
      <c r="L36" s="36"/>
    </row>
    <row r="37" spans="2:12" ht="16.5" thickTop="1" x14ac:dyDescent="0.25"/>
    <row r="39" spans="2:12" ht="16.5" thickBot="1" x14ac:dyDescent="0.3"/>
    <row r="40" spans="2:12" ht="19.5" thickTop="1" x14ac:dyDescent="0.3">
      <c r="B40" s="79" t="s">
        <v>33</v>
      </c>
      <c r="C40" s="80"/>
      <c r="D40" s="80"/>
      <c r="E40" s="80"/>
      <c r="F40" s="80"/>
      <c r="G40" s="80"/>
      <c r="H40" s="80"/>
      <c r="I40" s="80"/>
      <c r="J40" s="80"/>
      <c r="K40" s="80"/>
      <c r="L40" s="81"/>
    </row>
    <row r="41" spans="2:12" x14ac:dyDescent="0.25">
      <c r="B41" s="25"/>
      <c r="C41" s="26" t="s">
        <v>57</v>
      </c>
      <c r="D41" s="26"/>
      <c r="E41" s="26"/>
      <c r="F41" s="26"/>
      <c r="G41" s="26"/>
      <c r="H41" s="26"/>
      <c r="I41" s="26"/>
      <c r="J41" s="26"/>
      <c r="K41" s="27"/>
      <c r="L41" s="28"/>
    </row>
    <row r="42" spans="2:12" x14ac:dyDescent="0.25">
      <c r="B42" s="25"/>
      <c r="C42" s="26" t="s">
        <v>64</v>
      </c>
      <c r="D42" s="26"/>
      <c r="E42" s="26"/>
      <c r="F42" s="26"/>
      <c r="G42" s="26"/>
      <c r="H42" s="26"/>
      <c r="I42" s="26"/>
      <c r="J42" s="26"/>
      <c r="K42" s="27"/>
      <c r="L42" s="28"/>
    </row>
    <row r="43" spans="2:12" x14ac:dyDescent="0.25">
      <c r="B43" s="25"/>
      <c r="C43" s="26" t="s">
        <v>65</v>
      </c>
      <c r="D43" s="26"/>
      <c r="E43" s="26"/>
      <c r="F43" s="26"/>
      <c r="G43" s="26"/>
      <c r="H43" s="26"/>
      <c r="I43" s="26"/>
      <c r="J43" s="26"/>
      <c r="K43" s="27"/>
      <c r="L43" s="28"/>
    </row>
    <row r="44" spans="2:12" x14ac:dyDescent="0.25">
      <c r="B44" s="25"/>
      <c r="C44" s="26" t="s">
        <v>61</v>
      </c>
      <c r="D44" s="26"/>
      <c r="E44" s="26"/>
      <c r="F44" s="26"/>
      <c r="G44" s="26"/>
      <c r="H44" s="26"/>
      <c r="I44" s="26"/>
      <c r="J44" s="26"/>
      <c r="K44" s="27"/>
      <c r="L44" s="28"/>
    </row>
    <row r="45" spans="2:12" x14ac:dyDescent="0.25">
      <c r="B45" s="25"/>
      <c r="C45" s="26" t="s">
        <v>78</v>
      </c>
      <c r="D45" s="26"/>
      <c r="E45" s="26"/>
      <c r="F45" s="26"/>
      <c r="G45" s="26"/>
      <c r="H45" s="26"/>
      <c r="I45" s="26"/>
      <c r="J45" s="26"/>
      <c r="K45" s="27"/>
      <c r="L45" s="28"/>
    </row>
    <row r="46" spans="2:12" x14ac:dyDescent="0.25">
      <c r="B46" s="25"/>
      <c r="C46" s="82" t="s">
        <v>29</v>
      </c>
      <c r="D46" s="82"/>
      <c r="E46" s="82"/>
      <c r="F46" s="82"/>
      <c r="G46" s="82"/>
      <c r="H46" s="82"/>
      <c r="I46" s="82"/>
      <c r="J46" s="82"/>
      <c r="K46" s="82"/>
      <c r="L46" s="28"/>
    </row>
    <row r="47" spans="2:12" x14ac:dyDescent="0.25">
      <c r="B47" s="25"/>
      <c r="C47" s="11">
        <v>1</v>
      </c>
      <c r="D47" s="11">
        <f>C47+1</f>
        <v>2</v>
      </c>
      <c r="E47" s="11">
        <f t="shared" ref="E47:K47" si="5">D47+1</f>
        <v>3</v>
      </c>
      <c r="F47" s="11">
        <f t="shared" si="5"/>
        <v>4</v>
      </c>
      <c r="G47" s="11">
        <f t="shared" si="5"/>
        <v>5</v>
      </c>
      <c r="H47" s="11">
        <f t="shared" si="5"/>
        <v>6</v>
      </c>
      <c r="I47" s="11">
        <f t="shared" si="5"/>
        <v>7</v>
      </c>
      <c r="J47" s="11">
        <f t="shared" si="5"/>
        <v>8</v>
      </c>
      <c r="K47" s="11">
        <f t="shared" si="5"/>
        <v>9</v>
      </c>
      <c r="L47" s="28"/>
    </row>
    <row r="48" spans="2:12" ht="66" customHeight="1" x14ac:dyDescent="0.25">
      <c r="B48" s="25"/>
      <c r="C48" s="12" t="str">
        <f t="shared" ref="C48:K48" si="6">C33</f>
        <v>Policy Number</v>
      </c>
      <c r="D48" s="12" t="str">
        <f t="shared" si="6"/>
        <v>Policy Effective Date</v>
      </c>
      <c r="E48" s="12" t="str">
        <f t="shared" si="6"/>
        <v>Policy Expiration Date</v>
      </c>
      <c r="F48" s="12" t="str">
        <f t="shared" si="6"/>
        <v>Coverage Effective Date (for mid-term Changes)</v>
      </c>
      <c r="G48" s="12" t="str">
        <f t="shared" si="6"/>
        <v>Coverage Cancellation Date (if applicable)</v>
      </c>
      <c r="H48" s="12" t="str">
        <f t="shared" si="6"/>
        <v>Type of Exposure</v>
      </c>
      <c r="I48" s="12" t="str">
        <f t="shared" si="6"/>
        <v>Limit of Insurance</v>
      </c>
      <c r="J48" s="12" t="str">
        <f t="shared" si="6"/>
        <v>County</v>
      </c>
      <c r="K48" s="12" t="str">
        <f t="shared" si="6"/>
        <v>Adjusted Gross Written Premium</v>
      </c>
      <c r="L48" s="28"/>
    </row>
    <row r="49" spans="2:12" x14ac:dyDescent="0.25">
      <c r="B49" s="25"/>
      <c r="C49" s="62" t="s">
        <v>27</v>
      </c>
      <c r="D49" s="63">
        <v>42750</v>
      </c>
      <c r="E49" s="63">
        <v>43114</v>
      </c>
      <c r="F49" s="63"/>
      <c r="G49" s="63"/>
      <c r="H49" s="64" t="s">
        <v>56</v>
      </c>
      <c r="I49" s="65">
        <v>120000</v>
      </c>
      <c r="J49" s="66" t="s">
        <v>28</v>
      </c>
      <c r="K49" s="67">
        <v>80</v>
      </c>
      <c r="L49" s="28"/>
    </row>
    <row r="50" spans="2:12" x14ac:dyDescent="0.25">
      <c r="B50" s="25"/>
      <c r="C50" s="62" t="s">
        <v>27</v>
      </c>
      <c r="D50" s="63">
        <v>42750</v>
      </c>
      <c r="E50" s="63">
        <v>43114</v>
      </c>
      <c r="F50" s="63"/>
      <c r="G50" s="63"/>
      <c r="H50" s="64" t="s">
        <v>56</v>
      </c>
      <c r="I50" s="65">
        <v>110000</v>
      </c>
      <c r="J50" s="66" t="s">
        <v>28</v>
      </c>
      <c r="K50" s="67">
        <v>80</v>
      </c>
      <c r="L50" s="28"/>
    </row>
    <row r="51" spans="2:12" x14ac:dyDescent="0.25">
      <c r="B51" s="25"/>
      <c r="C51" s="62" t="s">
        <v>27</v>
      </c>
      <c r="D51" s="63">
        <v>42750</v>
      </c>
      <c r="E51" s="63">
        <v>43114</v>
      </c>
      <c r="F51" s="63"/>
      <c r="G51" s="63"/>
      <c r="H51" s="64" t="s">
        <v>60</v>
      </c>
      <c r="I51" s="65">
        <v>15000</v>
      </c>
      <c r="J51" s="66" t="s">
        <v>28</v>
      </c>
      <c r="K51" s="67">
        <v>5</v>
      </c>
      <c r="L51" s="28"/>
    </row>
    <row r="52" spans="2:12" ht="16.5" thickBot="1" x14ac:dyDescent="0.3">
      <c r="B52" s="33"/>
      <c r="C52" s="34"/>
      <c r="D52" s="34"/>
      <c r="E52" s="34"/>
      <c r="F52" s="34"/>
      <c r="G52" s="34"/>
      <c r="H52" s="34"/>
      <c r="I52" s="34"/>
      <c r="J52" s="34"/>
      <c r="K52" s="35"/>
      <c r="L52" s="36"/>
    </row>
    <row r="53" spans="2:12" ht="16.5" thickTop="1" x14ac:dyDescent="0.25"/>
    <row r="55" spans="2:12" ht="16.5" thickBot="1" x14ac:dyDescent="0.3"/>
    <row r="56" spans="2:12" ht="19.5" thickTop="1" x14ac:dyDescent="0.3">
      <c r="B56" s="79" t="s">
        <v>34</v>
      </c>
      <c r="C56" s="80"/>
      <c r="D56" s="80"/>
      <c r="E56" s="80"/>
      <c r="F56" s="80"/>
      <c r="G56" s="80"/>
      <c r="H56" s="80"/>
      <c r="I56" s="80"/>
      <c r="J56" s="80"/>
      <c r="K56" s="80"/>
      <c r="L56" s="81"/>
    </row>
    <row r="57" spans="2:12" x14ac:dyDescent="0.25">
      <c r="B57" s="25"/>
      <c r="C57" s="26" t="s">
        <v>57</v>
      </c>
      <c r="D57" s="26"/>
      <c r="E57" s="26"/>
      <c r="F57" s="26"/>
      <c r="G57" s="26"/>
      <c r="H57" s="26"/>
      <c r="I57" s="26"/>
      <c r="J57" s="26"/>
      <c r="K57" s="27"/>
      <c r="L57" s="28"/>
    </row>
    <row r="58" spans="2:12" x14ac:dyDescent="0.25">
      <c r="B58" s="25"/>
      <c r="C58" s="26" t="s">
        <v>66</v>
      </c>
      <c r="D58" s="26"/>
      <c r="E58" s="26"/>
      <c r="F58" s="26"/>
      <c r="G58" s="26"/>
      <c r="H58" s="26"/>
      <c r="I58" s="26"/>
      <c r="J58" s="26"/>
      <c r="K58" s="27"/>
      <c r="L58" s="28"/>
    </row>
    <row r="59" spans="2:12" x14ac:dyDescent="0.25">
      <c r="B59" s="25"/>
      <c r="C59" s="26" t="s">
        <v>68</v>
      </c>
      <c r="D59" s="26"/>
      <c r="E59" s="26"/>
      <c r="F59" s="26"/>
      <c r="G59" s="26"/>
      <c r="H59" s="26"/>
      <c r="I59" s="26"/>
      <c r="J59" s="26"/>
      <c r="K59" s="27"/>
      <c r="L59" s="28"/>
    </row>
    <row r="60" spans="2:12" x14ac:dyDescent="0.25">
      <c r="B60" s="25"/>
      <c r="C60" s="26" t="s">
        <v>69</v>
      </c>
      <c r="D60" s="26"/>
      <c r="E60" s="26"/>
      <c r="F60" s="26"/>
      <c r="G60" s="26"/>
      <c r="H60" s="26"/>
      <c r="I60" s="26"/>
      <c r="J60" s="26"/>
      <c r="K60" s="27"/>
      <c r="L60" s="28"/>
    </row>
    <row r="61" spans="2:12" x14ac:dyDescent="0.25">
      <c r="B61" s="25"/>
      <c r="C61" s="82" t="s">
        <v>29</v>
      </c>
      <c r="D61" s="82"/>
      <c r="E61" s="82"/>
      <c r="F61" s="82"/>
      <c r="G61" s="82"/>
      <c r="H61" s="82"/>
      <c r="I61" s="82"/>
      <c r="J61" s="82"/>
      <c r="K61" s="82"/>
      <c r="L61" s="28"/>
    </row>
    <row r="62" spans="2:12" x14ac:dyDescent="0.25">
      <c r="B62" s="25"/>
      <c r="C62" s="11">
        <v>1</v>
      </c>
      <c r="D62" s="11">
        <f>C62+1</f>
        <v>2</v>
      </c>
      <c r="E62" s="11">
        <f t="shared" ref="E62:K62" si="7">D62+1</f>
        <v>3</v>
      </c>
      <c r="F62" s="11">
        <f t="shared" si="7"/>
        <v>4</v>
      </c>
      <c r="G62" s="11">
        <f t="shared" si="7"/>
        <v>5</v>
      </c>
      <c r="H62" s="11">
        <f t="shared" si="7"/>
        <v>6</v>
      </c>
      <c r="I62" s="11">
        <f t="shared" si="7"/>
        <v>7</v>
      </c>
      <c r="J62" s="11">
        <f t="shared" si="7"/>
        <v>8</v>
      </c>
      <c r="K62" s="11">
        <f t="shared" si="7"/>
        <v>9</v>
      </c>
      <c r="L62" s="28"/>
    </row>
    <row r="63" spans="2:12" ht="66" customHeight="1" x14ac:dyDescent="0.25">
      <c r="B63" s="25"/>
      <c r="C63" s="12" t="str">
        <f t="shared" ref="C63:K63" si="8">C48</f>
        <v>Policy Number</v>
      </c>
      <c r="D63" s="12" t="str">
        <f t="shared" si="8"/>
        <v>Policy Effective Date</v>
      </c>
      <c r="E63" s="12" t="str">
        <f t="shared" si="8"/>
        <v>Policy Expiration Date</v>
      </c>
      <c r="F63" s="12" t="str">
        <f t="shared" si="8"/>
        <v>Coverage Effective Date (for mid-term Changes)</v>
      </c>
      <c r="G63" s="12" t="str">
        <f t="shared" si="8"/>
        <v>Coverage Cancellation Date (if applicable)</v>
      </c>
      <c r="H63" s="12" t="str">
        <f t="shared" si="8"/>
        <v>Type of Exposure</v>
      </c>
      <c r="I63" s="12" t="str">
        <f t="shared" si="8"/>
        <v>Limit of Insurance</v>
      </c>
      <c r="J63" s="12" t="str">
        <f t="shared" si="8"/>
        <v>County</v>
      </c>
      <c r="K63" s="12" t="str">
        <f t="shared" si="8"/>
        <v>Adjusted Gross Written Premium</v>
      </c>
      <c r="L63" s="28"/>
    </row>
    <row r="64" spans="2:12" x14ac:dyDescent="0.25">
      <c r="B64" s="25"/>
      <c r="C64" s="62" t="s">
        <v>27</v>
      </c>
      <c r="D64" s="63">
        <v>42750</v>
      </c>
      <c r="E64" s="63">
        <v>43114</v>
      </c>
      <c r="F64" s="63"/>
      <c r="G64" s="63"/>
      <c r="H64" s="64" t="s">
        <v>56</v>
      </c>
      <c r="I64" s="65">
        <v>500000</v>
      </c>
      <c r="J64" s="66" t="s">
        <v>28</v>
      </c>
      <c r="K64" s="67">
        <v>325</v>
      </c>
      <c r="L64" s="28"/>
    </row>
    <row r="65" spans="2:12" x14ac:dyDescent="0.25">
      <c r="B65" s="25"/>
      <c r="C65" s="62" t="s">
        <v>27</v>
      </c>
      <c r="D65" s="63">
        <v>42750</v>
      </c>
      <c r="E65" s="63">
        <v>43114</v>
      </c>
      <c r="F65" s="63"/>
      <c r="G65" s="63"/>
      <c r="H65" s="64" t="s">
        <v>60</v>
      </c>
      <c r="I65" s="65">
        <v>15000</v>
      </c>
      <c r="J65" s="66" t="s">
        <v>28</v>
      </c>
      <c r="K65" s="67">
        <v>5</v>
      </c>
      <c r="L65" s="28"/>
    </row>
    <row r="66" spans="2:12" x14ac:dyDescent="0.25">
      <c r="B66" s="25"/>
      <c r="C66" s="62" t="s">
        <v>27</v>
      </c>
      <c r="D66" s="63">
        <v>42750</v>
      </c>
      <c r="E66" s="63">
        <v>43114</v>
      </c>
      <c r="F66" s="63"/>
      <c r="G66" s="63"/>
      <c r="H66" s="64" t="s">
        <v>62</v>
      </c>
      <c r="I66" s="65">
        <v>100000</v>
      </c>
      <c r="J66" s="66" t="s">
        <v>28</v>
      </c>
      <c r="K66" s="67">
        <v>90</v>
      </c>
      <c r="L66" s="28"/>
    </row>
    <row r="67" spans="2:12" x14ac:dyDescent="0.25">
      <c r="B67" s="25"/>
      <c r="C67" s="62" t="s">
        <v>27</v>
      </c>
      <c r="D67" s="63">
        <v>42750</v>
      </c>
      <c r="E67" s="63">
        <v>43114</v>
      </c>
      <c r="F67" s="63">
        <v>42809</v>
      </c>
      <c r="G67" s="30"/>
      <c r="H67" s="64" t="s">
        <v>62</v>
      </c>
      <c r="I67" s="65">
        <v>70000</v>
      </c>
      <c r="J67" s="66" t="s">
        <v>28</v>
      </c>
      <c r="K67" s="32">
        <v>60</v>
      </c>
      <c r="L67" s="28"/>
    </row>
    <row r="68" spans="2:12" ht="16.5" thickBot="1" x14ac:dyDescent="0.3">
      <c r="B68" s="33"/>
      <c r="C68" s="34"/>
      <c r="D68" s="34"/>
      <c r="E68" s="34"/>
      <c r="F68" s="34"/>
      <c r="G68" s="34"/>
      <c r="H68" s="34"/>
      <c r="I68" s="34"/>
      <c r="J68" s="34"/>
      <c r="K68" s="35"/>
      <c r="L68" s="36"/>
    </row>
    <row r="69" spans="2:12" ht="16.5" thickTop="1" x14ac:dyDescent="0.25"/>
    <row r="71" spans="2:12" ht="16.5" thickBot="1" x14ac:dyDescent="0.3"/>
    <row r="72" spans="2:12" ht="19.5" thickTop="1" x14ac:dyDescent="0.3">
      <c r="B72" s="79" t="s">
        <v>36</v>
      </c>
      <c r="C72" s="80"/>
      <c r="D72" s="80"/>
      <c r="E72" s="80"/>
      <c r="F72" s="80"/>
      <c r="G72" s="80"/>
      <c r="H72" s="80"/>
      <c r="I72" s="80"/>
      <c r="J72" s="80"/>
      <c r="K72" s="80"/>
      <c r="L72" s="81"/>
    </row>
    <row r="73" spans="2:12" x14ac:dyDescent="0.25">
      <c r="B73" s="25"/>
      <c r="C73" s="26" t="s">
        <v>57</v>
      </c>
      <c r="D73" s="26"/>
      <c r="E73" s="26"/>
      <c r="F73" s="26"/>
      <c r="G73" s="26"/>
      <c r="H73" s="26"/>
      <c r="I73" s="26"/>
      <c r="J73" s="26"/>
      <c r="K73" s="27"/>
      <c r="L73" s="28"/>
    </row>
    <row r="74" spans="2:12" x14ac:dyDescent="0.25">
      <c r="B74" s="25"/>
      <c r="C74" s="26" t="s">
        <v>70</v>
      </c>
      <c r="D74" s="26"/>
      <c r="E74" s="26"/>
      <c r="F74" s="26"/>
      <c r="G74" s="26"/>
      <c r="H74" s="26"/>
      <c r="I74" s="26"/>
      <c r="J74" s="26"/>
      <c r="K74" s="27"/>
      <c r="L74" s="28"/>
    </row>
    <row r="75" spans="2:12" x14ac:dyDescent="0.25">
      <c r="B75" s="25"/>
      <c r="C75" s="26" t="s">
        <v>71</v>
      </c>
      <c r="D75" s="26"/>
      <c r="E75" s="26"/>
      <c r="F75" s="26"/>
      <c r="G75" s="26"/>
      <c r="H75" s="26"/>
      <c r="I75" s="26"/>
      <c r="J75" s="26"/>
      <c r="K75" s="27"/>
      <c r="L75" s="28"/>
    </row>
    <row r="76" spans="2:12" x14ac:dyDescent="0.25">
      <c r="B76" s="25"/>
      <c r="C76" s="26" t="s">
        <v>72</v>
      </c>
      <c r="D76" s="26"/>
      <c r="E76" s="26"/>
      <c r="F76" s="26"/>
      <c r="G76" s="26"/>
      <c r="H76" s="26"/>
      <c r="I76" s="26"/>
      <c r="J76" s="26"/>
      <c r="K76" s="27"/>
      <c r="L76" s="28"/>
    </row>
    <row r="77" spans="2:12" x14ac:dyDescent="0.25">
      <c r="B77" s="25"/>
      <c r="C77" s="82" t="s">
        <v>29</v>
      </c>
      <c r="D77" s="82"/>
      <c r="E77" s="82"/>
      <c r="F77" s="82"/>
      <c r="G77" s="82"/>
      <c r="H77" s="82"/>
      <c r="I77" s="82"/>
      <c r="J77" s="82"/>
      <c r="K77" s="82"/>
      <c r="L77" s="28"/>
    </row>
    <row r="78" spans="2:12" x14ac:dyDescent="0.25">
      <c r="B78" s="25"/>
      <c r="C78" s="11">
        <v>1</v>
      </c>
      <c r="D78" s="11">
        <f>C78+1</f>
        <v>2</v>
      </c>
      <c r="E78" s="11">
        <f t="shared" ref="E78:K78" si="9">D78+1</f>
        <v>3</v>
      </c>
      <c r="F78" s="11">
        <f t="shared" si="9"/>
        <v>4</v>
      </c>
      <c r="G78" s="11">
        <f t="shared" si="9"/>
        <v>5</v>
      </c>
      <c r="H78" s="11">
        <f t="shared" si="9"/>
        <v>6</v>
      </c>
      <c r="I78" s="11">
        <f t="shared" si="9"/>
        <v>7</v>
      </c>
      <c r="J78" s="11">
        <f t="shared" si="9"/>
        <v>8</v>
      </c>
      <c r="K78" s="11">
        <f t="shared" si="9"/>
        <v>9</v>
      </c>
      <c r="L78" s="28"/>
    </row>
    <row r="79" spans="2:12" ht="66" customHeight="1" x14ac:dyDescent="0.25">
      <c r="B79" s="25"/>
      <c r="C79" s="12" t="str">
        <f>C63</f>
        <v>Policy Number</v>
      </c>
      <c r="D79" s="12" t="str">
        <f t="shared" ref="D79:K79" si="10">D63</f>
        <v>Policy Effective Date</v>
      </c>
      <c r="E79" s="12" t="str">
        <f t="shared" si="10"/>
        <v>Policy Expiration Date</v>
      </c>
      <c r="F79" s="12" t="str">
        <f t="shared" si="10"/>
        <v>Coverage Effective Date (for mid-term Changes)</v>
      </c>
      <c r="G79" s="12" t="str">
        <f t="shared" si="10"/>
        <v>Coverage Cancellation Date (if applicable)</v>
      </c>
      <c r="H79" s="12" t="str">
        <f t="shared" si="10"/>
        <v>Type of Exposure</v>
      </c>
      <c r="I79" s="12" t="str">
        <f t="shared" si="10"/>
        <v>Limit of Insurance</v>
      </c>
      <c r="J79" s="12" t="str">
        <f t="shared" si="10"/>
        <v>County</v>
      </c>
      <c r="K79" s="12" t="str">
        <f t="shared" si="10"/>
        <v>Adjusted Gross Written Premium</v>
      </c>
      <c r="L79" s="28"/>
    </row>
    <row r="80" spans="2:12" x14ac:dyDescent="0.25">
      <c r="B80" s="25"/>
      <c r="C80" s="62" t="s">
        <v>27</v>
      </c>
      <c r="D80" s="63">
        <v>42750</v>
      </c>
      <c r="E80" s="63">
        <v>43114</v>
      </c>
      <c r="F80" s="63"/>
      <c r="G80" s="63"/>
      <c r="H80" s="64" t="s">
        <v>63</v>
      </c>
      <c r="I80" s="65">
        <v>100000</v>
      </c>
      <c r="J80" s="66" t="s">
        <v>28</v>
      </c>
      <c r="K80" s="67">
        <v>90</v>
      </c>
      <c r="L80" s="28"/>
    </row>
    <row r="81" spans="2:21" x14ac:dyDescent="0.25">
      <c r="B81" s="25"/>
      <c r="C81" s="62"/>
      <c r="D81" s="63"/>
      <c r="E81" s="63"/>
      <c r="F81" s="63"/>
      <c r="G81" s="63"/>
      <c r="H81" s="64"/>
      <c r="I81" s="65"/>
      <c r="J81" s="66"/>
      <c r="K81" s="67"/>
      <c r="L81" s="28"/>
    </row>
    <row r="82" spans="2:21" x14ac:dyDescent="0.25">
      <c r="B82" s="25"/>
      <c r="C82" s="29"/>
      <c r="D82" s="30"/>
      <c r="E82" s="30"/>
      <c r="F82" s="29"/>
      <c r="G82" s="30"/>
      <c r="H82" s="31"/>
      <c r="I82" s="29"/>
      <c r="J82" s="29"/>
      <c r="K82" s="32"/>
      <c r="L82" s="28"/>
    </row>
    <row r="83" spans="2:21" x14ac:dyDescent="0.25">
      <c r="B83" s="25"/>
      <c r="C83" s="82" t="s">
        <v>37</v>
      </c>
      <c r="D83" s="82"/>
      <c r="E83" s="82"/>
      <c r="F83" s="82"/>
      <c r="G83" s="82"/>
      <c r="H83" s="82"/>
      <c r="I83" s="82"/>
      <c r="J83" s="82"/>
      <c r="K83" s="82"/>
      <c r="L83" s="28"/>
    </row>
    <row r="84" spans="2:21" x14ac:dyDescent="0.25">
      <c r="B84" s="25"/>
      <c r="C84" s="11">
        <v>1</v>
      </c>
      <c r="D84" s="11">
        <f>C84+1</f>
        <v>2</v>
      </c>
      <c r="E84" s="11">
        <f t="shared" ref="E84:K84" si="11">D84+1</f>
        <v>3</v>
      </c>
      <c r="F84" s="11">
        <f t="shared" si="11"/>
        <v>4</v>
      </c>
      <c r="G84" s="11">
        <f t="shared" si="11"/>
        <v>5</v>
      </c>
      <c r="H84" s="11">
        <f t="shared" si="11"/>
        <v>6</v>
      </c>
      <c r="I84" s="11">
        <f t="shared" si="11"/>
        <v>7</v>
      </c>
      <c r="J84" s="11">
        <f t="shared" si="11"/>
        <v>8</v>
      </c>
      <c r="K84" s="11">
        <f t="shared" si="11"/>
        <v>9</v>
      </c>
      <c r="L84" s="28"/>
    </row>
    <row r="85" spans="2:21" ht="66" customHeight="1" x14ac:dyDescent="0.25">
      <c r="B85" s="25"/>
      <c r="C85" s="12" t="str">
        <f>C79</f>
        <v>Policy Number</v>
      </c>
      <c r="D85" s="12" t="str">
        <f t="shared" ref="D85:K85" si="12">D79</f>
        <v>Policy Effective Date</v>
      </c>
      <c r="E85" s="12" t="str">
        <f t="shared" si="12"/>
        <v>Policy Expiration Date</v>
      </c>
      <c r="F85" s="12" t="str">
        <f t="shared" si="12"/>
        <v>Coverage Effective Date (for mid-term Changes)</v>
      </c>
      <c r="G85" s="12" t="str">
        <f t="shared" si="12"/>
        <v>Coverage Cancellation Date (if applicable)</v>
      </c>
      <c r="H85" s="12" t="str">
        <f t="shared" si="12"/>
        <v>Type of Exposure</v>
      </c>
      <c r="I85" s="12" t="str">
        <f t="shared" si="12"/>
        <v>Limit of Insurance</v>
      </c>
      <c r="J85" s="12" t="str">
        <f t="shared" si="12"/>
        <v>County</v>
      </c>
      <c r="K85" s="12" t="str">
        <f t="shared" si="12"/>
        <v>Adjusted Gross Written Premium</v>
      </c>
      <c r="L85" s="28"/>
    </row>
    <row r="86" spans="2:21" x14ac:dyDescent="0.25">
      <c r="B86" s="25"/>
      <c r="C86" s="62" t="s">
        <v>27</v>
      </c>
      <c r="D86" s="63">
        <v>42750</v>
      </c>
      <c r="E86" s="63">
        <v>43114</v>
      </c>
      <c r="F86" s="63">
        <v>42840</v>
      </c>
      <c r="G86" s="63"/>
      <c r="H86" s="64" t="s">
        <v>63</v>
      </c>
      <c r="I86" s="65">
        <v>100000</v>
      </c>
      <c r="J86" s="66" t="s">
        <v>28</v>
      </c>
      <c r="K86" s="67">
        <v>67.5</v>
      </c>
      <c r="L86" s="68"/>
      <c r="M86" s="61"/>
      <c r="N86" s="29"/>
      <c r="O86" s="30"/>
      <c r="P86" s="57"/>
      <c r="Q86" s="59"/>
      <c r="R86" s="29"/>
      <c r="S86" s="32"/>
      <c r="T86" s="29"/>
      <c r="U86" s="29"/>
    </row>
    <row r="87" spans="2:21" x14ac:dyDescent="0.25">
      <c r="B87" s="25"/>
      <c r="C87" s="62"/>
      <c r="D87" s="63"/>
      <c r="E87" s="63"/>
      <c r="F87" s="63"/>
      <c r="G87" s="63"/>
      <c r="H87" s="64"/>
      <c r="I87" s="65"/>
      <c r="J87" s="66"/>
      <c r="K87" s="67"/>
      <c r="L87" s="28"/>
    </row>
    <row r="88" spans="2:21" x14ac:dyDescent="0.25">
      <c r="B88" s="25"/>
      <c r="C88" s="29"/>
      <c r="D88" s="30"/>
      <c r="E88" s="30"/>
      <c r="F88" s="29"/>
      <c r="G88" s="30"/>
      <c r="H88" s="31"/>
      <c r="I88" s="29"/>
      <c r="J88" s="29"/>
      <c r="K88" s="32"/>
      <c r="L88" s="28"/>
    </row>
    <row r="89" spans="2:21" x14ac:dyDescent="0.25">
      <c r="B89" s="25"/>
      <c r="C89" s="82" t="s">
        <v>30</v>
      </c>
      <c r="D89" s="82"/>
      <c r="E89" s="82"/>
      <c r="F89" s="82"/>
      <c r="G89" s="82"/>
      <c r="H89" s="82"/>
      <c r="I89" s="82"/>
      <c r="J89" s="82"/>
      <c r="K89" s="82"/>
      <c r="L89" s="28"/>
    </row>
    <row r="90" spans="2:21" x14ac:dyDescent="0.25">
      <c r="B90" s="25"/>
      <c r="C90" s="11">
        <v>1</v>
      </c>
      <c r="D90" s="11">
        <f>C90+1</f>
        <v>2</v>
      </c>
      <c r="E90" s="11">
        <f t="shared" ref="E90:K90" si="13">D90+1</f>
        <v>3</v>
      </c>
      <c r="F90" s="11">
        <f t="shared" si="13"/>
        <v>4</v>
      </c>
      <c r="G90" s="11">
        <f t="shared" si="13"/>
        <v>5</v>
      </c>
      <c r="H90" s="11">
        <f t="shared" si="13"/>
        <v>6</v>
      </c>
      <c r="I90" s="11">
        <f t="shared" si="13"/>
        <v>7</v>
      </c>
      <c r="J90" s="11">
        <f t="shared" si="13"/>
        <v>8</v>
      </c>
      <c r="K90" s="11">
        <f t="shared" si="13"/>
        <v>9</v>
      </c>
      <c r="L90" s="28"/>
    </row>
    <row r="91" spans="2:21" ht="66" customHeight="1" x14ac:dyDescent="0.25">
      <c r="B91" s="25"/>
      <c r="C91" s="12" t="str">
        <f>C85</f>
        <v>Policy Number</v>
      </c>
      <c r="D91" s="12" t="str">
        <f t="shared" ref="D91:K91" si="14">D85</f>
        <v>Policy Effective Date</v>
      </c>
      <c r="E91" s="12" t="str">
        <f t="shared" si="14"/>
        <v>Policy Expiration Date</v>
      </c>
      <c r="F91" s="12" t="str">
        <f t="shared" si="14"/>
        <v>Coverage Effective Date (for mid-term Changes)</v>
      </c>
      <c r="G91" s="12" t="str">
        <f t="shared" si="14"/>
        <v>Coverage Cancellation Date (if applicable)</v>
      </c>
      <c r="H91" s="12" t="str">
        <f t="shared" si="14"/>
        <v>Type of Exposure</v>
      </c>
      <c r="I91" s="12" t="str">
        <f t="shared" si="14"/>
        <v>Limit of Insurance</v>
      </c>
      <c r="J91" s="12" t="str">
        <f t="shared" si="14"/>
        <v>County</v>
      </c>
      <c r="K91" s="12" t="str">
        <f t="shared" si="14"/>
        <v>Adjusted Gross Written Premium</v>
      </c>
      <c r="L91" s="28"/>
    </row>
    <row r="92" spans="2:21" x14ac:dyDescent="0.25">
      <c r="B92" s="25"/>
      <c r="C92" s="62" t="s">
        <v>27</v>
      </c>
      <c r="D92" s="63">
        <v>42750</v>
      </c>
      <c r="E92" s="63">
        <v>43114</v>
      </c>
      <c r="F92" s="63">
        <v>42931</v>
      </c>
      <c r="G92" s="63"/>
      <c r="H92" s="64" t="s">
        <v>63</v>
      </c>
      <c r="I92" s="65">
        <v>100000</v>
      </c>
      <c r="J92" s="66" t="s">
        <v>28</v>
      </c>
      <c r="K92" s="67">
        <v>45</v>
      </c>
      <c r="L92" s="68"/>
      <c r="M92" s="61"/>
      <c r="N92" s="29"/>
      <c r="O92" s="30"/>
      <c r="P92" s="57"/>
      <c r="Q92" s="59"/>
      <c r="R92" s="29"/>
      <c r="S92" s="32"/>
      <c r="T92" s="29"/>
      <c r="U92" s="29"/>
    </row>
    <row r="93" spans="2:21" x14ac:dyDescent="0.25">
      <c r="B93" s="25"/>
      <c r="C93" s="62"/>
      <c r="D93" s="63"/>
      <c r="E93" s="63"/>
      <c r="F93" s="63"/>
      <c r="G93" s="63"/>
      <c r="H93" s="64"/>
      <c r="I93" s="65"/>
      <c r="J93" s="66"/>
      <c r="K93" s="67"/>
      <c r="L93" s="28"/>
    </row>
    <row r="94" spans="2:21" ht="16.5" thickBot="1" x14ac:dyDescent="0.3">
      <c r="B94" s="33"/>
      <c r="C94" s="34"/>
      <c r="D94" s="34"/>
      <c r="E94" s="34"/>
      <c r="F94" s="34"/>
      <c r="G94" s="34"/>
      <c r="H94" s="34"/>
      <c r="I94" s="34"/>
      <c r="J94" s="34"/>
      <c r="K94" s="35"/>
      <c r="L94" s="36"/>
    </row>
    <row r="95" spans="2:21" ht="16.5" thickTop="1" x14ac:dyDescent="0.25"/>
    <row r="97" spans="2:12" ht="16.5" thickBot="1" x14ac:dyDescent="0.3"/>
    <row r="98" spans="2:12" ht="19.5" thickTop="1" x14ac:dyDescent="0.3">
      <c r="B98" s="79" t="s">
        <v>46</v>
      </c>
      <c r="C98" s="80"/>
      <c r="D98" s="80"/>
      <c r="E98" s="80"/>
      <c r="F98" s="80"/>
      <c r="G98" s="80"/>
      <c r="H98" s="80"/>
      <c r="I98" s="80"/>
      <c r="J98" s="80"/>
      <c r="K98" s="80"/>
      <c r="L98" s="81"/>
    </row>
    <row r="99" spans="2:12" x14ac:dyDescent="0.25">
      <c r="B99" s="25"/>
      <c r="C99" s="26" t="s">
        <v>57</v>
      </c>
      <c r="D99" s="26"/>
      <c r="E99" s="26"/>
      <c r="F99" s="26"/>
      <c r="G99" s="26"/>
      <c r="H99" s="26"/>
      <c r="I99" s="26"/>
      <c r="J99" s="26"/>
      <c r="K99" s="27"/>
      <c r="L99" s="28"/>
    </row>
    <row r="100" spans="2:12" x14ac:dyDescent="0.25">
      <c r="B100" s="25"/>
      <c r="C100" s="26" t="s">
        <v>73</v>
      </c>
      <c r="D100" s="26"/>
      <c r="E100" s="26"/>
      <c r="F100" s="26"/>
      <c r="G100" s="26"/>
      <c r="H100" s="26"/>
      <c r="I100" s="26"/>
      <c r="J100" s="26"/>
      <c r="K100" s="27"/>
      <c r="L100" s="28"/>
    </row>
    <row r="101" spans="2:12" x14ac:dyDescent="0.25">
      <c r="B101" s="25"/>
      <c r="C101" s="26" t="s">
        <v>74</v>
      </c>
      <c r="D101" s="26"/>
      <c r="E101" s="26"/>
      <c r="F101" s="26"/>
      <c r="G101" s="26"/>
      <c r="H101" s="26"/>
      <c r="I101" s="26"/>
      <c r="J101" s="26"/>
      <c r="K101" s="27"/>
      <c r="L101" s="28"/>
    </row>
    <row r="102" spans="2:12" x14ac:dyDescent="0.25">
      <c r="B102" s="25"/>
      <c r="C102" s="82" t="s">
        <v>29</v>
      </c>
      <c r="D102" s="82"/>
      <c r="E102" s="82"/>
      <c r="F102" s="82"/>
      <c r="G102" s="82"/>
      <c r="H102" s="82"/>
      <c r="I102" s="82"/>
      <c r="J102" s="82"/>
      <c r="K102" s="82"/>
      <c r="L102" s="28"/>
    </row>
    <row r="103" spans="2:12" x14ac:dyDescent="0.25">
      <c r="B103" s="25"/>
      <c r="C103" s="11">
        <v>1</v>
      </c>
      <c r="D103" s="11">
        <f>C103+1</f>
        <v>2</v>
      </c>
      <c r="E103" s="11">
        <f t="shared" ref="E103:K103" si="15">D103+1</f>
        <v>3</v>
      </c>
      <c r="F103" s="11">
        <f t="shared" si="15"/>
        <v>4</v>
      </c>
      <c r="G103" s="11">
        <f t="shared" si="15"/>
        <v>5</v>
      </c>
      <c r="H103" s="11">
        <f t="shared" si="15"/>
        <v>6</v>
      </c>
      <c r="I103" s="11">
        <f t="shared" si="15"/>
        <v>7</v>
      </c>
      <c r="J103" s="11">
        <f t="shared" si="15"/>
        <v>8</v>
      </c>
      <c r="K103" s="11">
        <f t="shared" si="15"/>
        <v>9</v>
      </c>
      <c r="L103" s="28"/>
    </row>
    <row r="104" spans="2:12" ht="66" customHeight="1" x14ac:dyDescent="0.25">
      <c r="B104" s="25"/>
      <c r="C104" s="12" t="str">
        <f>C91</f>
        <v>Policy Number</v>
      </c>
      <c r="D104" s="12" t="str">
        <f t="shared" ref="D104:K104" si="16">D91</f>
        <v>Policy Effective Date</v>
      </c>
      <c r="E104" s="12" t="str">
        <f t="shared" si="16"/>
        <v>Policy Expiration Date</v>
      </c>
      <c r="F104" s="12" t="str">
        <f t="shared" si="16"/>
        <v>Coverage Effective Date (for mid-term Changes)</v>
      </c>
      <c r="G104" s="12" t="str">
        <f t="shared" si="16"/>
        <v>Coverage Cancellation Date (if applicable)</v>
      </c>
      <c r="H104" s="12" t="str">
        <f t="shared" si="16"/>
        <v>Type of Exposure</v>
      </c>
      <c r="I104" s="12" t="str">
        <f t="shared" si="16"/>
        <v>Limit of Insurance</v>
      </c>
      <c r="J104" s="12" t="str">
        <f t="shared" si="16"/>
        <v>County</v>
      </c>
      <c r="K104" s="12" t="str">
        <f t="shared" si="16"/>
        <v>Adjusted Gross Written Premium</v>
      </c>
      <c r="L104" s="28"/>
    </row>
    <row r="105" spans="2:12" x14ac:dyDescent="0.25">
      <c r="B105" s="25"/>
      <c r="C105" s="62" t="s">
        <v>27</v>
      </c>
      <c r="D105" s="63">
        <v>42750</v>
      </c>
      <c r="E105" s="63">
        <v>43114</v>
      </c>
      <c r="F105" s="63"/>
      <c r="G105" s="63"/>
      <c r="H105" s="64" t="s">
        <v>56</v>
      </c>
      <c r="I105" s="65"/>
      <c r="J105" s="66" t="s">
        <v>28</v>
      </c>
      <c r="K105" s="67">
        <v>80</v>
      </c>
      <c r="L105" s="28"/>
    </row>
    <row r="106" spans="2:12" x14ac:dyDescent="0.25">
      <c r="B106" s="25"/>
      <c r="C106" s="62" t="s">
        <v>27</v>
      </c>
      <c r="D106" s="63">
        <v>42750</v>
      </c>
      <c r="E106" s="63">
        <v>43114</v>
      </c>
      <c r="F106" s="63">
        <v>42809</v>
      </c>
      <c r="G106" s="63"/>
      <c r="H106" s="64" t="s">
        <v>56</v>
      </c>
      <c r="I106" s="65"/>
      <c r="J106" s="66" t="s">
        <v>28</v>
      </c>
      <c r="K106" s="67">
        <v>15</v>
      </c>
      <c r="L106" s="28"/>
    </row>
    <row r="107" spans="2:12" x14ac:dyDescent="0.25">
      <c r="B107" s="25"/>
      <c r="C107" s="29"/>
      <c r="D107" s="30"/>
      <c r="E107" s="30"/>
      <c r="F107" s="29"/>
      <c r="G107" s="30"/>
      <c r="H107" s="31"/>
      <c r="I107" s="29"/>
      <c r="J107" s="29"/>
      <c r="K107" s="32"/>
      <c r="L107" s="28"/>
    </row>
    <row r="108" spans="2:12" ht="16.5" thickBot="1" x14ac:dyDescent="0.3">
      <c r="B108" s="33"/>
      <c r="C108" s="34"/>
      <c r="D108" s="34"/>
      <c r="E108" s="34"/>
      <c r="F108" s="34"/>
      <c r="G108" s="34"/>
      <c r="H108" s="34"/>
      <c r="I108" s="34"/>
      <c r="J108" s="34"/>
      <c r="K108" s="35"/>
      <c r="L108" s="36"/>
    </row>
    <row r="109" spans="2:12" ht="16.5" thickTop="1" x14ac:dyDescent="0.25"/>
    <row r="111" spans="2:12" ht="16.5" thickBot="1" x14ac:dyDescent="0.3"/>
    <row r="112" spans="2:12" ht="19.5" thickTop="1" x14ac:dyDescent="0.3">
      <c r="B112" s="79" t="s">
        <v>48</v>
      </c>
      <c r="C112" s="80"/>
      <c r="D112" s="80"/>
      <c r="E112" s="80"/>
      <c r="F112" s="80"/>
      <c r="G112" s="80"/>
      <c r="H112" s="80"/>
      <c r="I112" s="80"/>
      <c r="J112" s="80"/>
      <c r="K112" s="80"/>
      <c r="L112" s="81"/>
    </row>
    <row r="113" spans="2:12" x14ac:dyDescent="0.25">
      <c r="B113" s="25"/>
      <c r="C113" s="26" t="s">
        <v>57</v>
      </c>
      <c r="D113" s="26"/>
      <c r="E113" s="26"/>
      <c r="F113" s="26"/>
      <c r="G113" s="26"/>
      <c r="H113" s="26"/>
      <c r="I113" s="26"/>
      <c r="J113" s="26"/>
      <c r="K113" s="27"/>
      <c r="L113" s="28"/>
    </row>
    <row r="114" spans="2:12" x14ac:dyDescent="0.25">
      <c r="B114" s="25"/>
      <c r="C114" s="26" t="s">
        <v>75</v>
      </c>
      <c r="D114" s="26"/>
      <c r="E114" s="26"/>
      <c r="F114" s="26"/>
      <c r="G114" s="26"/>
      <c r="H114" s="26"/>
      <c r="I114" s="26"/>
      <c r="J114" s="26"/>
      <c r="K114" s="27"/>
      <c r="L114" s="28"/>
    </row>
    <row r="115" spans="2:12" x14ac:dyDescent="0.25">
      <c r="B115" s="25"/>
      <c r="C115" s="26" t="s">
        <v>76</v>
      </c>
      <c r="D115" s="26"/>
      <c r="E115" s="26"/>
      <c r="F115" s="26"/>
      <c r="G115" s="26"/>
      <c r="H115" s="26"/>
      <c r="I115" s="26"/>
      <c r="J115" s="26"/>
      <c r="K115" s="27"/>
      <c r="L115" s="28"/>
    </row>
    <row r="116" spans="2:12" x14ac:dyDescent="0.25">
      <c r="B116" s="25"/>
      <c r="C116" s="82" t="s">
        <v>29</v>
      </c>
      <c r="D116" s="82"/>
      <c r="E116" s="82"/>
      <c r="F116" s="82"/>
      <c r="G116" s="82"/>
      <c r="H116" s="82"/>
      <c r="I116" s="82"/>
      <c r="J116" s="82"/>
      <c r="K116" s="82"/>
      <c r="L116" s="28"/>
    </row>
    <row r="117" spans="2:12" x14ac:dyDescent="0.25">
      <c r="B117" s="25"/>
      <c r="C117" s="11">
        <v>1</v>
      </c>
      <c r="D117" s="11">
        <f>C117+1</f>
        <v>2</v>
      </c>
      <c r="E117" s="11">
        <f t="shared" ref="E117:K117" si="17">D117+1</f>
        <v>3</v>
      </c>
      <c r="F117" s="11">
        <f t="shared" si="17"/>
        <v>4</v>
      </c>
      <c r="G117" s="11">
        <f t="shared" si="17"/>
        <v>5</v>
      </c>
      <c r="H117" s="11">
        <f t="shared" si="17"/>
        <v>6</v>
      </c>
      <c r="I117" s="11">
        <f t="shared" si="17"/>
        <v>7</v>
      </c>
      <c r="J117" s="11">
        <f t="shared" si="17"/>
        <v>8</v>
      </c>
      <c r="K117" s="11">
        <f t="shared" si="17"/>
        <v>9</v>
      </c>
      <c r="L117" s="28"/>
    </row>
    <row r="118" spans="2:12" ht="66" customHeight="1" x14ac:dyDescent="0.25">
      <c r="B118" s="25"/>
      <c r="C118" s="12" t="str">
        <f>C104</f>
        <v>Policy Number</v>
      </c>
      <c r="D118" s="12" t="str">
        <f t="shared" ref="D118:K118" si="18">D104</f>
        <v>Policy Effective Date</v>
      </c>
      <c r="E118" s="12" t="str">
        <f t="shared" si="18"/>
        <v>Policy Expiration Date</v>
      </c>
      <c r="F118" s="12" t="str">
        <f t="shared" si="18"/>
        <v>Coverage Effective Date (for mid-term Changes)</v>
      </c>
      <c r="G118" s="12" t="str">
        <f t="shared" si="18"/>
        <v>Coverage Cancellation Date (if applicable)</v>
      </c>
      <c r="H118" s="12" t="str">
        <f t="shared" si="18"/>
        <v>Type of Exposure</v>
      </c>
      <c r="I118" s="12" t="str">
        <f t="shared" si="18"/>
        <v>Limit of Insurance</v>
      </c>
      <c r="J118" s="12" t="str">
        <f t="shared" si="18"/>
        <v>County</v>
      </c>
      <c r="K118" s="12" t="str">
        <f t="shared" si="18"/>
        <v>Adjusted Gross Written Premium</v>
      </c>
      <c r="L118" s="28"/>
    </row>
    <row r="119" spans="2:12" x14ac:dyDescent="0.25">
      <c r="B119" s="25"/>
      <c r="C119" s="62" t="s">
        <v>27</v>
      </c>
      <c r="D119" s="63">
        <v>42750</v>
      </c>
      <c r="E119" s="63">
        <v>43114</v>
      </c>
      <c r="F119" s="63"/>
      <c r="G119" s="63"/>
      <c r="H119" s="64" t="s">
        <v>62</v>
      </c>
      <c r="I119" s="65">
        <v>70000</v>
      </c>
      <c r="J119" s="66" t="s">
        <v>28</v>
      </c>
      <c r="K119" s="67">
        <v>72</v>
      </c>
      <c r="L119" s="28"/>
    </row>
    <row r="120" spans="2:12" x14ac:dyDescent="0.25">
      <c r="B120" s="25"/>
      <c r="C120" s="62" t="s">
        <v>27</v>
      </c>
      <c r="D120" s="63">
        <v>42750</v>
      </c>
      <c r="E120" s="63">
        <v>43114</v>
      </c>
      <c r="F120" s="63"/>
      <c r="G120" s="63"/>
      <c r="H120" s="64" t="s">
        <v>62</v>
      </c>
      <c r="I120" s="65">
        <v>90000</v>
      </c>
      <c r="J120" s="66" t="s">
        <v>28</v>
      </c>
      <c r="K120" s="67">
        <v>90</v>
      </c>
      <c r="L120" s="28"/>
    </row>
    <row r="121" spans="2:12" x14ac:dyDescent="0.25">
      <c r="B121" s="25"/>
      <c r="C121" s="29"/>
      <c r="D121" s="30"/>
      <c r="E121" s="30"/>
      <c r="F121" s="29"/>
      <c r="G121" s="30"/>
      <c r="H121" s="31"/>
      <c r="I121" s="29"/>
      <c r="J121" s="29"/>
      <c r="K121" s="32"/>
      <c r="L121" s="28"/>
    </row>
    <row r="122" spans="2:12" x14ac:dyDescent="0.25">
      <c r="B122" s="25"/>
      <c r="C122" s="82" t="s">
        <v>37</v>
      </c>
      <c r="D122" s="82"/>
      <c r="E122" s="82"/>
      <c r="F122" s="82"/>
      <c r="G122" s="82"/>
      <c r="H122" s="82"/>
      <c r="I122" s="82"/>
      <c r="J122" s="82"/>
      <c r="K122" s="82"/>
      <c r="L122" s="28"/>
    </row>
    <row r="123" spans="2:12" x14ac:dyDescent="0.25">
      <c r="B123" s="25"/>
      <c r="C123" s="11">
        <v>1</v>
      </c>
      <c r="D123" s="11">
        <f>C123+1</f>
        <v>2</v>
      </c>
      <c r="E123" s="11">
        <f t="shared" ref="E123:K123" si="19">D123+1</f>
        <v>3</v>
      </c>
      <c r="F123" s="11">
        <f t="shared" si="19"/>
        <v>4</v>
      </c>
      <c r="G123" s="11">
        <f t="shared" si="19"/>
        <v>5</v>
      </c>
      <c r="H123" s="11">
        <f t="shared" si="19"/>
        <v>6</v>
      </c>
      <c r="I123" s="11">
        <f t="shared" si="19"/>
        <v>7</v>
      </c>
      <c r="J123" s="11">
        <f t="shared" si="19"/>
        <v>8</v>
      </c>
      <c r="K123" s="11">
        <f t="shared" si="19"/>
        <v>9</v>
      </c>
      <c r="L123" s="28"/>
    </row>
    <row r="124" spans="2:12" ht="66" customHeight="1" x14ac:dyDescent="0.25">
      <c r="B124" s="25"/>
      <c r="C124" s="12" t="str">
        <f>C118</f>
        <v>Policy Number</v>
      </c>
      <c r="D124" s="12" t="str">
        <f t="shared" ref="D124:K124" si="20">D118</f>
        <v>Policy Effective Date</v>
      </c>
      <c r="E124" s="12" t="str">
        <f t="shared" si="20"/>
        <v>Policy Expiration Date</v>
      </c>
      <c r="F124" s="12" t="str">
        <f t="shared" si="20"/>
        <v>Coverage Effective Date (for mid-term Changes)</v>
      </c>
      <c r="G124" s="12" t="str">
        <f t="shared" si="20"/>
        <v>Coverage Cancellation Date (if applicable)</v>
      </c>
      <c r="H124" s="12" t="str">
        <f t="shared" si="20"/>
        <v>Type of Exposure</v>
      </c>
      <c r="I124" s="12" t="str">
        <f t="shared" si="20"/>
        <v>Limit of Insurance</v>
      </c>
      <c r="J124" s="12" t="str">
        <f t="shared" si="20"/>
        <v>County</v>
      </c>
      <c r="K124" s="12" t="str">
        <f t="shared" si="20"/>
        <v>Adjusted Gross Written Premium</v>
      </c>
      <c r="L124" s="28"/>
    </row>
    <row r="125" spans="2:12" x14ac:dyDescent="0.25">
      <c r="B125" s="25"/>
      <c r="C125" s="62" t="s">
        <v>27</v>
      </c>
      <c r="D125" s="63">
        <v>42750</v>
      </c>
      <c r="E125" s="63">
        <v>43114</v>
      </c>
      <c r="F125" s="63">
        <v>42840</v>
      </c>
      <c r="G125" s="63"/>
      <c r="H125" s="64" t="s">
        <v>62</v>
      </c>
      <c r="I125" s="65">
        <v>40000</v>
      </c>
      <c r="J125" s="66" t="s">
        <v>28</v>
      </c>
      <c r="K125" s="67">
        <v>-13</v>
      </c>
      <c r="L125" s="28"/>
    </row>
    <row r="126" spans="2:12" x14ac:dyDescent="0.25">
      <c r="B126" s="25"/>
      <c r="C126" s="62"/>
      <c r="D126" s="63"/>
      <c r="E126" s="63"/>
      <c r="F126" s="63"/>
      <c r="G126" s="63"/>
      <c r="H126" s="64"/>
      <c r="I126" s="65"/>
      <c r="J126" s="66"/>
      <c r="K126" s="67"/>
      <c r="L126" s="28"/>
    </row>
    <row r="127" spans="2:12" ht="16.5" thickBot="1" x14ac:dyDescent="0.3">
      <c r="B127" s="33"/>
      <c r="C127" s="34"/>
      <c r="D127" s="34"/>
      <c r="E127" s="34"/>
      <c r="F127" s="34"/>
      <c r="G127" s="34"/>
      <c r="H127" s="34"/>
      <c r="I127" s="34"/>
      <c r="J127" s="34"/>
      <c r="K127" s="35"/>
      <c r="L127" s="36"/>
    </row>
    <row r="128" spans="2:12" ht="16.5" thickTop="1" x14ac:dyDescent="0.25"/>
    <row r="130" spans="2:12" ht="16.5" thickBot="1" x14ac:dyDescent="0.3"/>
    <row r="131" spans="2:12" ht="19.5" thickTop="1" x14ac:dyDescent="0.3">
      <c r="B131" s="79" t="s">
        <v>88</v>
      </c>
      <c r="C131" s="80"/>
      <c r="D131" s="80"/>
      <c r="E131" s="80"/>
      <c r="F131" s="80"/>
      <c r="G131" s="80"/>
      <c r="H131" s="80"/>
      <c r="I131" s="80"/>
      <c r="J131" s="80"/>
      <c r="K131" s="80"/>
      <c r="L131" s="81"/>
    </row>
    <row r="132" spans="2:12" x14ac:dyDescent="0.25">
      <c r="B132" s="25"/>
      <c r="C132" s="26" t="s">
        <v>57</v>
      </c>
      <c r="D132" s="26"/>
      <c r="E132" s="26"/>
      <c r="F132" s="26"/>
      <c r="G132" s="26"/>
      <c r="H132" s="26"/>
      <c r="I132" s="26"/>
      <c r="J132" s="26"/>
      <c r="K132" s="27"/>
      <c r="L132" s="28"/>
    </row>
    <row r="133" spans="2:12" x14ac:dyDescent="0.25">
      <c r="B133" s="25"/>
      <c r="C133" s="26" t="s">
        <v>89</v>
      </c>
      <c r="D133" s="26"/>
      <c r="E133" s="26"/>
      <c r="F133" s="26"/>
      <c r="G133" s="26"/>
      <c r="H133" s="26"/>
      <c r="I133" s="26"/>
      <c r="J133" s="26"/>
      <c r="K133" s="27"/>
      <c r="L133" s="28"/>
    </row>
    <row r="134" spans="2:12" x14ac:dyDescent="0.25">
      <c r="B134" s="25"/>
      <c r="C134" s="26" t="s">
        <v>90</v>
      </c>
      <c r="D134" s="26"/>
      <c r="E134" s="26"/>
      <c r="F134" s="26"/>
      <c r="G134" s="26"/>
      <c r="H134" s="26"/>
      <c r="I134" s="26"/>
      <c r="J134" s="26"/>
      <c r="K134" s="27"/>
      <c r="L134" s="28"/>
    </row>
    <row r="135" spans="2:12" x14ac:dyDescent="0.25">
      <c r="B135" s="25"/>
      <c r="C135" s="26"/>
      <c r="D135" s="26"/>
      <c r="E135" s="26"/>
      <c r="F135" s="26"/>
      <c r="G135" s="26"/>
      <c r="H135" s="26"/>
      <c r="I135" s="26"/>
      <c r="J135" s="26"/>
      <c r="K135" s="27"/>
      <c r="L135" s="28"/>
    </row>
    <row r="136" spans="2:12" x14ac:dyDescent="0.25">
      <c r="B136" s="25"/>
      <c r="C136" s="82" t="s">
        <v>29</v>
      </c>
      <c r="D136" s="82"/>
      <c r="E136" s="82"/>
      <c r="F136" s="82"/>
      <c r="G136" s="82"/>
      <c r="H136" s="82"/>
      <c r="I136" s="82"/>
      <c r="J136" s="82"/>
      <c r="K136" s="82"/>
      <c r="L136" s="28"/>
    </row>
    <row r="137" spans="2:12" x14ac:dyDescent="0.25">
      <c r="B137" s="25"/>
      <c r="C137" s="11">
        <v>1</v>
      </c>
      <c r="D137" s="11">
        <f>C137+1</f>
        <v>2</v>
      </c>
      <c r="E137" s="11">
        <f t="shared" ref="E137" si="21">D137+1</f>
        <v>3</v>
      </c>
      <c r="F137" s="11">
        <f t="shared" ref="F137" si="22">E137+1</f>
        <v>4</v>
      </c>
      <c r="G137" s="11">
        <f t="shared" ref="G137" si="23">F137+1</f>
        <v>5</v>
      </c>
      <c r="H137" s="11">
        <f t="shared" ref="H137" si="24">G137+1</f>
        <v>6</v>
      </c>
      <c r="I137" s="11">
        <f t="shared" ref="I137" si="25">H137+1</f>
        <v>7</v>
      </c>
      <c r="J137" s="11">
        <f t="shared" ref="J137" si="26">I137+1</f>
        <v>8</v>
      </c>
      <c r="K137" s="11">
        <f t="shared" ref="K137" si="27">J137+1</f>
        <v>9</v>
      </c>
      <c r="L137" s="28"/>
    </row>
    <row r="138" spans="2:12" ht="66" customHeight="1" x14ac:dyDescent="0.25">
      <c r="B138" s="25"/>
      <c r="C138" s="12" t="str">
        <f t="shared" ref="C138:E138" si="28">C124</f>
        <v>Policy Number</v>
      </c>
      <c r="D138" s="12" t="str">
        <f t="shared" si="28"/>
        <v>Policy Effective Date</v>
      </c>
      <c r="E138" s="12" t="str">
        <f t="shared" si="28"/>
        <v>Policy Expiration Date</v>
      </c>
      <c r="F138" s="12" t="str">
        <f>F124</f>
        <v>Coverage Effective Date (for mid-term Changes)</v>
      </c>
      <c r="G138" s="12" t="str">
        <f t="shared" ref="G138:K138" si="29">G124</f>
        <v>Coverage Cancellation Date (if applicable)</v>
      </c>
      <c r="H138" s="12" t="str">
        <f t="shared" si="29"/>
        <v>Type of Exposure</v>
      </c>
      <c r="I138" s="12" t="str">
        <f t="shared" si="29"/>
        <v>Limit of Insurance</v>
      </c>
      <c r="J138" s="12" t="str">
        <f t="shared" si="29"/>
        <v>County</v>
      </c>
      <c r="K138" s="12" t="str">
        <f t="shared" si="29"/>
        <v>Adjusted Gross Written Premium</v>
      </c>
      <c r="L138" s="28"/>
    </row>
    <row r="139" spans="2:12" x14ac:dyDescent="0.25">
      <c r="B139" s="25"/>
      <c r="C139" s="62" t="s">
        <v>27</v>
      </c>
      <c r="D139" s="63">
        <v>42750</v>
      </c>
      <c r="E139" s="63">
        <v>43114</v>
      </c>
      <c r="F139" s="63"/>
      <c r="G139" s="63"/>
      <c r="H139" s="64" t="s">
        <v>56</v>
      </c>
      <c r="I139" s="65">
        <v>80000</v>
      </c>
      <c r="J139" s="66" t="s">
        <v>28</v>
      </c>
      <c r="K139" s="67">
        <v>60</v>
      </c>
      <c r="L139" s="28"/>
    </row>
    <row r="140" spans="2:12" x14ac:dyDescent="0.25">
      <c r="B140" s="25"/>
      <c r="C140" s="29"/>
      <c r="D140" s="30"/>
      <c r="E140" s="30"/>
      <c r="F140" s="29"/>
      <c r="G140" s="30"/>
      <c r="H140" s="31"/>
      <c r="I140" s="29"/>
      <c r="J140" s="29"/>
      <c r="K140" s="32"/>
      <c r="L140" s="28"/>
    </row>
    <row r="141" spans="2:12" x14ac:dyDescent="0.25">
      <c r="B141" s="25"/>
      <c r="C141" s="82" t="s">
        <v>37</v>
      </c>
      <c r="D141" s="82"/>
      <c r="E141" s="82"/>
      <c r="F141" s="82"/>
      <c r="G141" s="82"/>
      <c r="H141" s="82"/>
      <c r="I141" s="82"/>
      <c r="J141" s="82"/>
      <c r="K141" s="82"/>
      <c r="L141" s="28"/>
    </row>
    <row r="142" spans="2:12" x14ac:dyDescent="0.25">
      <c r="B142" s="25"/>
      <c r="C142" s="11">
        <v>1</v>
      </c>
      <c r="D142" s="11">
        <f>C142+1</f>
        <v>2</v>
      </c>
      <c r="E142" s="11">
        <f t="shared" ref="E142" si="30">D142+1</f>
        <v>3</v>
      </c>
      <c r="F142" s="11">
        <f t="shared" ref="F142" si="31">E142+1</f>
        <v>4</v>
      </c>
      <c r="G142" s="11">
        <f t="shared" ref="G142" si="32">F142+1</f>
        <v>5</v>
      </c>
      <c r="H142" s="11">
        <f t="shared" ref="H142" si="33">G142+1</f>
        <v>6</v>
      </c>
      <c r="I142" s="11">
        <f t="shared" ref="I142" si="34">H142+1</f>
        <v>7</v>
      </c>
      <c r="J142" s="11">
        <f t="shared" ref="J142" si="35">I142+1</f>
        <v>8</v>
      </c>
      <c r="K142" s="11">
        <f t="shared" ref="K142" si="36">J142+1</f>
        <v>9</v>
      </c>
      <c r="L142" s="28"/>
    </row>
    <row r="143" spans="2:12" ht="66" customHeight="1" x14ac:dyDescent="0.25">
      <c r="B143" s="25"/>
      <c r="C143" s="12" t="str">
        <f>C138</f>
        <v>Policy Number</v>
      </c>
      <c r="D143" s="12" t="str">
        <f t="shared" ref="D143:K143" si="37">D138</f>
        <v>Policy Effective Date</v>
      </c>
      <c r="E143" s="12" t="str">
        <f t="shared" si="37"/>
        <v>Policy Expiration Date</v>
      </c>
      <c r="F143" s="12" t="str">
        <f t="shared" si="37"/>
        <v>Coverage Effective Date (for mid-term Changes)</v>
      </c>
      <c r="G143" s="12" t="str">
        <f t="shared" si="37"/>
        <v>Coverage Cancellation Date (if applicable)</v>
      </c>
      <c r="H143" s="12" t="str">
        <f t="shared" si="37"/>
        <v>Type of Exposure</v>
      </c>
      <c r="I143" s="12" t="str">
        <f t="shared" si="37"/>
        <v>Limit of Insurance</v>
      </c>
      <c r="J143" s="12" t="str">
        <f t="shared" si="37"/>
        <v>County</v>
      </c>
      <c r="K143" s="12" t="str">
        <f t="shared" si="37"/>
        <v>Adjusted Gross Written Premium</v>
      </c>
      <c r="L143" s="28"/>
    </row>
    <row r="144" spans="2:12" x14ac:dyDescent="0.25">
      <c r="B144" s="25"/>
      <c r="C144" s="62" t="s">
        <v>27</v>
      </c>
      <c r="D144" s="63">
        <v>42750</v>
      </c>
      <c r="E144" s="63">
        <v>43114</v>
      </c>
      <c r="F144" s="63"/>
      <c r="G144" s="63"/>
      <c r="H144" s="64" t="s">
        <v>56</v>
      </c>
      <c r="I144" s="65">
        <v>80000</v>
      </c>
      <c r="J144" s="66" t="s">
        <v>28</v>
      </c>
      <c r="K144" s="67">
        <v>-60</v>
      </c>
      <c r="L144" s="28"/>
    </row>
    <row r="145" spans="2:12" x14ac:dyDescent="0.25">
      <c r="B145" s="25"/>
      <c r="C145" s="62"/>
      <c r="D145" s="63"/>
      <c r="E145" s="63"/>
      <c r="F145" s="63"/>
      <c r="G145" s="63"/>
      <c r="H145" s="64"/>
      <c r="I145" s="65"/>
      <c r="J145" s="66"/>
      <c r="K145" s="67"/>
      <c r="L145" s="28"/>
    </row>
    <row r="146" spans="2:12" ht="16.5" thickBot="1" x14ac:dyDescent="0.3">
      <c r="B146" s="33"/>
      <c r="C146" s="34"/>
      <c r="D146" s="34"/>
      <c r="E146" s="34"/>
      <c r="F146" s="34"/>
      <c r="G146" s="34"/>
      <c r="H146" s="34"/>
      <c r="I146" s="34"/>
      <c r="J146" s="34"/>
      <c r="K146" s="35"/>
      <c r="L146" s="36"/>
    </row>
    <row r="147" spans="2:12" ht="16.5" thickTop="1" x14ac:dyDescent="0.25"/>
  </sheetData>
  <sheetProtection sheet="1" objects="1" scenarios="1" selectLockedCells="1"/>
  <mergeCells count="21">
    <mergeCell ref="B2:L2"/>
    <mergeCell ref="B19:L19"/>
    <mergeCell ref="B40:L40"/>
    <mergeCell ref="B56:L56"/>
    <mergeCell ref="C8:K8"/>
    <mergeCell ref="C25:K25"/>
    <mergeCell ref="C31:K31"/>
    <mergeCell ref="C46:K46"/>
    <mergeCell ref="B131:L131"/>
    <mergeCell ref="C136:K136"/>
    <mergeCell ref="C141:K141"/>
    <mergeCell ref="C89:K89"/>
    <mergeCell ref="C61:K61"/>
    <mergeCell ref="B72:L72"/>
    <mergeCell ref="C77:K77"/>
    <mergeCell ref="C83:K83"/>
    <mergeCell ref="B98:L98"/>
    <mergeCell ref="C102:K102"/>
    <mergeCell ref="B112:L112"/>
    <mergeCell ref="C116:K116"/>
    <mergeCell ref="C122:K122"/>
  </mergeCells>
  <dataValidations disablePrompts="1" count="1">
    <dataValidation type="list" allowBlank="1" showInputMessage="1" showErrorMessage="1" sqref="H144 H139 H49:H51 H119:H120 H105:H106 H92 H86 H80 H64:H67 H125 H34:H35 H28:H29 H11:H14" xr:uid="{00000000-0002-0000-0300-000000000000}">
      <formula1>"Dwelling, Non-Dwelling Public, Non-Dwelling Other, ALE"</formula1>
    </dataValidation>
  </dataValidations>
  <printOptions horizontalCentered="1"/>
  <pageMargins left="0.2" right="0.2" top="0.5" bottom="0.25" header="0.3" footer="0.3"/>
  <pageSetup scale="70" orientation="landscape" r:id="rId1"/>
  <headerFooter>
    <oddFooter>&amp;CPage &amp;P of &amp;N</oddFooter>
  </headerFooter>
  <rowBreaks count="3" manualBreakCount="3">
    <brk id="39" max="16383" man="1"/>
    <brk id="71" max="16383" man="1"/>
    <brk id="97"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Coversheet and Instructions</vt:lpstr>
      <vt:lpstr>PolicyDetail</vt:lpstr>
      <vt:lpstr>Column Notes</vt:lpstr>
      <vt:lpstr>Examples</vt:lpstr>
      <vt:lpstr>myCompanyName</vt:lpstr>
      <vt:lpstr>myGroupCode</vt:lpstr>
      <vt:lpstr>myNAICCode</vt:lpstr>
      <vt:lpstr>myReportQuarter</vt:lpstr>
      <vt:lpstr>myReportYear</vt:lpstr>
      <vt:lpstr>'Column Notes'!Print_Area</vt:lpstr>
      <vt:lpstr>Examples!Print_Area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schamblee</dc:creator>
  <cp:lastModifiedBy>Beverage, Richard</cp:lastModifiedBy>
  <cp:lastPrinted>2016-06-30T12:03:17Z</cp:lastPrinted>
  <dcterms:created xsi:type="dcterms:W3CDTF">2015-11-16T14:50:30Z</dcterms:created>
  <dcterms:modified xsi:type="dcterms:W3CDTF">2021-04-06T15:07:11Z</dcterms:modified>
</cp:coreProperties>
</file>