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A8E35BD6-3CA3-4545-89DB-38053CFB74A9}" xr6:coauthVersionLast="47" xr6:coauthVersionMax="47" xr10:uidLastSave="{00000000-0000-0000-0000-000000000000}"/>
  <bookViews>
    <workbookView xWindow="-120" yWindow="-120" windowWidth="29040" windowHeight="15720" xr2:uid="{0C16BC93-7739-4DBA-9CB2-F830F7AC5159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6" i="1"/>
  <c r="F85" i="1"/>
  <c r="F84" i="1"/>
  <c r="F83" i="1"/>
  <c r="F82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1" i="1"/>
  <c r="F60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7" i="1"/>
  <c r="F34" i="1"/>
  <c r="F33" i="1"/>
  <c r="F31" i="1"/>
  <c r="F29" i="1"/>
  <c r="F28" i="1"/>
  <c r="F26" i="1"/>
  <c r="F24" i="1"/>
  <c r="F23" i="1"/>
  <c r="F22" i="1"/>
  <c r="F20" i="1"/>
  <c r="F19" i="1"/>
  <c r="F18" i="1"/>
  <c r="F17" i="1"/>
  <c r="F16" i="1"/>
  <c r="F14" i="1"/>
  <c r="F13" i="1"/>
  <c r="F11" i="1"/>
  <c r="F10" i="1"/>
  <c r="F8" i="1"/>
  <c r="F6" i="1"/>
  <c r="F5" i="1"/>
  <c r="F4" i="1"/>
  <c r="D90" i="1"/>
  <c r="D91" i="1" s="1"/>
  <c r="D92" i="1" s="1"/>
  <c r="E90" i="1"/>
  <c r="E9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</calcChain>
</file>

<file path=xl/sharedStrings.xml><?xml version="1.0" encoding="utf-8"?>
<sst xmlns="http://schemas.openxmlformats.org/spreadsheetml/2006/main" count="119" uniqueCount="100">
  <si>
    <t>Company Name</t>
  </si>
  <si>
    <t>Encompass Ins Co Of America</t>
  </si>
  <si>
    <t>American Bankers Ins Co Of FL</t>
  </si>
  <si>
    <t>Citizens Ins Co Of The Midwest</t>
  </si>
  <si>
    <t>Cincinnati Ins Co</t>
  </si>
  <si>
    <t>Foremost Ins Co</t>
  </si>
  <si>
    <t>Foremost Property &amp; Cas Ins Co</t>
  </si>
  <si>
    <t>Brotherhood Mut Ins Co</t>
  </si>
  <si>
    <t>Grange Mut Cas Co</t>
  </si>
  <si>
    <t>Grinnell Mut Reins Co</t>
  </si>
  <si>
    <t>Hamilton Mut Ins Co Of Cincinnati</t>
  </si>
  <si>
    <t>Hastings Mut Ins Co</t>
  </si>
  <si>
    <t>Founders Ins Co</t>
  </si>
  <si>
    <t>Motorists Mut Ins Co</t>
  </si>
  <si>
    <t>Guideone Mut Ins Co</t>
  </si>
  <si>
    <t>Standard Mut Ins Co</t>
  </si>
  <si>
    <t>United Farm Family Mut Ins Co</t>
  </si>
  <si>
    <t>West Bend Mut Ins Co</t>
  </si>
  <si>
    <t>Wolverine Mut Ins Co</t>
  </si>
  <si>
    <t>Buckeye State Mut Ins Co</t>
  </si>
  <si>
    <t>Cincinnati Equitable Ins Co</t>
  </si>
  <si>
    <t>Everett Cash Mut Ins Co</t>
  </si>
  <si>
    <t>Auto-Owners Ins Co</t>
  </si>
  <si>
    <t>Standard Fire Ins Co</t>
  </si>
  <si>
    <t>Amco Ins Co</t>
  </si>
  <si>
    <t>Allstate Ins Co</t>
  </si>
  <si>
    <t>American Family Mut Ins Co</t>
  </si>
  <si>
    <t>American Reliable Ins Co</t>
  </si>
  <si>
    <t>Hartford Fire In Co</t>
  </si>
  <si>
    <t>American Commerce Ins Co</t>
  </si>
  <si>
    <t>Amica Mut Ins Co</t>
  </si>
  <si>
    <t>National Mut Ins Co</t>
  </si>
  <si>
    <t>Memberselect Ins Co</t>
  </si>
  <si>
    <t>Electric Ins Co</t>
  </si>
  <si>
    <t>Illinois Farmers Ins Co</t>
  </si>
  <si>
    <t>Grain Dealers Mut Ins Co</t>
  </si>
  <si>
    <t>Horace Mann Ins Co</t>
  </si>
  <si>
    <t>Indiana Farmers Mut Ins Co</t>
  </si>
  <si>
    <t>Indiana Ins Co</t>
  </si>
  <si>
    <t>Teachers Ins Co</t>
  </si>
  <si>
    <t>Liberty Mut Fire Ins Co</t>
  </si>
  <si>
    <t>Meridian Security Ins Co</t>
  </si>
  <si>
    <t>Shelter Mut Ins Co</t>
  </si>
  <si>
    <t>American Family Home Ins Co</t>
  </si>
  <si>
    <t>American Modern Home Ins Co</t>
  </si>
  <si>
    <t>Nationwide Mut Fire Ins Co</t>
  </si>
  <si>
    <t>Ohio Cas Ins Co</t>
  </si>
  <si>
    <t>Westfield Ins Co</t>
  </si>
  <si>
    <t>Westfield Natl Ins Co</t>
  </si>
  <si>
    <t>Farmers Automobile Ins Assoc</t>
  </si>
  <si>
    <t>Pekin Ins Co</t>
  </si>
  <si>
    <t>Safeco Ins Co Of Amer</t>
  </si>
  <si>
    <t>Balboa Ins Co</t>
  </si>
  <si>
    <t>Sentry Ins A Mut Co</t>
  </si>
  <si>
    <t>State Automobile Mut Ins Co</t>
  </si>
  <si>
    <t>State Farm Fire And Cas Co</t>
  </si>
  <si>
    <t>United Services Auto Assoc</t>
  </si>
  <si>
    <t>USAA Cas Ins Co</t>
  </si>
  <si>
    <t>Lightning Rod Mut Ins Co</t>
  </si>
  <si>
    <t>Western Reserve Mut Cas Co</t>
  </si>
  <si>
    <t>Erie Ins Exch</t>
  </si>
  <si>
    <t>Metropolitan Property &amp; Cas Ins Co</t>
  </si>
  <si>
    <t>North Pointe Ins Co</t>
  </si>
  <si>
    <t>American Natl Prop &amp; Cas Co</t>
  </si>
  <si>
    <t>IDS Prop Cas Ins Co</t>
  </si>
  <si>
    <t>Hartford Cas Ins Co</t>
  </si>
  <si>
    <t>Hartford Underwriters Ins Co</t>
  </si>
  <si>
    <t>Citizens Ins Co Of Amer</t>
  </si>
  <si>
    <t>American Intl Ins Co</t>
  </si>
  <si>
    <t>LM Property and Casualty Ins. Co.</t>
  </si>
  <si>
    <t>Property-Owners Ins Co</t>
  </si>
  <si>
    <t>Aegis Security Ins Co</t>
  </si>
  <si>
    <t>Metropolitan Grp Prop &amp; Cas Ins Co</t>
  </si>
  <si>
    <t>Property &amp; Cas Ins Co Of Hartford</t>
  </si>
  <si>
    <t>Voyager Property &amp; Cas Ins Co</t>
  </si>
  <si>
    <t>Progressive Northern Ins Co</t>
  </si>
  <si>
    <t xml:space="preserve">Fidelity &amp; Deposit Co Of MD </t>
  </si>
  <si>
    <t>Selective Ins Co Of The Southeast</t>
  </si>
  <si>
    <t>Voyager Ind Ins Co</t>
  </si>
  <si>
    <t>Economy Premier Assur Co</t>
  </si>
  <si>
    <t>Allied Prop &amp; Cas Ins Co</t>
  </si>
  <si>
    <t>Depositors Ins Co</t>
  </si>
  <si>
    <t>OneBeacon Midwest Ins Co</t>
  </si>
  <si>
    <t>American Security Ins Co</t>
  </si>
  <si>
    <t>West American Ins Co</t>
  </si>
  <si>
    <t>Premium</t>
  </si>
  <si>
    <t>Number of</t>
  </si>
  <si>
    <t>Complaint</t>
  </si>
  <si>
    <t>NAIC #</t>
  </si>
  <si>
    <t>Complaints</t>
  </si>
  <si>
    <t>Index</t>
  </si>
  <si>
    <t>Subtotal Premium and Complaints</t>
  </si>
  <si>
    <t>Total Premium and Complaints</t>
  </si>
  <si>
    <t>DNC- Did Not Calculate (Premiums Under $1 Million)</t>
  </si>
  <si>
    <t xml:space="preserve"> </t>
  </si>
  <si>
    <t>Premium Information from Property &amp; Casualty Annual Statement Page 26, Line 4, Column 1</t>
  </si>
  <si>
    <t>83 Companies with Zero Complaints</t>
  </si>
  <si>
    <t>Report Does Not Include 83 Companies with Zero Complaints</t>
  </si>
  <si>
    <t>DNC</t>
  </si>
  <si>
    <t>Harleysville Lake States Ins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</si>
</sst>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6" x14ac:knownFonts="1">
    <font>
      <sz val="10"/>
      <name val="Arial"/>
    </font>
    <font>
      <sz val="10"/>
      <color indexed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37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0" borderId="0" xfId="0" quotePrefix="1" applyFont="1" applyAlignment="1">
      <alignment horizontal="center"/>
    </xf>
    <xf numFmtId="37" fontId="3" fillId="0" borderId="0" xfId="0" quotePrefix="1" applyNumberFormat="1" applyFont="1" applyAlignment="1">
      <alignment horizontal="center"/>
    </xf>
    <xf numFmtId="0" fontId="4" fillId="0" borderId="1" xfId="1" applyFont="1" applyBorder="1" applyAlignment="1">
      <alignment wrapText="1"/>
    </xf>
    <xf numFmtId="3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3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5" fillId="0" borderId="0" xfId="0" applyNumberFormat="1" applyFont="1"/>
    <xf numFmtId="3" fontId="2" fillId="0" borderId="0" xfId="0" applyNumberFormat="1" applyFont="1" applyAlignment="1">
      <alignment horizontal="center"/>
    </xf>
    <xf numFmtId="37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/>
  </cellXfs>
  <cellStyles count="2">
    <cellStyle name="Normal" xfId="0" builtinId="0"/>
    <cellStyle name="Normal_Sheet1" xfId="1" xr:uid="{6F98B330-9BBD-4983-8AE3-8A795C3831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5093-FB31-4211-AEB6-671EE3CB3F68}">
  <dimension ref="A1:F98"/>
  <sheetViews>
    <sheetView tabSelected="1" topLeftCell="A75" workbookViewId="0">
      <selection activeCell="E104" sqref="E104"/>
    </sheetView>
  </sheetViews>
  <sheetFormatPr defaultRowHeight="12.75" x14ac:dyDescent="0.2"/>
  <cols>
    <col min="1" max="1" width="3" style="1" bestFit="1" customWidth="1"/>
    <col min="2" max="2" width="8.7109375" style="1" customWidth="1"/>
    <col min="3" max="3" width="37.7109375" style="1" customWidth="1"/>
    <col min="4" max="4" width="12.7109375" style="1" bestFit="1" customWidth="1"/>
    <col min="5" max="5" width="8.28515625" style="1" bestFit="1" customWidth="1"/>
    <col min="6" max="6" width="9.7109375" style="14" bestFit="1" customWidth="1"/>
    <col min="7" max="16384" width="9.140625" style="1"/>
  </cols>
  <sheetData>
    <row r="1" spans="1:6" x14ac:dyDescent="0.2">
      <c r="B1" s="2"/>
      <c r="C1" s="3"/>
      <c r="D1" s="4"/>
      <c r="E1" s="2" t="s">
        <v>86</v>
      </c>
      <c r="F1" s="5" t="s">
        <v>87</v>
      </c>
    </row>
    <row r="2" spans="1:6" s="6" customFormat="1" x14ac:dyDescent="0.2">
      <c r="B2" s="7" t="s">
        <v>88</v>
      </c>
      <c r="C2" s="7" t="s">
        <v>0</v>
      </c>
      <c r="D2" s="8" t="s">
        <v>85</v>
      </c>
      <c r="E2" s="2" t="s">
        <v>89</v>
      </c>
      <c r="F2" s="5" t="s">
        <v>90</v>
      </c>
    </row>
    <row r="3" spans="1:6" x14ac:dyDescent="0.2">
      <c r="A3" s="1">
        <v>1</v>
      </c>
      <c r="B3" s="9">
        <v>33898</v>
      </c>
      <c r="C3" s="9" t="s">
        <v>71</v>
      </c>
      <c r="D3" s="10">
        <v>446749</v>
      </c>
      <c r="E3" s="11">
        <v>2</v>
      </c>
      <c r="F3" s="12" t="s">
        <v>98</v>
      </c>
    </row>
    <row r="4" spans="1:6" x14ac:dyDescent="0.2">
      <c r="A4" s="1">
        <f>SUM(A3+1)</f>
        <v>2</v>
      </c>
      <c r="B4" s="9">
        <v>42579</v>
      </c>
      <c r="C4" s="9" t="s">
        <v>80</v>
      </c>
      <c r="D4" s="10">
        <v>3663739</v>
      </c>
      <c r="E4" s="11">
        <v>6</v>
      </c>
      <c r="F4" s="12">
        <f t="shared" ref="F4:F67" si="0">SUM(E4/527)/(D4/1169457705)</f>
        <v>3.6341314092876345</v>
      </c>
    </row>
    <row r="5" spans="1:6" x14ac:dyDescent="0.2">
      <c r="A5" s="1">
        <f t="shared" ref="A5:A68" si="1">SUM(A4+1)</f>
        <v>3</v>
      </c>
      <c r="B5" s="9">
        <v>19232</v>
      </c>
      <c r="C5" s="9" t="s">
        <v>25</v>
      </c>
      <c r="D5" s="10">
        <v>82089210</v>
      </c>
      <c r="E5" s="11">
        <v>34</v>
      </c>
      <c r="F5" s="12">
        <f t="shared" si="0"/>
        <v>0.91910842111342506</v>
      </c>
    </row>
    <row r="6" spans="1:6" x14ac:dyDescent="0.2">
      <c r="A6" s="1">
        <f t="shared" si="1"/>
        <v>4</v>
      </c>
      <c r="B6" s="9">
        <v>19100</v>
      </c>
      <c r="C6" s="9" t="s">
        <v>24</v>
      </c>
      <c r="D6" s="10">
        <v>12600198</v>
      </c>
      <c r="E6" s="11">
        <v>6</v>
      </c>
      <c r="F6" s="12">
        <f t="shared" si="0"/>
        <v>1.0566904563985478</v>
      </c>
    </row>
    <row r="7" spans="1:6" x14ac:dyDescent="0.2">
      <c r="A7" s="1">
        <f t="shared" si="1"/>
        <v>5</v>
      </c>
      <c r="B7" s="9">
        <v>10111</v>
      </c>
      <c r="C7" s="9" t="s">
        <v>2</v>
      </c>
      <c r="D7" s="10">
        <v>736683</v>
      </c>
      <c r="E7" s="11">
        <v>1</v>
      </c>
      <c r="F7" s="12" t="s">
        <v>98</v>
      </c>
    </row>
    <row r="8" spans="1:6" x14ac:dyDescent="0.2">
      <c r="A8" s="1">
        <f t="shared" si="1"/>
        <v>6</v>
      </c>
      <c r="B8" s="9">
        <v>19941</v>
      </c>
      <c r="C8" s="9" t="s">
        <v>29</v>
      </c>
      <c r="D8" s="10">
        <v>1823365</v>
      </c>
      <c r="E8" s="11">
        <v>6</v>
      </c>
      <c r="F8" s="12">
        <f t="shared" si="0"/>
        <v>7.3021632944210664</v>
      </c>
    </row>
    <row r="9" spans="1:6" x14ac:dyDescent="0.2">
      <c r="A9" s="1">
        <f t="shared" si="1"/>
        <v>7</v>
      </c>
      <c r="B9" s="9">
        <v>23450</v>
      </c>
      <c r="C9" s="9" t="s">
        <v>43</v>
      </c>
      <c r="D9" s="10">
        <v>375796</v>
      </c>
      <c r="E9" s="11">
        <v>3</v>
      </c>
      <c r="F9" s="12" t="s">
        <v>98</v>
      </c>
    </row>
    <row r="10" spans="1:6" x14ac:dyDescent="0.2">
      <c r="A10" s="1">
        <f t="shared" si="1"/>
        <v>8</v>
      </c>
      <c r="B10" s="9">
        <v>19275</v>
      </c>
      <c r="C10" s="9" t="s">
        <v>26</v>
      </c>
      <c r="D10" s="10">
        <v>79560779</v>
      </c>
      <c r="E10" s="11">
        <v>54</v>
      </c>
      <c r="F10" s="12">
        <f t="shared" si="0"/>
        <v>1.5061514264206564</v>
      </c>
    </row>
    <row r="11" spans="1:6" x14ac:dyDescent="0.2">
      <c r="A11" s="1">
        <f t="shared" si="1"/>
        <v>9</v>
      </c>
      <c r="B11" s="9">
        <v>32220</v>
      </c>
      <c r="C11" s="9" t="s">
        <v>68</v>
      </c>
      <c r="D11" s="10">
        <v>1446329</v>
      </c>
      <c r="E11" s="11">
        <v>1</v>
      </c>
      <c r="F11" s="12">
        <f t="shared" si="0"/>
        <v>1.5342877237627202</v>
      </c>
    </row>
    <row r="12" spans="1:6" x14ac:dyDescent="0.2">
      <c r="A12" s="1">
        <f t="shared" si="1"/>
        <v>10</v>
      </c>
      <c r="B12" s="9">
        <v>23469</v>
      </c>
      <c r="C12" s="9" t="s">
        <v>44</v>
      </c>
      <c r="D12" s="10">
        <v>-1329</v>
      </c>
      <c r="E12" s="11">
        <v>4</v>
      </c>
      <c r="F12" s="12" t="s">
        <v>98</v>
      </c>
    </row>
    <row r="13" spans="1:6" x14ac:dyDescent="0.2">
      <c r="A13" s="1">
        <f t="shared" si="1"/>
        <v>11</v>
      </c>
      <c r="B13" s="9">
        <v>28401</v>
      </c>
      <c r="C13" s="9" t="s">
        <v>63</v>
      </c>
      <c r="D13" s="10">
        <v>4425018</v>
      </c>
      <c r="E13" s="11">
        <v>2</v>
      </c>
      <c r="F13" s="12">
        <f t="shared" si="0"/>
        <v>1.0029721141120833</v>
      </c>
    </row>
    <row r="14" spans="1:6" x14ac:dyDescent="0.2">
      <c r="A14" s="1">
        <f t="shared" si="1"/>
        <v>12</v>
      </c>
      <c r="B14" s="9">
        <v>19615</v>
      </c>
      <c r="C14" s="9" t="s">
        <v>27</v>
      </c>
      <c r="D14" s="10">
        <v>2964012</v>
      </c>
      <c r="E14" s="11">
        <v>1</v>
      </c>
      <c r="F14" s="12">
        <f t="shared" si="0"/>
        <v>0.74867606110299534</v>
      </c>
    </row>
    <row r="15" spans="1:6" x14ac:dyDescent="0.2">
      <c r="A15" s="1">
        <f t="shared" si="1"/>
        <v>13</v>
      </c>
      <c r="B15" s="9">
        <v>42978</v>
      </c>
      <c r="C15" s="9" t="s">
        <v>83</v>
      </c>
      <c r="D15" s="10">
        <v>57266</v>
      </c>
      <c r="E15" s="11">
        <v>4</v>
      </c>
      <c r="F15" s="12" t="s">
        <v>98</v>
      </c>
    </row>
    <row r="16" spans="1:6" x14ac:dyDescent="0.2">
      <c r="A16" s="1">
        <f t="shared" si="1"/>
        <v>14</v>
      </c>
      <c r="B16" s="9">
        <v>19976</v>
      </c>
      <c r="C16" s="9" t="s">
        <v>30</v>
      </c>
      <c r="D16" s="10">
        <v>2335828</v>
      </c>
      <c r="E16" s="11">
        <v>2</v>
      </c>
      <c r="F16" s="12">
        <f t="shared" si="0"/>
        <v>1.9000412951827033</v>
      </c>
    </row>
    <row r="17" spans="1:6" x14ac:dyDescent="0.2">
      <c r="A17" s="1">
        <f t="shared" si="1"/>
        <v>15</v>
      </c>
      <c r="B17" s="9">
        <v>18988</v>
      </c>
      <c r="C17" s="9" t="s">
        <v>22</v>
      </c>
      <c r="D17" s="10">
        <v>24866521</v>
      </c>
      <c r="E17" s="11">
        <v>15</v>
      </c>
      <c r="F17" s="12">
        <f t="shared" si="0"/>
        <v>1.3385978858212684</v>
      </c>
    </row>
    <row r="18" spans="1:6" x14ac:dyDescent="0.2">
      <c r="A18" s="1">
        <f t="shared" si="1"/>
        <v>16</v>
      </c>
      <c r="B18" s="9">
        <v>24813</v>
      </c>
      <c r="C18" s="9" t="s">
        <v>52</v>
      </c>
      <c r="D18" s="10">
        <v>1046113</v>
      </c>
      <c r="E18" s="11">
        <v>5</v>
      </c>
      <c r="F18" s="12">
        <f t="shared" si="0"/>
        <v>10.606334254626466</v>
      </c>
    </row>
    <row r="19" spans="1:6" x14ac:dyDescent="0.2">
      <c r="A19" s="1">
        <f t="shared" si="1"/>
        <v>17</v>
      </c>
      <c r="B19" s="9">
        <v>13528</v>
      </c>
      <c r="C19" s="9" t="s">
        <v>7</v>
      </c>
      <c r="D19" s="10">
        <v>2208304</v>
      </c>
      <c r="E19" s="11">
        <v>2</v>
      </c>
      <c r="F19" s="12">
        <f t="shared" si="0"/>
        <v>2.0097638995555065</v>
      </c>
    </row>
    <row r="20" spans="1:6" x14ac:dyDescent="0.2">
      <c r="A20" s="1">
        <f t="shared" si="1"/>
        <v>18</v>
      </c>
      <c r="B20" s="9">
        <v>16713</v>
      </c>
      <c r="C20" s="9" t="s">
        <v>19</v>
      </c>
      <c r="D20" s="10">
        <v>3352501</v>
      </c>
      <c r="E20" s="11">
        <v>1</v>
      </c>
      <c r="F20" s="12">
        <f t="shared" si="0"/>
        <v>0.6619192147062779</v>
      </c>
    </row>
    <row r="21" spans="1:6" x14ac:dyDescent="0.2">
      <c r="A21" s="1">
        <f t="shared" si="1"/>
        <v>19</v>
      </c>
      <c r="B21" s="9">
        <v>16721</v>
      </c>
      <c r="C21" s="9" t="s">
        <v>20</v>
      </c>
      <c r="D21" s="10">
        <v>933944</v>
      </c>
      <c r="E21" s="11">
        <v>1</v>
      </c>
      <c r="F21" s="12" t="s">
        <v>98</v>
      </c>
    </row>
    <row r="22" spans="1:6" x14ac:dyDescent="0.2">
      <c r="A22" s="1">
        <f t="shared" si="1"/>
        <v>20</v>
      </c>
      <c r="B22" s="9">
        <v>10677</v>
      </c>
      <c r="C22" s="9" t="s">
        <v>4</v>
      </c>
      <c r="D22" s="10">
        <v>27667606</v>
      </c>
      <c r="E22" s="11">
        <v>9</v>
      </c>
      <c r="F22" s="12">
        <f t="shared" si="0"/>
        <v>0.72184646055022272</v>
      </c>
    </row>
    <row r="23" spans="1:6" x14ac:dyDescent="0.2">
      <c r="A23" s="1">
        <f t="shared" si="1"/>
        <v>21</v>
      </c>
      <c r="B23" s="9">
        <v>31534</v>
      </c>
      <c r="C23" s="9" t="s">
        <v>67</v>
      </c>
      <c r="D23" s="10">
        <v>11132318</v>
      </c>
      <c r="E23" s="11">
        <v>4</v>
      </c>
      <c r="F23" s="12">
        <f t="shared" si="0"/>
        <v>0.79734870283871206</v>
      </c>
    </row>
    <row r="24" spans="1:6" x14ac:dyDescent="0.2">
      <c r="A24" s="1">
        <f t="shared" si="1"/>
        <v>22</v>
      </c>
      <c r="B24" s="9">
        <v>10395</v>
      </c>
      <c r="C24" s="9" t="s">
        <v>3</v>
      </c>
      <c r="D24" s="10">
        <v>1667176</v>
      </c>
      <c r="E24" s="11">
        <v>1</v>
      </c>
      <c r="F24" s="12">
        <f t="shared" si="0"/>
        <v>1.3310441304469423</v>
      </c>
    </row>
    <row r="25" spans="1:6" x14ac:dyDescent="0.2">
      <c r="A25" s="1">
        <f t="shared" si="1"/>
        <v>23</v>
      </c>
      <c r="B25" s="9">
        <v>42587</v>
      </c>
      <c r="C25" s="9" t="s">
        <v>81</v>
      </c>
      <c r="D25" s="10">
        <v>854721</v>
      </c>
      <c r="E25" s="11">
        <v>1</v>
      </c>
      <c r="F25" s="12" t="s">
        <v>98</v>
      </c>
    </row>
    <row r="26" spans="1:6" x14ac:dyDescent="0.2">
      <c r="A26" s="1">
        <f t="shared" si="1"/>
        <v>24</v>
      </c>
      <c r="B26" s="9">
        <v>40649</v>
      </c>
      <c r="C26" s="9" t="s">
        <v>79</v>
      </c>
      <c r="D26" s="10">
        <v>6236069</v>
      </c>
      <c r="E26" s="11">
        <v>6</v>
      </c>
      <c r="F26" s="12">
        <f t="shared" si="0"/>
        <v>2.1350804449617331</v>
      </c>
    </row>
    <row r="27" spans="1:6" x14ac:dyDescent="0.2">
      <c r="A27" s="1">
        <f t="shared" si="1"/>
        <v>25</v>
      </c>
      <c r="B27" s="9">
        <v>21261</v>
      </c>
      <c r="C27" s="9" t="s">
        <v>33</v>
      </c>
      <c r="D27" s="10">
        <v>843838</v>
      </c>
      <c r="E27" s="11">
        <v>1</v>
      </c>
      <c r="F27" s="12" t="s">
        <v>98</v>
      </c>
    </row>
    <row r="28" spans="1:6" x14ac:dyDescent="0.2">
      <c r="A28" s="1">
        <f t="shared" si="1"/>
        <v>26</v>
      </c>
      <c r="B28" s="9">
        <v>10071</v>
      </c>
      <c r="C28" s="9" t="s">
        <v>1</v>
      </c>
      <c r="D28" s="10">
        <v>3160708</v>
      </c>
      <c r="E28" s="11">
        <v>1</v>
      </c>
      <c r="F28" s="12">
        <f t="shared" si="0"/>
        <v>0.70208473203535771</v>
      </c>
    </row>
    <row r="29" spans="1:6" x14ac:dyDescent="0.2">
      <c r="A29" s="1">
        <f t="shared" si="1"/>
        <v>27</v>
      </c>
      <c r="B29" s="9">
        <v>26271</v>
      </c>
      <c r="C29" s="9" t="s">
        <v>60</v>
      </c>
      <c r="D29" s="10">
        <v>45543615</v>
      </c>
      <c r="E29" s="11">
        <v>22</v>
      </c>
      <c r="F29" s="12">
        <f t="shared" si="0"/>
        <v>1.0719365654852884</v>
      </c>
    </row>
    <row r="30" spans="1:6" x14ac:dyDescent="0.2">
      <c r="A30" s="1">
        <f t="shared" si="1"/>
        <v>28</v>
      </c>
      <c r="B30" s="9">
        <v>17043</v>
      </c>
      <c r="C30" s="9" t="s">
        <v>21</v>
      </c>
      <c r="D30" s="10">
        <v>709577</v>
      </c>
      <c r="E30" s="11">
        <v>2</v>
      </c>
      <c r="F30" s="12" t="s">
        <v>98</v>
      </c>
    </row>
    <row r="31" spans="1:6" x14ac:dyDescent="0.2">
      <c r="A31" s="1">
        <f t="shared" si="1"/>
        <v>29</v>
      </c>
      <c r="B31" s="9">
        <v>24201</v>
      </c>
      <c r="C31" s="9" t="s">
        <v>49</v>
      </c>
      <c r="D31" s="10">
        <v>10329106</v>
      </c>
      <c r="E31" s="11">
        <v>3</v>
      </c>
      <c r="F31" s="12">
        <f t="shared" si="0"/>
        <v>0.64451410293069245</v>
      </c>
    </row>
    <row r="32" spans="1:6" x14ac:dyDescent="0.2">
      <c r="A32" s="1">
        <f t="shared" si="1"/>
        <v>30</v>
      </c>
      <c r="B32" s="9">
        <v>39306</v>
      </c>
      <c r="C32" s="9" t="s">
        <v>76</v>
      </c>
      <c r="D32" s="10">
        <v>130635</v>
      </c>
      <c r="E32" s="11">
        <v>1</v>
      </c>
      <c r="F32" s="12" t="s">
        <v>98</v>
      </c>
    </row>
    <row r="33" spans="1:6" x14ac:dyDescent="0.2">
      <c r="A33" s="1">
        <f t="shared" si="1"/>
        <v>31</v>
      </c>
      <c r="B33" s="9">
        <v>11185</v>
      </c>
      <c r="C33" s="9" t="s">
        <v>5</v>
      </c>
      <c r="D33" s="10">
        <v>7659005</v>
      </c>
      <c r="E33" s="11">
        <v>5</v>
      </c>
      <c r="F33" s="12">
        <f t="shared" si="0"/>
        <v>1.4486769686284389</v>
      </c>
    </row>
    <row r="34" spans="1:6" x14ac:dyDescent="0.2">
      <c r="A34" s="1">
        <f t="shared" si="1"/>
        <v>32</v>
      </c>
      <c r="B34" s="9">
        <v>11800</v>
      </c>
      <c r="C34" s="9" t="s">
        <v>6</v>
      </c>
      <c r="D34" s="10">
        <v>1107651</v>
      </c>
      <c r="E34" s="11">
        <v>1</v>
      </c>
      <c r="F34" s="12">
        <f t="shared" si="0"/>
        <v>2.0034151815165711</v>
      </c>
    </row>
    <row r="35" spans="1:6" x14ac:dyDescent="0.2">
      <c r="A35" s="1">
        <f t="shared" si="1"/>
        <v>33</v>
      </c>
      <c r="B35" s="9">
        <v>14249</v>
      </c>
      <c r="C35" s="9" t="s">
        <v>12</v>
      </c>
      <c r="D35" s="10">
        <v>-1017</v>
      </c>
      <c r="E35" s="11">
        <v>1</v>
      </c>
      <c r="F35" s="12" t="s">
        <v>98</v>
      </c>
    </row>
    <row r="36" spans="1:6" x14ac:dyDescent="0.2">
      <c r="A36" s="1">
        <f t="shared" si="1"/>
        <v>34</v>
      </c>
      <c r="B36" s="9">
        <v>22098</v>
      </c>
      <c r="C36" s="9" t="s">
        <v>35</v>
      </c>
      <c r="D36" s="10">
        <v>948661</v>
      </c>
      <c r="E36" s="11">
        <v>1</v>
      </c>
      <c r="F36" s="12" t="s">
        <v>98</v>
      </c>
    </row>
    <row r="37" spans="1:6" x14ac:dyDescent="0.2">
      <c r="A37" s="1">
        <f t="shared" si="1"/>
        <v>35</v>
      </c>
      <c r="B37" s="9">
        <v>14060</v>
      </c>
      <c r="C37" s="9" t="s">
        <v>8</v>
      </c>
      <c r="D37" s="10">
        <v>12893483</v>
      </c>
      <c r="E37" s="11">
        <v>5</v>
      </c>
      <c r="F37" s="12">
        <f t="shared" si="0"/>
        <v>0.86054514099177515</v>
      </c>
    </row>
    <row r="38" spans="1:6" x14ac:dyDescent="0.2">
      <c r="A38" s="1">
        <f t="shared" si="1"/>
        <v>36</v>
      </c>
      <c r="B38" s="9">
        <v>14117</v>
      </c>
      <c r="C38" s="9" t="s">
        <v>9</v>
      </c>
      <c r="D38" s="10">
        <v>589977</v>
      </c>
      <c r="E38" s="11">
        <v>3</v>
      </c>
      <c r="F38" s="12" t="s">
        <v>98</v>
      </c>
    </row>
    <row r="39" spans="1:6" x14ac:dyDescent="0.2">
      <c r="A39" s="1">
        <f t="shared" si="1"/>
        <v>37</v>
      </c>
      <c r="B39" s="9">
        <v>15032</v>
      </c>
      <c r="C39" s="9" t="s">
        <v>14</v>
      </c>
      <c r="D39" s="10">
        <v>3750242</v>
      </c>
      <c r="E39" s="11">
        <v>4</v>
      </c>
      <c r="F39" s="12">
        <f t="shared" si="0"/>
        <v>2.3668710757567233</v>
      </c>
    </row>
    <row r="40" spans="1:6" x14ac:dyDescent="0.2">
      <c r="A40" s="1">
        <f t="shared" si="1"/>
        <v>38</v>
      </c>
      <c r="B40" s="9">
        <v>14125</v>
      </c>
      <c r="C40" s="9" t="s">
        <v>10</v>
      </c>
      <c r="D40" s="10">
        <v>562561</v>
      </c>
      <c r="E40" s="11">
        <v>1</v>
      </c>
      <c r="F40" s="12" t="s">
        <v>98</v>
      </c>
    </row>
    <row r="41" spans="1:6" x14ac:dyDescent="0.2">
      <c r="A41" s="1">
        <f t="shared" si="1"/>
        <v>39</v>
      </c>
      <c r="B41" s="9">
        <v>14516</v>
      </c>
      <c r="C41" s="9" t="s">
        <v>99</v>
      </c>
      <c r="D41" s="10">
        <v>2172140</v>
      </c>
      <c r="E41" s="11">
        <v>3</v>
      </c>
      <c r="F41" s="12">
        <f t="shared" si="0"/>
        <v>3.0648367451757412</v>
      </c>
    </row>
    <row r="42" spans="1:6" x14ac:dyDescent="0.2">
      <c r="A42" s="1">
        <f t="shared" si="1"/>
        <v>40</v>
      </c>
      <c r="B42" s="9">
        <v>29424</v>
      </c>
      <c r="C42" s="9" t="s">
        <v>65</v>
      </c>
      <c r="D42" s="10">
        <v>1325894</v>
      </c>
      <c r="E42" s="11">
        <v>1</v>
      </c>
      <c r="F42" s="12">
        <f t="shared" si="0"/>
        <v>1.6736517619221531</v>
      </c>
    </row>
    <row r="43" spans="1:6" x14ac:dyDescent="0.2">
      <c r="A43" s="1">
        <f t="shared" si="1"/>
        <v>41</v>
      </c>
      <c r="B43" s="9">
        <v>19682</v>
      </c>
      <c r="C43" s="9" t="s">
        <v>28</v>
      </c>
      <c r="D43" s="10">
        <v>1564877</v>
      </c>
      <c r="E43" s="11">
        <v>2</v>
      </c>
      <c r="F43" s="12">
        <f t="shared" si="0"/>
        <v>2.8361140578103088</v>
      </c>
    </row>
    <row r="44" spans="1:6" x14ac:dyDescent="0.2">
      <c r="A44" s="1">
        <f t="shared" si="1"/>
        <v>42</v>
      </c>
      <c r="B44" s="9">
        <v>30104</v>
      </c>
      <c r="C44" s="9" t="s">
        <v>66</v>
      </c>
      <c r="D44" s="10">
        <v>6250533</v>
      </c>
      <c r="E44" s="11">
        <v>2</v>
      </c>
      <c r="F44" s="12">
        <f t="shared" si="0"/>
        <v>0.71004659257762859</v>
      </c>
    </row>
    <row r="45" spans="1:6" x14ac:dyDescent="0.2">
      <c r="A45" s="1">
        <f t="shared" si="1"/>
        <v>43</v>
      </c>
      <c r="B45" s="9">
        <v>14176</v>
      </c>
      <c r="C45" s="9" t="s">
        <v>11</v>
      </c>
      <c r="D45" s="10">
        <v>9476585</v>
      </c>
      <c r="E45" s="11">
        <v>3</v>
      </c>
      <c r="F45" s="12">
        <f t="shared" si="0"/>
        <v>0.70249509582471259</v>
      </c>
    </row>
    <row r="46" spans="1:6" x14ac:dyDescent="0.2">
      <c r="A46" s="1">
        <f t="shared" si="1"/>
        <v>44</v>
      </c>
      <c r="B46" s="9">
        <v>22578</v>
      </c>
      <c r="C46" s="9" t="s">
        <v>36</v>
      </c>
      <c r="D46" s="10">
        <v>1183560</v>
      </c>
      <c r="E46" s="11">
        <v>2</v>
      </c>
      <c r="F46" s="12">
        <f t="shared" si="0"/>
        <v>3.7498476278718638</v>
      </c>
    </row>
    <row r="47" spans="1:6" x14ac:dyDescent="0.2">
      <c r="A47" s="1">
        <f t="shared" si="1"/>
        <v>45</v>
      </c>
      <c r="B47" s="9">
        <v>29068</v>
      </c>
      <c r="C47" s="9" t="s">
        <v>64</v>
      </c>
      <c r="D47" s="10">
        <v>1331236</v>
      </c>
      <c r="E47" s="11">
        <v>1</v>
      </c>
      <c r="F47" s="12">
        <f t="shared" si="0"/>
        <v>1.6669357117911561</v>
      </c>
    </row>
    <row r="48" spans="1:6" x14ac:dyDescent="0.2">
      <c r="A48" s="1">
        <f t="shared" si="1"/>
        <v>46</v>
      </c>
      <c r="B48" s="9">
        <v>21679</v>
      </c>
      <c r="C48" s="9" t="s">
        <v>34</v>
      </c>
      <c r="D48" s="10">
        <v>32947198</v>
      </c>
      <c r="E48" s="11">
        <v>12</v>
      </c>
      <c r="F48" s="12">
        <f t="shared" si="0"/>
        <v>0.80823315993864298</v>
      </c>
    </row>
    <row r="49" spans="1:6" x14ac:dyDescent="0.2">
      <c r="A49" s="1">
        <f t="shared" si="1"/>
        <v>47</v>
      </c>
      <c r="B49" s="9">
        <v>22624</v>
      </c>
      <c r="C49" s="9" t="s">
        <v>37</v>
      </c>
      <c r="D49" s="10">
        <v>26469109</v>
      </c>
      <c r="E49" s="11">
        <v>12</v>
      </c>
      <c r="F49" s="12">
        <f t="shared" si="0"/>
        <v>1.0060413424065062</v>
      </c>
    </row>
    <row r="50" spans="1:6" x14ac:dyDescent="0.2">
      <c r="A50" s="1">
        <f t="shared" si="1"/>
        <v>48</v>
      </c>
      <c r="B50" s="9">
        <v>22659</v>
      </c>
      <c r="C50" s="9" t="s">
        <v>38</v>
      </c>
      <c r="D50" s="10">
        <v>33923136</v>
      </c>
      <c r="E50" s="11">
        <v>16</v>
      </c>
      <c r="F50" s="12">
        <f t="shared" si="0"/>
        <v>1.046641362035402</v>
      </c>
    </row>
    <row r="51" spans="1:6" x14ac:dyDescent="0.2">
      <c r="A51" s="1">
        <f t="shared" si="1"/>
        <v>49</v>
      </c>
      <c r="B51" s="9">
        <v>23035</v>
      </c>
      <c r="C51" s="9" t="s">
        <v>40</v>
      </c>
      <c r="D51" s="10">
        <v>18592230</v>
      </c>
      <c r="E51" s="11">
        <v>9</v>
      </c>
      <c r="F51" s="12">
        <f t="shared" si="0"/>
        <v>1.0741994619794453</v>
      </c>
    </row>
    <row r="52" spans="1:6" x14ac:dyDescent="0.2">
      <c r="A52" s="1">
        <f t="shared" si="1"/>
        <v>50</v>
      </c>
      <c r="B52" s="9">
        <v>26123</v>
      </c>
      <c r="C52" s="9" t="s">
        <v>58</v>
      </c>
      <c r="D52" s="10">
        <v>4320927</v>
      </c>
      <c r="E52" s="11">
        <v>1</v>
      </c>
      <c r="F52" s="12">
        <f t="shared" si="0"/>
        <v>0.51356684091677807</v>
      </c>
    </row>
    <row r="53" spans="1:6" x14ac:dyDescent="0.2">
      <c r="A53" s="1">
        <f t="shared" si="1"/>
        <v>51</v>
      </c>
      <c r="B53" s="9">
        <v>32352</v>
      </c>
      <c r="C53" s="9" t="s">
        <v>69</v>
      </c>
      <c r="D53" s="10">
        <v>492624</v>
      </c>
      <c r="E53" s="11">
        <v>4</v>
      </c>
      <c r="F53" s="12" t="s">
        <v>98</v>
      </c>
    </row>
    <row r="54" spans="1:6" x14ac:dyDescent="0.2">
      <c r="A54" s="1">
        <f t="shared" si="1"/>
        <v>52</v>
      </c>
      <c r="B54" s="9">
        <v>21229</v>
      </c>
      <c r="C54" s="9" t="s">
        <v>32</v>
      </c>
      <c r="D54" s="10">
        <v>6708620</v>
      </c>
      <c r="E54" s="11">
        <v>2</v>
      </c>
      <c r="F54" s="12">
        <f t="shared" si="0"/>
        <v>0.66156223760535293</v>
      </c>
    </row>
    <row r="55" spans="1:6" x14ac:dyDescent="0.2">
      <c r="A55" s="1">
        <f t="shared" si="1"/>
        <v>53</v>
      </c>
      <c r="B55" s="9">
        <v>23353</v>
      </c>
      <c r="C55" s="9" t="s">
        <v>41</v>
      </c>
      <c r="D55" s="10">
        <v>8383703</v>
      </c>
      <c r="E55" s="11">
        <v>3</v>
      </c>
      <c r="F55" s="12">
        <f t="shared" si="0"/>
        <v>0.79407088820608673</v>
      </c>
    </row>
    <row r="56" spans="1:6" x14ac:dyDescent="0.2">
      <c r="A56" s="1">
        <f t="shared" si="1"/>
        <v>54</v>
      </c>
      <c r="B56" s="9">
        <v>34339</v>
      </c>
      <c r="C56" s="9" t="s">
        <v>72</v>
      </c>
      <c r="D56" s="10">
        <v>2217309</v>
      </c>
      <c r="E56" s="11">
        <v>1</v>
      </c>
      <c r="F56" s="12">
        <f t="shared" si="0"/>
        <v>1.0008008938862429</v>
      </c>
    </row>
    <row r="57" spans="1:6" x14ac:dyDescent="0.2">
      <c r="A57" s="1">
        <f t="shared" si="1"/>
        <v>55</v>
      </c>
      <c r="B57" s="9">
        <v>26298</v>
      </c>
      <c r="C57" s="9" t="s">
        <v>61</v>
      </c>
      <c r="D57" s="10">
        <v>4963519</v>
      </c>
      <c r="E57" s="11">
        <v>1</v>
      </c>
      <c r="F57" s="12">
        <f t="shared" si="0"/>
        <v>0.44707894322999697</v>
      </c>
    </row>
    <row r="58" spans="1:6" x14ac:dyDescent="0.2">
      <c r="A58" s="1">
        <f t="shared" si="1"/>
        <v>56</v>
      </c>
      <c r="B58" s="9">
        <v>14621</v>
      </c>
      <c r="C58" s="9" t="s">
        <v>13</v>
      </c>
      <c r="D58" s="10">
        <v>6643114</v>
      </c>
      <c r="E58" s="11">
        <v>5</v>
      </c>
      <c r="F58" s="12">
        <f t="shared" si="0"/>
        <v>1.6702143220950381</v>
      </c>
    </row>
    <row r="59" spans="1:6" x14ac:dyDescent="0.2">
      <c r="A59" s="1">
        <f t="shared" si="1"/>
        <v>57</v>
      </c>
      <c r="B59" s="9">
        <v>20184</v>
      </c>
      <c r="C59" s="9" t="s">
        <v>31</v>
      </c>
      <c r="D59" s="10">
        <v>2939059</v>
      </c>
      <c r="E59" s="11">
        <v>1</v>
      </c>
      <c r="F59" s="12">
        <f t="shared" si="0"/>
        <v>0.7550324199759213</v>
      </c>
    </row>
    <row r="60" spans="1:6" x14ac:dyDescent="0.2">
      <c r="A60" s="1">
        <f t="shared" si="1"/>
        <v>58</v>
      </c>
      <c r="B60" s="9">
        <v>23779</v>
      </c>
      <c r="C60" s="9" t="s">
        <v>45</v>
      </c>
      <c r="D60" s="10">
        <v>17498689</v>
      </c>
      <c r="E60" s="11">
        <v>13</v>
      </c>
      <c r="F60" s="12">
        <f t="shared" si="0"/>
        <v>1.6485865186749789</v>
      </c>
    </row>
    <row r="61" spans="1:6" x14ac:dyDescent="0.2">
      <c r="A61" s="1">
        <f t="shared" si="1"/>
        <v>59</v>
      </c>
      <c r="B61" s="9">
        <v>27740</v>
      </c>
      <c r="C61" s="9" t="s">
        <v>62</v>
      </c>
      <c r="D61" s="10">
        <v>3529659</v>
      </c>
      <c r="E61" s="11">
        <v>8</v>
      </c>
      <c r="F61" s="12">
        <f t="shared" si="0"/>
        <v>5.0295732912941711</v>
      </c>
    </row>
    <row r="62" spans="1:6" x14ac:dyDescent="0.2">
      <c r="A62" s="1">
        <f t="shared" si="1"/>
        <v>60</v>
      </c>
      <c r="B62" s="9">
        <v>24074</v>
      </c>
      <c r="C62" s="9" t="s">
        <v>46</v>
      </c>
      <c r="D62" s="10">
        <v>590085</v>
      </c>
      <c r="E62" s="11">
        <v>2</v>
      </c>
      <c r="F62" s="12" t="s">
        <v>98</v>
      </c>
    </row>
    <row r="63" spans="1:6" x14ac:dyDescent="0.2">
      <c r="A63" s="1">
        <f t="shared" si="1"/>
        <v>61</v>
      </c>
      <c r="B63" s="9">
        <v>42650</v>
      </c>
      <c r="C63" s="9" t="s">
        <v>82</v>
      </c>
      <c r="D63" s="10">
        <v>-3533</v>
      </c>
      <c r="E63" s="11">
        <v>2</v>
      </c>
      <c r="F63" s="12" t="s">
        <v>98</v>
      </c>
    </row>
    <row r="64" spans="1:6" x14ac:dyDescent="0.2">
      <c r="A64" s="1">
        <f t="shared" si="1"/>
        <v>62</v>
      </c>
      <c r="B64" s="9">
        <v>24228</v>
      </c>
      <c r="C64" s="9" t="s">
        <v>50</v>
      </c>
      <c r="D64" s="10">
        <v>7836277</v>
      </c>
      <c r="E64" s="11">
        <v>4</v>
      </c>
      <c r="F64" s="12">
        <f t="shared" si="0"/>
        <v>1.1327240367955402</v>
      </c>
    </row>
    <row r="65" spans="1:6" x14ac:dyDescent="0.2">
      <c r="A65" s="1">
        <f t="shared" si="1"/>
        <v>63</v>
      </c>
      <c r="B65" s="9">
        <v>38628</v>
      </c>
      <c r="C65" s="9" t="s">
        <v>75</v>
      </c>
      <c r="D65" s="10">
        <v>3570366</v>
      </c>
      <c r="E65" s="11">
        <v>1</v>
      </c>
      <c r="F65" s="12">
        <f t="shared" si="0"/>
        <v>0.62152866939188067</v>
      </c>
    </row>
    <row r="66" spans="1:6" x14ac:dyDescent="0.2">
      <c r="A66" s="1">
        <f t="shared" si="1"/>
        <v>64</v>
      </c>
      <c r="B66" s="9">
        <v>34690</v>
      </c>
      <c r="C66" s="9" t="s">
        <v>73</v>
      </c>
      <c r="D66" s="10">
        <v>3646335</v>
      </c>
      <c r="E66" s="11">
        <v>5</v>
      </c>
      <c r="F66" s="12">
        <f t="shared" si="0"/>
        <v>3.0428976345042509</v>
      </c>
    </row>
    <row r="67" spans="1:6" x14ac:dyDescent="0.2">
      <c r="A67" s="1">
        <f t="shared" si="1"/>
        <v>65</v>
      </c>
      <c r="B67" s="9">
        <v>32905</v>
      </c>
      <c r="C67" s="9" t="s">
        <v>70</v>
      </c>
      <c r="D67" s="10">
        <v>21845289</v>
      </c>
      <c r="E67" s="11">
        <v>4</v>
      </c>
      <c r="F67" s="12">
        <f t="shared" si="0"/>
        <v>0.40632739245921834</v>
      </c>
    </row>
    <row r="68" spans="1:6" x14ac:dyDescent="0.2">
      <c r="A68" s="1">
        <f t="shared" si="1"/>
        <v>66</v>
      </c>
      <c r="B68" s="9">
        <v>24740</v>
      </c>
      <c r="C68" s="9" t="s">
        <v>51</v>
      </c>
      <c r="D68" s="10">
        <v>10869244</v>
      </c>
      <c r="E68" s="11">
        <v>13</v>
      </c>
      <c r="F68" s="12">
        <f t="shared" ref="F68:F87" si="2">SUM(E68/527)/(D68/1169457705)</f>
        <v>2.6541038898276779</v>
      </c>
    </row>
    <row r="69" spans="1:6" x14ac:dyDescent="0.2">
      <c r="A69" s="1">
        <f t="shared" ref="A69:A87" si="3">SUM(A68+1)</f>
        <v>67</v>
      </c>
      <c r="B69" s="9">
        <v>39926</v>
      </c>
      <c r="C69" s="9" t="s">
        <v>77</v>
      </c>
      <c r="D69" s="10">
        <v>1828546</v>
      </c>
      <c r="E69" s="11">
        <v>1</v>
      </c>
      <c r="F69" s="12">
        <f t="shared" si="2"/>
        <v>1.2135788923122586</v>
      </c>
    </row>
    <row r="70" spans="1:6" x14ac:dyDescent="0.2">
      <c r="A70" s="1">
        <f t="shared" si="3"/>
        <v>68</v>
      </c>
      <c r="B70" s="9">
        <v>24988</v>
      </c>
      <c r="C70" s="9" t="s">
        <v>53</v>
      </c>
      <c r="D70" s="10">
        <v>3713069</v>
      </c>
      <c r="E70" s="11">
        <v>4</v>
      </c>
      <c r="F70" s="12">
        <f t="shared" si="2"/>
        <v>2.3905667567416726</v>
      </c>
    </row>
    <row r="71" spans="1:6" x14ac:dyDescent="0.2">
      <c r="A71" s="1">
        <f t="shared" si="3"/>
        <v>69</v>
      </c>
      <c r="B71" s="9">
        <v>23388</v>
      </c>
      <c r="C71" s="9" t="s">
        <v>42</v>
      </c>
      <c r="D71" s="10">
        <v>5270843</v>
      </c>
      <c r="E71" s="11">
        <v>3</v>
      </c>
      <c r="F71" s="12">
        <f t="shared" si="2"/>
        <v>1.2630341081428595</v>
      </c>
    </row>
    <row r="72" spans="1:6" x14ac:dyDescent="0.2">
      <c r="A72" s="1">
        <f t="shared" si="3"/>
        <v>70</v>
      </c>
      <c r="B72" s="9">
        <v>19070</v>
      </c>
      <c r="C72" s="9" t="s">
        <v>23</v>
      </c>
      <c r="D72" s="10">
        <v>11728003</v>
      </c>
      <c r="E72" s="11">
        <v>7</v>
      </c>
      <c r="F72" s="12">
        <f t="shared" si="2"/>
        <v>1.3244875367574582</v>
      </c>
    </row>
    <row r="73" spans="1:6" x14ac:dyDescent="0.2">
      <c r="A73" s="1">
        <f t="shared" si="3"/>
        <v>71</v>
      </c>
      <c r="B73" s="9">
        <v>15199</v>
      </c>
      <c r="C73" s="9" t="s">
        <v>15</v>
      </c>
      <c r="D73" s="10">
        <v>5360129</v>
      </c>
      <c r="E73" s="11">
        <v>5</v>
      </c>
      <c r="F73" s="12">
        <f t="shared" si="2"/>
        <v>2.0699919994668141</v>
      </c>
    </row>
    <row r="74" spans="1:6" x14ac:dyDescent="0.2">
      <c r="A74" s="1">
        <f t="shared" si="3"/>
        <v>72</v>
      </c>
      <c r="B74" s="9">
        <v>25135</v>
      </c>
      <c r="C74" s="9" t="s">
        <v>54</v>
      </c>
      <c r="D74" s="10">
        <v>13044645</v>
      </c>
      <c r="E74" s="11">
        <v>6</v>
      </c>
      <c r="F74" s="12">
        <f t="shared" si="2"/>
        <v>1.0206877209254885</v>
      </c>
    </row>
    <row r="75" spans="1:6" x14ac:dyDescent="0.2">
      <c r="A75" s="1">
        <f t="shared" si="3"/>
        <v>73</v>
      </c>
      <c r="B75" s="9">
        <v>25143</v>
      </c>
      <c r="C75" s="9" t="s">
        <v>55</v>
      </c>
      <c r="D75" s="10">
        <v>307088118</v>
      </c>
      <c r="E75" s="11">
        <v>86</v>
      </c>
      <c r="F75" s="12">
        <f t="shared" si="2"/>
        <v>0.62145450809364411</v>
      </c>
    </row>
    <row r="76" spans="1:6" x14ac:dyDescent="0.2">
      <c r="A76" s="1">
        <f t="shared" si="3"/>
        <v>74</v>
      </c>
      <c r="B76" s="9">
        <v>22683</v>
      </c>
      <c r="C76" s="9" t="s">
        <v>39</v>
      </c>
      <c r="D76" s="10">
        <v>1634814</v>
      </c>
      <c r="E76" s="11">
        <v>4</v>
      </c>
      <c r="F76" s="12">
        <f t="shared" si="2"/>
        <v>5.4295713866458479</v>
      </c>
    </row>
    <row r="77" spans="1:6" x14ac:dyDescent="0.2">
      <c r="A77" s="1">
        <f t="shared" si="3"/>
        <v>75</v>
      </c>
      <c r="B77" s="9">
        <v>15288</v>
      </c>
      <c r="C77" s="9" t="s">
        <v>16</v>
      </c>
      <c r="D77" s="10">
        <v>97847454</v>
      </c>
      <c r="E77" s="11">
        <v>38</v>
      </c>
      <c r="F77" s="12">
        <f t="shared" si="2"/>
        <v>0.86180293981319578</v>
      </c>
    </row>
    <row r="78" spans="1:6" x14ac:dyDescent="0.2">
      <c r="A78" s="1">
        <f t="shared" si="3"/>
        <v>76</v>
      </c>
      <c r="B78" s="9">
        <v>25941</v>
      </c>
      <c r="C78" s="9" t="s">
        <v>56</v>
      </c>
      <c r="D78" s="10">
        <v>9062156</v>
      </c>
      <c r="E78" s="11">
        <v>1</v>
      </c>
      <c r="F78" s="12">
        <f t="shared" si="2"/>
        <v>0.2448738279524223</v>
      </c>
    </row>
    <row r="79" spans="1:6" x14ac:dyDescent="0.2">
      <c r="A79" s="1">
        <f t="shared" si="3"/>
        <v>77</v>
      </c>
      <c r="B79" s="9">
        <v>25968</v>
      </c>
      <c r="C79" s="9" t="s">
        <v>57</v>
      </c>
      <c r="D79" s="10">
        <v>5209976</v>
      </c>
      <c r="E79" s="11">
        <v>2</v>
      </c>
      <c r="F79" s="12">
        <f t="shared" si="2"/>
        <v>0.85185990462221384</v>
      </c>
    </row>
    <row r="80" spans="1:6" x14ac:dyDescent="0.2">
      <c r="A80" s="1">
        <f t="shared" si="3"/>
        <v>78</v>
      </c>
      <c r="B80" s="9">
        <v>40428</v>
      </c>
      <c r="C80" s="9" t="s">
        <v>78</v>
      </c>
      <c r="D80" s="10">
        <v>838241</v>
      </c>
      <c r="E80" s="11">
        <v>1</v>
      </c>
      <c r="F80" s="12" t="s">
        <v>98</v>
      </c>
    </row>
    <row r="81" spans="1:6" x14ac:dyDescent="0.2">
      <c r="A81" s="1">
        <f t="shared" si="3"/>
        <v>79</v>
      </c>
      <c r="B81" s="9">
        <v>35971</v>
      </c>
      <c r="C81" s="9" t="s">
        <v>74</v>
      </c>
      <c r="D81" s="10">
        <v>57114</v>
      </c>
      <c r="E81" s="11">
        <v>1</v>
      </c>
      <c r="F81" s="12" t="s">
        <v>98</v>
      </c>
    </row>
    <row r="82" spans="1:6" x14ac:dyDescent="0.2">
      <c r="A82" s="1">
        <f t="shared" si="3"/>
        <v>80</v>
      </c>
      <c r="B82" s="9">
        <v>44393</v>
      </c>
      <c r="C82" s="9" t="s">
        <v>84</v>
      </c>
      <c r="D82" s="10">
        <v>11354013</v>
      </c>
      <c r="E82" s="11">
        <v>6</v>
      </c>
      <c r="F82" s="12">
        <f t="shared" si="2"/>
        <v>1.172669872346638</v>
      </c>
    </row>
    <row r="83" spans="1:6" x14ac:dyDescent="0.2">
      <c r="A83" s="1">
        <f t="shared" si="3"/>
        <v>81</v>
      </c>
      <c r="B83" s="9">
        <v>15350</v>
      </c>
      <c r="C83" s="9" t="s">
        <v>17</v>
      </c>
      <c r="D83" s="10">
        <v>2322149</v>
      </c>
      <c r="E83" s="11">
        <v>3</v>
      </c>
      <c r="F83" s="12">
        <f t="shared" si="2"/>
        <v>2.8668507006510064</v>
      </c>
    </row>
    <row r="84" spans="1:6" x14ac:dyDescent="0.2">
      <c r="A84" s="1">
        <f t="shared" si="3"/>
        <v>82</v>
      </c>
      <c r="B84" s="9">
        <v>26131</v>
      </c>
      <c r="C84" s="9" t="s">
        <v>59</v>
      </c>
      <c r="D84" s="10">
        <v>4534349</v>
      </c>
      <c r="E84" s="11">
        <v>2</v>
      </c>
      <c r="F84" s="12">
        <f t="shared" si="2"/>
        <v>0.97878872103669634</v>
      </c>
    </row>
    <row r="85" spans="1:6" x14ac:dyDescent="0.2">
      <c r="A85" s="1">
        <f t="shared" si="3"/>
        <v>83</v>
      </c>
      <c r="B85" s="9">
        <v>24112</v>
      </c>
      <c r="C85" s="9" t="s">
        <v>47</v>
      </c>
      <c r="D85" s="10">
        <v>5924071</v>
      </c>
      <c r="E85" s="11">
        <v>2</v>
      </c>
      <c r="F85" s="12">
        <f t="shared" si="2"/>
        <v>0.74917563588350355</v>
      </c>
    </row>
    <row r="86" spans="1:6" x14ac:dyDescent="0.2">
      <c r="A86" s="1">
        <f t="shared" si="3"/>
        <v>84</v>
      </c>
      <c r="B86" s="9">
        <v>24120</v>
      </c>
      <c r="C86" s="9" t="s">
        <v>48</v>
      </c>
      <c r="D86" s="10">
        <v>10771149</v>
      </c>
      <c r="E86" s="11">
        <v>3</v>
      </c>
      <c r="F86" s="12">
        <f t="shared" si="2"/>
        <v>0.61806354063675417</v>
      </c>
    </row>
    <row r="87" spans="1:6" x14ac:dyDescent="0.2">
      <c r="A87" s="1">
        <f t="shared" si="3"/>
        <v>85</v>
      </c>
      <c r="B87" s="9">
        <v>15407</v>
      </c>
      <c r="C87" s="9" t="s">
        <v>18</v>
      </c>
      <c r="D87" s="10">
        <v>5237433</v>
      </c>
      <c r="E87" s="11">
        <v>3</v>
      </c>
      <c r="F87" s="12">
        <f t="shared" si="2"/>
        <v>1.2710911027722995</v>
      </c>
    </row>
    <row r="88" spans="1:6" x14ac:dyDescent="0.2">
      <c r="D88" s="13"/>
    </row>
    <row r="90" spans="1:6" x14ac:dyDescent="0.2">
      <c r="C90" s="1" t="s">
        <v>91</v>
      </c>
      <c r="D90" s="13">
        <f>SUM(D3:D87)</f>
        <v>1104831014</v>
      </c>
      <c r="E90" s="15">
        <f>SUM(E3:E85)</f>
        <v>527</v>
      </c>
    </row>
    <row r="91" spans="1:6" x14ac:dyDescent="0.2">
      <c r="C91" s="1" t="s">
        <v>96</v>
      </c>
      <c r="D91" s="16">
        <f>SUM(1169457705-D90)</f>
        <v>64626691</v>
      </c>
      <c r="E91" s="15" t="s">
        <v>94</v>
      </c>
    </row>
    <row r="92" spans="1:6" x14ac:dyDescent="0.2">
      <c r="C92" s="1" t="s">
        <v>92</v>
      </c>
      <c r="D92" s="13">
        <f>SUM(D90:D91)</f>
        <v>1169457705</v>
      </c>
      <c r="E92" s="17">
        <f>SUM(E90:E91)</f>
        <v>527</v>
      </c>
    </row>
    <row r="93" spans="1:6" x14ac:dyDescent="0.2">
      <c r="D93" s="18"/>
      <c r="E93" s="15"/>
    </row>
    <row r="94" spans="1:6" x14ac:dyDescent="0.2">
      <c r="C94" s="1" t="s">
        <v>93</v>
      </c>
      <c r="D94" s="18"/>
      <c r="E94" s="15"/>
    </row>
    <row r="95" spans="1:6" x14ac:dyDescent="0.2">
      <c r="D95" s="18" t="s">
        <v>94</v>
      </c>
      <c r="E95" s="15"/>
    </row>
    <row r="96" spans="1:6" ht="12.75" customHeight="1" x14ac:dyDescent="0.2">
      <c r="C96" s="20" t="s">
        <v>95</v>
      </c>
      <c r="D96" s="20"/>
      <c r="E96" s="20"/>
      <c r="F96" s="23"/>
    </row>
    <row r="97" spans="3:5" x14ac:dyDescent="0.2">
      <c r="C97" s="19"/>
      <c r="D97" s="18"/>
      <c r="E97" s="15"/>
    </row>
    <row r="98" spans="3:5" x14ac:dyDescent="0.2">
      <c r="C98" s="21" t="s">
        <v>97</v>
      </c>
      <c r="D98" s="22"/>
      <c r="E98" s="22"/>
    </row>
  </sheetData>
  <mergeCells count="1">
    <mergeCell ref="C98:E98"/>
  </mergeCells>
  <phoneticPr fontId="0" type="noConversion"/>
  <pageMargins left="0.75" right="0.75" top="0.75" bottom="1" header="0.5" footer="0.5"/>
  <pageSetup orientation="portrait" verticalDpi="0" r:id="rId1"/>
  <headerFooter alignWithMargins="0">
    <oddHeader>&amp;C&amp;"Times New Roman,Regular"2004 Complaint Index Homeowners</oddHeader>
  </headerFooter>
  <ignoredErrors>
    <ignoredError sqref="E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1033-1867-42ED-B3D0-2A580548B253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DE7E-A372-446E-8C22-D149731C02F6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Home_Complaint_for_website_2004</dc:title>
  <dc:creator>IDOI</dc:creator>
  <cp:lastModifiedBy>Brown, Kurt</cp:lastModifiedBy>
  <cp:lastPrinted>2005-05-04T16:33:14Z</cp:lastPrinted>
  <dcterms:created xsi:type="dcterms:W3CDTF">2005-04-29T14:03:06Z</dcterms:created>
  <dcterms:modified xsi:type="dcterms:W3CDTF">2026-04-23T14:01:12Z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