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268" windowHeight="6888" activeTab="0"/>
  </bookViews>
  <sheets>
    <sheet name="Jurat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</sheets>
  <definedNames>
    <definedName name="_xlnm.Print_Area" localSheetId="12">'Page 13'!$A$1:$J$60</definedName>
    <definedName name="_xlnm.Print_Area" localSheetId="15">'Page 16'!$A$1:$H$74</definedName>
    <definedName name="_xlnm.Print_Area" localSheetId="2">'Page 3'!$A:$J</definedName>
  </definedNames>
  <calcPr fullCalcOnLoad="1"/>
</workbook>
</file>

<file path=xl/sharedStrings.xml><?xml version="1.0" encoding="utf-8"?>
<sst xmlns="http://schemas.openxmlformats.org/spreadsheetml/2006/main" count="1500" uniqueCount="723">
  <si>
    <t xml:space="preserve">   Investment Income (P 2, L 19)…………</t>
  </si>
  <si>
    <t xml:space="preserve">   Salaries (P 3,  L 14 &amp; 16)………..……..</t>
  </si>
  <si>
    <t xml:space="preserve">         (Sch G, L 1, C 1 + 2)……...……..</t>
  </si>
  <si>
    <t xml:space="preserve">                                     (Line 21 must agree with page 4, line 21, column 4)</t>
  </si>
  <si>
    <t xml:space="preserve">    of such person? _       YES_____________________________________________________________________</t>
  </si>
  <si>
    <t>2. Cost of bonds and stocks, acquired, Col. 5 Part 3………………………………………………………………….……………...………………………………………………………………………………………….</t>
  </si>
  <si>
    <t xml:space="preserve">    a.     Col. 12, Part 1 - Bonds owned…………………………………...…………………...………………………………………………………………………………………………………………..</t>
  </si>
  <si>
    <t>10.       Subtotal (sum of line 7 thru 9)…………………………………………………….…...………………………………………………….………………………………………………………………………………..</t>
  </si>
  <si>
    <t>5.           Total (sum of lines 2 thru 4)…………………………………………………………………………………………………………………………………………….…………………………………………</t>
  </si>
  <si>
    <t>6.           Subtotal (Line 1 plus line 5)……………………………………………………………………………………………………………...…………………………………………</t>
  </si>
  <si>
    <t xml:space="preserve">              Name of Institution</t>
  </si>
  <si>
    <t>Location</t>
  </si>
  <si>
    <t>Items Held/Custiodial Agreement or Safe Deposit Box</t>
  </si>
  <si>
    <t>___________________________</t>
  </si>
  <si>
    <t>as determined by board of directors</t>
  </si>
  <si>
    <t>25. Are premiums or assessments collected prior to the effective date of the policy? Yes, Premium-Prior/Assessment</t>
  </si>
  <si>
    <t xml:space="preserve">       If the answer is yes, are the amounts paid in advance included in line 15 page 5?__YES______________________</t>
  </si>
  <si>
    <t>27. What is the "as of" date on the Company's most recent state examination?__12/31/94______________________</t>
  </si>
  <si>
    <t xml:space="preserve">      not totally covered by facultative reinsurance?              Yes_______________         No _______X_______</t>
  </si>
  <si>
    <t>29. Are the assets held directly by the Company or with an acceptable banking institution?___YES__________</t>
  </si>
  <si>
    <t>Community First Bank</t>
  </si>
  <si>
    <t>Corydon, IN</t>
  </si>
  <si>
    <t>Bonds &amp; Stock-Safe Deposit Box</t>
  </si>
  <si>
    <t>8/115</t>
  </si>
  <si>
    <t xml:space="preserve">    ____________________________________________________________________________________________</t>
  </si>
  <si>
    <t xml:space="preserve">      ___________________________________________________________________________________________</t>
  </si>
  <si>
    <t>This statement must be filed before March 1, with the</t>
  </si>
  <si>
    <t>Indiana Department of Insurance, 311 W. Washington</t>
  </si>
  <si>
    <t>Street, Ste. 300, Indianapolis, IN  46204-2787</t>
  </si>
  <si>
    <t>Annual Statement</t>
  </si>
  <si>
    <t>OFFICERS</t>
  </si>
  <si>
    <t>DIRECTORS</t>
  </si>
  <si>
    <t>INCOME - INCREASES IN LEDGER ASSETS</t>
  </si>
  <si>
    <t xml:space="preserve"> </t>
  </si>
  <si>
    <t>PREMIUMS</t>
  </si>
  <si>
    <t>(1)</t>
  </si>
  <si>
    <t>Direct</t>
  </si>
  <si>
    <t>Premiums</t>
  </si>
  <si>
    <t>(2)</t>
  </si>
  <si>
    <t>Reinsurance</t>
  </si>
  <si>
    <t>Assumed</t>
  </si>
  <si>
    <t>(3)</t>
  </si>
  <si>
    <t>Premiums Ceded</t>
  </si>
  <si>
    <t>(4)</t>
  </si>
  <si>
    <t>Net</t>
  </si>
  <si>
    <t>2. Fire</t>
  </si>
  <si>
    <t>3. Windstorm</t>
  </si>
  <si>
    <t>6. Totals</t>
  </si>
  <si>
    <t>______________</t>
  </si>
  <si>
    <t>26. …………………………………………………………………………………………………….</t>
  </si>
  <si>
    <t>LOSSES</t>
  </si>
  <si>
    <t>Net Losses Paid</t>
  </si>
  <si>
    <t>Losses</t>
  </si>
  <si>
    <t>Recovered</t>
  </si>
  <si>
    <t>(1 + 2 - 3 = 4)</t>
  </si>
  <si>
    <t xml:space="preserve">       DISBURSEMENTS - DECREASES IN LEDGER ASSETS</t>
  </si>
  <si>
    <t>3. Windstorm…</t>
  </si>
  <si>
    <t>2. Fire………….</t>
  </si>
  <si>
    <t>6. Totals………</t>
  </si>
  <si>
    <t>21. Rent and rent items……………………………………………………………………..</t>
  </si>
  <si>
    <t>9. Loss adjustment expenses………………………………………………………………</t>
  </si>
  <si>
    <t>10. Commissions…………………………………………………………………………….</t>
  </si>
  <si>
    <t>11. Advertising………………………………………………………………………………..</t>
  </si>
  <si>
    <t>12. Boards, bureaus and associations…………………………………………………….</t>
  </si>
  <si>
    <t>13. Inspection and loss prevention…………………………………………………………</t>
  </si>
  <si>
    <t>14. Salaries of officers……………………………………………………………………….</t>
  </si>
  <si>
    <t>15. Expenses of officers…………………………………………………………………….</t>
  </si>
  <si>
    <t>16. Salaries of office employees……………………………………………………………</t>
  </si>
  <si>
    <t>17. Employee welfare………………………………………………………………………..</t>
  </si>
  <si>
    <t>18. Insurance…………………………………………………………………………………</t>
  </si>
  <si>
    <t>19. Directors' compensation………………………………………………………………..</t>
  </si>
  <si>
    <t>20. Directors' expenses……………………………………………………………………..</t>
  </si>
  <si>
    <t>22. Equipment………………………………………………………………………………..</t>
  </si>
  <si>
    <t>23. Printing, stationery and supplies………………………………………………………</t>
  </si>
  <si>
    <t>24. Postage and telephone………………………………………………………………….</t>
  </si>
  <si>
    <t>25. Legal and auditing……………………………………………………………………….</t>
  </si>
  <si>
    <t xml:space="preserve">      c. …………………………………………………………………………………………</t>
  </si>
  <si>
    <t xml:space="preserve">      d. …………………………………………………………………………………………</t>
  </si>
  <si>
    <t>NON-OPERATING EXPENSE</t>
  </si>
  <si>
    <t>OPERATING EXPENSE</t>
  </si>
  <si>
    <t>3.  Bank Balances</t>
  </si>
  <si>
    <t>4. Mortgage Loans (schedule D)</t>
  </si>
  <si>
    <t>8.  Unpaid Premiums</t>
  </si>
  <si>
    <t xml:space="preserve">11. Reinsurance receivable on </t>
  </si>
  <si>
    <t>19. …………………………………..</t>
  </si>
  <si>
    <t>20. …………………………………..</t>
  </si>
  <si>
    <t>Ledger Assets</t>
  </si>
  <si>
    <t>Non-ledger including</t>
  </si>
  <si>
    <t>excess of market</t>
  </si>
  <si>
    <t>(or amortized) over</t>
  </si>
  <si>
    <t>book value</t>
  </si>
  <si>
    <t>Assets not admitted</t>
  </si>
  <si>
    <t>including excess of</t>
  </si>
  <si>
    <t>or amortized values</t>
  </si>
  <si>
    <t>Admitted Assets</t>
  </si>
  <si>
    <t>xxxxxxxxxx</t>
  </si>
  <si>
    <t>1.   Bonds (schedule A-part 1)…..</t>
  </si>
  <si>
    <t>2.  Stocks (schedule A-part 2)……</t>
  </si>
  <si>
    <t xml:space="preserve">     3.1 Subject to check (C-1)……</t>
  </si>
  <si>
    <t xml:space="preserve">     3.2 On interest (C-2)…………..</t>
  </si>
  <si>
    <t xml:space="preserve">     4.1 First liens…………………..</t>
  </si>
  <si>
    <t xml:space="preserve">     4.2 Other than first…………….</t>
  </si>
  <si>
    <t>5.  Collateral loans (schedule E)….</t>
  </si>
  <si>
    <t>7.  Cash in office……………………</t>
  </si>
  <si>
    <t xml:space="preserve">     8.1 Due before November 1…..</t>
  </si>
  <si>
    <t xml:space="preserve">     8.2 Due after November 1……..</t>
  </si>
  <si>
    <t>9.  Bills receivable………………….</t>
  </si>
  <si>
    <t>10. Agents' balances………………</t>
  </si>
  <si>
    <t xml:space="preserve">     paid losses……………………..</t>
  </si>
  <si>
    <t>12. Accrued interest……………….</t>
  </si>
  <si>
    <t>13. Accrued rent due………………</t>
  </si>
  <si>
    <t>14. Equipment and furniture………</t>
  </si>
  <si>
    <t>15. Supplies………………………..</t>
  </si>
  <si>
    <t>3.  Total unpaid losses</t>
  </si>
  <si>
    <t>1.  Unpaid claims (reported)</t>
  </si>
  <si>
    <t>4.  Less:  reinsurance recoverable on unpaid losses</t>
  </si>
  <si>
    <t>5.  Net unpaid claims……………………………………………………………………………………………………….</t>
  </si>
  <si>
    <t>7.  Ceded reinsurance balances payable…………………………………………………………………………………</t>
  </si>
  <si>
    <t>8.  Unpaid salaries and commissions…………………………………………………………………………………….</t>
  </si>
  <si>
    <t>9.  Borrowed money…………………………………………………………………………………………………………</t>
  </si>
  <si>
    <t>11. Amounts withheld for the account of others………………………………………………………………………….</t>
  </si>
  <si>
    <t>13. Other unpaid expenses………………………………………………………………………………………………..</t>
  </si>
  <si>
    <t>14. Premiums collected for other companies - not remitted……………………………………………………………</t>
  </si>
  <si>
    <t>16. Unearned premium reserve…………………………………………………………………………………………….</t>
  </si>
  <si>
    <t>17. ……………………………………………………………………………………………………………………………</t>
  </si>
  <si>
    <t>18. ……………………………………………………………………………………………………………………………</t>
  </si>
  <si>
    <t>19. Total liabilities…………………………………………………………………………………………………………..</t>
  </si>
  <si>
    <t>20. Surplus…………………………………………………………………………………………………………………..</t>
  </si>
  <si>
    <t>21. Total liabilities and surplus…………………………………………………………………………………………….</t>
  </si>
  <si>
    <t>* insert date &amp; indicate letter of</t>
  </si>
  <si>
    <t>months in which interest is payable</t>
  </si>
  <si>
    <t>(5)</t>
  </si>
  <si>
    <t>(6)</t>
  </si>
  <si>
    <t>INTEREST</t>
  </si>
  <si>
    <t>DATE OF</t>
  </si>
  <si>
    <t>Maturity</t>
  </si>
  <si>
    <t>Rate</t>
  </si>
  <si>
    <t>of</t>
  </si>
  <si>
    <t>*</t>
  </si>
  <si>
    <t>Day/Mo.</t>
  </si>
  <si>
    <t>Year</t>
  </si>
  <si>
    <t>Mo.</t>
  </si>
  <si>
    <t>Option</t>
  </si>
  <si>
    <t>(7)</t>
  </si>
  <si>
    <t>(8)</t>
  </si>
  <si>
    <t>(9)</t>
  </si>
  <si>
    <t>(10)</t>
  </si>
  <si>
    <t>(11)</t>
  </si>
  <si>
    <t>(12)</t>
  </si>
  <si>
    <t>(13)</t>
  </si>
  <si>
    <t>(14)</t>
  </si>
  <si>
    <t>SCHEDULE A - Part 1</t>
  </si>
  <si>
    <t>Increase</t>
  </si>
  <si>
    <t>Decrease</t>
  </si>
  <si>
    <t>Gross Amt.</t>
  </si>
  <si>
    <t>Received</t>
  </si>
  <si>
    <t>Accrued</t>
  </si>
  <si>
    <t>Dec. 31</t>
  </si>
  <si>
    <t>In Book Value</t>
  </si>
  <si>
    <t>During Year</t>
  </si>
  <si>
    <t>Acquired</t>
  </si>
  <si>
    <t>CUSIP #</t>
  </si>
  <si>
    <t>DESCRIPTION</t>
  </si>
  <si>
    <t>GENERAL INTERROGATORIES</t>
  </si>
  <si>
    <t xml:space="preserve">    In addition, attach the cover sheet for the subsequent year.  (Please note:  The commissioner wishes to be</t>
  </si>
  <si>
    <t xml:space="preserve">    informed when any material change to reinsurance is anticipated.)</t>
  </si>
  <si>
    <t>________________________________________________________________________________________________</t>
  </si>
  <si>
    <t xml:space="preserve">    on the part of its officers, directors, or responsible employees which is in or is likely to conflict with the official duties</t>
  </si>
  <si>
    <t xml:space="preserve">      the officers and employees covered:</t>
  </si>
  <si>
    <t>___________________________________________</t>
  </si>
  <si>
    <t xml:space="preserve">      Nature of affiliation _____________________________________________________________________________</t>
  </si>
  <si>
    <t>__________________________________</t>
  </si>
  <si>
    <t>SCHEDULE A - Part 5 VERIFICATION BETWEEN YEARS</t>
  </si>
  <si>
    <t>3. Increase by adjustment in book value</t>
  </si>
  <si>
    <t>HISTORICAL INFORMATION</t>
  </si>
  <si>
    <t>2003</t>
  </si>
  <si>
    <t>2002</t>
  </si>
  <si>
    <t>2001</t>
  </si>
  <si>
    <t>2000</t>
  </si>
  <si>
    <t>1999</t>
  </si>
  <si>
    <t>Gross Premium</t>
  </si>
  <si>
    <t>Net Premiums Written</t>
  </si>
  <si>
    <t>…………………..</t>
  </si>
  <si>
    <t>Gross Losses Paid</t>
  </si>
  <si>
    <t>Loss Percentage (Net)</t>
  </si>
  <si>
    <t>Balance Sheet Items</t>
  </si>
  <si>
    <t xml:space="preserve">   </t>
  </si>
  <si>
    <t>Balance Sheet Percentages</t>
  </si>
  <si>
    <t>Income/Disbursement Items</t>
  </si>
  <si>
    <t>Other</t>
  </si>
  <si>
    <t xml:space="preserve">   Total………………………………………</t>
  </si>
  <si>
    <t xml:space="preserve">    Total……………………………………..</t>
  </si>
  <si>
    <t xml:space="preserve">   Fire Losses/Fire Prem………………….</t>
  </si>
  <si>
    <t xml:space="preserve">   Windstorm Losses/Windstorm Prem….</t>
  </si>
  <si>
    <t xml:space="preserve">   Total Losses/Total Prem………………..</t>
  </si>
  <si>
    <t xml:space="preserve">   Bonds/Admitted Assets………………..</t>
  </si>
  <si>
    <t xml:space="preserve">   Stock/Admitted Assets…………………</t>
  </si>
  <si>
    <t xml:space="preserve">   Real Estate/Admitted Assets………….</t>
  </si>
  <si>
    <t xml:space="preserve">   Unpaid Prem (line 8.2)/Admit Assets…</t>
  </si>
  <si>
    <t xml:space="preserve">   Agents' Balances/Admitted Assets…..</t>
  </si>
  <si>
    <t xml:space="preserve">   Number of Policies………………………</t>
  </si>
  <si>
    <t>………………….</t>
  </si>
  <si>
    <t>…………………</t>
  </si>
  <si>
    <t>……………………</t>
  </si>
  <si>
    <t>Enter on</t>
  </si>
  <si>
    <t>Column 1</t>
  </si>
  <si>
    <t>Page 4</t>
  </si>
  <si>
    <t>Line 12</t>
  </si>
  <si>
    <t>Column 2</t>
  </si>
  <si>
    <t>Line 10</t>
  </si>
  <si>
    <t>Page 2</t>
  </si>
  <si>
    <t>SCHEDULE A - Part 2</t>
  </si>
  <si>
    <t>CUSIP#                            Description</t>
  </si>
  <si>
    <t>PREFERRED:</t>
  </si>
  <si>
    <t>COMMON:</t>
  </si>
  <si>
    <t xml:space="preserve">No. of </t>
  </si>
  <si>
    <t>Par</t>
  </si>
  <si>
    <t>Book</t>
  </si>
  <si>
    <t>to Obtain</t>
  </si>
  <si>
    <t>Rate Used</t>
  </si>
  <si>
    <t>Market</t>
  </si>
  <si>
    <t>Dividends</t>
  </si>
  <si>
    <t>Value</t>
  </si>
  <si>
    <t>Market Value</t>
  </si>
  <si>
    <t>Shares</t>
  </si>
  <si>
    <t>In book value              during year</t>
  </si>
  <si>
    <t>Column 4</t>
  </si>
  <si>
    <t>Line 11</t>
  </si>
  <si>
    <t>SCHEDULE A - Part 3</t>
  </si>
  <si>
    <t>STOCKS:</t>
  </si>
  <si>
    <t>BONDS:</t>
  </si>
  <si>
    <t>Date</t>
  </si>
  <si>
    <t>Name</t>
  </si>
  <si>
    <t>Vendor</t>
  </si>
  <si>
    <t>Number of</t>
  </si>
  <si>
    <t>Shares of</t>
  </si>
  <si>
    <t>Stock</t>
  </si>
  <si>
    <t>Actual</t>
  </si>
  <si>
    <t>Cost</t>
  </si>
  <si>
    <t>Par Value</t>
  </si>
  <si>
    <t>of Bonds</t>
  </si>
  <si>
    <t>Paid for</t>
  </si>
  <si>
    <t>Interest</t>
  </si>
  <si>
    <t>Deduct from</t>
  </si>
  <si>
    <t>SCHEDULE A - Part 4</t>
  </si>
  <si>
    <t>CUSIP#                        Description</t>
  </si>
  <si>
    <t>Sold</t>
  </si>
  <si>
    <t xml:space="preserve">of </t>
  </si>
  <si>
    <t>Purchaser</t>
  </si>
  <si>
    <t>No.</t>
  </si>
  <si>
    <t>Amount</t>
  </si>
  <si>
    <t>Bonds</t>
  </si>
  <si>
    <t xml:space="preserve">Book </t>
  </si>
  <si>
    <t>of Sale</t>
  </si>
  <si>
    <t>Inc.</t>
  </si>
  <si>
    <t>Dec.</t>
  </si>
  <si>
    <t>In book value   during year</t>
  </si>
  <si>
    <t>Profit</t>
  </si>
  <si>
    <t>on</t>
  </si>
  <si>
    <t>Sale</t>
  </si>
  <si>
    <t>Loss</t>
  </si>
  <si>
    <t>Int.</t>
  </si>
  <si>
    <t>Rec.</t>
  </si>
  <si>
    <t>Div.</t>
  </si>
  <si>
    <t>Stocks</t>
  </si>
  <si>
    <t xml:space="preserve">Enter on </t>
  </si>
  <si>
    <t>7. Consideration for bonds and stock disposed of, Col. 5, Part 4……………………………………………………………………………………………………………………….</t>
  </si>
  <si>
    <t>8.  Decrease by adjustment in book value</t>
  </si>
  <si>
    <t xml:space="preserve">     a.   Col. 13, Part 1 - Bonds owned………………………………………………………………………………………………………………………………………………..</t>
  </si>
  <si>
    <t xml:space="preserve">     b.   Col. 9, Part 2 - Stocks owned………………………………………………………………………………………………………………………………………………..</t>
  </si>
  <si>
    <t xml:space="preserve">     c.   Col. 10, Part 4 - Bonds &amp; stocks disposed of………………………………………………………………………………………………………………………………………………………….</t>
  </si>
  <si>
    <t>9.  Loss on disposal of bonds and stocks, Col. 12, Part 4…………………………………………………………………………………………………………………………..</t>
  </si>
  <si>
    <t>Name and Location of</t>
  </si>
  <si>
    <t>Financial Institution</t>
  </si>
  <si>
    <t>Bank Balance</t>
  </si>
  <si>
    <t>Per Statement</t>
  </si>
  <si>
    <t>Deposits in</t>
  </si>
  <si>
    <t>Transit</t>
  </si>
  <si>
    <t>Deduct Outstanding</t>
  </si>
  <si>
    <t>Checks</t>
  </si>
  <si>
    <t>Book Balance</t>
  </si>
  <si>
    <t>(2 + 3 - 4 = 5)</t>
  </si>
  <si>
    <t>TOTALS</t>
  </si>
  <si>
    <t>SCHEDULE C-2 - CERTIFICATE OF DEPOSIT</t>
  </si>
  <si>
    <t>Name and Location</t>
  </si>
  <si>
    <t>Rate of</t>
  </si>
  <si>
    <t>Payment</t>
  </si>
  <si>
    <t>Amount on</t>
  </si>
  <si>
    <t>of Financial Institution</t>
  </si>
  <si>
    <t>Deposit</t>
  </si>
  <si>
    <t>of Loan</t>
  </si>
  <si>
    <t>Location and Type</t>
  </si>
  <si>
    <t>of Property</t>
  </si>
  <si>
    <t>Unpaid</t>
  </si>
  <si>
    <t>Value of</t>
  </si>
  <si>
    <t>Lands</t>
  </si>
  <si>
    <t>Mortgaged</t>
  </si>
  <si>
    <t>Buildings</t>
  </si>
  <si>
    <t>Amount of</t>
  </si>
  <si>
    <t>Fire Ins on</t>
  </si>
  <si>
    <t>the Buildings</t>
  </si>
  <si>
    <t>SCHEDULE E - PART 1 - COLLATERAL LOANS</t>
  </si>
  <si>
    <t>Description of Security Accepted as</t>
  </si>
  <si>
    <t>Collateral when Loan was made</t>
  </si>
  <si>
    <t xml:space="preserve">Rate Used </t>
  </si>
  <si>
    <t>at Date</t>
  </si>
  <si>
    <t>Unpaid Loan</t>
  </si>
  <si>
    <t>at Dec. 31</t>
  </si>
  <si>
    <t xml:space="preserve">Show all property owned by the Association in which it had a financial interest on December 31 of current year, which </t>
  </si>
  <si>
    <t>is not entered on any other schedule:</t>
  </si>
  <si>
    <t>Income</t>
  </si>
  <si>
    <t>Description and From whom</t>
  </si>
  <si>
    <t>Price</t>
  </si>
  <si>
    <t>Enter Book Value on Page 4 in appropriate column</t>
  </si>
  <si>
    <t>Description</t>
  </si>
  <si>
    <t>Beginning of Year</t>
  </si>
  <si>
    <t>Actual Cost</t>
  </si>
  <si>
    <t>Including Capital</t>
  </si>
  <si>
    <t>Improvements</t>
  </si>
  <si>
    <t>Accumulated</t>
  </si>
  <si>
    <t>Reserve</t>
  </si>
  <si>
    <t>Additions</t>
  </si>
  <si>
    <t>Current Year</t>
  </si>
  <si>
    <t>Deduct</t>
  </si>
  <si>
    <t>Depreciation</t>
  </si>
  <si>
    <t>Book Value</t>
  </si>
  <si>
    <t>(2 - 3 + 4 - 5 = 6)</t>
  </si>
  <si>
    <t>(Amounts of Insurance in Force)</t>
  </si>
  <si>
    <t>Direct Business</t>
  </si>
  <si>
    <t>Coverage</t>
  </si>
  <si>
    <t>Windstorm</t>
  </si>
  <si>
    <t xml:space="preserve">    Gross risks in force at end of year…..</t>
  </si>
  <si>
    <t>Add:</t>
  </si>
  <si>
    <t xml:space="preserve">   Reinsurance assumed…………………</t>
  </si>
  <si>
    <t xml:space="preserve">     Subtotal………………………………..</t>
  </si>
  <si>
    <t>Deduct:</t>
  </si>
  <si>
    <t>NET RISK IN FORCE - December 31 - Totals</t>
  </si>
  <si>
    <t>Name of Reinsurer</t>
  </si>
  <si>
    <t>Amount of Reinsurance Premiums</t>
  </si>
  <si>
    <t>Type of</t>
  </si>
  <si>
    <t>Total</t>
  </si>
  <si>
    <t>Pro Rata</t>
  </si>
  <si>
    <t>Facultative</t>
  </si>
  <si>
    <t>1st Excess</t>
  </si>
  <si>
    <t>2nd Excess</t>
  </si>
  <si>
    <t>Aggregate         Excess</t>
  </si>
  <si>
    <t>Subtotals</t>
  </si>
  <si>
    <t>Grand Total</t>
  </si>
  <si>
    <t>Amount of Reinsurance Recovered</t>
  </si>
  <si>
    <t>8. Total of all net losses (line 6, col. 4 - line 7 = 8)…………………………………………………………………</t>
  </si>
  <si>
    <t>book over market</t>
  </si>
  <si>
    <t>15. Premiums received in advance………………………………………………………………………………………</t>
  </si>
  <si>
    <t>List cost of land on a separate line.  Land value may not be depreciated.</t>
  </si>
  <si>
    <t xml:space="preserve">   Operating Expense/Net Premium……….</t>
  </si>
  <si>
    <t>of the Condition and Affairs of the</t>
  </si>
  <si>
    <t>Mailing Address</t>
  </si>
  <si>
    <t>Location of Books and Records</t>
  </si>
  <si>
    <t>State of</t>
  </si>
  <si>
    <t>County of</t>
  </si>
  <si>
    <t>(Signature)</t>
  </si>
  <si>
    <t>(Printed Name)</t>
  </si>
  <si>
    <t>President</t>
  </si>
  <si>
    <t>______________________________________</t>
  </si>
  <si>
    <t>________________________________________________</t>
  </si>
  <si>
    <t>Secretary</t>
  </si>
  <si>
    <t>______________________________________________________</t>
  </si>
  <si>
    <t>The  officers of this reporting entity being duly sworn, each depose and say that they are the described officers of said reporting entity,</t>
  </si>
  <si>
    <t>and that on the reporting period stated above, all of the herein described assets were the absolute property of said reporting entity, free</t>
  </si>
  <si>
    <t>and clear from any liens or claims thereon, except as herein states, and that this statement, together with related exhibits, schedules</t>
  </si>
  <si>
    <t xml:space="preserve">and explanations therein contained, annexed or referred to, is a full and true statement of all assets and liabilities and of the condition </t>
  </si>
  <si>
    <t xml:space="preserve">and affairs of the said reporting entity as of the reporting period stated above, and of its income and deductions therefrom for the period </t>
  </si>
  <si>
    <t>ended, according to the best of their information, knowledge and belief, respectively.</t>
  </si>
  <si>
    <t xml:space="preserve">4. Extended </t>
  </si>
  <si>
    <t xml:space="preserve">    Coverage</t>
  </si>
  <si>
    <t>5. Other Perils</t>
  </si>
  <si>
    <t>14. Interest received on mortgage loans (schedule D, column 6)………………………………</t>
  </si>
  <si>
    <t>20. Premiums collected for other companies (less refunds)…………………………………….</t>
  </si>
  <si>
    <t>21. Checks charged off………………………………………………………………………………</t>
  </si>
  <si>
    <t>22. Increase in ledger liabilities…………………………………………………………………….</t>
  </si>
  <si>
    <t>23.  Underwriting expense reimbursement………………………………………………………..</t>
  </si>
  <si>
    <t>24. Federal income tax refund………………………………………………………………………</t>
  </si>
  <si>
    <t>25. Miscellaneous Income…………………………………………………………………………..</t>
  </si>
  <si>
    <t>27. …………………………………………………………………………………………………….</t>
  </si>
  <si>
    <t>27. Payroll taxes……………………………………………………………………………..</t>
  </si>
  <si>
    <t>28. All other taxes (excluding Federal income)…………………………………………..</t>
  </si>
  <si>
    <t>29. Real estate expenses…………………………………………………………………..</t>
  </si>
  <si>
    <t>30. Real estate taxes………………………………………………………………………..</t>
  </si>
  <si>
    <t>31. Interest on borrowed money……………………………………………………………</t>
  </si>
  <si>
    <t>32. Miscellaneous……………………………………………………………………………</t>
  </si>
  <si>
    <t>33. …………………………………………………………………………………………….</t>
  </si>
  <si>
    <t>35. Borrowed Money repaid…………………………………………………………………</t>
  </si>
  <si>
    <t>40. Commission paid agents for other companies……………………………………….</t>
  </si>
  <si>
    <t>26. Insurance Department licenses and fees……………………………………………..</t>
  </si>
  <si>
    <t>34. Total operating expense (item 9 through 33)……………………………………………………………………</t>
  </si>
  <si>
    <t>43. Total non-operating expense (items 35 through 42)……………………………………………………………</t>
  </si>
  <si>
    <t>44. Total disbursements (items 8, 34 and 43)………………………………………………………………………</t>
  </si>
  <si>
    <t>6.  Unpaid salaries and commissions…………………………………………………………………………………….</t>
  </si>
  <si>
    <t>Acutal</t>
  </si>
  <si>
    <t>during year</t>
  </si>
  <si>
    <t>Extended</t>
  </si>
  <si>
    <t>Perils</t>
  </si>
  <si>
    <t xml:space="preserve">Fire    </t>
  </si>
  <si>
    <t xml:space="preserve">   Reinsurance Ceded……..…………….</t>
  </si>
  <si>
    <t>Fire</t>
  </si>
  <si>
    <t xml:space="preserve">      Have operating expenses been fairly allocated between the Company and the agency?______________________</t>
  </si>
  <si>
    <t>16. Cash surrender value of life ins…</t>
  </si>
  <si>
    <t>17. Federal income tax recoverable..</t>
  </si>
  <si>
    <t>18. …………………………………..</t>
  </si>
  <si>
    <t>21.     Totals………………………..</t>
  </si>
  <si>
    <t>Line 37</t>
  </si>
  <si>
    <t>…………</t>
  </si>
  <si>
    <t>………</t>
  </si>
  <si>
    <t>………..</t>
  </si>
  <si>
    <t>……….</t>
  </si>
  <si>
    <t xml:space="preserve">   Extended Coverage Losses/           </t>
  </si>
  <si>
    <t xml:space="preserve">          Extended Coverage Prem</t>
  </si>
  <si>
    <t xml:space="preserve">   Extended Coverage Losses/</t>
  </si>
  <si>
    <t xml:space="preserve">          Extended Coverage Prem………..</t>
  </si>
  <si>
    <t xml:space="preserve">1. Were all the transactions of which notice had been received at the home office at the close of busniess </t>
  </si>
  <si>
    <t>_____________________________________________________________________________________________</t>
  </si>
  <si>
    <t>If no, please explain_____________________________________________________________________________</t>
  </si>
  <si>
    <t xml:space="preserve">   Other Perils Losses/Other Perils Prem</t>
  </si>
  <si>
    <t xml:space="preserve">2. Have your books been kept open after the close of business December 31st last for the purpose of making </t>
  </si>
  <si>
    <t>3. Does the compoany provide in its by-laws and specify in the policies the maximum liability of its member to it?</t>
  </si>
  <si>
    <t>6. What salary was paid diring the past year to each of the following officers:</t>
  </si>
  <si>
    <t>9. What is the largest gross aggregate amount insured on any building and contents or group of buildings and</t>
  </si>
  <si>
    <t>10. What is the largest net retention on any building and contents or group of buildings and contents subject to</t>
  </si>
  <si>
    <t>11. What is the largest net retention for:</t>
  </si>
  <si>
    <t>9. Total net assessment, premiums and fees [(line 6, col. 4 + line 7) - line 8 = line 9]…………………………………………….</t>
  </si>
  <si>
    <t>Contact Person</t>
  </si>
  <si>
    <t>(name)</t>
  </si>
  <si>
    <t>First State Bank, Tell City, IN  47586</t>
  </si>
  <si>
    <t>Peoples Community Bank, Tell City, IN  47586</t>
  </si>
  <si>
    <t>Fifth Third Bank, Tell City, IN  47586</t>
  </si>
  <si>
    <t xml:space="preserve">Old National Bank, Tell City, IN  </t>
  </si>
  <si>
    <t>Old National Bank Checking Acct, Tell City, IN</t>
  </si>
  <si>
    <t>Provident Bank, Cincinnati, OH</t>
  </si>
  <si>
    <t>European American Bank</t>
  </si>
  <si>
    <t>LaSalle Bank, Chicago, IL</t>
  </si>
  <si>
    <t>Bank One, Corydon, IN</t>
  </si>
  <si>
    <t>Community First Bank, Corydon IN</t>
  </si>
  <si>
    <t>Union Planters Bank, Corydon, IN</t>
  </si>
  <si>
    <t>First Harrison Bank, Georgetown, IN</t>
  </si>
  <si>
    <t>Farmers State Bank of Lanesville, IN</t>
  </si>
  <si>
    <t>Answer______YES_______________________________________________________________________________</t>
  </si>
  <si>
    <t xml:space="preserve">    Adjuster______$0_____________________</t>
  </si>
  <si>
    <t>7. What, if any, commission was paid said officers in addition to such salary?___$12,223____________</t>
  </si>
  <si>
    <t>8. Do you collect advance assessments?__YES______If so, are the same authorized in your articles of</t>
  </si>
  <si>
    <t xml:space="preserve">    incorporation and by-laws?_YES_____For how long a period do you collect advance assessments?_1 MONTH_</t>
  </si>
  <si>
    <t xml:space="preserve">    contents subject to destruction bvy a single fire without any deductions for reinsurance?_$820,800_________</t>
  </si>
  <si>
    <t xml:space="preserve">    destruction by a single fire?___$50,000________________</t>
  </si>
  <si>
    <t>12. For what period of time are your policies written?  (i.e. 1 yr., 3 yrs., 5 yrs., etc.)____1 YEAR___________</t>
  </si>
  <si>
    <t>13. In how many counties do you operate?_________2_____________________________________________</t>
  </si>
  <si>
    <t xml:space="preserve">     Name them____PERRY, SPENCER________________________________________________________________</t>
  </si>
  <si>
    <t>14. Has the policy or policies now used by the company been approved by the Commissioner of Insurance?__YES__</t>
  </si>
  <si>
    <t>15. Are the articles of organization and by-laws printed in full on the policy?____NO_____________</t>
  </si>
  <si>
    <t xml:space="preserve">    any entry affecting this statement?____NO______</t>
  </si>
  <si>
    <t>US Treasury Note</t>
  </si>
  <si>
    <t>Fed National Mortgage Assoc.</t>
  </si>
  <si>
    <t>Fed Home Loan Mortgage Corp</t>
  </si>
  <si>
    <t>General Motors Accept Corp</t>
  </si>
  <si>
    <t>Tennesee Valley Authority</t>
  </si>
  <si>
    <t>Consumer Energy Co</t>
  </si>
  <si>
    <t>Bank of America Corp Bond</t>
  </si>
  <si>
    <t>IN Michigan Power Co</t>
  </si>
  <si>
    <t>Vectren Corp.</t>
  </si>
  <si>
    <t>SE Mich Gas &amp; Electric</t>
  </si>
  <si>
    <t>Home Insurance Agency</t>
  </si>
  <si>
    <t>NAMICO Insurance Co</t>
  </si>
  <si>
    <t>Wellington Vanguard Fund</t>
  </si>
  <si>
    <t>American Funds Bond Fund</t>
  </si>
  <si>
    <t>Peoples Community Bank Stock</t>
  </si>
  <si>
    <t>Namic Bancorp</t>
  </si>
  <si>
    <t>Organized _May 14, 1901_____________________________</t>
  </si>
  <si>
    <t>NAIC Company Code _12345_______________                                                            EIN _99-9999999______________</t>
  </si>
  <si>
    <t>Tom S. Sanford</t>
  </si>
  <si>
    <t>Subscribed and sworn to before me this _15th__ day of ___February___________, 2004  .</t>
  </si>
  <si>
    <t>Jan Smith</t>
  </si>
  <si>
    <t>AFM Mutual Insurance Company of America</t>
  </si>
  <si>
    <t>150519285          Cedar Rapids, IA</t>
  </si>
  <si>
    <t>30239F106               FBL Financial</t>
  </si>
  <si>
    <t>Various</t>
  </si>
  <si>
    <t>13. Interest received on bank deposits (schedule C-2, column 7)………………………………</t>
  </si>
  <si>
    <t>NONE</t>
  </si>
  <si>
    <t>20 Acre Parcel-legal desc</t>
  </si>
  <si>
    <t>SCHEDULE E - PART 2</t>
  </si>
  <si>
    <t>Home Office</t>
  </si>
  <si>
    <t xml:space="preserve">Farmers Mutual Hail Ins </t>
  </si>
  <si>
    <t>Company of Iowa</t>
  </si>
  <si>
    <t>Loss Percentage (Gross)</t>
  </si>
  <si>
    <t>4. In addition to premium, how many assessments did you make last year?________None______________________________</t>
  </si>
  <si>
    <t xml:space="preserve">      mobile homes and personal property______________________________________________________________</t>
  </si>
  <si>
    <t>16. What kinds of property does your company insure?____Farm Dwellings, buildings, livestock and equipment, ___</t>
  </si>
  <si>
    <t>17. Are all producers (agents) writing business for the company licensed in accordance with IC 27-1-15.6? YES</t>
  </si>
  <si>
    <t>19. Attach the Company's reinsurance cover sheet reflecting the reinsurance contract for the year just ended.</t>
  </si>
  <si>
    <t>20. Outline significant changes made in the reinsurance contracts provided under item 19.</t>
  </si>
  <si>
    <t>21. Identify by percentage the maximum exposure to surplus given aggregate excess reinsurance _________________</t>
  </si>
  <si>
    <t>23. Has the Company established a procedure for annually signing a statement relative to material interest or affiliation</t>
  </si>
  <si>
    <t>24. Does the Company provide a formal retirement or a deferred compensation plan?  If the answer is yes, please list</t>
  </si>
  <si>
    <t xml:space="preserve">28. Does the Company have any risks in force in excess of normal retention not subject to the aggregate excess and </t>
  </si>
  <si>
    <t>15/FA</t>
  </si>
  <si>
    <t>01/MN</t>
  </si>
  <si>
    <t>30/JJ</t>
  </si>
  <si>
    <t>15/JJ</t>
  </si>
  <si>
    <t>01/JJ</t>
  </si>
  <si>
    <t>30/MS</t>
  </si>
  <si>
    <t>01/AO</t>
  </si>
  <si>
    <t>15/AO</t>
  </si>
  <si>
    <t>30/JD</t>
  </si>
  <si>
    <t>Jan</t>
  </si>
  <si>
    <t>July</t>
  </si>
  <si>
    <t>Feb</t>
  </si>
  <si>
    <t>Nov</t>
  </si>
  <si>
    <t>Apr</t>
  </si>
  <si>
    <t>Dec</t>
  </si>
  <si>
    <t>P.O. Box 1222</t>
  </si>
  <si>
    <t>Paoli, IN 47454</t>
  </si>
  <si>
    <t>812-723-1111</t>
  </si>
  <si>
    <t>115 Main Street</t>
  </si>
  <si>
    <t>Joe R. Smith</t>
  </si>
  <si>
    <t>123 Main Street</t>
  </si>
  <si>
    <t xml:space="preserve">President </t>
  </si>
  <si>
    <t xml:space="preserve">Vice President </t>
  </si>
  <si>
    <t>Melissa A. Campbell</t>
  </si>
  <si>
    <t>Cloverdale, IN 46120</t>
  </si>
  <si>
    <t>1221 S. 11th Street</t>
  </si>
  <si>
    <t>911 E. 5th Street</t>
  </si>
  <si>
    <t>127 E. Plum Street</t>
  </si>
  <si>
    <t>Sandy A. Jones</t>
  </si>
  <si>
    <t xml:space="preserve">Treasurer </t>
  </si>
  <si>
    <t xml:space="preserve">Secretary </t>
  </si>
  <si>
    <t>1516 E. 10th Street</t>
  </si>
  <si>
    <t>156 E. Washington</t>
  </si>
  <si>
    <t>415 W. Plum Street</t>
  </si>
  <si>
    <t>619 W. Washington</t>
  </si>
  <si>
    <t>Mark D. Johnson</t>
  </si>
  <si>
    <t>Matthew S. Sanderson</t>
  </si>
  <si>
    <t>John L. Jones</t>
  </si>
  <si>
    <t xml:space="preserve">Melissa A. Campbell </t>
  </si>
  <si>
    <t xml:space="preserve">Janice E. Smith </t>
  </si>
  <si>
    <t xml:space="preserve">Michael I. Roe </t>
  </si>
  <si>
    <t>Signature</t>
  </si>
  <si>
    <t>Printed Name</t>
  </si>
  <si>
    <t>Term Expires</t>
  </si>
  <si>
    <t>Legend:</t>
  </si>
  <si>
    <t>JJ</t>
  </si>
  <si>
    <t>FA</t>
  </si>
  <si>
    <t>MS</t>
  </si>
  <si>
    <t>AO</t>
  </si>
  <si>
    <t>MN</t>
  </si>
  <si>
    <t>JD</t>
  </si>
  <si>
    <t>Jan/July</t>
  </si>
  <si>
    <t>Feb/Aug</t>
  </si>
  <si>
    <t>March/Sep</t>
  </si>
  <si>
    <t>Apr/Oct</t>
  </si>
  <si>
    <t>May/Nov</t>
  </si>
  <si>
    <t>June/Dec</t>
  </si>
  <si>
    <t>-----</t>
  </si>
  <si>
    <t>912810-KS-1</t>
  </si>
  <si>
    <t>123456-MD-5</t>
  </si>
  <si>
    <t>654321-JK-7</t>
  </si>
  <si>
    <t>123444-AD-8</t>
  </si>
  <si>
    <t>123333-SA-3</t>
  </si>
  <si>
    <t>123455-TY-4</t>
  </si>
  <si>
    <t>665544-NO-3</t>
  </si>
  <si>
    <t>121333-RP-5</t>
  </si>
  <si>
    <t>112233-CN-3</t>
  </si>
  <si>
    <t>224466-EE-1</t>
  </si>
  <si>
    <t>00998J-10-5</t>
  </si>
  <si>
    <t>99887K-10-4</t>
  </si>
  <si>
    <t>77665L-20-3</t>
  </si>
  <si>
    <t>88997N-10-7</t>
  </si>
  <si>
    <t>668899-20-5</t>
  </si>
  <si>
    <t>987654-10-1</t>
  </si>
  <si>
    <t>98766A-20-7</t>
  </si>
  <si>
    <t>98765S-10-3</t>
  </si>
  <si>
    <t>777788-20-9</t>
  </si>
  <si>
    <t>5. What was the rate levied for each assessment?___N/A_________________________</t>
  </si>
  <si>
    <t>N/A</t>
  </si>
  <si>
    <t>c) Other perils</t>
  </si>
  <si>
    <t>b) extended coverage</t>
  </si>
  <si>
    <t>a) windstorm</t>
  </si>
  <si>
    <t>18. Name of company or companies providing excess loss reinsurance___N/A_______________________________</t>
  </si>
  <si>
    <t>Janie Jones_____________________________________________</t>
  </si>
  <si>
    <t>Sep</t>
  </si>
  <si>
    <t>6.  Real estate (schedule F)………….</t>
  </si>
  <si>
    <t>Column 3</t>
  </si>
  <si>
    <t>01/03</t>
  </si>
  <si>
    <t>03/03</t>
  </si>
  <si>
    <t>06/03</t>
  </si>
  <si>
    <t>02/02</t>
  </si>
  <si>
    <t>04/03</t>
  </si>
  <si>
    <t>09/03</t>
  </si>
  <si>
    <t>08/03</t>
  </si>
  <si>
    <t>07/02</t>
  </si>
  <si>
    <t>12/02</t>
  </si>
  <si>
    <t>07/03</t>
  </si>
  <si>
    <t>05/03</t>
  </si>
  <si>
    <t>11/02</t>
  </si>
  <si>
    <t>08/02</t>
  </si>
  <si>
    <t>02/03</t>
  </si>
  <si>
    <t>06/02</t>
  </si>
  <si>
    <t>10/02</t>
  </si>
  <si>
    <t>11/03</t>
  </si>
  <si>
    <t>10/03</t>
  </si>
  <si>
    <t>12/03</t>
  </si>
  <si>
    <t>16. Other Interest…………………………………………………………………………………….</t>
  </si>
  <si>
    <t>18. Rents Received*…………………………………………………………………………………</t>
  </si>
  <si>
    <t>*Includes $_7,200_____________ for association's occupancy of it's own buildings.</t>
  </si>
  <si>
    <t>15. Interest received on collateral loans (schedule E, col 6)……………………………………</t>
  </si>
  <si>
    <t>7. Received from aggregate excess loss reinsurance…………………………………………...</t>
  </si>
  <si>
    <t>Jun</t>
  </si>
  <si>
    <t xml:space="preserve">enter on </t>
  </si>
  <si>
    <t>line 3.2</t>
  </si>
  <si>
    <t>Col 1</t>
  </si>
  <si>
    <t>enter on</t>
  </si>
  <si>
    <t>line 13</t>
  </si>
  <si>
    <t>line 12</t>
  </si>
  <si>
    <t>column 2</t>
  </si>
  <si>
    <t xml:space="preserve">    President____$7,500__________________   Vice-President_______$5,500______________________</t>
  </si>
  <si>
    <t xml:space="preserve">    Secreatry_____$5,500___________________   Treasurer______$7,927_______________________</t>
  </si>
  <si>
    <t xml:space="preserve">      If the Company is not directly holding all of its assets, where are the investments being held?</t>
  </si>
  <si>
    <t>Enter at Pg 4,           Line 3.1, Col. 1</t>
  </si>
  <si>
    <t>Enter at   Page 4, Line 5, Col.  1</t>
  </si>
  <si>
    <t>Enter at                                                         Page 2, Line 15</t>
  </si>
  <si>
    <t>Enter at        Page 4, Line 6, Col.1</t>
  </si>
  <si>
    <t>Enter at Page 4, Line 12, Col.  2</t>
  </si>
  <si>
    <t>Net Premium</t>
  </si>
  <si>
    <t>Written</t>
  </si>
  <si>
    <t>11. Increase in adjustment of bonds $641 (Pg 6, Col 12 + Pg 9, Col 9), less</t>
  </si>
  <si>
    <t>17. Profit on sale of investment (Page 9, Col 11)..……………………………………………….</t>
  </si>
  <si>
    <t>2.  Unpaid claims (incurred but not reported)</t>
  </si>
  <si>
    <t>for bonds</t>
  </si>
  <si>
    <t>only</t>
  </si>
  <si>
    <t>Line 17</t>
  </si>
  <si>
    <t>10. Net interest received on bonds (Pg 6,Col 10 + Pg 9, Col 13 - Pg 8, Col 7)………………….</t>
  </si>
  <si>
    <t>Pg 4, Line 1,</t>
  </si>
  <si>
    <t>Page 2,</t>
  </si>
  <si>
    <t>Page 4,</t>
  </si>
  <si>
    <t>Line 12,</t>
  </si>
  <si>
    <t>Line 2,</t>
  </si>
  <si>
    <t>Page 3,</t>
  </si>
  <si>
    <t>Enter at Page 4, Line 4, Col 1</t>
  </si>
  <si>
    <t xml:space="preserve">Enter at Page 2, Line 13  </t>
  </si>
  <si>
    <t xml:space="preserve">Enter at Page 4, Line 12,   Col 2 </t>
  </si>
  <si>
    <t>Enter at           Page 3,     Line 29</t>
  </si>
  <si>
    <t>Enter at           Page 3, Line 36</t>
  </si>
  <si>
    <t>December 31, 2003</t>
  </si>
  <si>
    <t>ASSETS - DECEMBER 31, 2003</t>
  </si>
  <si>
    <t>LIABILITIES - DECEMBER 31,2003</t>
  </si>
  <si>
    <t>SCHEDULE D - MORTGAGES OWNED DECEMBER 31, 2003</t>
  </si>
  <si>
    <t>SCHEDULE G - INSURANCE EXHIBIT DECEMBER 31, 2003</t>
  </si>
  <si>
    <t>Showing all BONDS owned December 31, of 2003</t>
  </si>
  <si>
    <t>Showing all PREFERRED and COMMON stocks owned December 31, of 2003</t>
  </si>
  <si>
    <t>Showing all BONDS and STOCKS Acquired During 2003</t>
  </si>
  <si>
    <t>Showing ALL BONDS and STOCKS SOLD, REDEEMED or otherwise DISPOSED of during 2003</t>
  </si>
  <si>
    <t>SCHEDULE C-1 CHECKING ACCOUNT BALANCES DECEMBER 31, 2003</t>
  </si>
  <si>
    <r>
      <t xml:space="preserve">FOR THE YEAR ENDED  </t>
    </r>
    <r>
      <rPr>
        <sz val="10"/>
        <rFont val="Arial"/>
        <family val="2"/>
      </rPr>
      <t xml:space="preserve"> December 31</t>
    </r>
    <r>
      <rPr>
        <sz val="10"/>
        <rFont val="Arial"/>
        <family val="0"/>
      </rPr>
      <t>, 2003</t>
    </r>
  </si>
  <si>
    <t>DECEMBER 31, 2003</t>
  </si>
  <si>
    <t>1. Amount brought forward from page 2, line 30……..……………………………………………………..</t>
  </si>
  <si>
    <t>11.  Book value of bonds and stocks to agree with totals of Page 4, lines 1 and 2 of Col. 4, of current year (line 6 less line 10)……………………………………………………………………….</t>
  </si>
  <si>
    <t>41. Decrease in ledger liabilities……………………………………………………………..</t>
  </si>
  <si>
    <t xml:space="preserve">      b. salaries &amp; Expenses of agents..………………………………………………….</t>
  </si>
  <si>
    <t xml:space="preserve">      a. Utilities &amp; Building Maintenance..………………………………………………….</t>
  </si>
  <si>
    <t>39. Premium collections transmitted to other companies.………………………………</t>
  </si>
  <si>
    <t>45. Balance - ledger assets, December 31st must agree with page 4, line 21, column 1..……………………</t>
  </si>
  <si>
    <t>38. Federal income tax.…………………………………………………………………………</t>
  </si>
  <si>
    <t>37. Loss on sale of investments (Pg 9, Col 12...…………………………………………………………..</t>
  </si>
  <si>
    <t>36. Depreciation on real estate (Sch F, Col 5)….…………………………………………………………………</t>
  </si>
  <si>
    <t>42. Contributions………….………………...…....………………………………………………..</t>
  </si>
  <si>
    <t>_________________</t>
  </si>
  <si>
    <t>19. Total income from investment (items 10 through 18)…….…………………………………………………………………….</t>
  </si>
  <si>
    <t>7. Membership and policy fees…...……………………………………………………………………..</t>
  </si>
  <si>
    <t>8. Aggregate excess loss reinsurance paid….....………………………………………………………</t>
  </si>
  <si>
    <t>28. Total (items 20 through 27)...…………………………………………………………………………………………………</t>
  </si>
  <si>
    <t>29. Total income (items 9, 19 and 28)...…………………………………………………………………………………………</t>
  </si>
  <si>
    <t>30. Total assets and income (item 1 plus item 29).....…………………………………………………………………………</t>
  </si>
  <si>
    <t>1.  Ledger Assets, December 31 of previous year, Total, page 4, column 1…..………….……………</t>
  </si>
  <si>
    <t xml:space="preserve">                                Other $_________________.............................................................................................</t>
  </si>
  <si>
    <t>10. Interest due on borrowed money….….....…………………………………………………………………………….</t>
  </si>
  <si>
    <t>4. Profit on disposal of bonds and stocks, Col. 11, Part 4 …………...…………………………………………………………………………………………………………..</t>
  </si>
  <si>
    <t xml:space="preserve">    b.      Col. 8, Part 2 - Stocks owned ……………...……………………………………………………………………………………………………………………………………</t>
  </si>
  <si>
    <t xml:space="preserve">    c.      Col. 9, Part 4 - Bonds &amp; Stocks disposed of ………………….…………….………………………………………………………………………………………………….</t>
  </si>
  <si>
    <t>1. Book value of bonds and stocks, per totals on line Page 4, 1 and 2 of Col. 4, of previous year………………………………………………………………..………………………..………………………………………</t>
  </si>
  <si>
    <t>SCHEDULE F - REAL ESTATE OWNED DECEMBER 31, 2003</t>
  </si>
  <si>
    <t>SCHEDULE H - REINSURANCE PREMIUMS CEDED IN 2003</t>
  </si>
  <si>
    <t>SCHEDULE I - REINSURANCE LOSSES RECOVERED IN 2003</t>
  </si>
  <si>
    <t xml:space="preserve">    December 31st truthfully and accurately entered on its books for and during the year ending upon that date? YES</t>
  </si>
  <si>
    <t>12. Dividends received (Pg 7, Col 7 + Pg 9, Col 14 - pg 8, col 8).……………………………….</t>
  </si>
  <si>
    <t xml:space="preserve">      $__7_, decrease in adjustment of bonds (Pg 6, Col 13 + Pg 9, Col 10)…………………….</t>
  </si>
  <si>
    <t>22. Name of person or firm and telephone number of preparer of this statement:       Sandy Jones 812-723-5555</t>
  </si>
  <si>
    <t>26. Name and location of association affiliated agency __N/A_______________________________________________</t>
  </si>
  <si>
    <r>
      <t>12. Taxes payable:  Real estate $_____________  Federal income_</t>
    </r>
    <r>
      <rPr>
        <sz val="10"/>
        <rFont val="Arial"/>
        <family val="2"/>
      </rPr>
      <t>6,500_</t>
    </r>
    <r>
      <rPr>
        <sz val="8"/>
        <rFont val="Arial"/>
        <family val="0"/>
      </rPr>
      <t>______________............................</t>
    </r>
  </si>
  <si>
    <t xml:space="preserve">   Gross Property Risk in Force </t>
  </si>
  <si>
    <t xml:space="preserve">   Fire (P 2, L 2, C 1 + 2)………………………….</t>
  </si>
  <si>
    <t xml:space="preserve">   Windstorm (P 2, L 3, C 1 + 2)………………….</t>
  </si>
  <si>
    <t xml:space="preserve">   Extended Coverage (P 2, L 4, C 1 +2)……………………</t>
  </si>
  <si>
    <t xml:space="preserve">   Other Perils (P 2, L 5, C 1 + 2)…………………</t>
  </si>
  <si>
    <t xml:space="preserve">    Fire (P 2, L 2, C 4)………………………….</t>
  </si>
  <si>
    <t xml:space="preserve">    Windstorm (P 2, L 3, C 4)……………………</t>
  </si>
  <si>
    <t xml:space="preserve">    Extended Coverage (P 2, L 4, C 4)………</t>
  </si>
  <si>
    <t xml:space="preserve">    Other Perils (P 2, L 5, C 4)……………….</t>
  </si>
  <si>
    <t xml:space="preserve">    Fire (P 3, L 2, C 1 + 2)………………………….</t>
  </si>
  <si>
    <t xml:space="preserve">    Windstorm (P 3, L 3, C 1 + 2)………………….</t>
  </si>
  <si>
    <t xml:space="preserve">    Extended Coverage (P 3, L 4, C 1+2)</t>
  </si>
  <si>
    <t xml:space="preserve">    Other Perils (P 3, L 5, C 1 + 2)………………..</t>
  </si>
  <si>
    <t xml:space="preserve">    Fire (P 3, L 2, C 4)………………………….</t>
  </si>
  <si>
    <t xml:space="preserve">    Windstorm (P 3, L 3, C 4)………………….</t>
  </si>
  <si>
    <t xml:space="preserve">    Extended Coverage (P 3, L 4, C 4)………</t>
  </si>
  <si>
    <t xml:space="preserve">    Other Perils (P 3, L 5, C 4)………………..</t>
  </si>
  <si>
    <t xml:space="preserve">   Total Admitted Assets (P 4, L 21,C 4)………………….</t>
  </si>
  <si>
    <t xml:space="preserve">   Liabilities (P 5, L 19)………………………………….</t>
  </si>
  <si>
    <t xml:space="preserve">   Surplus (P 5, L 20)………………………</t>
  </si>
  <si>
    <t xml:space="preserve">   Bonds (P 4, L 1, C 4)……………………….</t>
  </si>
  <si>
    <t xml:space="preserve">   Stocks (P 4, L 2, C 4)………………………</t>
  </si>
  <si>
    <t xml:space="preserve">   Real Estate (P 4, L 6, C 4)…………………</t>
  </si>
  <si>
    <t xml:space="preserve">   Unpaid Premium (P 4, L 8.1, C 1)……………..</t>
  </si>
  <si>
    <t xml:space="preserve">   Unpaid Premium (P 4, L 8.2, C 1)……………..</t>
  </si>
  <si>
    <t xml:space="preserve">   Agents' Balances (P 4, L 10, C 4)…………….</t>
  </si>
  <si>
    <t xml:space="preserve">   Total Income (P 2, L 29)………………..</t>
  </si>
  <si>
    <t xml:space="preserve">   Total Disbursements (P 3, L 44)……….</t>
  </si>
  <si>
    <t xml:space="preserve">   Operating Expense (P 3, L 34)…………</t>
  </si>
  <si>
    <t xml:space="preserve">   Commissions (P 3, L 10)……………….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</si>
</sst>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  <numFmt numFmtId="168" formatCode="m/d;@"/>
    <numFmt numFmtId="169" formatCode="[$-409]h:mm:ss\ AM/PM"/>
    <numFmt numFmtId="170" formatCode="0.0%"/>
    <numFmt numFmtId="171" formatCode="[$-409]mmm\-yy;@"/>
    <numFmt numFmtId="172" formatCode="#,##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8"/>
      <name val="Arial"/>
      <family val="2"/>
    </font>
    <font>
      <u val="single"/>
      <sz val="8"/>
      <name val="Arial"/>
      <family val="0"/>
    </font>
    <font>
      <sz val="20"/>
      <name val="Arial"/>
      <family val="0"/>
    </font>
    <font>
      <sz val="3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 quotePrefix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5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1" xfId="0" applyBorder="1" applyAlignment="1">
      <alignment horizontal="center" wrapText="1"/>
    </xf>
    <xf numFmtId="0" fontId="0" fillId="0" borderId="27" xfId="0" applyFill="1" applyBorder="1" applyAlignment="1" quotePrefix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0" fillId="0" borderId="0" xfId="0" applyAlignment="1">
      <alignment textRotation="180"/>
    </xf>
    <xf numFmtId="0" fontId="0" fillId="0" borderId="0" xfId="0" applyAlignment="1">
      <alignment vertical="top" textRotation="180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 quotePrefix="1">
      <alignment/>
    </xf>
    <xf numFmtId="0" fontId="1" fillId="0" borderId="25" xfId="0" applyFont="1" applyBorder="1" applyAlignment="1" quotePrefix="1">
      <alignment/>
    </xf>
    <xf numFmtId="0" fontId="1" fillId="0" borderId="25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0" fillId="0" borderId="2" xfId="0" applyBorder="1" applyAlignment="1">
      <alignment/>
    </xf>
    <xf numFmtId="4" fontId="0" fillId="0" borderId="8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10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42" xfId="0" applyNumberFormat="1" applyBorder="1" applyAlignment="1" quotePrefix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26" xfId="0" applyNumberFormat="1" applyBorder="1" applyAlignment="1">
      <alignment/>
    </xf>
    <xf numFmtId="168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1" fillId="0" borderId="33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38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38" xfId="0" applyNumberFormat="1" applyFont="1" applyBorder="1" applyAlignment="1">
      <alignment/>
    </xf>
    <xf numFmtId="165" fontId="1" fillId="0" borderId="3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16" xfId="0" applyNumberFormat="1" applyBorder="1" applyAlignment="1">
      <alignment/>
    </xf>
    <xf numFmtId="170" fontId="0" fillId="0" borderId="44" xfId="0" applyNumberFormat="1" applyBorder="1" applyAlignment="1">
      <alignment/>
    </xf>
    <xf numFmtId="170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 quotePrefix="1">
      <alignment horizontal="right"/>
    </xf>
    <xf numFmtId="0" fontId="0" fillId="0" borderId="0" xfId="0" applyFill="1" applyBorder="1" applyAlignment="1">
      <alignment/>
    </xf>
    <xf numFmtId="2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 quotePrefix="1">
      <alignment horizontal="right"/>
    </xf>
    <xf numFmtId="3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Alignment="1">
      <alignment wrapText="1"/>
    </xf>
    <xf numFmtId="168" fontId="0" fillId="0" borderId="8" xfId="0" applyNumberForma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3" fontId="0" fillId="0" borderId="25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 horizontal="left" vertical="top" wrapText="1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" fontId="0" fillId="0" borderId="25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6" xfId="0" applyNumberFormat="1" applyBorder="1" applyAlignment="1">
      <alignment/>
    </xf>
    <xf numFmtId="49" fontId="0" fillId="0" borderId="25" xfId="0" applyNumberFormat="1" applyBorder="1" applyAlignment="1">
      <alignment horizontal="right"/>
    </xf>
    <xf numFmtId="49" fontId="0" fillId="0" borderId="1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vertical="top" wrapText="1"/>
    </xf>
    <xf numFmtId="4" fontId="0" fillId="0" borderId="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4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3" xfId="0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right"/>
    </xf>
    <xf numFmtId="3" fontId="1" fillId="0" borderId="27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7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0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1" fillId="0" borderId="43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3" fontId="1" fillId="0" borderId="52" xfId="0" applyNumberFormat="1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 quotePrefix="1">
      <alignment horizontal="left"/>
    </xf>
    <xf numFmtId="3" fontId="1" fillId="0" borderId="2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0" xfId="0" applyFont="1" applyFill="1" applyBorder="1" applyAlignment="1" quotePrefix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1" fillId="0" borderId="4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5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8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27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21" xfId="0" applyFont="1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3" fontId="0" fillId="0" borderId="51" xfId="0" applyNumberFormat="1" applyBorder="1" applyAlignment="1">
      <alignment horizontal="right"/>
    </xf>
    <xf numFmtId="3" fontId="0" fillId="0" borderId="47" xfId="0" applyNumberFormat="1" applyBorder="1" applyAlignment="1">
      <alignment/>
    </xf>
    <xf numFmtId="3" fontId="0" fillId="0" borderId="6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62" xfId="0" applyNumberFormat="1" applyBorder="1" applyAlignment="1">
      <alignment/>
    </xf>
    <xf numFmtId="0" fontId="0" fillId="0" borderId="5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3" fontId="0" fillId="0" borderId="6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2" fillId="0" borderId="5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22" xfId="0" applyFont="1" applyBorder="1" applyAlignment="1" quotePrefix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55" xfId="0" applyBorder="1" applyAlignment="1">
      <alignment horizontal="left" wrapText="1"/>
    </xf>
    <xf numFmtId="0" fontId="0" fillId="0" borderId="64" xfId="0" applyBorder="1" applyAlignment="1">
      <alignment horizontal="left" wrapText="1"/>
    </xf>
    <xf numFmtId="0" fontId="0" fillId="0" borderId="52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3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170" fontId="1" fillId="0" borderId="4" xfId="0" applyNumberFormat="1" applyFont="1" applyBorder="1" applyAlignment="1">
      <alignment horizontal="right"/>
    </xf>
    <xf numFmtId="170" fontId="1" fillId="0" borderId="22" xfId="0" applyNumberFormat="1" applyFont="1" applyBorder="1" applyAlignment="1">
      <alignment horizontal="right"/>
    </xf>
    <xf numFmtId="170" fontId="1" fillId="0" borderId="19" xfId="0" applyNumberFormat="1" applyFont="1" applyBorder="1" applyAlignment="1">
      <alignment horizontal="right"/>
    </xf>
    <xf numFmtId="10" fontId="1" fillId="0" borderId="22" xfId="0" applyNumberFormat="1" applyFont="1" applyBorder="1" applyAlignment="1">
      <alignment horizontal="right"/>
    </xf>
    <xf numFmtId="10" fontId="1" fillId="0" borderId="1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0" max="10" width="13.57421875" style="0" customWidth="1"/>
    <col min="11" max="11" width="6.57421875" style="0" customWidth="1"/>
  </cols>
  <sheetData>
    <row r="1" spans="1:10" ht="12.75">
      <c r="A1" s="306" t="s">
        <v>26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12.75">
      <c r="A2" s="306" t="s">
        <v>27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06" t="s">
        <v>28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39" customHeight="1">
      <c r="A4" s="308" t="s">
        <v>29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>
      <c r="A5" s="307" t="s">
        <v>657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>
      <c r="A6" s="310" t="s">
        <v>354</v>
      </c>
      <c r="B6" s="310"/>
      <c r="C6" s="310"/>
      <c r="D6" s="310"/>
      <c r="E6" s="310"/>
      <c r="F6" s="310"/>
      <c r="G6" s="310"/>
      <c r="H6" s="310"/>
      <c r="I6" s="310"/>
      <c r="J6" s="310"/>
    </row>
    <row r="7" spans="1:10" ht="48.75" customHeight="1">
      <c r="A7" s="309" t="s">
        <v>478</v>
      </c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>
      <c r="A8" s="301" t="s">
        <v>474</v>
      </c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01" t="s">
        <v>473</v>
      </c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01" t="s">
        <v>355</v>
      </c>
      <c r="B12" s="301"/>
      <c r="C12" s="301"/>
      <c r="E12" s="304" t="s">
        <v>515</v>
      </c>
      <c r="F12" s="304"/>
      <c r="G12" s="301" t="s">
        <v>516</v>
      </c>
      <c r="H12" s="301"/>
      <c r="I12" s="304" t="s">
        <v>517</v>
      </c>
      <c r="J12" s="304"/>
    </row>
    <row r="13" spans="1:10" ht="12.75">
      <c r="A13" s="3"/>
      <c r="B13" s="3"/>
      <c r="C13" s="3"/>
      <c r="D13" s="301"/>
      <c r="E13" s="301"/>
      <c r="F13" s="301"/>
      <c r="G13" s="301"/>
      <c r="H13" s="301"/>
      <c r="I13" s="301"/>
      <c r="J13" s="301"/>
    </row>
    <row r="14" spans="1:10" ht="12.75">
      <c r="A14" s="3" t="s">
        <v>429</v>
      </c>
      <c r="B14" s="3"/>
      <c r="C14" s="312" t="s">
        <v>477</v>
      </c>
      <c r="D14" s="312"/>
      <c r="E14" s="301" t="s">
        <v>518</v>
      </c>
      <c r="F14" s="301"/>
      <c r="G14" s="301" t="s">
        <v>516</v>
      </c>
      <c r="H14" s="301"/>
      <c r="I14" s="304" t="s">
        <v>517</v>
      </c>
      <c r="J14" s="304"/>
    </row>
    <row r="15" spans="1:10" ht="12.75">
      <c r="A15" s="3"/>
      <c r="B15" s="3"/>
      <c r="C15" s="3" t="s">
        <v>430</v>
      </c>
      <c r="D15" s="301"/>
      <c r="E15" s="301"/>
      <c r="F15" s="301"/>
      <c r="G15" s="301"/>
      <c r="H15" s="301"/>
      <c r="I15" s="301"/>
      <c r="J15" s="301"/>
    </row>
    <row r="16" spans="1:10" ht="12.75">
      <c r="A16" s="301" t="s">
        <v>356</v>
      </c>
      <c r="B16" s="301"/>
      <c r="C16" s="301"/>
      <c r="D16" s="58"/>
      <c r="E16" s="301" t="s">
        <v>518</v>
      </c>
      <c r="F16" s="301"/>
      <c r="G16" s="301" t="s">
        <v>516</v>
      </c>
      <c r="H16" s="301"/>
      <c r="I16" s="304" t="s">
        <v>517</v>
      </c>
      <c r="J16" s="304"/>
    </row>
    <row r="17" spans="1:10" ht="12.75">
      <c r="A17" s="3"/>
      <c r="B17" s="3"/>
      <c r="C17" s="3"/>
      <c r="D17" s="301"/>
      <c r="E17" s="301"/>
      <c r="F17" s="301"/>
      <c r="G17" s="301"/>
      <c r="H17" s="301"/>
      <c r="I17" s="301"/>
      <c r="J17" s="301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11" t="s">
        <v>30</v>
      </c>
      <c r="B19" s="311"/>
      <c r="C19" s="311"/>
      <c r="D19" s="311"/>
      <c r="E19" s="311"/>
      <c r="F19" s="311"/>
      <c r="G19" s="311"/>
      <c r="H19" s="311"/>
      <c r="I19" s="311"/>
      <c r="J19" s="311"/>
    </row>
    <row r="20" spans="1:10" ht="12.75">
      <c r="A20" t="s">
        <v>521</v>
      </c>
      <c r="C20" s="301" t="s">
        <v>519</v>
      </c>
      <c r="D20" s="301"/>
      <c r="E20" s="301" t="s">
        <v>520</v>
      </c>
      <c r="F20" s="301"/>
      <c r="G20" s="301" t="s">
        <v>516</v>
      </c>
      <c r="H20" s="301"/>
      <c r="I20" s="301"/>
      <c r="J20" s="301"/>
    </row>
    <row r="21" spans="5:10" ht="12.75">
      <c r="E21" s="302"/>
      <c r="F21" s="302"/>
      <c r="G21" s="302"/>
      <c r="H21" s="302"/>
      <c r="I21" s="302"/>
      <c r="J21" s="302"/>
    </row>
    <row r="23" spans="1:10" ht="12.75">
      <c r="A23" s="58" t="s">
        <v>522</v>
      </c>
      <c r="B23" s="58"/>
      <c r="C23" s="301" t="s">
        <v>523</v>
      </c>
      <c r="D23" s="301"/>
      <c r="E23" s="58" t="s">
        <v>525</v>
      </c>
      <c r="F23" s="58"/>
      <c r="G23" s="301" t="s">
        <v>524</v>
      </c>
      <c r="H23" s="301"/>
      <c r="I23" s="301"/>
      <c r="J23" s="301"/>
    </row>
    <row r="24" spans="5:10" ht="12.75">
      <c r="E24" s="302"/>
      <c r="F24" s="302"/>
      <c r="G24" s="302"/>
      <c r="H24" s="302"/>
      <c r="I24" s="302"/>
      <c r="J24" s="302"/>
    </row>
    <row r="26" spans="1:10" ht="12.75">
      <c r="A26" s="58" t="s">
        <v>530</v>
      </c>
      <c r="B26" s="58"/>
      <c r="C26" s="301" t="s">
        <v>475</v>
      </c>
      <c r="D26" s="301"/>
      <c r="E26" s="301" t="s">
        <v>526</v>
      </c>
      <c r="F26" s="301"/>
      <c r="G26" s="301" t="s">
        <v>524</v>
      </c>
      <c r="H26" s="301"/>
      <c r="I26" s="301"/>
      <c r="J26" s="301"/>
    </row>
    <row r="27" spans="5:10" ht="12.75">
      <c r="E27" s="302"/>
      <c r="F27" s="302"/>
      <c r="G27" s="302"/>
      <c r="H27" s="302"/>
      <c r="I27" s="302"/>
      <c r="J27" s="302"/>
    </row>
    <row r="29" spans="1:10" ht="12.75">
      <c r="A29" s="58" t="s">
        <v>529</v>
      </c>
      <c r="B29" s="58"/>
      <c r="C29" s="301" t="s">
        <v>528</v>
      </c>
      <c r="D29" s="301"/>
      <c r="E29" s="301" t="s">
        <v>527</v>
      </c>
      <c r="F29" s="301"/>
      <c r="G29" s="301" t="s">
        <v>516</v>
      </c>
      <c r="H29" s="301"/>
      <c r="I29" s="301"/>
      <c r="J29" s="301"/>
    </row>
    <row r="30" spans="5:10" ht="12.75">
      <c r="E30" s="302"/>
      <c r="F30" s="302"/>
      <c r="G30" s="302"/>
      <c r="H30" s="302"/>
      <c r="I30" s="302"/>
      <c r="J30" s="302"/>
    </row>
    <row r="32" spans="1:10" ht="12.75">
      <c r="A32" s="311" t="s">
        <v>31</v>
      </c>
      <c r="B32" s="311"/>
      <c r="C32" s="311"/>
      <c r="D32" s="311"/>
      <c r="E32" s="311"/>
      <c r="F32" s="311"/>
      <c r="G32" s="311"/>
      <c r="H32" s="311"/>
      <c r="I32" s="311"/>
      <c r="J32" s="311"/>
    </row>
    <row r="34" spans="1:10" ht="12.75">
      <c r="A34" s="301" t="s">
        <v>232</v>
      </c>
      <c r="B34" s="301"/>
      <c r="C34" s="58"/>
      <c r="D34" s="58"/>
      <c r="E34" s="301" t="s">
        <v>355</v>
      </c>
      <c r="F34" s="301"/>
      <c r="G34" s="301"/>
      <c r="H34" s="301"/>
      <c r="I34" s="301" t="s">
        <v>543</v>
      </c>
      <c r="J34" s="301"/>
    </row>
    <row r="36" spans="1:10" ht="12.75">
      <c r="A36" s="58" t="s">
        <v>519</v>
      </c>
      <c r="B36" s="58"/>
      <c r="C36" s="58"/>
      <c r="D36" s="58"/>
      <c r="E36" s="301" t="s">
        <v>520</v>
      </c>
      <c r="F36" s="301"/>
      <c r="G36" s="301" t="s">
        <v>516</v>
      </c>
      <c r="H36" s="301"/>
      <c r="I36" s="303">
        <v>38717</v>
      </c>
      <c r="J36" s="301"/>
    </row>
    <row r="37" spans="4:7" ht="12.75">
      <c r="D37" s="301"/>
      <c r="E37" s="301"/>
      <c r="F37" s="301"/>
      <c r="G37" s="301"/>
    </row>
    <row r="38" spans="1:10" ht="12.75">
      <c r="A38" s="58" t="s">
        <v>540</v>
      </c>
      <c r="B38" s="58"/>
      <c r="C38" s="58"/>
      <c r="D38" s="58"/>
      <c r="E38" s="301" t="s">
        <v>531</v>
      </c>
      <c r="F38" s="301"/>
      <c r="G38" s="301" t="s">
        <v>516</v>
      </c>
      <c r="H38" s="301"/>
      <c r="I38" s="303">
        <v>38352</v>
      </c>
      <c r="J38" s="301"/>
    </row>
    <row r="39" spans="4:7" ht="12.75">
      <c r="D39" s="301"/>
      <c r="E39" s="301"/>
      <c r="F39" s="301"/>
      <c r="G39" s="301"/>
    </row>
    <row r="40" spans="1:10" ht="12.75">
      <c r="A40" s="58" t="s">
        <v>539</v>
      </c>
      <c r="B40" s="58"/>
      <c r="C40" s="58"/>
      <c r="D40" s="58"/>
      <c r="E40" s="301" t="s">
        <v>520</v>
      </c>
      <c r="F40" s="301"/>
      <c r="G40" s="301" t="s">
        <v>516</v>
      </c>
      <c r="H40" s="301"/>
      <c r="I40" s="303">
        <v>37986</v>
      </c>
      <c r="J40" s="301"/>
    </row>
    <row r="41" spans="4:7" ht="12.75">
      <c r="D41" s="301"/>
      <c r="E41" s="301"/>
      <c r="F41" s="301"/>
      <c r="G41" s="301"/>
    </row>
    <row r="42" spans="1:10" ht="12.75">
      <c r="A42" s="58" t="s">
        <v>538</v>
      </c>
      <c r="B42" s="58"/>
      <c r="C42" s="58"/>
      <c r="D42" s="58"/>
      <c r="E42" s="301" t="s">
        <v>525</v>
      </c>
      <c r="F42" s="301"/>
      <c r="G42" s="301" t="s">
        <v>524</v>
      </c>
      <c r="H42" s="301"/>
      <c r="I42" s="303">
        <v>38717</v>
      </c>
      <c r="J42" s="301"/>
    </row>
    <row r="43" spans="4:7" ht="12.75">
      <c r="D43" s="301"/>
      <c r="E43" s="301"/>
      <c r="F43" s="301"/>
      <c r="G43" s="301"/>
    </row>
    <row r="44" spans="1:10" ht="12.75">
      <c r="A44" s="58" t="s">
        <v>537</v>
      </c>
      <c r="B44" s="58"/>
      <c r="C44" s="58"/>
      <c r="D44" s="58"/>
      <c r="E44" s="301" t="s">
        <v>532</v>
      </c>
      <c r="F44" s="301"/>
      <c r="G44" s="301" t="s">
        <v>516</v>
      </c>
      <c r="H44" s="301"/>
      <c r="I44" s="303">
        <v>37986</v>
      </c>
      <c r="J44" s="301"/>
    </row>
    <row r="45" spans="4:7" ht="12.75">
      <c r="D45" s="301"/>
      <c r="E45" s="301"/>
      <c r="F45" s="301"/>
      <c r="G45" s="301"/>
    </row>
    <row r="46" spans="1:10" ht="12.75">
      <c r="A46" s="58" t="s">
        <v>536</v>
      </c>
      <c r="B46" s="58"/>
      <c r="C46" s="58"/>
      <c r="D46" s="58"/>
      <c r="E46" s="301" t="s">
        <v>533</v>
      </c>
      <c r="F46" s="301"/>
      <c r="G46" s="301" t="s">
        <v>516</v>
      </c>
      <c r="H46" s="301"/>
      <c r="I46" s="303">
        <v>38352</v>
      </c>
      <c r="J46" s="301"/>
    </row>
    <row r="47" spans="4:7" ht="12.75">
      <c r="D47" s="301"/>
      <c r="E47" s="301"/>
      <c r="F47" s="301"/>
      <c r="G47" s="301"/>
    </row>
    <row r="48" spans="1:10" ht="12.75">
      <c r="A48" s="58" t="s">
        <v>535</v>
      </c>
      <c r="B48" s="58"/>
      <c r="C48" s="58"/>
      <c r="D48" s="58"/>
      <c r="E48" s="301" t="s">
        <v>534</v>
      </c>
      <c r="F48" s="301"/>
      <c r="G48" s="301" t="s">
        <v>516</v>
      </c>
      <c r="H48" s="301"/>
      <c r="I48" s="303">
        <v>38717</v>
      </c>
      <c r="J48" s="301"/>
    </row>
    <row r="49" spans="1:10" ht="12.75">
      <c r="A49" s="58"/>
      <c r="B49" s="58"/>
      <c r="C49" s="58"/>
      <c r="D49" s="301"/>
      <c r="E49" s="301"/>
      <c r="F49" s="301"/>
      <c r="G49" s="301"/>
      <c r="H49" s="58"/>
      <c r="I49" s="58"/>
      <c r="J49" s="58"/>
    </row>
    <row r="50" spans="1:10" ht="12.75">
      <c r="A50" s="58" t="s">
        <v>357</v>
      </c>
      <c r="B50" s="301"/>
      <c r="C50" s="301"/>
      <c r="D50" s="58"/>
      <c r="E50" s="58"/>
      <c r="F50" s="58"/>
      <c r="G50" s="58"/>
      <c r="H50" s="58"/>
      <c r="I50" s="58"/>
      <c r="J50" s="58"/>
    </row>
    <row r="51" spans="1:3" ht="12.75">
      <c r="A51" t="s">
        <v>358</v>
      </c>
      <c r="B51" s="301"/>
      <c r="C51" s="301"/>
    </row>
    <row r="52" spans="2:3" ht="12.75">
      <c r="B52" s="3"/>
      <c r="C52" s="3"/>
    </row>
    <row r="53" spans="1:10" ht="12.75">
      <c r="A53" s="305" t="s">
        <v>366</v>
      </c>
      <c r="B53" s="305"/>
      <c r="C53" s="305"/>
      <c r="D53" s="305"/>
      <c r="E53" s="305"/>
      <c r="F53" s="305"/>
      <c r="G53" s="305"/>
      <c r="H53" s="305"/>
      <c r="I53" s="305"/>
      <c r="J53" s="305"/>
    </row>
    <row r="54" spans="1:10" ht="12.75">
      <c r="A54" s="302" t="s">
        <v>367</v>
      </c>
      <c r="B54" s="302"/>
      <c r="C54" s="302"/>
      <c r="D54" s="302"/>
      <c r="E54" s="302"/>
      <c r="F54" s="302"/>
      <c r="G54" s="302"/>
      <c r="H54" s="302"/>
      <c r="I54" s="302"/>
      <c r="J54" s="302"/>
    </row>
    <row r="55" spans="1:10" ht="12.75">
      <c r="A55" s="305" t="s">
        <v>368</v>
      </c>
      <c r="B55" s="305"/>
      <c r="C55" s="305"/>
      <c r="D55" s="305"/>
      <c r="E55" s="305"/>
      <c r="F55" s="305"/>
      <c r="G55" s="305"/>
      <c r="H55" s="305"/>
      <c r="I55" s="305"/>
      <c r="J55" s="305"/>
    </row>
    <row r="56" spans="1:10" ht="12.75">
      <c r="A56" s="302" t="s">
        <v>369</v>
      </c>
      <c r="B56" s="302"/>
      <c r="C56" s="302"/>
      <c r="D56" s="302"/>
      <c r="E56" s="302"/>
      <c r="F56" s="302"/>
      <c r="G56" s="302"/>
      <c r="H56" s="302"/>
      <c r="I56" s="302"/>
      <c r="J56" s="302"/>
    </row>
    <row r="57" spans="1:10" ht="12.75">
      <c r="A57" s="305" t="s">
        <v>370</v>
      </c>
      <c r="B57" s="305"/>
      <c r="C57" s="305"/>
      <c r="D57" s="305"/>
      <c r="E57" s="305"/>
      <c r="F57" s="305"/>
      <c r="G57" s="305"/>
      <c r="H57" s="305"/>
      <c r="I57" s="305"/>
      <c r="J57" s="305"/>
    </row>
    <row r="58" spans="1:10" ht="12.75">
      <c r="A58" s="302" t="s">
        <v>371</v>
      </c>
      <c r="B58" s="302"/>
      <c r="C58" s="302"/>
      <c r="D58" s="302"/>
      <c r="E58" s="302"/>
      <c r="F58" s="302"/>
      <c r="G58" s="302"/>
      <c r="H58" s="302"/>
      <c r="I58" s="302"/>
      <c r="J58" s="302"/>
    </row>
    <row r="60" spans="1:10" ht="12.75">
      <c r="A60" s="302" t="s">
        <v>33</v>
      </c>
      <c r="B60" s="302"/>
      <c r="C60" s="302"/>
      <c r="D60" s="302"/>
      <c r="E60" s="302"/>
      <c r="F60" s="302"/>
      <c r="G60" s="302"/>
      <c r="H60" s="302"/>
      <c r="I60" s="302"/>
      <c r="J60" s="302"/>
    </row>
    <row r="61" spans="1:10" ht="12.75">
      <c r="A61" s="301" t="s">
        <v>362</v>
      </c>
      <c r="B61" s="301"/>
      <c r="C61" s="301"/>
      <c r="D61" s="301"/>
      <c r="E61" s="58"/>
      <c r="F61" s="301" t="s">
        <v>363</v>
      </c>
      <c r="G61" s="301"/>
      <c r="H61" s="301"/>
      <c r="I61" s="301"/>
      <c r="J61" s="301"/>
    </row>
    <row r="62" spans="1:10" ht="12.75">
      <c r="A62" s="301" t="s">
        <v>359</v>
      </c>
      <c r="B62" s="301"/>
      <c r="C62" s="301"/>
      <c r="D62" s="301"/>
      <c r="E62" s="301"/>
      <c r="F62" s="301" t="s">
        <v>359</v>
      </c>
      <c r="G62" s="301"/>
      <c r="H62" s="301"/>
      <c r="I62" s="301"/>
      <c r="J62" s="301"/>
    </row>
    <row r="64" spans="1:10" ht="12.75">
      <c r="A64" s="301" t="s">
        <v>519</v>
      </c>
      <c r="B64" s="301"/>
      <c r="C64" s="301"/>
      <c r="D64" s="301"/>
      <c r="E64" s="58"/>
      <c r="F64" s="301" t="s">
        <v>475</v>
      </c>
      <c r="G64" s="301"/>
      <c r="H64" s="301"/>
      <c r="I64" s="301"/>
      <c r="J64" s="301"/>
    </row>
    <row r="65" spans="1:10" ht="12.75">
      <c r="A65" s="301" t="s">
        <v>360</v>
      </c>
      <c r="B65" s="301"/>
      <c r="C65" s="301"/>
      <c r="D65" s="301"/>
      <c r="E65" s="301"/>
      <c r="F65" s="301" t="s">
        <v>360</v>
      </c>
      <c r="G65" s="301"/>
      <c r="H65" s="301"/>
      <c r="I65" s="301"/>
      <c r="J65" s="301"/>
    </row>
    <row r="66" spans="1:10" ht="12.75">
      <c r="A66" s="301" t="s">
        <v>361</v>
      </c>
      <c r="B66" s="301"/>
      <c r="C66" s="301"/>
      <c r="D66" s="301"/>
      <c r="E66" s="301"/>
      <c r="F66" s="301" t="s">
        <v>364</v>
      </c>
      <c r="G66" s="301"/>
      <c r="H66" s="301"/>
      <c r="I66" s="301"/>
      <c r="J66" s="301"/>
    </row>
    <row r="68" spans="1:10" ht="12.75">
      <c r="A68" s="301" t="s">
        <v>476</v>
      </c>
      <c r="B68" s="301"/>
      <c r="C68" s="301"/>
      <c r="D68" s="301"/>
      <c r="E68" s="301"/>
      <c r="F68" s="301"/>
      <c r="G68" s="301"/>
      <c r="H68" s="301"/>
      <c r="I68" s="301"/>
      <c r="J68" s="301"/>
    </row>
    <row r="70" spans="1:6" ht="12.75">
      <c r="A70" s="301" t="s">
        <v>365</v>
      </c>
      <c r="B70" s="301"/>
      <c r="C70" s="301"/>
      <c r="D70" s="301"/>
      <c r="E70" s="301"/>
      <c r="F70" s="301"/>
    </row>
    <row r="71" ht="12.75">
      <c r="A71" t="s">
        <v>541</v>
      </c>
    </row>
    <row r="72" spans="1:6" ht="12.75">
      <c r="A72" s="301" t="s">
        <v>583</v>
      </c>
      <c r="B72" s="301"/>
      <c r="C72" s="301"/>
      <c r="D72" s="301"/>
      <c r="E72" s="301"/>
      <c r="F72" s="301"/>
    </row>
    <row r="73" ht="12.75">
      <c r="A73" t="s">
        <v>542</v>
      </c>
    </row>
  </sheetData>
  <mergeCells count="98">
    <mergeCell ref="E30:J30"/>
    <mergeCell ref="D37:G37"/>
    <mergeCell ref="D39:G39"/>
    <mergeCell ref="D41:G41"/>
    <mergeCell ref="A32:J32"/>
    <mergeCell ref="I36:J36"/>
    <mergeCell ref="I38:J38"/>
    <mergeCell ref="I40:J40"/>
    <mergeCell ref="I34:J34"/>
    <mergeCell ref="E34:H34"/>
    <mergeCell ref="A8:J8"/>
    <mergeCell ref="A10:J10"/>
    <mergeCell ref="A19:J19"/>
    <mergeCell ref="D13:J13"/>
    <mergeCell ref="E12:F12"/>
    <mergeCell ref="D15:J15"/>
    <mergeCell ref="A16:C16"/>
    <mergeCell ref="D17:J17"/>
    <mergeCell ref="C14:D14"/>
    <mergeCell ref="D49:G49"/>
    <mergeCell ref="A1:J1"/>
    <mergeCell ref="A2:J2"/>
    <mergeCell ref="A3:J3"/>
    <mergeCell ref="A5:J5"/>
    <mergeCell ref="A4:J4"/>
    <mergeCell ref="A7:J7"/>
    <mergeCell ref="A6:J6"/>
    <mergeCell ref="E21:J21"/>
    <mergeCell ref="A12:C12"/>
    <mergeCell ref="I44:J44"/>
    <mergeCell ref="E44:F44"/>
    <mergeCell ref="G44:H44"/>
    <mergeCell ref="A57:J57"/>
    <mergeCell ref="A53:J53"/>
    <mergeCell ref="A55:J55"/>
    <mergeCell ref="A56:J56"/>
    <mergeCell ref="A54:J54"/>
    <mergeCell ref="B50:C50"/>
    <mergeCell ref="B51:C51"/>
    <mergeCell ref="E24:J24"/>
    <mergeCell ref="E27:J27"/>
    <mergeCell ref="I20:J20"/>
    <mergeCell ref="C23:D23"/>
    <mergeCell ref="C20:D20"/>
    <mergeCell ref="G23:H23"/>
    <mergeCell ref="I23:J23"/>
    <mergeCell ref="G26:H26"/>
    <mergeCell ref="E20:F20"/>
    <mergeCell ref="G20:H20"/>
    <mergeCell ref="A68:J68"/>
    <mergeCell ref="A72:F72"/>
    <mergeCell ref="A66:E66"/>
    <mergeCell ref="F62:J62"/>
    <mergeCell ref="F66:J66"/>
    <mergeCell ref="A65:E65"/>
    <mergeCell ref="F65:J65"/>
    <mergeCell ref="F64:J64"/>
    <mergeCell ref="A70:F70"/>
    <mergeCell ref="F61:J61"/>
    <mergeCell ref="A61:D61"/>
    <mergeCell ref="G12:H12"/>
    <mergeCell ref="I12:J12"/>
    <mergeCell ref="G14:H14"/>
    <mergeCell ref="I14:J14"/>
    <mergeCell ref="I16:J16"/>
    <mergeCell ref="G16:H16"/>
    <mergeCell ref="E14:F14"/>
    <mergeCell ref="E16:F16"/>
    <mergeCell ref="A34:B34"/>
    <mergeCell ref="A58:J58"/>
    <mergeCell ref="A64:D64"/>
    <mergeCell ref="A62:E62"/>
    <mergeCell ref="A60:J60"/>
    <mergeCell ref="I42:J42"/>
    <mergeCell ref="I46:J46"/>
    <mergeCell ref="I48:J48"/>
    <mergeCell ref="E36:F36"/>
    <mergeCell ref="G36:H36"/>
    <mergeCell ref="I26:J26"/>
    <mergeCell ref="E26:F26"/>
    <mergeCell ref="C26:D26"/>
    <mergeCell ref="C29:D29"/>
    <mergeCell ref="E29:F29"/>
    <mergeCell ref="G29:H29"/>
    <mergeCell ref="I29:J29"/>
    <mergeCell ref="E38:F38"/>
    <mergeCell ref="G38:H38"/>
    <mergeCell ref="E40:F40"/>
    <mergeCell ref="G40:H40"/>
    <mergeCell ref="E42:F42"/>
    <mergeCell ref="G42:H42"/>
    <mergeCell ref="E46:F46"/>
    <mergeCell ref="G46:H46"/>
    <mergeCell ref="E48:F48"/>
    <mergeCell ref="G48:H48"/>
    <mergeCell ref="D43:G43"/>
    <mergeCell ref="D45:G45"/>
    <mergeCell ref="D47:G47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31">
      <selection activeCell="C43" sqref="C43"/>
    </sheetView>
  </sheetViews>
  <sheetFormatPr defaultColWidth="9.140625" defaultRowHeight="12.75"/>
  <cols>
    <col min="1" max="1" width="4.140625" style="0" customWidth="1"/>
  </cols>
  <sheetData>
    <row r="1" spans="2:19" ht="12.75">
      <c r="B1" s="311" t="s">
        <v>172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</row>
    <row r="3" spans="18:19" ht="12.75">
      <c r="R3" s="93"/>
      <c r="S3" s="94"/>
    </row>
    <row r="4" spans="2:19" ht="12.75">
      <c r="B4" s="301" t="s">
        <v>683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R4" s="409">
        <v>761265</v>
      </c>
      <c r="S4" s="408"/>
    </row>
    <row r="5" spans="18:19" ht="12.75">
      <c r="R5" s="246"/>
      <c r="S5" s="247"/>
    </row>
    <row r="6" spans="18:19" ht="12.75">
      <c r="R6" s="246"/>
      <c r="S6" s="247"/>
    </row>
    <row r="7" spans="2:19" ht="12.75">
      <c r="B7" s="301" t="s">
        <v>5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407">
        <v>183796</v>
      </c>
      <c r="Q7" s="408"/>
      <c r="R7" s="246"/>
      <c r="S7" s="247"/>
    </row>
    <row r="8" spans="16:19" ht="12.75">
      <c r="P8" s="6"/>
      <c r="Q8" s="6"/>
      <c r="R8" s="246"/>
      <c r="S8" s="247"/>
    </row>
    <row r="9" spans="16:19" ht="12.75">
      <c r="P9" s="6"/>
      <c r="Q9" s="6"/>
      <c r="R9" s="246"/>
      <c r="S9" s="247"/>
    </row>
    <row r="10" spans="2:19" ht="12.75">
      <c r="B10" s="301" t="s">
        <v>173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6"/>
      <c r="Q10" s="6"/>
      <c r="R10" s="246"/>
      <c r="S10" s="247"/>
    </row>
    <row r="11" spans="16:19" ht="12.75">
      <c r="P11" s="6"/>
      <c r="Q11" s="6"/>
      <c r="R11" s="246"/>
      <c r="S11" s="247"/>
    </row>
    <row r="12" spans="2:19" ht="12.75">
      <c r="B12" s="301" t="s">
        <v>6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407">
        <v>641</v>
      </c>
      <c r="Q12" s="407"/>
      <c r="R12" s="246"/>
      <c r="S12" s="247"/>
    </row>
    <row r="13" spans="16:19" ht="12.75">
      <c r="P13" s="6"/>
      <c r="Q13" s="6"/>
      <c r="R13" s="246"/>
      <c r="S13" s="247"/>
    </row>
    <row r="14" spans="2:19" ht="12.75">
      <c r="B14" s="301" t="s">
        <v>681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407">
        <v>304710</v>
      </c>
      <c r="Q14" s="407"/>
      <c r="R14" s="246"/>
      <c r="S14" s="247"/>
    </row>
    <row r="15" spans="16:19" ht="12.75">
      <c r="P15" s="6"/>
      <c r="Q15" s="6"/>
      <c r="R15" s="246"/>
      <c r="S15" s="247"/>
    </row>
    <row r="16" spans="2:19" ht="12.75">
      <c r="B16" s="301" t="s">
        <v>682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407">
        <v>0</v>
      </c>
      <c r="Q16" s="407"/>
      <c r="R16" s="246"/>
      <c r="S16" s="247"/>
    </row>
    <row r="17" spans="16:19" ht="12.75">
      <c r="P17" s="6"/>
      <c r="Q17" s="6"/>
      <c r="R17" s="246"/>
      <c r="S17" s="247"/>
    </row>
    <row r="18" spans="2:19" ht="12.75">
      <c r="B18" s="301" t="s">
        <v>680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407">
        <v>0</v>
      </c>
      <c r="Q18" s="407"/>
      <c r="R18" s="246"/>
      <c r="S18" s="247"/>
    </row>
    <row r="19" spans="16:19" ht="12.75">
      <c r="P19" s="6"/>
      <c r="Q19" s="6"/>
      <c r="R19" s="246"/>
      <c r="S19" s="247"/>
    </row>
    <row r="20" spans="2:19" ht="12.75">
      <c r="B20" s="301" t="s">
        <v>8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6"/>
      <c r="Q20" s="6"/>
      <c r="R20" s="409">
        <f>SUM(P7:Q18)</f>
        <v>489147</v>
      </c>
      <c r="S20" s="410"/>
    </row>
    <row r="21" spans="16:19" ht="12.75">
      <c r="P21" s="6"/>
      <c r="Q21" s="6"/>
      <c r="R21" s="246"/>
      <c r="S21" s="247"/>
    </row>
    <row r="22" spans="1:19" ht="15.75">
      <c r="A22" s="105">
        <v>10</v>
      </c>
      <c r="B22" s="301" t="s">
        <v>9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6"/>
      <c r="Q22" s="6"/>
      <c r="R22" s="409">
        <v>1250412</v>
      </c>
      <c r="S22" s="408"/>
    </row>
    <row r="23" spans="16:19" ht="12.75">
      <c r="P23" s="6"/>
      <c r="Q23" s="6"/>
      <c r="R23" s="246"/>
      <c r="S23" s="247"/>
    </row>
    <row r="24" spans="2:19" ht="12.75">
      <c r="B24" s="301" t="s">
        <v>266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407">
        <v>103317</v>
      </c>
      <c r="Q24" s="407"/>
      <c r="R24" s="246"/>
      <c r="S24" s="247"/>
    </row>
    <row r="25" spans="16:19" ht="12.75">
      <c r="P25" s="6"/>
      <c r="Q25" s="6"/>
      <c r="R25" s="246"/>
      <c r="S25" s="247"/>
    </row>
    <row r="26" spans="2:19" ht="12.75">
      <c r="B26" s="301" t="s">
        <v>267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6"/>
      <c r="Q26" s="6"/>
      <c r="R26" s="246"/>
      <c r="S26" s="247"/>
    </row>
    <row r="27" spans="16:19" ht="12.75">
      <c r="P27" s="6"/>
      <c r="Q27" s="6"/>
      <c r="R27" s="246"/>
      <c r="S27" s="247"/>
    </row>
    <row r="28" spans="2:19" ht="12.75">
      <c r="B28" s="301" t="s">
        <v>268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407">
        <v>7</v>
      </c>
      <c r="Q28" s="407"/>
      <c r="R28" s="246"/>
      <c r="S28" s="247"/>
    </row>
    <row r="29" spans="16:19" ht="12.75">
      <c r="P29" s="6"/>
      <c r="Q29" s="6"/>
      <c r="R29" s="246"/>
      <c r="S29" s="247"/>
    </row>
    <row r="30" spans="2:19" ht="12.75">
      <c r="B30" s="301" t="s">
        <v>269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407">
        <v>19721</v>
      </c>
      <c r="Q30" s="407"/>
      <c r="R30" s="246"/>
      <c r="S30" s="247"/>
    </row>
    <row r="31" spans="16:19" ht="12.75">
      <c r="P31" s="6"/>
      <c r="Q31" s="6"/>
      <c r="R31" s="246"/>
      <c r="S31" s="247"/>
    </row>
    <row r="32" spans="2:19" ht="12.75">
      <c r="B32" s="301" t="s">
        <v>270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407">
        <v>61048</v>
      </c>
      <c r="Q32" s="407"/>
      <c r="R32" s="246"/>
      <c r="S32" s="247"/>
    </row>
    <row r="33" spans="16:19" ht="12.75">
      <c r="P33" s="6"/>
      <c r="Q33" s="6"/>
      <c r="R33" s="246"/>
      <c r="S33" s="247"/>
    </row>
    <row r="34" spans="16:19" ht="12.75">
      <c r="P34" s="6"/>
      <c r="Q34" s="6"/>
      <c r="R34" s="246"/>
      <c r="S34" s="247"/>
    </row>
    <row r="35" spans="2:19" ht="12.75">
      <c r="B35" s="301" t="s">
        <v>271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407">
        <v>79965</v>
      </c>
      <c r="Q35" s="408"/>
      <c r="R35" s="246"/>
      <c r="S35" s="247"/>
    </row>
    <row r="36" spans="16:19" ht="12.75">
      <c r="P36" s="6"/>
      <c r="Q36" s="6"/>
      <c r="R36" s="246"/>
      <c r="S36" s="247"/>
    </row>
    <row r="37" spans="16:19" ht="12.75">
      <c r="P37" s="6"/>
      <c r="Q37" s="6"/>
      <c r="R37" s="246"/>
      <c r="S37" s="247"/>
    </row>
    <row r="38" spans="2:19" ht="12.75">
      <c r="B38" s="301" t="s">
        <v>7</v>
      </c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1"/>
      <c r="Q38" s="159"/>
      <c r="R38" s="409">
        <f>SUM(P24:Q35)</f>
        <v>264058</v>
      </c>
      <c r="S38" s="410"/>
    </row>
    <row r="39" spans="16:19" ht="12.75">
      <c r="P39" s="6"/>
      <c r="Q39" s="6"/>
      <c r="R39" s="246"/>
      <c r="S39" s="247"/>
    </row>
    <row r="40" spans="16:19" ht="12.75">
      <c r="P40" s="6"/>
      <c r="Q40" s="6"/>
      <c r="R40" s="246"/>
      <c r="S40" s="247"/>
    </row>
    <row r="41" spans="2:19" ht="13.5" thickBot="1">
      <c r="B41" s="301" t="s">
        <v>660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6"/>
      <c r="Q41" s="6"/>
      <c r="R41" s="329">
        <f>SUM(R22-R38)</f>
        <v>986354</v>
      </c>
      <c r="S41" s="411"/>
    </row>
    <row r="42" spans="18:19" ht="3" customHeight="1" thickBot="1">
      <c r="R42" s="62"/>
      <c r="S42" s="56"/>
    </row>
  </sheetData>
  <mergeCells count="33">
    <mergeCell ref="B41:O41"/>
    <mergeCell ref="R4:S4"/>
    <mergeCell ref="R20:S20"/>
    <mergeCell ref="R22:S22"/>
    <mergeCell ref="R38:S38"/>
    <mergeCell ref="R41:S41"/>
    <mergeCell ref="B32:O32"/>
    <mergeCell ref="P32:Q32"/>
    <mergeCell ref="B35:O35"/>
    <mergeCell ref="B26:O26"/>
    <mergeCell ref="B28:O28"/>
    <mergeCell ref="P28:Q28"/>
    <mergeCell ref="B30:O30"/>
    <mergeCell ref="P30:Q30"/>
    <mergeCell ref="B1:S1"/>
    <mergeCell ref="B4:O4"/>
    <mergeCell ref="B7:O7"/>
    <mergeCell ref="B10:O10"/>
    <mergeCell ref="P7:Q7"/>
    <mergeCell ref="B12:O12"/>
    <mergeCell ref="P12:Q12"/>
    <mergeCell ref="B14:O14"/>
    <mergeCell ref="P14:Q14"/>
    <mergeCell ref="B38:O38"/>
    <mergeCell ref="B16:O16"/>
    <mergeCell ref="P16:Q16"/>
    <mergeCell ref="B18:O18"/>
    <mergeCell ref="P18:Q18"/>
    <mergeCell ref="B20:O20"/>
    <mergeCell ref="B22:O22"/>
    <mergeCell ref="P24:Q24"/>
    <mergeCell ref="B24:O24"/>
    <mergeCell ref="P35:Q35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8" sqref="A8:B8"/>
    </sheetView>
  </sheetViews>
  <sheetFormatPr defaultColWidth="9.140625" defaultRowHeight="12.75"/>
  <cols>
    <col min="2" max="2" width="22.28125" style="0" customWidth="1"/>
    <col min="3" max="3" width="7.421875" style="0" customWidth="1"/>
    <col min="4" max="4" width="7.8515625" style="0" customWidth="1"/>
    <col min="5" max="5" width="6.421875" style="0" customWidth="1"/>
    <col min="6" max="6" width="7.7109375" style="0" customWidth="1"/>
    <col min="7" max="7" width="11.7109375" style="0" bestFit="1" customWidth="1"/>
    <col min="8" max="8" width="10.00390625" style="0" customWidth="1"/>
    <col min="9" max="9" width="5.57421875" style="0" customWidth="1"/>
  </cols>
  <sheetData>
    <row r="1" spans="1:10" ht="12.75">
      <c r="A1" s="311" t="s">
        <v>656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13" t="s">
        <v>35</v>
      </c>
      <c r="B3" s="272"/>
      <c r="C3" s="313" t="s">
        <v>38</v>
      </c>
      <c r="D3" s="272"/>
      <c r="E3" s="313" t="s">
        <v>41</v>
      </c>
      <c r="F3" s="272"/>
      <c r="G3" s="313" t="s">
        <v>43</v>
      </c>
      <c r="H3" s="272"/>
      <c r="I3" s="313" t="s">
        <v>131</v>
      </c>
      <c r="J3" s="272"/>
    </row>
    <row r="4" spans="1:10" ht="12.75">
      <c r="A4" s="100"/>
      <c r="B4" s="60"/>
      <c r="C4" s="100"/>
      <c r="D4" s="60"/>
      <c r="E4" s="100"/>
      <c r="F4" s="60"/>
      <c r="G4" s="100"/>
      <c r="H4" s="60"/>
      <c r="I4" s="315" t="s">
        <v>280</v>
      </c>
      <c r="J4" s="446"/>
    </row>
    <row r="5" spans="1:10" ht="12.75">
      <c r="A5" s="315" t="s">
        <v>272</v>
      </c>
      <c r="B5" s="284"/>
      <c r="C5" s="315" t="s">
        <v>274</v>
      </c>
      <c r="D5" s="284"/>
      <c r="E5" s="315" t="s">
        <v>276</v>
      </c>
      <c r="F5" s="284"/>
      <c r="G5" s="315" t="s">
        <v>278</v>
      </c>
      <c r="H5" s="284"/>
      <c r="I5" s="445">
        <v>37986</v>
      </c>
      <c r="J5" s="284"/>
    </row>
    <row r="6" spans="1:10" ht="13.5" thickBot="1">
      <c r="A6" s="424" t="s">
        <v>273</v>
      </c>
      <c r="B6" s="425"/>
      <c r="C6" s="424" t="s">
        <v>275</v>
      </c>
      <c r="D6" s="425"/>
      <c r="E6" s="424" t="s">
        <v>277</v>
      </c>
      <c r="F6" s="425"/>
      <c r="G6" s="424" t="s">
        <v>279</v>
      </c>
      <c r="H6" s="425"/>
      <c r="I6" s="444" t="s">
        <v>281</v>
      </c>
      <c r="J6" s="425"/>
    </row>
    <row r="7" spans="1:10" ht="3" customHeight="1" thickBot="1">
      <c r="A7" s="15"/>
      <c r="B7" s="63"/>
      <c r="C7" s="63"/>
      <c r="D7" s="63"/>
      <c r="E7" s="63"/>
      <c r="F7" s="63"/>
      <c r="G7" s="63"/>
      <c r="H7" s="63"/>
      <c r="I7" s="63"/>
      <c r="J7" s="17"/>
    </row>
    <row r="8" spans="1:10" ht="25.5" customHeight="1">
      <c r="A8" s="447" t="s">
        <v>435</v>
      </c>
      <c r="B8" s="448"/>
      <c r="C8" s="430">
        <v>48718</v>
      </c>
      <c r="D8" s="431"/>
      <c r="E8" s="428">
        <v>542</v>
      </c>
      <c r="F8" s="429"/>
      <c r="G8" s="428">
        <v>10113</v>
      </c>
      <c r="H8" s="429"/>
      <c r="I8" s="428">
        <f>SUM(C8:F8)-(G8)</f>
        <v>39147</v>
      </c>
      <c r="J8" s="432"/>
    </row>
    <row r="9" spans="1:10" ht="12.75">
      <c r="A9" s="419" t="s">
        <v>440</v>
      </c>
      <c r="B9" s="420"/>
      <c r="C9" s="412">
        <v>76272</v>
      </c>
      <c r="D9" s="414"/>
      <c r="E9" s="426">
        <v>1479</v>
      </c>
      <c r="F9" s="427"/>
      <c r="G9" s="426">
        <v>22475</v>
      </c>
      <c r="H9" s="427"/>
      <c r="I9" s="426">
        <f>SUM(C9:F9)-(G9)</f>
        <v>55276</v>
      </c>
      <c r="J9" s="433"/>
    </row>
    <row r="10" spans="1:10" ht="12.75">
      <c r="A10" s="442" t="s">
        <v>282</v>
      </c>
      <c r="B10" s="443"/>
      <c r="C10" s="412">
        <f>SUM(C8:C9)</f>
        <v>124990</v>
      </c>
      <c r="D10" s="413"/>
      <c r="E10" s="412">
        <f>SUM(E8:E9)</f>
        <v>2021</v>
      </c>
      <c r="F10" s="414"/>
      <c r="G10" s="412">
        <f>SUM(G8:G9)</f>
        <v>32588</v>
      </c>
      <c r="H10" s="414"/>
      <c r="I10" s="412">
        <f>SUM(C10:F10)-(G10)</f>
        <v>94423</v>
      </c>
      <c r="J10" s="434"/>
    </row>
    <row r="11" spans="1:10" ht="25.5" customHeight="1" thickBot="1">
      <c r="A11" s="423"/>
      <c r="B11" s="422"/>
      <c r="C11" s="421"/>
      <c r="D11" s="422"/>
      <c r="E11" s="421"/>
      <c r="F11" s="422"/>
      <c r="G11" s="421"/>
      <c r="H11" s="422"/>
      <c r="I11" s="436" t="s">
        <v>622</v>
      </c>
      <c r="J11" s="437"/>
    </row>
    <row r="12" spans="1:10" ht="12.75">
      <c r="A12" s="438"/>
      <c r="B12" s="438"/>
      <c r="C12" s="438"/>
      <c r="D12" s="438"/>
      <c r="E12" s="438"/>
      <c r="F12" s="438"/>
      <c r="G12" s="438"/>
      <c r="H12" s="438"/>
      <c r="I12" s="438"/>
      <c r="J12" s="438"/>
    </row>
    <row r="13" spans="1:10" ht="12.75">
      <c r="A13" s="311" t="s">
        <v>283</v>
      </c>
      <c r="B13" s="311"/>
      <c r="C13" s="311"/>
      <c r="D13" s="311"/>
      <c r="E13" s="311"/>
      <c r="F13" s="311"/>
      <c r="G13" s="311"/>
      <c r="H13" s="311"/>
      <c r="I13" s="311"/>
      <c r="J13" s="311"/>
    </row>
    <row r="14" ht="13.5" thickBot="1"/>
    <row r="15" spans="1:10" ht="12.75">
      <c r="A15" s="313" t="s">
        <v>35</v>
      </c>
      <c r="B15" s="272"/>
      <c r="C15" s="103" t="s">
        <v>38</v>
      </c>
      <c r="D15" s="103" t="s">
        <v>41</v>
      </c>
      <c r="E15" s="103" t="s">
        <v>43</v>
      </c>
      <c r="F15" s="103" t="s">
        <v>131</v>
      </c>
      <c r="G15" s="103" t="s">
        <v>132</v>
      </c>
      <c r="H15" s="103" t="s">
        <v>143</v>
      </c>
      <c r="I15" s="271" t="s">
        <v>144</v>
      </c>
      <c r="J15" s="439"/>
    </row>
    <row r="16" spans="1:10" ht="12.75">
      <c r="A16" s="373"/>
      <c r="B16" s="379"/>
      <c r="C16" s="72"/>
      <c r="D16" s="72"/>
      <c r="E16" s="72"/>
      <c r="F16" s="72"/>
      <c r="G16" s="72"/>
      <c r="H16" s="101" t="s">
        <v>242</v>
      </c>
      <c r="I16" s="37"/>
      <c r="J16" s="22"/>
    </row>
    <row r="17" spans="1:10" ht="12.75">
      <c r="A17" s="315" t="s">
        <v>284</v>
      </c>
      <c r="B17" s="284"/>
      <c r="C17" s="101" t="s">
        <v>231</v>
      </c>
      <c r="D17" s="101" t="s">
        <v>135</v>
      </c>
      <c r="E17" s="101" t="s">
        <v>285</v>
      </c>
      <c r="F17" s="101" t="s">
        <v>286</v>
      </c>
      <c r="G17" s="101" t="s">
        <v>287</v>
      </c>
      <c r="H17" s="101" t="s">
        <v>155</v>
      </c>
      <c r="I17" s="295" t="s">
        <v>242</v>
      </c>
      <c r="J17" s="284"/>
    </row>
    <row r="18" spans="1:10" ht="13.5" thickBot="1">
      <c r="A18" s="424" t="s">
        <v>288</v>
      </c>
      <c r="B18" s="425"/>
      <c r="C18" s="102" t="s">
        <v>160</v>
      </c>
      <c r="D18" s="102" t="s">
        <v>231</v>
      </c>
      <c r="E18" s="102" t="s">
        <v>242</v>
      </c>
      <c r="F18" s="102" t="s">
        <v>231</v>
      </c>
      <c r="G18" s="102" t="s">
        <v>289</v>
      </c>
      <c r="H18" s="102" t="s">
        <v>159</v>
      </c>
      <c r="I18" s="435" t="s">
        <v>156</v>
      </c>
      <c r="J18" s="425"/>
    </row>
    <row r="19" spans="1:10" ht="3" customHeight="1">
      <c r="A19" s="15"/>
      <c r="B19" s="63"/>
      <c r="C19" s="63"/>
      <c r="D19" s="63"/>
      <c r="E19" s="63"/>
      <c r="F19" s="63"/>
      <c r="G19" s="63"/>
      <c r="H19" s="63"/>
      <c r="I19" s="83"/>
      <c r="J19" s="17"/>
    </row>
    <row r="20" spans="1:10" ht="12.75">
      <c r="A20" s="419" t="s">
        <v>431</v>
      </c>
      <c r="B20" s="420"/>
      <c r="C20" s="213" t="s">
        <v>588</v>
      </c>
      <c r="D20" s="213" t="s">
        <v>597</v>
      </c>
      <c r="E20" s="124">
        <v>4</v>
      </c>
      <c r="F20" s="140">
        <v>37742</v>
      </c>
      <c r="G20" s="141">
        <v>20000</v>
      </c>
      <c r="H20" s="144">
        <v>900</v>
      </c>
      <c r="I20" s="417">
        <v>9</v>
      </c>
      <c r="J20" s="418"/>
    </row>
    <row r="21" spans="1:10" ht="12.75">
      <c r="A21" s="419" t="s">
        <v>431</v>
      </c>
      <c r="B21" s="420"/>
      <c r="C21" s="214" t="s">
        <v>587</v>
      </c>
      <c r="D21" s="214" t="s">
        <v>591</v>
      </c>
      <c r="E21" s="123">
        <v>5.45</v>
      </c>
      <c r="F21" s="200">
        <v>37712</v>
      </c>
      <c r="G21" s="142">
        <v>10000</v>
      </c>
      <c r="H21" s="145">
        <v>549</v>
      </c>
      <c r="I21" s="417">
        <v>1</v>
      </c>
      <c r="J21" s="418"/>
    </row>
    <row r="22" spans="1:10" ht="12.75">
      <c r="A22" s="419" t="s">
        <v>431</v>
      </c>
      <c r="B22" s="420"/>
      <c r="C22" s="213" t="s">
        <v>590</v>
      </c>
      <c r="D22" s="213" t="s">
        <v>600</v>
      </c>
      <c r="E22" s="124">
        <v>5.53</v>
      </c>
      <c r="F22" s="140">
        <v>37667</v>
      </c>
      <c r="G22" s="141">
        <v>0</v>
      </c>
      <c r="H22" s="144">
        <v>1833</v>
      </c>
      <c r="I22" s="417">
        <v>0</v>
      </c>
      <c r="J22" s="418"/>
    </row>
    <row r="23" spans="1:10" ht="12.75">
      <c r="A23" s="419" t="s">
        <v>431</v>
      </c>
      <c r="B23" s="420"/>
      <c r="C23" s="213" t="s">
        <v>591</v>
      </c>
      <c r="D23" s="213" t="s">
        <v>589</v>
      </c>
      <c r="E23" s="124">
        <v>4.85</v>
      </c>
      <c r="F23" s="140">
        <v>37787</v>
      </c>
      <c r="G23" s="141">
        <v>25000</v>
      </c>
      <c r="H23" s="144">
        <v>1212</v>
      </c>
      <c r="I23" s="417">
        <v>33</v>
      </c>
      <c r="J23" s="418"/>
    </row>
    <row r="24" spans="1:10" ht="12.75">
      <c r="A24" s="419" t="s">
        <v>432</v>
      </c>
      <c r="B24" s="420"/>
      <c r="C24" s="213" t="s">
        <v>589</v>
      </c>
      <c r="D24" s="213" t="s">
        <v>592</v>
      </c>
      <c r="E24" s="124">
        <v>5.5</v>
      </c>
      <c r="F24" s="140">
        <v>37865</v>
      </c>
      <c r="G24" s="141">
        <v>20000</v>
      </c>
      <c r="H24" s="144">
        <v>1100</v>
      </c>
      <c r="I24" s="417">
        <v>0</v>
      </c>
      <c r="J24" s="418"/>
    </row>
    <row r="25" spans="1:10" ht="12.75">
      <c r="A25" s="419" t="s">
        <v>432</v>
      </c>
      <c r="B25" s="420"/>
      <c r="C25" s="213" t="s">
        <v>589</v>
      </c>
      <c r="D25" s="213" t="s">
        <v>592</v>
      </c>
      <c r="E25" s="124">
        <v>5.5</v>
      </c>
      <c r="F25" s="140">
        <v>37879</v>
      </c>
      <c r="G25" s="141">
        <v>0</v>
      </c>
      <c r="H25" s="144">
        <v>1650</v>
      </c>
      <c r="I25" s="417">
        <v>0</v>
      </c>
      <c r="J25" s="418"/>
    </row>
    <row r="26" spans="1:10" ht="12.75">
      <c r="A26" s="419" t="s">
        <v>432</v>
      </c>
      <c r="B26" s="420"/>
      <c r="C26" s="213" t="s">
        <v>592</v>
      </c>
      <c r="D26" s="213" t="s">
        <v>604</v>
      </c>
      <c r="E26" s="124">
        <v>4.75</v>
      </c>
      <c r="F26" s="140">
        <v>37895</v>
      </c>
      <c r="G26" s="141">
        <v>30000</v>
      </c>
      <c r="H26" s="144">
        <v>1425</v>
      </c>
      <c r="I26" s="417">
        <v>0</v>
      </c>
      <c r="J26" s="418"/>
    </row>
    <row r="27" spans="1:10" ht="12.75">
      <c r="A27" s="419" t="s">
        <v>432</v>
      </c>
      <c r="B27" s="420"/>
      <c r="C27" s="213" t="s">
        <v>593</v>
      </c>
      <c r="D27" s="213" t="s">
        <v>604</v>
      </c>
      <c r="E27" s="124">
        <v>6.2</v>
      </c>
      <c r="F27" s="140">
        <v>37909</v>
      </c>
      <c r="G27" s="141">
        <v>30000</v>
      </c>
      <c r="H27" s="144">
        <v>104</v>
      </c>
      <c r="I27" s="417">
        <v>0</v>
      </c>
      <c r="J27" s="418"/>
    </row>
    <row r="28" spans="1:10" ht="12.75">
      <c r="A28" s="419" t="s">
        <v>432</v>
      </c>
      <c r="B28" s="420"/>
      <c r="C28" s="213" t="s">
        <v>594</v>
      </c>
      <c r="D28" s="213" t="s">
        <v>596</v>
      </c>
      <c r="E28" s="124">
        <v>2.03</v>
      </c>
      <c r="F28" s="140">
        <v>37817</v>
      </c>
      <c r="G28" s="141">
        <v>120242</v>
      </c>
      <c r="H28" s="144">
        <v>2334</v>
      </c>
      <c r="I28" s="417">
        <v>100</v>
      </c>
      <c r="J28" s="418"/>
    </row>
    <row r="29" spans="1:10" ht="12.75">
      <c r="A29" s="419" t="s">
        <v>433</v>
      </c>
      <c r="B29" s="420"/>
      <c r="C29" s="213" t="s">
        <v>595</v>
      </c>
      <c r="D29" s="213" t="s">
        <v>587</v>
      </c>
      <c r="E29" s="124">
        <v>4.74</v>
      </c>
      <c r="F29" s="140">
        <v>37636</v>
      </c>
      <c r="G29" s="141">
        <v>25000</v>
      </c>
      <c r="H29" s="144">
        <v>1099</v>
      </c>
      <c r="I29" s="417">
        <v>49</v>
      </c>
      <c r="J29" s="418"/>
    </row>
    <row r="30" spans="1:10" ht="12.75">
      <c r="A30" s="419" t="s">
        <v>433</v>
      </c>
      <c r="B30" s="420"/>
      <c r="C30" s="213" t="s">
        <v>587</v>
      </c>
      <c r="D30" s="213" t="s">
        <v>588</v>
      </c>
      <c r="E30" s="124">
        <v>5.47</v>
      </c>
      <c r="F30" s="140">
        <v>37695</v>
      </c>
      <c r="G30" s="141">
        <v>20000</v>
      </c>
      <c r="H30" s="144">
        <v>1094</v>
      </c>
      <c r="I30" s="417">
        <v>335</v>
      </c>
      <c r="J30" s="418"/>
    </row>
    <row r="31" spans="1:10" ht="12.75">
      <c r="A31" s="419" t="s">
        <v>434</v>
      </c>
      <c r="B31" s="420"/>
      <c r="C31" s="213" t="s">
        <v>588</v>
      </c>
      <c r="D31" s="213" t="s">
        <v>597</v>
      </c>
      <c r="E31" s="124">
        <v>5.4</v>
      </c>
      <c r="F31" s="140">
        <v>37771</v>
      </c>
      <c r="G31" s="141">
        <v>30000</v>
      </c>
      <c r="H31" s="144">
        <v>1620</v>
      </c>
      <c r="I31" s="417">
        <v>137</v>
      </c>
      <c r="J31" s="418"/>
    </row>
    <row r="32" spans="1:10" ht="12.75">
      <c r="A32" s="419" t="s">
        <v>434</v>
      </c>
      <c r="B32" s="420"/>
      <c r="C32" s="213" t="s">
        <v>596</v>
      </c>
      <c r="D32" s="213" t="s">
        <v>593</v>
      </c>
      <c r="E32" s="124">
        <v>5.4</v>
      </c>
      <c r="F32" s="140">
        <v>37863</v>
      </c>
      <c r="G32" s="141">
        <v>15000</v>
      </c>
      <c r="H32" s="144">
        <v>815</v>
      </c>
      <c r="I32" s="417">
        <v>266</v>
      </c>
      <c r="J32" s="418"/>
    </row>
    <row r="33" spans="1:10" ht="12.75">
      <c r="A33" s="419" t="s">
        <v>434</v>
      </c>
      <c r="B33" s="420"/>
      <c r="C33" s="213" t="s">
        <v>589</v>
      </c>
      <c r="D33" s="213" t="s">
        <v>592</v>
      </c>
      <c r="E33" s="124">
        <v>6</v>
      </c>
      <c r="F33" s="140">
        <v>37894</v>
      </c>
      <c r="G33" s="141">
        <v>0</v>
      </c>
      <c r="H33" s="144">
        <v>600</v>
      </c>
      <c r="I33" s="417">
        <v>0</v>
      </c>
      <c r="J33" s="418"/>
    </row>
    <row r="34" spans="1:10" ht="12.75">
      <c r="A34" s="419" t="s">
        <v>434</v>
      </c>
      <c r="B34" s="420"/>
      <c r="C34" s="213" t="s">
        <v>592</v>
      </c>
      <c r="D34" s="213" t="s">
        <v>604</v>
      </c>
      <c r="E34" s="124">
        <v>3.36</v>
      </c>
      <c r="F34" s="140">
        <v>37924</v>
      </c>
      <c r="G34" s="141">
        <v>10000</v>
      </c>
      <c r="H34" s="144">
        <v>0</v>
      </c>
      <c r="I34" s="417">
        <v>8</v>
      </c>
      <c r="J34" s="418"/>
    </row>
    <row r="35" spans="1:10" ht="12.75">
      <c r="A35" s="419" t="s">
        <v>434</v>
      </c>
      <c r="B35" s="420"/>
      <c r="C35" s="213" t="s">
        <v>592</v>
      </c>
      <c r="D35" s="213" t="s">
        <v>605</v>
      </c>
      <c r="E35" s="124">
        <v>5.88</v>
      </c>
      <c r="F35" s="140">
        <v>37985</v>
      </c>
      <c r="G35" s="141">
        <v>50000</v>
      </c>
      <c r="H35" s="144">
        <v>2940</v>
      </c>
      <c r="I35" s="417">
        <v>274</v>
      </c>
      <c r="J35" s="418"/>
    </row>
    <row r="36" spans="1:10" ht="12.75">
      <c r="A36" s="419" t="s">
        <v>434</v>
      </c>
      <c r="B36" s="420"/>
      <c r="C36" s="213" t="s">
        <v>597</v>
      </c>
      <c r="D36" s="213" t="s">
        <v>589</v>
      </c>
      <c r="E36" s="124">
        <v>6.82</v>
      </c>
      <c r="F36" s="140">
        <v>37802</v>
      </c>
      <c r="G36" s="141">
        <v>10000</v>
      </c>
      <c r="H36" s="144">
        <v>688</v>
      </c>
      <c r="I36" s="417">
        <v>279</v>
      </c>
      <c r="J36" s="418"/>
    </row>
    <row r="37" spans="1:10" ht="12.75">
      <c r="A37" s="419" t="s">
        <v>436</v>
      </c>
      <c r="B37" s="420"/>
      <c r="C37" s="213" t="s">
        <v>598</v>
      </c>
      <c r="D37" s="213" t="s">
        <v>587</v>
      </c>
      <c r="E37" s="124">
        <v>6.5</v>
      </c>
      <c r="F37" s="140">
        <v>37636</v>
      </c>
      <c r="G37" s="141">
        <v>0</v>
      </c>
      <c r="H37" s="144">
        <v>6500</v>
      </c>
      <c r="I37" s="417">
        <v>0</v>
      </c>
      <c r="J37" s="418"/>
    </row>
    <row r="38" spans="1:10" ht="12.75">
      <c r="A38" s="419" t="s">
        <v>437</v>
      </c>
      <c r="B38" s="420"/>
      <c r="C38" s="215" t="s">
        <v>599</v>
      </c>
      <c r="D38" s="215" t="s">
        <v>593</v>
      </c>
      <c r="E38" s="125">
        <v>6.3</v>
      </c>
      <c r="F38" s="201">
        <v>37848</v>
      </c>
      <c r="G38" s="143">
        <v>0</v>
      </c>
      <c r="H38" s="146">
        <v>1575</v>
      </c>
      <c r="I38" s="417">
        <v>0</v>
      </c>
      <c r="J38" s="418"/>
    </row>
    <row r="39" spans="1:10" ht="12.75">
      <c r="A39" s="419" t="s">
        <v>438</v>
      </c>
      <c r="B39" s="420"/>
      <c r="C39" s="215" t="s">
        <v>591</v>
      </c>
      <c r="D39" s="215" t="s">
        <v>589</v>
      </c>
      <c r="E39" s="125">
        <v>6.3</v>
      </c>
      <c r="F39" s="201">
        <v>37802</v>
      </c>
      <c r="G39" s="143">
        <v>0</v>
      </c>
      <c r="H39" s="146">
        <v>1575</v>
      </c>
      <c r="I39" s="417">
        <v>0</v>
      </c>
      <c r="J39" s="418"/>
    </row>
    <row r="40" spans="1:10" ht="12.75">
      <c r="A40" s="419" t="s">
        <v>439</v>
      </c>
      <c r="B40" s="420"/>
      <c r="C40" s="215" t="s">
        <v>595</v>
      </c>
      <c r="D40" s="215" t="s">
        <v>605</v>
      </c>
      <c r="E40" s="125">
        <v>5.31</v>
      </c>
      <c r="F40" s="201">
        <v>37985</v>
      </c>
      <c r="G40" s="143">
        <v>10000</v>
      </c>
      <c r="H40" s="146">
        <v>538</v>
      </c>
      <c r="I40" s="417">
        <v>6</v>
      </c>
      <c r="J40" s="418"/>
    </row>
    <row r="41" spans="1:10" ht="12.75">
      <c r="A41" s="419" t="s">
        <v>439</v>
      </c>
      <c r="B41" s="420"/>
      <c r="C41" s="215" t="s">
        <v>587</v>
      </c>
      <c r="D41" s="215" t="s">
        <v>588</v>
      </c>
      <c r="E41" s="125">
        <v>4.02</v>
      </c>
      <c r="F41" s="201">
        <v>37700</v>
      </c>
      <c r="G41" s="143">
        <v>10000</v>
      </c>
      <c r="H41" s="146">
        <v>406</v>
      </c>
      <c r="I41" s="417">
        <v>171</v>
      </c>
      <c r="J41" s="418"/>
    </row>
    <row r="42" spans="1:10" ht="12.75">
      <c r="A42" s="419" t="s">
        <v>439</v>
      </c>
      <c r="B42" s="420"/>
      <c r="C42" s="215" t="s">
        <v>600</v>
      </c>
      <c r="D42" s="215" t="s">
        <v>591</v>
      </c>
      <c r="E42" s="125">
        <v>4.45</v>
      </c>
      <c r="F42" s="201">
        <v>37726</v>
      </c>
      <c r="G42" s="143">
        <v>10000</v>
      </c>
      <c r="H42" s="146">
        <v>223</v>
      </c>
      <c r="I42" s="417">
        <v>154</v>
      </c>
      <c r="J42" s="418"/>
    </row>
    <row r="43" spans="1:10" ht="12.75">
      <c r="A43" s="419" t="s">
        <v>439</v>
      </c>
      <c r="B43" s="420"/>
      <c r="C43" s="215" t="s">
        <v>588</v>
      </c>
      <c r="D43" s="215" t="s">
        <v>589</v>
      </c>
      <c r="E43" s="125">
        <v>2.57</v>
      </c>
      <c r="F43" s="201">
        <v>37802</v>
      </c>
      <c r="G43" s="143">
        <v>20000</v>
      </c>
      <c r="H43" s="146">
        <v>259</v>
      </c>
      <c r="I43" s="417">
        <v>99</v>
      </c>
      <c r="J43" s="418"/>
    </row>
    <row r="44" spans="1:10" ht="12.75">
      <c r="A44" s="419" t="s">
        <v>439</v>
      </c>
      <c r="B44" s="420"/>
      <c r="C44" s="215" t="s">
        <v>589</v>
      </c>
      <c r="D44" s="215" t="s">
        <v>593</v>
      </c>
      <c r="E44" s="125">
        <v>4.97</v>
      </c>
      <c r="F44" s="201" t="s">
        <v>23</v>
      </c>
      <c r="G44" s="143">
        <v>10000</v>
      </c>
      <c r="H44" s="146">
        <v>252</v>
      </c>
      <c r="I44" s="417">
        <v>33</v>
      </c>
      <c r="J44" s="418"/>
    </row>
    <row r="45" spans="1:10" ht="12.75">
      <c r="A45" s="419" t="s">
        <v>439</v>
      </c>
      <c r="B45" s="420"/>
      <c r="C45" s="215" t="s">
        <v>596</v>
      </c>
      <c r="D45" s="215" t="s">
        <v>604</v>
      </c>
      <c r="E45" s="125">
        <v>3.92</v>
      </c>
      <c r="F45" s="201">
        <v>37895</v>
      </c>
      <c r="G45" s="143">
        <v>15001</v>
      </c>
      <c r="H45" s="146">
        <v>0</v>
      </c>
      <c r="I45" s="417">
        <v>104</v>
      </c>
      <c r="J45" s="418"/>
    </row>
    <row r="46" spans="1:10" ht="12.75">
      <c r="A46" s="419" t="s">
        <v>439</v>
      </c>
      <c r="B46" s="420"/>
      <c r="C46" s="215" t="s">
        <v>598</v>
      </c>
      <c r="D46" s="215" t="s">
        <v>603</v>
      </c>
      <c r="E46" s="125">
        <v>5.21</v>
      </c>
      <c r="F46" s="201">
        <v>37940</v>
      </c>
      <c r="G46" s="143">
        <v>0</v>
      </c>
      <c r="H46" s="146">
        <v>265</v>
      </c>
      <c r="I46" s="417">
        <v>0</v>
      </c>
      <c r="J46" s="418"/>
    </row>
    <row r="47" spans="1:10" ht="12.75">
      <c r="A47" s="419" t="s">
        <v>439</v>
      </c>
      <c r="B47" s="420"/>
      <c r="C47" s="215" t="s">
        <v>599</v>
      </c>
      <c r="D47" s="215" t="s">
        <v>593</v>
      </c>
      <c r="E47" s="125"/>
      <c r="F47" s="201">
        <v>37834</v>
      </c>
      <c r="G47" s="143">
        <v>0</v>
      </c>
      <c r="H47" s="146">
        <v>278</v>
      </c>
      <c r="I47" s="417">
        <v>0</v>
      </c>
      <c r="J47" s="418"/>
    </row>
    <row r="48" spans="1:10" ht="12.75">
      <c r="A48" s="419" t="s">
        <v>441</v>
      </c>
      <c r="B48" s="420"/>
      <c r="C48" s="215" t="s">
        <v>593</v>
      </c>
      <c r="D48" s="215" t="s">
        <v>604</v>
      </c>
      <c r="E48" s="125">
        <v>4.65</v>
      </c>
      <c r="F48" s="201">
        <v>37909</v>
      </c>
      <c r="G48" s="143">
        <v>5000</v>
      </c>
      <c r="H48" s="146">
        <v>175</v>
      </c>
      <c r="I48" s="417">
        <v>74</v>
      </c>
      <c r="J48" s="418"/>
    </row>
    <row r="49" spans="1:10" ht="12.75">
      <c r="A49" s="419" t="s">
        <v>441</v>
      </c>
      <c r="B49" s="420"/>
      <c r="C49" s="215" t="s">
        <v>587</v>
      </c>
      <c r="D49" s="215" t="s">
        <v>588</v>
      </c>
      <c r="E49" s="125">
        <v>4.5</v>
      </c>
      <c r="F49" s="201">
        <v>37700</v>
      </c>
      <c r="G49" s="143">
        <v>10000</v>
      </c>
      <c r="H49" s="146">
        <v>337</v>
      </c>
      <c r="I49" s="417">
        <v>75</v>
      </c>
      <c r="J49" s="418"/>
    </row>
    <row r="50" spans="1:10" ht="12.75">
      <c r="A50" s="419" t="s">
        <v>441</v>
      </c>
      <c r="B50" s="420"/>
      <c r="C50" s="215" t="s">
        <v>595</v>
      </c>
      <c r="D50" s="215" t="s">
        <v>600</v>
      </c>
      <c r="E50" s="125">
        <v>3.65</v>
      </c>
      <c r="F50" s="201">
        <v>37653</v>
      </c>
      <c r="G50" s="143">
        <v>10000</v>
      </c>
      <c r="H50" s="146">
        <v>275</v>
      </c>
      <c r="I50" s="417">
        <v>121</v>
      </c>
      <c r="J50" s="418"/>
    </row>
    <row r="51" spans="1:10" ht="12.75">
      <c r="A51" s="419" t="s">
        <v>441</v>
      </c>
      <c r="B51" s="420"/>
      <c r="C51" s="215" t="s">
        <v>589</v>
      </c>
      <c r="D51" s="215" t="s">
        <v>592</v>
      </c>
      <c r="E51" s="125">
        <v>3.5</v>
      </c>
      <c r="F51" s="201">
        <v>37894</v>
      </c>
      <c r="G51" s="143">
        <v>30001</v>
      </c>
      <c r="H51" s="146">
        <v>0</v>
      </c>
      <c r="I51" s="417">
        <v>100</v>
      </c>
      <c r="J51" s="418"/>
    </row>
    <row r="52" spans="1:10" ht="12.75">
      <c r="A52" s="419" t="s">
        <v>441</v>
      </c>
      <c r="B52" s="420"/>
      <c r="C52" s="215" t="s">
        <v>587</v>
      </c>
      <c r="D52" s="215" t="s">
        <v>588</v>
      </c>
      <c r="E52" s="125">
        <v>3.75</v>
      </c>
      <c r="F52" s="201">
        <v>37710</v>
      </c>
      <c r="G52" s="143">
        <v>20001</v>
      </c>
      <c r="H52" s="146">
        <v>0</v>
      </c>
      <c r="I52" s="417">
        <v>123</v>
      </c>
      <c r="J52" s="418"/>
    </row>
    <row r="53" spans="1:10" ht="12.75">
      <c r="A53" s="419" t="s">
        <v>441</v>
      </c>
      <c r="B53" s="420"/>
      <c r="C53" s="215" t="s">
        <v>600</v>
      </c>
      <c r="D53" s="215" t="s">
        <v>600</v>
      </c>
      <c r="E53" s="125">
        <v>5.46</v>
      </c>
      <c r="F53" s="201">
        <v>37667</v>
      </c>
      <c r="G53" s="143">
        <v>0</v>
      </c>
      <c r="H53" s="146">
        <v>824</v>
      </c>
      <c r="I53" s="417">
        <v>0</v>
      </c>
      <c r="J53" s="418"/>
    </row>
    <row r="54" spans="1:10" ht="12.75">
      <c r="A54" s="419" t="s">
        <v>441</v>
      </c>
      <c r="B54" s="420"/>
      <c r="C54" s="215" t="s">
        <v>589</v>
      </c>
      <c r="D54" s="215" t="s">
        <v>593</v>
      </c>
      <c r="E54" s="125">
        <v>5.23</v>
      </c>
      <c r="F54" s="201">
        <v>37848</v>
      </c>
      <c r="G54" s="143">
        <v>0</v>
      </c>
      <c r="H54" s="146">
        <v>132</v>
      </c>
      <c r="I54" s="417">
        <v>0</v>
      </c>
      <c r="J54" s="418"/>
    </row>
    <row r="55" spans="1:10" ht="12.75">
      <c r="A55" s="419" t="s">
        <v>442</v>
      </c>
      <c r="B55" s="420"/>
      <c r="C55" s="215" t="s">
        <v>597</v>
      </c>
      <c r="D55" s="215" t="s">
        <v>593</v>
      </c>
      <c r="E55" s="125">
        <v>5.25</v>
      </c>
      <c r="F55" s="201">
        <v>37863</v>
      </c>
      <c r="G55" s="143">
        <v>10000</v>
      </c>
      <c r="H55" s="146">
        <v>260</v>
      </c>
      <c r="I55" s="417">
        <v>222</v>
      </c>
      <c r="J55" s="418"/>
    </row>
    <row r="56" spans="1:10" ht="12.75">
      <c r="A56" s="419" t="s">
        <v>442</v>
      </c>
      <c r="B56" s="420"/>
      <c r="C56" s="215" t="s">
        <v>598</v>
      </c>
      <c r="D56" s="215" t="s">
        <v>587</v>
      </c>
      <c r="E56" s="125">
        <v>6.5</v>
      </c>
      <c r="F56" s="201">
        <v>37641</v>
      </c>
      <c r="G56" s="143">
        <v>15000</v>
      </c>
      <c r="H56" s="146">
        <v>483</v>
      </c>
      <c r="I56" s="417">
        <v>475</v>
      </c>
      <c r="J56" s="418"/>
    </row>
    <row r="57" spans="1:10" ht="12.75">
      <c r="A57" s="419" t="s">
        <v>442</v>
      </c>
      <c r="B57" s="420"/>
      <c r="C57" s="215" t="s">
        <v>587</v>
      </c>
      <c r="D57" s="215" t="s">
        <v>600</v>
      </c>
      <c r="E57" s="125">
        <v>5.8</v>
      </c>
      <c r="F57" s="201">
        <v>37667</v>
      </c>
      <c r="G57" s="143">
        <v>25000</v>
      </c>
      <c r="H57" s="146">
        <v>731</v>
      </c>
      <c r="I57" s="417">
        <v>222</v>
      </c>
      <c r="J57" s="418"/>
    </row>
    <row r="58" spans="1:10" ht="12.75">
      <c r="A58" s="419" t="s">
        <v>442</v>
      </c>
      <c r="B58" s="420"/>
      <c r="C58" s="215" t="s">
        <v>599</v>
      </c>
      <c r="D58" s="215" t="s">
        <v>593</v>
      </c>
      <c r="E58" s="125">
        <v>5.35</v>
      </c>
      <c r="F58" s="201">
        <v>37863</v>
      </c>
      <c r="G58" s="143">
        <v>15000</v>
      </c>
      <c r="H58" s="146">
        <v>402</v>
      </c>
      <c r="I58" s="417">
        <v>243</v>
      </c>
      <c r="J58" s="418"/>
    </row>
    <row r="59" spans="1:10" ht="12.75">
      <c r="A59" s="419" t="s">
        <v>442</v>
      </c>
      <c r="B59" s="420"/>
      <c r="C59" s="215" t="s">
        <v>595</v>
      </c>
      <c r="D59" s="215" t="s">
        <v>587</v>
      </c>
      <c r="E59" s="125">
        <v>3.7</v>
      </c>
      <c r="F59" s="201">
        <v>37622</v>
      </c>
      <c r="G59" s="143">
        <v>20006</v>
      </c>
      <c r="H59" s="146">
        <v>0</v>
      </c>
      <c r="I59" s="417">
        <v>59</v>
      </c>
      <c r="J59" s="418"/>
    </row>
    <row r="60" spans="1:10" ht="12.75">
      <c r="A60" s="419" t="s">
        <v>442</v>
      </c>
      <c r="B60" s="420"/>
      <c r="C60" s="215" t="s">
        <v>588</v>
      </c>
      <c r="D60" s="215" t="s">
        <v>597</v>
      </c>
      <c r="E60" s="125">
        <v>5.5</v>
      </c>
      <c r="F60" s="201">
        <v>37771</v>
      </c>
      <c r="G60" s="143">
        <v>0</v>
      </c>
      <c r="H60" s="146">
        <v>1106</v>
      </c>
      <c r="I60" s="417">
        <v>0</v>
      </c>
      <c r="J60" s="418"/>
    </row>
    <row r="61" spans="1:10" ht="12.75">
      <c r="A61" s="419" t="s">
        <v>443</v>
      </c>
      <c r="B61" s="420"/>
      <c r="C61" s="215" t="s">
        <v>600</v>
      </c>
      <c r="D61" s="215" t="s">
        <v>593</v>
      </c>
      <c r="E61" s="125">
        <v>5</v>
      </c>
      <c r="F61" s="201">
        <v>37863</v>
      </c>
      <c r="G61" s="143">
        <v>10000</v>
      </c>
      <c r="H61" s="146">
        <v>248</v>
      </c>
      <c r="I61" s="417">
        <v>174</v>
      </c>
      <c r="J61" s="418"/>
    </row>
    <row r="62" spans="1:10" ht="12.75">
      <c r="A62" s="419" t="s">
        <v>443</v>
      </c>
      <c r="B62" s="420"/>
      <c r="C62" s="215" t="s">
        <v>601</v>
      </c>
      <c r="D62" s="215" t="s">
        <v>589</v>
      </c>
      <c r="E62" s="125">
        <v>6.05</v>
      </c>
      <c r="F62" s="201">
        <v>37787</v>
      </c>
      <c r="G62" s="143">
        <v>5000</v>
      </c>
      <c r="H62" s="146">
        <v>150</v>
      </c>
      <c r="I62" s="417">
        <v>103</v>
      </c>
      <c r="J62" s="418"/>
    </row>
    <row r="63" spans="1:10" ht="12.75">
      <c r="A63" s="419" t="s">
        <v>443</v>
      </c>
      <c r="B63" s="420"/>
      <c r="C63" s="215" t="s">
        <v>594</v>
      </c>
      <c r="D63" s="215" t="s">
        <v>596</v>
      </c>
      <c r="E63" s="125">
        <v>5.6</v>
      </c>
      <c r="F63" s="201">
        <v>37822</v>
      </c>
      <c r="G63" s="143">
        <v>5000</v>
      </c>
      <c r="H63" s="146">
        <v>141</v>
      </c>
      <c r="I63" s="417">
        <v>44</v>
      </c>
      <c r="J63" s="418"/>
    </row>
    <row r="64" spans="1:10" ht="12.75">
      <c r="A64" s="419" t="s">
        <v>443</v>
      </c>
      <c r="B64" s="420"/>
      <c r="C64" s="215" t="s">
        <v>602</v>
      </c>
      <c r="D64" s="215" t="s">
        <v>604</v>
      </c>
      <c r="E64" s="125">
        <v>3.75</v>
      </c>
      <c r="F64" s="201">
        <v>37924</v>
      </c>
      <c r="G64" s="143">
        <v>15000</v>
      </c>
      <c r="H64" s="146">
        <v>279</v>
      </c>
      <c r="I64" s="417">
        <v>193</v>
      </c>
      <c r="J64" s="418"/>
    </row>
    <row r="65" spans="1:10" ht="12.75">
      <c r="A65" s="449" t="s">
        <v>443</v>
      </c>
      <c r="B65" s="450"/>
      <c r="C65" s="215" t="s">
        <v>603</v>
      </c>
      <c r="D65" s="215" t="s">
        <v>605</v>
      </c>
      <c r="E65" s="125">
        <v>5.4</v>
      </c>
      <c r="F65" s="201">
        <v>37970</v>
      </c>
      <c r="G65" s="143">
        <v>10000</v>
      </c>
      <c r="H65" s="146">
        <v>272</v>
      </c>
      <c r="I65" s="417">
        <v>159</v>
      </c>
      <c r="J65" s="418"/>
    </row>
    <row r="66" spans="1:10" ht="12.75">
      <c r="A66" s="419" t="s">
        <v>443</v>
      </c>
      <c r="B66" s="420"/>
      <c r="C66" s="215" t="s">
        <v>596</v>
      </c>
      <c r="D66" s="215" t="s">
        <v>592</v>
      </c>
      <c r="E66" s="125">
        <v>5</v>
      </c>
      <c r="F66" s="201">
        <v>37894</v>
      </c>
      <c r="G66" s="143">
        <v>25000</v>
      </c>
      <c r="H66" s="146">
        <v>627</v>
      </c>
      <c r="I66" s="417">
        <v>277</v>
      </c>
      <c r="J66" s="418"/>
    </row>
    <row r="67" spans="1:10" ht="12.75">
      <c r="A67" s="419" t="s">
        <v>443</v>
      </c>
      <c r="B67" s="420"/>
      <c r="C67" s="215" t="s">
        <v>596</v>
      </c>
      <c r="D67" s="215" t="s">
        <v>604</v>
      </c>
      <c r="E67" s="125">
        <v>4.75</v>
      </c>
      <c r="F67" s="201">
        <v>37895</v>
      </c>
      <c r="G67" s="143">
        <v>0</v>
      </c>
      <c r="H67" s="146">
        <v>471</v>
      </c>
      <c r="I67" s="417">
        <v>0</v>
      </c>
      <c r="J67" s="418"/>
    </row>
    <row r="68" spans="1:10" ht="13.5" thickBot="1">
      <c r="A68" s="440" t="s">
        <v>282</v>
      </c>
      <c r="B68" s="441"/>
      <c r="C68" s="98"/>
      <c r="D68" s="98"/>
      <c r="E68" s="98"/>
      <c r="F68" s="98"/>
      <c r="G68" s="223">
        <f>SUM(G20:G67)</f>
        <v>720251</v>
      </c>
      <c r="H68" s="224">
        <f>SUM(H20:H67)</f>
        <v>38747</v>
      </c>
      <c r="I68" s="415">
        <f>SUM(I20:I67)</f>
        <v>4722</v>
      </c>
      <c r="J68" s="416"/>
    </row>
    <row r="69" spans="7:10" ht="12.75">
      <c r="G69" s="84" t="s">
        <v>612</v>
      </c>
      <c r="H69" s="52" t="s">
        <v>615</v>
      </c>
      <c r="I69" s="451" t="s">
        <v>615</v>
      </c>
      <c r="J69" s="382"/>
    </row>
    <row r="70" spans="7:10" ht="12.75">
      <c r="G70" s="52" t="s">
        <v>206</v>
      </c>
      <c r="H70" s="52" t="s">
        <v>210</v>
      </c>
      <c r="I70" s="451" t="s">
        <v>206</v>
      </c>
      <c r="J70" s="382"/>
    </row>
    <row r="71" spans="1:10" ht="12.75">
      <c r="A71" s="58"/>
      <c r="B71" s="58"/>
      <c r="C71" s="58"/>
      <c r="D71" s="58"/>
      <c r="E71" s="58"/>
      <c r="F71" s="58"/>
      <c r="G71" s="52" t="s">
        <v>613</v>
      </c>
      <c r="H71" s="220" t="s">
        <v>616</v>
      </c>
      <c r="I71" s="451" t="s">
        <v>617</v>
      </c>
      <c r="J71" s="382"/>
    </row>
    <row r="72" spans="7:10" ht="12.75">
      <c r="G72" s="220" t="s">
        <v>614</v>
      </c>
      <c r="H72" s="52"/>
      <c r="I72" s="451" t="s">
        <v>618</v>
      </c>
      <c r="J72" s="382"/>
    </row>
    <row r="73" spans="1:10" ht="12.75">
      <c r="A73" s="438">
        <v>11</v>
      </c>
      <c r="B73" s="438"/>
      <c r="C73" s="438"/>
      <c r="D73" s="438"/>
      <c r="E73" s="438"/>
      <c r="F73" s="438"/>
      <c r="G73" s="438"/>
      <c r="H73" s="438"/>
      <c r="I73" s="438"/>
      <c r="J73" s="438"/>
    </row>
  </sheetData>
  <mergeCells count="149">
    <mergeCell ref="A73:J73"/>
    <mergeCell ref="I69:J69"/>
    <mergeCell ref="I70:J70"/>
    <mergeCell ref="I71:J71"/>
    <mergeCell ref="I72:J72"/>
    <mergeCell ref="I66:J66"/>
    <mergeCell ref="I59:J59"/>
    <mergeCell ref="I60:J60"/>
    <mergeCell ref="I61:J61"/>
    <mergeCell ref="I64:J64"/>
    <mergeCell ref="I56:J56"/>
    <mergeCell ref="I57:J57"/>
    <mergeCell ref="I58:J58"/>
    <mergeCell ref="I65:J65"/>
    <mergeCell ref="I52:J52"/>
    <mergeCell ref="I53:J53"/>
    <mergeCell ref="I54:J54"/>
    <mergeCell ref="I55:J55"/>
    <mergeCell ref="I48:J48"/>
    <mergeCell ref="I49:J49"/>
    <mergeCell ref="I50:J50"/>
    <mergeCell ref="I51:J51"/>
    <mergeCell ref="I44:J44"/>
    <mergeCell ref="I45:J45"/>
    <mergeCell ref="I46:J46"/>
    <mergeCell ref="I47:J47"/>
    <mergeCell ref="A65:B65"/>
    <mergeCell ref="A66:B66"/>
    <mergeCell ref="A67:B67"/>
    <mergeCell ref="I29:J29"/>
    <mergeCell ref="I30:J30"/>
    <mergeCell ref="I31:J31"/>
    <mergeCell ref="I32:J32"/>
    <mergeCell ref="I33:J33"/>
    <mergeCell ref="I34:J34"/>
    <mergeCell ref="I35:J35"/>
    <mergeCell ref="A61:B61"/>
    <mergeCell ref="A62:B62"/>
    <mergeCell ref="A63:B63"/>
    <mergeCell ref="A64:B64"/>
    <mergeCell ref="A57:B57"/>
    <mergeCell ref="A58:B58"/>
    <mergeCell ref="A59:B59"/>
    <mergeCell ref="A60:B60"/>
    <mergeCell ref="A23:B23"/>
    <mergeCell ref="A24:B24"/>
    <mergeCell ref="A55:B55"/>
    <mergeCell ref="A56:B56"/>
    <mergeCell ref="A50:B50"/>
    <mergeCell ref="A44:B44"/>
    <mergeCell ref="A45:B45"/>
    <mergeCell ref="A46:B46"/>
    <mergeCell ref="A47:B47"/>
    <mergeCell ref="A52:B52"/>
    <mergeCell ref="A8:B8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1:J1"/>
    <mergeCell ref="A5:B5"/>
    <mergeCell ref="A6:B6"/>
    <mergeCell ref="A3:B3"/>
    <mergeCell ref="C3:D3"/>
    <mergeCell ref="C5:D5"/>
    <mergeCell ref="C6:D6"/>
    <mergeCell ref="I3:J3"/>
    <mergeCell ref="I5:J5"/>
    <mergeCell ref="I4:J4"/>
    <mergeCell ref="E3:F3"/>
    <mergeCell ref="E5:F5"/>
    <mergeCell ref="E6:F6"/>
    <mergeCell ref="I6:J6"/>
    <mergeCell ref="G3:H3"/>
    <mergeCell ref="G5:H5"/>
    <mergeCell ref="G6:H6"/>
    <mergeCell ref="A68:B68"/>
    <mergeCell ref="A10:B10"/>
    <mergeCell ref="E10:F10"/>
    <mergeCell ref="A9:B9"/>
    <mergeCell ref="A42:B42"/>
    <mergeCell ref="A43:B43"/>
    <mergeCell ref="A27:B27"/>
    <mergeCell ref="A28:B28"/>
    <mergeCell ref="A21:B21"/>
    <mergeCell ref="A22:B22"/>
    <mergeCell ref="I18:J18"/>
    <mergeCell ref="I11:J11"/>
    <mergeCell ref="A12:J12"/>
    <mergeCell ref="A13:J13"/>
    <mergeCell ref="A15:B15"/>
    <mergeCell ref="I15:J15"/>
    <mergeCell ref="G11:H11"/>
    <mergeCell ref="E11:F11"/>
    <mergeCell ref="G10:H10"/>
    <mergeCell ref="I8:J8"/>
    <mergeCell ref="I9:J9"/>
    <mergeCell ref="I17:J17"/>
    <mergeCell ref="I10:J10"/>
    <mergeCell ref="E9:F9"/>
    <mergeCell ref="G8:H8"/>
    <mergeCell ref="G9:H9"/>
    <mergeCell ref="C8:D8"/>
    <mergeCell ref="E8:F8"/>
    <mergeCell ref="A20:B20"/>
    <mergeCell ref="A16:B16"/>
    <mergeCell ref="A17:B17"/>
    <mergeCell ref="C11:D11"/>
    <mergeCell ref="A11:B11"/>
    <mergeCell ref="A18:B18"/>
    <mergeCell ref="I27:J27"/>
    <mergeCell ref="I28:J28"/>
    <mergeCell ref="A48:B48"/>
    <mergeCell ref="A40:B40"/>
    <mergeCell ref="A41:B41"/>
    <mergeCell ref="A37:B37"/>
    <mergeCell ref="A38:B38"/>
    <mergeCell ref="A39:B39"/>
    <mergeCell ref="A33:B33"/>
    <mergeCell ref="I36:J36"/>
    <mergeCell ref="I37:J37"/>
    <mergeCell ref="I62:J62"/>
    <mergeCell ref="I63:J63"/>
    <mergeCell ref="I67:J67"/>
    <mergeCell ref="I38:J38"/>
    <mergeCell ref="I39:J39"/>
    <mergeCell ref="I40:J40"/>
    <mergeCell ref="I41:J41"/>
    <mergeCell ref="I42:J42"/>
    <mergeCell ref="I43:J43"/>
    <mergeCell ref="A53:B53"/>
    <mergeCell ref="A54:B54"/>
    <mergeCell ref="A51:B51"/>
    <mergeCell ref="A49:B49"/>
    <mergeCell ref="C10:D10"/>
    <mergeCell ref="C9:D9"/>
    <mergeCell ref="I68:J68"/>
    <mergeCell ref="I20:J20"/>
    <mergeCell ref="I21:J21"/>
    <mergeCell ref="I22:J22"/>
    <mergeCell ref="I23:J23"/>
    <mergeCell ref="I24:J24"/>
    <mergeCell ref="I25:J25"/>
    <mergeCell ref="I26:J26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6">
      <selection activeCell="B62" sqref="B62"/>
    </sheetView>
  </sheetViews>
  <sheetFormatPr defaultColWidth="9.140625" defaultRowHeight="12.75"/>
  <cols>
    <col min="2" max="2" width="16.140625" style="0" customWidth="1"/>
    <col min="3" max="3" width="9.421875" style="0" customWidth="1"/>
    <col min="4" max="5" width="9.7109375" style="0" customWidth="1"/>
    <col min="8" max="8" width="11.8515625" style="0" customWidth="1"/>
    <col min="9" max="9" width="11.28125" style="0" customWidth="1"/>
  </cols>
  <sheetData>
    <row r="1" spans="1:10" ht="12.75">
      <c r="A1" s="311" t="s">
        <v>650</v>
      </c>
      <c r="B1" s="311"/>
      <c r="C1" s="311"/>
      <c r="D1" s="311"/>
      <c r="E1" s="311"/>
      <c r="F1" s="311"/>
      <c r="G1" s="311"/>
      <c r="H1" s="311"/>
      <c r="I1" s="311"/>
      <c r="J1" s="118"/>
    </row>
    <row r="2" ht="13.5" thickBot="1"/>
    <row r="3" spans="1:10" ht="13.5" thickBot="1">
      <c r="A3" s="103" t="s">
        <v>35</v>
      </c>
      <c r="B3" s="103" t="s">
        <v>38</v>
      </c>
      <c r="C3" s="103" t="s">
        <v>41</v>
      </c>
      <c r="D3" s="463" t="s">
        <v>133</v>
      </c>
      <c r="E3" s="463"/>
      <c r="F3" s="464"/>
      <c r="G3" s="103" t="s">
        <v>143</v>
      </c>
      <c r="H3" s="103" t="s">
        <v>144</v>
      </c>
      <c r="I3" s="104" t="s">
        <v>145</v>
      </c>
      <c r="J3" s="6"/>
    </row>
    <row r="4" spans="1:10" ht="12.75">
      <c r="A4" s="72"/>
      <c r="B4" s="101" t="s">
        <v>33</v>
      </c>
      <c r="C4" s="101" t="s">
        <v>250</v>
      </c>
      <c r="D4" s="103" t="s">
        <v>43</v>
      </c>
      <c r="E4" s="103" t="s">
        <v>131</v>
      </c>
      <c r="F4" s="103" t="s">
        <v>132</v>
      </c>
      <c r="G4" s="101" t="s">
        <v>294</v>
      </c>
      <c r="H4" s="107"/>
      <c r="I4" s="60" t="s">
        <v>298</v>
      </c>
      <c r="J4" s="6"/>
    </row>
    <row r="5" spans="1:10" ht="12.75">
      <c r="A5" s="101" t="s">
        <v>231</v>
      </c>
      <c r="B5" s="101" t="s">
        <v>291</v>
      </c>
      <c r="C5" s="101" t="s">
        <v>293</v>
      </c>
      <c r="D5" s="101" t="s">
        <v>136</v>
      </c>
      <c r="E5" s="101" t="s">
        <v>156</v>
      </c>
      <c r="F5" s="101" t="s">
        <v>155</v>
      </c>
      <c r="G5" s="101" t="s">
        <v>295</v>
      </c>
      <c r="H5" s="101" t="s">
        <v>294</v>
      </c>
      <c r="I5" s="60" t="s">
        <v>299</v>
      </c>
      <c r="J5" s="6"/>
    </row>
    <row r="6" spans="1:10" ht="13.5" thickBot="1">
      <c r="A6" s="102" t="s">
        <v>290</v>
      </c>
      <c r="B6" s="102" t="s">
        <v>292</v>
      </c>
      <c r="C6" s="102" t="s">
        <v>157</v>
      </c>
      <c r="D6" s="102" t="s">
        <v>137</v>
      </c>
      <c r="E6" s="102" t="s">
        <v>157</v>
      </c>
      <c r="F6" s="102" t="s">
        <v>159</v>
      </c>
      <c r="G6" s="102" t="s">
        <v>296</v>
      </c>
      <c r="H6" s="102" t="s">
        <v>297</v>
      </c>
      <c r="I6" s="61" t="s">
        <v>300</v>
      </c>
      <c r="J6" s="6"/>
    </row>
    <row r="7" spans="1:9" ht="3" customHeight="1">
      <c r="A7" s="15"/>
      <c r="B7" s="63"/>
      <c r="C7" s="63"/>
      <c r="D7" s="63"/>
      <c r="E7" s="63"/>
      <c r="F7" s="63"/>
      <c r="G7" s="63"/>
      <c r="H7" s="63"/>
      <c r="I7" s="17"/>
    </row>
    <row r="8" spans="1:9" ht="21" customHeight="1">
      <c r="A8" s="479" t="s">
        <v>483</v>
      </c>
      <c r="B8" s="480"/>
      <c r="C8" s="480"/>
      <c r="D8" s="480"/>
      <c r="E8" s="480"/>
      <c r="F8" s="480"/>
      <c r="G8" s="480"/>
      <c r="H8" s="480"/>
      <c r="I8" s="481"/>
    </row>
    <row r="9" spans="1:9" ht="21" customHeight="1">
      <c r="A9" s="482"/>
      <c r="B9" s="483"/>
      <c r="C9" s="483"/>
      <c r="D9" s="483"/>
      <c r="E9" s="483"/>
      <c r="F9" s="483"/>
      <c r="G9" s="483"/>
      <c r="H9" s="483"/>
      <c r="I9" s="484"/>
    </row>
    <row r="10" spans="1:9" ht="21" customHeight="1">
      <c r="A10" s="485"/>
      <c r="B10" s="486"/>
      <c r="C10" s="486"/>
      <c r="D10" s="486"/>
      <c r="E10" s="486"/>
      <c r="F10" s="486"/>
      <c r="G10" s="486"/>
      <c r="H10" s="486"/>
      <c r="I10" s="487"/>
    </row>
    <row r="11" spans="1:9" ht="13.5" thickBot="1">
      <c r="A11" s="477" t="s">
        <v>282</v>
      </c>
      <c r="B11" s="478"/>
      <c r="C11" s="72"/>
      <c r="D11" s="72"/>
      <c r="E11" s="72"/>
      <c r="F11" s="72"/>
      <c r="G11" s="72"/>
      <c r="H11" s="72"/>
      <c r="I11" s="72"/>
    </row>
    <row r="12" spans="1:9" ht="2.25" customHeight="1" thickBot="1">
      <c r="A12" s="29"/>
      <c r="B12" s="59"/>
      <c r="C12" s="70"/>
      <c r="D12" s="33"/>
      <c r="E12" s="70"/>
      <c r="F12" s="70"/>
      <c r="G12" s="33"/>
      <c r="H12" s="33"/>
      <c r="I12" s="56"/>
    </row>
    <row r="13" spans="1:9" ht="36.75" customHeight="1" thickBot="1">
      <c r="A13" s="62"/>
      <c r="B13" s="33"/>
      <c r="C13" s="108" t="s">
        <v>642</v>
      </c>
      <c r="D13" s="33"/>
      <c r="E13" s="108" t="s">
        <v>644</v>
      </c>
      <c r="F13" s="108" t="s">
        <v>643</v>
      </c>
      <c r="G13" s="70"/>
      <c r="H13" s="70"/>
      <c r="I13" s="56"/>
    </row>
    <row r="15" spans="1:9" ht="12.75">
      <c r="A15" s="311" t="s">
        <v>301</v>
      </c>
      <c r="B15" s="311"/>
      <c r="C15" s="311"/>
      <c r="D15" s="311"/>
      <c r="E15" s="311"/>
      <c r="F15" s="311"/>
      <c r="G15" s="311"/>
      <c r="H15" s="311"/>
      <c r="I15" s="311"/>
    </row>
    <row r="16" ht="13.5" thickBot="1"/>
    <row r="17" spans="1:9" ht="12.75">
      <c r="A17" s="313" t="s">
        <v>35</v>
      </c>
      <c r="B17" s="271"/>
      <c r="C17" s="103" t="s">
        <v>38</v>
      </c>
      <c r="D17" s="103" t="s">
        <v>41</v>
      </c>
      <c r="E17" s="103" t="s">
        <v>43</v>
      </c>
      <c r="F17" s="103" t="s">
        <v>131</v>
      </c>
      <c r="G17" s="103" t="s">
        <v>132</v>
      </c>
      <c r="H17" s="103" t="s">
        <v>143</v>
      </c>
      <c r="I17" s="104" t="s">
        <v>144</v>
      </c>
    </row>
    <row r="18" spans="1:9" ht="12.75">
      <c r="A18" s="315"/>
      <c r="B18" s="295"/>
      <c r="C18" s="107"/>
      <c r="D18" s="101" t="s">
        <v>304</v>
      </c>
      <c r="E18" s="101" t="s">
        <v>223</v>
      </c>
      <c r="F18" s="107"/>
      <c r="G18" s="101" t="s">
        <v>242</v>
      </c>
      <c r="H18" s="101" t="s">
        <v>156</v>
      </c>
      <c r="I18" s="16"/>
    </row>
    <row r="19" spans="1:9" ht="12.75">
      <c r="A19" s="315" t="s">
        <v>302</v>
      </c>
      <c r="B19" s="295"/>
      <c r="C19" s="107"/>
      <c r="D19" s="101" t="s">
        <v>218</v>
      </c>
      <c r="E19" s="101" t="s">
        <v>305</v>
      </c>
      <c r="F19" s="101" t="s">
        <v>306</v>
      </c>
      <c r="G19" s="101" t="s">
        <v>155</v>
      </c>
      <c r="H19" s="101" t="s">
        <v>242</v>
      </c>
      <c r="I19" s="60" t="s">
        <v>136</v>
      </c>
    </row>
    <row r="20" spans="1:9" ht="13.5" thickBot="1">
      <c r="A20" s="424" t="s">
        <v>303</v>
      </c>
      <c r="B20" s="435"/>
      <c r="C20" s="109" t="s">
        <v>239</v>
      </c>
      <c r="D20" s="102" t="s">
        <v>223</v>
      </c>
      <c r="E20" s="102" t="s">
        <v>290</v>
      </c>
      <c r="F20" s="102" t="s">
        <v>307</v>
      </c>
      <c r="G20" s="102" t="s">
        <v>159</v>
      </c>
      <c r="H20" s="102" t="s">
        <v>157</v>
      </c>
      <c r="I20" s="61" t="s">
        <v>242</v>
      </c>
    </row>
    <row r="21" spans="1:9" ht="2.25" customHeight="1" thickBot="1">
      <c r="A21" s="15"/>
      <c r="B21" s="63"/>
      <c r="C21" s="63"/>
      <c r="D21" s="63"/>
      <c r="E21" s="63"/>
      <c r="F21" s="63"/>
      <c r="G21" s="63"/>
      <c r="H21" s="63"/>
      <c r="I21" s="17"/>
    </row>
    <row r="22" spans="1:9" ht="21" customHeight="1">
      <c r="A22" s="460" t="s">
        <v>484</v>
      </c>
      <c r="B22" s="461"/>
      <c r="C22" s="96"/>
      <c r="D22" s="96"/>
      <c r="E22" s="161">
        <v>60000</v>
      </c>
      <c r="F22" s="161">
        <v>41535</v>
      </c>
      <c r="G22" s="161">
        <v>2363</v>
      </c>
      <c r="H22" s="161">
        <v>787</v>
      </c>
      <c r="I22" s="163">
        <v>0.075</v>
      </c>
    </row>
    <row r="23" spans="1:9" ht="21" customHeight="1">
      <c r="A23" s="462" t="s">
        <v>484</v>
      </c>
      <c r="B23" s="455"/>
      <c r="C23" s="95"/>
      <c r="D23" s="95"/>
      <c r="E23" s="162">
        <v>60000</v>
      </c>
      <c r="F23" s="162">
        <v>41535</v>
      </c>
      <c r="G23" s="162">
        <v>2362</v>
      </c>
      <c r="H23" s="162">
        <v>788</v>
      </c>
      <c r="I23" s="164">
        <v>0.075</v>
      </c>
    </row>
    <row r="24" spans="1:9" ht="21" customHeight="1">
      <c r="A24" s="462"/>
      <c r="B24" s="455"/>
      <c r="C24" s="95"/>
      <c r="D24" s="95"/>
      <c r="E24" s="95"/>
      <c r="F24" s="95"/>
      <c r="G24" s="95"/>
      <c r="H24" s="95"/>
      <c r="I24" s="97"/>
    </row>
    <row r="25" spans="1:9" ht="21" customHeight="1" thickBot="1">
      <c r="A25" s="466" t="s">
        <v>282</v>
      </c>
      <c r="B25" s="467"/>
      <c r="C25" s="98"/>
      <c r="D25" s="98"/>
      <c r="E25" s="98"/>
      <c r="F25" s="165">
        <f>SUM(F22:F24)</f>
        <v>83070</v>
      </c>
      <c r="G25" s="165">
        <f>SUM(G22:G24)</f>
        <v>4725</v>
      </c>
      <c r="H25" s="165">
        <f>SUM(H22:H24)</f>
        <v>1575</v>
      </c>
      <c r="I25" s="99"/>
    </row>
    <row r="26" ht="2.25" customHeight="1" thickBot="1"/>
    <row r="27" spans="1:9" ht="45.75" customHeight="1" thickBot="1">
      <c r="A27" s="452"/>
      <c r="B27" s="453"/>
      <c r="C27" s="70"/>
      <c r="D27" s="70"/>
      <c r="E27" s="70"/>
      <c r="F27" s="108" t="s">
        <v>623</v>
      </c>
      <c r="G27" s="108" t="s">
        <v>624</v>
      </c>
      <c r="H27" s="108" t="s">
        <v>626</v>
      </c>
      <c r="I27" s="70"/>
    </row>
    <row r="29" spans="1:9" ht="12.75">
      <c r="A29" s="311" t="s">
        <v>485</v>
      </c>
      <c r="B29" s="311"/>
      <c r="C29" s="311"/>
      <c r="D29" s="311"/>
      <c r="E29" s="311"/>
      <c r="F29" s="311"/>
      <c r="G29" s="311"/>
      <c r="H29" s="311"/>
      <c r="I29" s="311"/>
    </row>
    <row r="30" spans="1:9" ht="12.75">
      <c r="A30" s="301" t="s">
        <v>308</v>
      </c>
      <c r="B30" s="301"/>
      <c r="C30" s="301"/>
      <c r="D30" s="301"/>
      <c r="E30" s="301"/>
      <c r="F30" s="301"/>
      <c r="G30" s="301"/>
      <c r="H30" s="301"/>
      <c r="I30" s="301"/>
    </row>
    <row r="31" spans="1:9" ht="12.75">
      <c r="A31" s="301" t="s">
        <v>309</v>
      </c>
      <c r="B31" s="301"/>
      <c r="C31" s="301"/>
      <c r="D31" s="301"/>
      <c r="E31" s="301"/>
      <c r="F31" s="301"/>
      <c r="G31" s="301"/>
      <c r="H31" s="301"/>
      <c r="I31" s="301"/>
    </row>
    <row r="32" ht="13.5" thickBot="1"/>
    <row r="33" spans="1:9" ht="12.75">
      <c r="A33" s="313" t="s">
        <v>35</v>
      </c>
      <c r="B33" s="272"/>
      <c r="C33" s="103" t="s">
        <v>38</v>
      </c>
      <c r="D33" s="103" t="s">
        <v>41</v>
      </c>
      <c r="E33" s="103" t="s">
        <v>43</v>
      </c>
      <c r="F33" s="313" t="s">
        <v>131</v>
      </c>
      <c r="G33" s="272"/>
      <c r="H33" s="103" t="s">
        <v>132</v>
      </c>
      <c r="I33" s="104" t="s">
        <v>143</v>
      </c>
    </row>
    <row r="34" spans="1:9" ht="12.75">
      <c r="A34" s="315"/>
      <c r="B34" s="284"/>
      <c r="C34" s="101"/>
      <c r="D34" s="101"/>
      <c r="E34" s="101"/>
      <c r="F34" s="315"/>
      <c r="G34" s="284"/>
      <c r="H34" s="101"/>
      <c r="I34" s="60" t="s">
        <v>310</v>
      </c>
    </row>
    <row r="35" spans="1:9" ht="12.75">
      <c r="A35" s="315" t="s">
        <v>311</v>
      </c>
      <c r="B35" s="284"/>
      <c r="C35" s="101" t="s">
        <v>231</v>
      </c>
      <c r="D35" s="101" t="s">
        <v>238</v>
      </c>
      <c r="E35" s="101" t="s">
        <v>216</v>
      </c>
      <c r="F35" s="315" t="s">
        <v>220</v>
      </c>
      <c r="G35" s="284"/>
      <c r="H35" s="101" t="s">
        <v>217</v>
      </c>
      <c r="I35" s="60" t="s">
        <v>155</v>
      </c>
    </row>
    <row r="36" spans="1:9" ht="13.5" thickBot="1">
      <c r="A36" s="424" t="s">
        <v>160</v>
      </c>
      <c r="B36" s="425"/>
      <c r="C36" s="102" t="s">
        <v>160</v>
      </c>
      <c r="D36" s="102" t="s">
        <v>312</v>
      </c>
      <c r="E36" s="102" t="s">
        <v>222</v>
      </c>
      <c r="F36" s="424" t="s">
        <v>222</v>
      </c>
      <c r="G36" s="425"/>
      <c r="H36" s="102" t="s">
        <v>222</v>
      </c>
      <c r="I36" s="61" t="s">
        <v>159</v>
      </c>
    </row>
    <row r="37" spans="1:9" ht="2.25" customHeight="1" thickBot="1">
      <c r="A37" s="15"/>
      <c r="B37" s="63"/>
      <c r="C37" s="63"/>
      <c r="D37" s="63"/>
      <c r="E37" s="63"/>
      <c r="F37" s="63"/>
      <c r="G37" s="63"/>
      <c r="H37" s="63"/>
      <c r="I37" s="17"/>
    </row>
    <row r="38" spans="1:9" ht="21" customHeight="1">
      <c r="A38" s="468" t="s">
        <v>483</v>
      </c>
      <c r="B38" s="469"/>
      <c r="C38" s="469"/>
      <c r="D38" s="469"/>
      <c r="E38" s="469"/>
      <c r="F38" s="469"/>
      <c r="G38" s="469"/>
      <c r="H38" s="469"/>
      <c r="I38" s="470"/>
    </row>
    <row r="39" spans="1:9" ht="21" customHeight="1">
      <c r="A39" s="471"/>
      <c r="B39" s="472"/>
      <c r="C39" s="472"/>
      <c r="D39" s="472"/>
      <c r="E39" s="472"/>
      <c r="F39" s="472"/>
      <c r="G39" s="472"/>
      <c r="H39" s="472"/>
      <c r="I39" s="473"/>
    </row>
    <row r="40" spans="1:9" ht="21" customHeight="1">
      <c r="A40" s="474"/>
      <c r="B40" s="475"/>
      <c r="C40" s="475"/>
      <c r="D40" s="475"/>
      <c r="E40" s="475"/>
      <c r="F40" s="475"/>
      <c r="G40" s="475"/>
      <c r="H40" s="475"/>
      <c r="I40" s="476"/>
    </row>
    <row r="41" spans="1:9" ht="21" customHeight="1" thickBot="1">
      <c r="A41" s="466" t="s">
        <v>282</v>
      </c>
      <c r="B41" s="467"/>
      <c r="C41" s="98"/>
      <c r="D41" s="98"/>
      <c r="E41" s="98"/>
      <c r="F41" s="465"/>
      <c r="G41" s="465"/>
      <c r="H41" s="98"/>
      <c r="I41" s="99"/>
    </row>
    <row r="42" spans="1:9" ht="2.25" customHeight="1" thickBot="1">
      <c r="A42" s="66"/>
      <c r="B42" s="64"/>
      <c r="C42" s="64"/>
      <c r="D42" s="64"/>
      <c r="E42" s="64"/>
      <c r="F42" s="64"/>
      <c r="G42" s="64"/>
      <c r="H42" s="64"/>
      <c r="I42" s="65"/>
    </row>
    <row r="43" spans="1:4" ht="12.75">
      <c r="A43" s="380" t="s">
        <v>313</v>
      </c>
      <c r="B43" s="380"/>
      <c r="C43" s="380"/>
      <c r="D43" s="380"/>
    </row>
    <row r="45" spans="1:9" ht="12.75">
      <c r="A45" s="311" t="s">
        <v>684</v>
      </c>
      <c r="B45" s="311"/>
      <c r="C45" s="311"/>
      <c r="D45" s="311"/>
      <c r="E45" s="311"/>
      <c r="F45" s="311"/>
      <c r="G45" s="311"/>
      <c r="H45" s="311"/>
      <c r="I45" s="311"/>
    </row>
    <row r="46" ht="13.5" thickBot="1"/>
    <row r="47" spans="1:9" ht="13.5" thickBot="1">
      <c r="A47" s="313" t="s">
        <v>35</v>
      </c>
      <c r="B47" s="272"/>
      <c r="C47" s="463" t="s">
        <v>315</v>
      </c>
      <c r="D47" s="463"/>
      <c r="E47" s="463"/>
      <c r="F47" s="464"/>
      <c r="G47" s="103" t="s">
        <v>43</v>
      </c>
      <c r="H47" s="103" t="s">
        <v>131</v>
      </c>
      <c r="I47" s="104" t="s">
        <v>132</v>
      </c>
    </row>
    <row r="48" spans="1:9" ht="12.75">
      <c r="A48" s="110"/>
      <c r="B48" s="111"/>
      <c r="C48" s="271" t="s">
        <v>38</v>
      </c>
      <c r="D48" s="272"/>
      <c r="E48" s="313" t="s">
        <v>41</v>
      </c>
      <c r="F48" s="272"/>
      <c r="G48" s="101"/>
      <c r="H48" s="101"/>
      <c r="I48" s="60"/>
    </row>
    <row r="49" spans="1:9" ht="12.75">
      <c r="A49" s="110"/>
      <c r="B49" s="111"/>
      <c r="C49" s="295" t="s">
        <v>316</v>
      </c>
      <c r="D49" s="284"/>
      <c r="E49" s="315" t="s">
        <v>319</v>
      </c>
      <c r="F49" s="284"/>
      <c r="G49" s="101"/>
      <c r="H49" s="101" t="s">
        <v>323</v>
      </c>
      <c r="I49" s="60" t="s">
        <v>325</v>
      </c>
    </row>
    <row r="50" spans="1:9" ht="12.75">
      <c r="A50" s="110"/>
      <c r="B50" s="111"/>
      <c r="C50" s="295" t="s">
        <v>317</v>
      </c>
      <c r="D50" s="284"/>
      <c r="E50" s="315" t="s">
        <v>324</v>
      </c>
      <c r="F50" s="284"/>
      <c r="G50" s="101" t="s">
        <v>321</v>
      </c>
      <c r="H50" s="101" t="s">
        <v>324</v>
      </c>
      <c r="I50" s="60" t="s">
        <v>157</v>
      </c>
    </row>
    <row r="51" spans="1:9" ht="13.5" thickBot="1">
      <c r="A51" s="424" t="s">
        <v>314</v>
      </c>
      <c r="B51" s="425"/>
      <c r="C51" s="435" t="s">
        <v>318</v>
      </c>
      <c r="D51" s="425"/>
      <c r="E51" s="424" t="s">
        <v>320</v>
      </c>
      <c r="F51" s="425"/>
      <c r="G51" s="102" t="s">
        <v>322</v>
      </c>
      <c r="H51" s="102" t="s">
        <v>322</v>
      </c>
      <c r="I51" s="112" t="s">
        <v>326</v>
      </c>
    </row>
    <row r="52" spans="1:9" ht="3" customHeight="1" thickBot="1">
      <c r="A52" s="15"/>
      <c r="B52" s="63"/>
      <c r="C52" s="63"/>
      <c r="D52" s="63"/>
      <c r="E52" s="63"/>
      <c r="F52" s="63"/>
      <c r="G52" s="63"/>
      <c r="H52" s="63"/>
      <c r="I52" s="17"/>
    </row>
    <row r="53" spans="1:9" ht="21" customHeight="1">
      <c r="A53" s="460" t="s">
        <v>486</v>
      </c>
      <c r="B53" s="461"/>
      <c r="C53" s="456">
        <v>415265</v>
      </c>
      <c r="D53" s="456"/>
      <c r="E53" s="456">
        <v>180061</v>
      </c>
      <c r="F53" s="456"/>
      <c r="G53" s="161">
        <v>24050</v>
      </c>
      <c r="H53" s="161">
        <v>28000</v>
      </c>
      <c r="I53" s="166">
        <v>231254</v>
      </c>
    </row>
    <row r="54" spans="1:9" ht="21" customHeight="1">
      <c r="A54" s="462"/>
      <c r="B54" s="455"/>
      <c r="C54" s="455"/>
      <c r="D54" s="455"/>
      <c r="E54" s="455"/>
      <c r="F54" s="455"/>
      <c r="G54" s="95"/>
      <c r="H54" s="95"/>
      <c r="I54" s="97"/>
    </row>
    <row r="55" spans="1:9" ht="21" customHeight="1">
      <c r="A55" s="462"/>
      <c r="B55" s="455"/>
      <c r="C55" s="455"/>
      <c r="D55" s="455"/>
      <c r="E55" s="455"/>
      <c r="F55" s="455"/>
      <c r="G55" s="95"/>
      <c r="H55" s="95"/>
      <c r="I55" s="97"/>
    </row>
    <row r="56" spans="1:9" ht="21" customHeight="1">
      <c r="A56" s="462"/>
      <c r="B56" s="455"/>
      <c r="C56" s="455"/>
      <c r="D56" s="455"/>
      <c r="E56" s="455"/>
      <c r="F56" s="455"/>
      <c r="G56" s="95"/>
      <c r="H56" s="95"/>
      <c r="I56" s="97"/>
    </row>
    <row r="57" spans="1:9" ht="21" customHeight="1" thickBot="1">
      <c r="A57" s="458" t="s">
        <v>282</v>
      </c>
      <c r="B57" s="459"/>
      <c r="C57" s="454">
        <f>SUM(C53:C56)</f>
        <v>415265</v>
      </c>
      <c r="D57" s="422"/>
      <c r="E57" s="454">
        <f>SUM(E53:E56)</f>
        <v>180061</v>
      </c>
      <c r="F57" s="457"/>
      <c r="G57" s="225">
        <f>SUM(G53:G56)</f>
        <v>24050</v>
      </c>
      <c r="H57" s="165">
        <f>SUM(H53:H56)</f>
        <v>28000</v>
      </c>
      <c r="I57" s="205">
        <f>SUM(I53:I56)</f>
        <v>231254</v>
      </c>
    </row>
    <row r="58" spans="1:9" ht="3" customHeight="1" thickBot="1">
      <c r="A58" s="317" t="s">
        <v>33</v>
      </c>
      <c r="B58" s="268"/>
      <c r="C58" s="62"/>
      <c r="D58" s="56"/>
      <c r="E58" s="62"/>
      <c r="F58" s="56"/>
      <c r="G58" s="70"/>
      <c r="H58" s="70"/>
      <c r="I58" s="70"/>
    </row>
    <row r="59" spans="1:9" ht="38.25" customHeight="1" thickBot="1">
      <c r="A59" s="452"/>
      <c r="B59" s="453"/>
      <c r="C59" s="452"/>
      <c r="D59" s="453"/>
      <c r="E59" s="452"/>
      <c r="F59" s="453"/>
      <c r="G59" s="108" t="s">
        <v>645</v>
      </c>
      <c r="H59" s="108" t="s">
        <v>646</v>
      </c>
      <c r="I59" s="108" t="s">
        <v>625</v>
      </c>
    </row>
    <row r="60" spans="1:7" ht="12.75">
      <c r="A60" s="380" t="s">
        <v>352</v>
      </c>
      <c r="B60" s="380"/>
      <c r="C60" s="380"/>
      <c r="D60" s="380"/>
      <c r="E60" s="380"/>
      <c r="F60" s="380"/>
      <c r="G60" s="380"/>
    </row>
    <row r="63" spans="1:9" ht="12.75">
      <c r="A63" s="438">
        <v>12</v>
      </c>
      <c r="B63" s="438"/>
      <c r="C63" s="438"/>
      <c r="D63" s="438"/>
      <c r="E63" s="438"/>
      <c r="F63" s="438"/>
      <c r="G63" s="438"/>
      <c r="H63" s="438"/>
      <c r="I63" s="438"/>
    </row>
  </sheetData>
  <mergeCells count="62">
    <mergeCell ref="D3:F3"/>
    <mergeCell ref="A11:B11"/>
    <mergeCell ref="A15:I15"/>
    <mergeCell ref="A1:I1"/>
    <mergeCell ref="A8:I10"/>
    <mergeCell ref="A18:B18"/>
    <mergeCell ref="A19:B19"/>
    <mergeCell ref="A20:B20"/>
    <mergeCell ref="A17:B17"/>
    <mergeCell ref="A25:B25"/>
    <mergeCell ref="A22:B22"/>
    <mergeCell ref="A23:B23"/>
    <mergeCell ref="A24:B24"/>
    <mergeCell ref="A27:B27"/>
    <mergeCell ref="A29:I29"/>
    <mergeCell ref="A30:I30"/>
    <mergeCell ref="A31:I31"/>
    <mergeCell ref="F34:G34"/>
    <mergeCell ref="A33:B33"/>
    <mergeCell ref="F33:G33"/>
    <mergeCell ref="A34:B34"/>
    <mergeCell ref="F41:G41"/>
    <mergeCell ref="A41:B41"/>
    <mergeCell ref="A36:B36"/>
    <mergeCell ref="F35:G35"/>
    <mergeCell ref="F36:G36"/>
    <mergeCell ref="A35:B35"/>
    <mergeCell ref="A38:I40"/>
    <mergeCell ref="A43:D43"/>
    <mergeCell ref="A45:I45"/>
    <mergeCell ref="A47:B47"/>
    <mergeCell ref="A51:B51"/>
    <mergeCell ref="C47:F47"/>
    <mergeCell ref="C48:D48"/>
    <mergeCell ref="E48:F48"/>
    <mergeCell ref="C49:D49"/>
    <mergeCell ref="C50:D50"/>
    <mergeCell ref="C51:D51"/>
    <mergeCell ref="E49:F49"/>
    <mergeCell ref="E50:F50"/>
    <mergeCell ref="E51:F51"/>
    <mergeCell ref="A58:B58"/>
    <mergeCell ref="A57:B57"/>
    <mergeCell ref="A53:B53"/>
    <mergeCell ref="A54:B54"/>
    <mergeCell ref="A55:B55"/>
    <mergeCell ref="A56:B56"/>
    <mergeCell ref="E56:F56"/>
    <mergeCell ref="C57:D57"/>
    <mergeCell ref="C56:D56"/>
    <mergeCell ref="E53:F53"/>
    <mergeCell ref="E54:F54"/>
    <mergeCell ref="E55:F55"/>
    <mergeCell ref="E57:F57"/>
    <mergeCell ref="C53:D53"/>
    <mergeCell ref="C54:D54"/>
    <mergeCell ref="C55:D55"/>
    <mergeCell ref="A63:I63"/>
    <mergeCell ref="C59:D59"/>
    <mergeCell ref="A59:B59"/>
    <mergeCell ref="E59:F59"/>
    <mergeCell ref="A60:G60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B3" sqref="B3"/>
    </sheetView>
  </sheetViews>
  <sheetFormatPr defaultColWidth="9.140625" defaultRowHeight="12.75"/>
  <cols>
    <col min="3" max="3" width="12.421875" style="0" customWidth="1"/>
    <col min="4" max="4" width="7.140625" style="0" customWidth="1"/>
    <col min="5" max="5" width="10.140625" style="0" bestFit="1" customWidth="1"/>
    <col min="8" max="8" width="10.7109375" style="0" customWidth="1"/>
    <col min="10" max="10" width="11.00390625" style="0" customWidth="1"/>
  </cols>
  <sheetData>
    <row r="1" spans="1:10" ht="12.75">
      <c r="A1" s="311" t="s">
        <v>651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2.75">
      <c r="A2" s="311" t="s">
        <v>327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4:10" ht="12.75">
      <c r="D4" s="313" t="s">
        <v>35</v>
      </c>
      <c r="E4" s="272"/>
      <c r="F4" s="313" t="s">
        <v>38</v>
      </c>
      <c r="G4" s="272"/>
      <c r="H4" s="271" t="s">
        <v>41</v>
      </c>
      <c r="I4" s="272"/>
      <c r="J4" s="78" t="s">
        <v>43</v>
      </c>
    </row>
    <row r="5" spans="1:10" ht="12.75">
      <c r="A5" s="302" t="s">
        <v>33</v>
      </c>
      <c r="B5" s="302"/>
      <c r="C5" s="302"/>
      <c r="D5" s="315" t="s">
        <v>33</v>
      </c>
      <c r="E5" s="284"/>
      <c r="F5" s="315"/>
      <c r="G5" s="284"/>
      <c r="H5" s="295" t="s">
        <v>399</v>
      </c>
      <c r="I5" s="284"/>
      <c r="J5" s="73" t="s">
        <v>189</v>
      </c>
    </row>
    <row r="6" spans="1:10" ht="13.5" thickBot="1">
      <c r="A6" s="302" t="s">
        <v>33</v>
      </c>
      <c r="B6" s="302"/>
      <c r="C6" s="302"/>
      <c r="D6" s="315" t="s">
        <v>403</v>
      </c>
      <c r="E6" s="284"/>
      <c r="F6" s="315" t="s">
        <v>330</v>
      </c>
      <c r="G6" s="284"/>
      <c r="H6" s="295" t="s">
        <v>329</v>
      </c>
      <c r="I6" s="284"/>
      <c r="J6" s="74" t="s">
        <v>400</v>
      </c>
    </row>
    <row r="7" spans="1:10" ht="12.75">
      <c r="A7" s="302" t="s">
        <v>328</v>
      </c>
      <c r="B7" s="302"/>
      <c r="C7" s="302"/>
      <c r="D7" s="15"/>
      <c r="E7" s="167"/>
      <c r="F7" s="177" t="s">
        <v>33</v>
      </c>
      <c r="G7" s="178"/>
      <c r="H7" s="177" t="s">
        <v>33</v>
      </c>
      <c r="I7" s="178"/>
      <c r="J7" s="72"/>
    </row>
    <row r="8" spans="1:10" ht="12.75">
      <c r="A8" s="302" t="s">
        <v>331</v>
      </c>
      <c r="B8" s="302"/>
      <c r="C8" s="302"/>
      <c r="D8" s="10"/>
      <c r="E8" s="168">
        <v>54253845</v>
      </c>
      <c r="F8" s="170"/>
      <c r="G8" s="168">
        <v>6876075</v>
      </c>
      <c r="H8" s="170"/>
      <c r="I8" s="171">
        <v>0</v>
      </c>
      <c r="J8" s="107">
        <v>0</v>
      </c>
    </row>
    <row r="9" spans="4:10" ht="12.75">
      <c r="D9" s="10"/>
      <c r="E9" s="111"/>
      <c r="F9" s="170"/>
      <c r="G9" s="171"/>
      <c r="H9" s="170"/>
      <c r="I9" s="171"/>
      <c r="J9" s="107"/>
    </row>
    <row r="10" spans="1:10" ht="12.75">
      <c r="A10" s="302" t="s">
        <v>332</v>
      </c>
      <c r="B10" s="302"/>
      <c r="C10" s="302"/>
      <c r="D10" s="10"/>
      <c r="E10" s="111"/>
      <c r="F10" s="170"/>
      <c r="G10" s="171"/>
      <c r="H10" s="170"/>
      <c r="I10" s="171"/>
      <c r="J10" s="107"/>
    </row>
    <row r="11" spans="1:10" ht="12.75">
      <c r="A11" s="302" t="s">
        <v>333</v>
      </c>
      <c r="B11" s="302"/>
      <c r="C11" s="302"/>
      <c r="D11" s="185"/>
      <c r="E11" s="179">
        <v>18949140</v>
      </c>
      <c r="F11" s="172"/>
      <c r="G11" s="179">
        <v>414275</v>
      </c>
      <c r="H11" s="172"/>
      <c r="I11" s="173">
        <v>0</v>
      </c>
      <c r="J11" s="248">
        <v>0</v>
      </c>
    </row>
    <row r="12" spans="4:10" ht="12.75">
      <c r="D12" s="10"/>
      <c r="E12" s="168"/>
      <c r="F12" s="170" t="s">
        <v>33</v>
      </c>
      <c r="G12" s="171"/>
      <c r="H12" s="174" t="s">
        <v>33</v>
      </c>
      <c r="I12" s="169"/>
      <c r="J12" s="107"/>
    </row>
    <row r="13" spans="1:10" ht="12.75">
      <c r="A13" s="302" t="s">
        <v>334</v>
      </c>
      <c r="B13" s="302"/>
      <c r="C13" s="302"/>
      <c r="D13" s="10"/>
      <c r="E13" s="168">
        <f>SUM(E8:E11)</f>
        <v>73202985</v>
      </c>
      <c r="F13" s="170"/>
      <c r="G13" s="168">
        <f>SUM(G8:G11)</f>
        <v>7290350</v>
      </c>
      <c r="H13" s="170"/>
      <c r="I13" s="171">
        <v>0</v>
      </c>
      <c r="J13" s="107">
        <v>0</v>
      </c>
    </row>
    <row r="14" spans="4:10" ht="12.75">
      <c r="D14" s="10"/>
      <c r="E14" s="171"/>
      <c r="F14" s="170"/>
      <c r="G14" s="171"/>
      <c r="H14" s="170"/>
      <c r="I14" s="171"/>
      <c r="J14" s="107"/>
    </row>
    <row r="15" spans="1:10" ht="12.75">
      <c r="A15" s="302" t="s">
        <v>335</v>
      </c>
      <c r="B15" s="302"/>
      <c r="C15" s="302"/>
      <c r="D15" s="10"/>
      <c r="E15" s="171" t="s">
        <v>33</v>
      </c>
      <c r="F15" s="170" t="s">
        <v>33</v>
      </c>
      <c r="G15" s="171"/>
      <c r="H15" s="170" t="s">
        <v>33</v>
      </c>
      <c r="I15" s="171"/>
      <c r="J15" s="107"/>
    </row>
    <row r="16" spans="1:10" ht="12.75">
      <c r="A16" s="302" t="s">
        <v>402</v>
      </c>
      <c r="B16" s="302"/>
      <c r="C16" s="302"/>
      <c r="D16" s="185"/>
      <c r="E16" s="179">
        <v>43921791</v>
      </c>
      <c r="F16" s="172"/>
      <c r="G16" s="179">
        <v>4374270</v>
      </c>
      <c r="H16" s="172"/>
      <c r="I16" s="173">
        <v>0</v>
      </c>
      <c r="J16" s="248">
        <v>0</v>
      </c>
    </row>
    <row r="17" spans="4:10" ht="12.75">
      <c r="D17" s="10"/>
      <c r="E17" s="171" t="s">
        <v>33</v>
      </c>
      <c r="F17" s="170" t="s">
        <v>33</v>
      </c>
      <c r="G17" s="171"/>
      <c r="H17" s="174" t="s">
        <v>33</v>
      </c>
      <c r="I17" s="169"/>
      <c r="J17" s="107"/>
    </row>
    <row r="18" spans="1:10" ht="13.5" thickBot="1">
      <c r="A18" s="302" t="s">
        <v>336</v>
      </c>
      <c r="B18" s="302"/>
      <c r="C18" s="302"/>
      <c r="D18" s="66"/>
      <c r="E18" s="180">
        <f>SUM(E13-E16)</f>
        <v>29281194</v>
      </c>
      <c r="F18" s="175"/>
      <c r="G18" s="180">
        <f>SUM(G13-G16)</f>
        <v>2916080</v>
      </c>
      <c r="H18" s="175"/>
      <c r="I18" s="176">
        <v>0</v>
      </c>
      <c r="J18" s="109">
        <v>0</v>
      </c>
    </row>
    <row r="23" spans="1:10" ht="12.75">
      <c r="A23" s="311" t="s">
        <v>685</v>
      </c>
      <c r="B23" s="311"/>
      <c r="C23" s="311"/>
      <c r="D23" s="311"/>
      <c r="E23" s="311"/>
      <c r="F23" s="311"/>
      <c r="G23" s="311"/>
      <c r="H23" s="311"/>
      <c r="I23" s="311"/>
      <c r="J23" s="311"/>
    </row>
    <row r="24" spans="1:10" ht="13.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 thickBot="1">
      <c r="A25" s="371"/>
      <c r="B25" s="385"/>
      <c r="C25" s="495" t="s">
        <v>338</v>
      </c>
      <c r="D25" s="463"/>
      <c r="E25" s="463"/>
      <c r="F25" s="463"/>
      <c r="G25" s="463"/>
      <c r="H25" s="463"/>
      <c r="I25" s="463"/>
      <c r="J25" s="464"/>
    </row>
    <row r="26" spans="1:10" ht="12.75">
      <c r="A26" s="315" t="s">
        <v>337</v>
      </c>
      <c r="B26" s="284"/>
      <c r="C26" s="113" t="s">
        <v>339</v>
      </c>
      <c r="D26" s="492" t="s">
        <v>33</v>
      </c>
      <c r="E26" s="272"/>
      <c r="F26" s="492"/>
      <c r="G26" s="272"/>
      <c r="H26" s="113" t="s">
        <v>399</v>
      </c>
      <c r="I26" s="113" t="s">
        <v>189</v>
      </c>
      <c r="J26" s="113" t="s">
        <v>33</v>
      </c>
    </row>
    <row r="27" spans="1:10" ht="13.5" thickBot="1">
      <c r="A27" s="398"/>
      <c r="B27" s="399"/>
      <c r="C27" s="102" t="s">
        <v>39</v>
      </c>
      <c r="D27" s="424" t="s">
        <v>401</v>
      </c>
      <c r="E27" s="425"/>
      <c r="F27" s="424" t="s">
        <v>330</v>
      </c>
      <c r="G27" s="425"/>
      <c r="H27" s="102" t="s">
        <v>329</v>
      </c>
      <c r="I27" s="102" t="s">
        <v>400</v>
      </c>
      <c r="J27" s="102" t="s">
        <v>340</v>
      </c>
    </row>
    <row r="28" spans="1:10" ht="21" customHeight="1">
      <c r="A28" s="496" t="s">
        <v>487</v>
      </c>
      <c r="B28" s="497"/>
      <c r="C28" s="114" t="s">
        <v>341</v>
      </c>
      <c r="D28" s="177"/>
      <c r="E28" s="167">
        <v>733092</v>
      </c>
      <c r="F28" s="177"/>
      <c r="G28" s="167">
        <v>253240</v>
      </c>
      <c r="H28" s="114">
        <v>0</v>
      </c>
      <c r="I28" s="114">
        <v>0</v>
      </c>
      <c r="J28" s="249">
        <f>SUM(E28,G28,H28,I28)</f>
        <v>986332</v>
      </c>
    </row>
    <row r="29" spans="1:10" ht="21" customHeight="1">
      <c r="A29" s="315" t="s">
        <v>488</v>
      </c>
      <c r="B29" s="498"/>
      <c r="C29" s="107" t="s">
        <v>342</v>
      </c>
      <c r="D29" s="170"/>
      <c r="E29" s="168">
        <v>0</v>
      </c>
      <c r="F29" s="170"/>
      <c r="G29" s="171">
        <v>0</v>
      </c>
      <c r="H29" s="107">
        <v>0</v>
      </c>
      <c r="I29" s="107">
        <v>0</v>
      </c>
      <c r="J29" s="107">
        <f>SUM(E29,G29,H29,I29)</f>
        <v>0</v>
      </c>
    </row>
    <row r="30" spans="1:10" ht="20.25" customHeight="1" thickBot="1">
      <c r="A30" s="488" t="s">
        <v>346</v>
      </c>
      <c r="B30" s="491"/>
      <c r="C30" s="76"/>
      <c r="D30" s="175"/>
      <c r="E30" s="180">
        <f>SUM(E28,E29)</f>
        <v>733092</v>
      </c>
      <c r="F30" s="175"/>
      <c r="G30" s="180">
        <f>SUM(G28,G29)</f>
        <v>253240</v>
      </c>
      <c r="H30" s="109">
        <f>SUM(H28,H29)</f>
        <v>0</v>
      </c>
      <c r="I30" s="109">
        <f>SUM(I28,I29)</f>
        <v>0</v>
      </c>
      <c r="J30" s="250">
        <f>SUM(J28,J29)</f>
        <v>986332</v>
      </c>
    </row>
    <row r="31" spans="1:10" ht="3" customHeight="1" thickBot="1">
      <c r="A31" s="62"/>
      <c r="B31" s="33"/>
      <c r="C31" s="33"/>
      <c r="D31" s="251"/>
      <c r="E31" s="251"/>
      <c r="F31" s="251"/>
      <c r="G31" s="251"/>
      <c r="H31" s="251"/>
      <c r="I31" s="251"/>
      <c r="J31" s="252"/>
    </row>
    <row r="32" spans="1:10" ht="21" customHeight="1">
      <c r="A32" s="492"/>
      <c r="B32" s="272"/>
      <c r="C32" s="115" t="s">
        <v>343</v>
      </c>
      <c r="D32" s="493">
        <v>0</v>
      </c>
      <c r="E32" s="494"/>
      <c r="F32" s="493">
        <v>0</v>
      </c>
      <c r="G32" s="494"/>
      <c r="H32" s="114">
        <v>0</v>
      </c>
      <c r="I32" s="114">
        <v>0</v>
      </c>
      <c r="J32" s="114"/>
    </row>
    <row r="33" spans="1:10" ht="21" customHeight="1">
      <c r="A33" s="315"/>
      <c r="B33" s="284"/>
      <c r="C33" s="116" t="s">
        <v>344</v>
      </c>
      <c r="D33" s="489">
        <v>0</v>
      </c>
      <c r="E33" s="298"/>
      <c r="F33" s="489">
        <v>0</v>
      </c>
      <c r="G33" s="298"/>
      <c r="H33" s="107">
        <v>0</v>
      </c>
      <c r="I33" s="107">
        <v>0</v>
      </c>
      <c r="J33" s="107"/>
    </row>
    <row r="34" spans="1:10" ht="21" customHeight="1">
      <c r="A34" s="315"/>
      <c r="B34" s="284"/>
      <c r="C34" s="117" t="s">
        <v>345</v>
      </c>
      <c r="D34" s="489">
        <v>0</v>
      </c>
      <c r="E34" s="298"/>
      <c r="F34" s="489">
        <v>0</v>
      </c>
      <c r="G34" s="298"/>
      <c r="H34" s="107">
        <v>0</v>
      </c>
      <c r="I34" s="107">
        <v>0</v>
      </c>
      <c r="J34" s="107"/>
    </row>
    <row r="35" spans="1:10" ht="21" customHeight="1">
      <c r="A35" s="315"/>
      <c r="B35" s="284"/>
      <c r="C35" s="107" t="s">
        <v>189</v>
      </c>
      <c r="D35" s="489">
        <v>0</v>
      </c>
      <c r="E35" s="298"/>
      <c r="F35" s="489">
        <v>0</v>
      </c>
      <c r="G35" s="298"/>
      <c r="H35" s="107">
        <v>0</v>
      </c>
      <c r="I35" s="107">
        <v>0</v>
      </c>
      <c r="J35" s="107"/>
    </row>
    <row r="36" spans="1:10" ht="21" customHeight="1">
      <c r="A36" s="490" t="s">
        <v>346</v>
      </c>
      <c r="B36" s="279"/>
      <c r="C36" s="107"/>
      <c r="D36" s="315"/>
      <c r="E36" s="284"/>
      <c r="F36" s="315"/>
      <c r="G36" s="284"/>
      <c r="H36" s="107"/>
      <c r="I36" s="107"/>
      <c r="J36" s="107"/>
    </row>
    <row r="37" spans="1:10" ht="21" customHeight="1" thickBot="1">
      <c r="A37" s="488" t="s">
        <v>347</v>
      </c>
      <c r="B37" s="425"/>
      <c r="C37" s="109"/>
      <c r="D37" s="287">
        <v>733092</v>
      </c>
      <c r="E37" s="288"/>
      <c r="F37" s="287">
        <v>253240</v>
      </c>
      <c r="G37" s="288"/>
      <c r="H37" s="253">
        <v>0</v>
      </c>
      <c r="I37" s="254">
        <v>0</v>
      </c>
      <c r="J37" s="250">
        <v>986332</v>
      </c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10" ht="12.75">
      <c r="A42" s="311" t="s">
        <v>686</v>
      </c>
      <c r="B42" s="311"/>
      <c r="C42" s="311"/>
      <c r="D42" s="311"/>
      <c r="E42" s="311"/>
      <c r="F42" s="311"/>
      <c r="G42" s="311"/>
      <c r="H42" s="311"/>
      <c r="I42" s="311"/>
      <c r="J42" s="311"/>
    </row>
    <row r="43" ht="13.5" thickBot="1"/>
    <row r="44" spans="1:10" ht="13.5" thickBot="1">
      <c r="A44" s="371"/>
      <c r="B44" s="385"/>
      <c r="C44" s="495" t="s">
        <v>348</v>
      </c>
      <c r="D44" s="463"/>
      <c r="E44" s="463"/>
      <c r="F44" s="463"/>
      <c r="G44" s="463"/>
      <c r="H44" s="463"/>
      <c r="I44" s="463"/>
      <c r="J44" s="464"/>
    </row>
    <row r="45" spans="1:10" ht="12.75">
      <c r="A45" s="315" t="s">
        <v>337</v>
      </c>
      <c r="B45" s="284"/>
      <c r="C45" s="113" t="s">
        <v>339</v>
      </c>
      <c r="D45" s="492" t="s">
        <v>33</v>
      </c>
      <c r="E45" s="272"/>
      <c r="F45" s="492"/>
      <c r="G45" s="272"/>
      <c r="H45" s="113" t="s">
        <v>399</v>
      </c>
      <c r="I45" s="113" t="s">
        <v>189</v>
      </c>
      <c r="J45" s="75"/>
    </row>
    <row r="46" spans="1:10" ht="13.5" thickBot="1">
      <c r="A46" s="398"/>
      <c r="B46" s="399"/>
      <c r="C46" s="102" t="s">
        <v>39</v>
      </c>
      <c r="D46" s="424" t="s">
        <v>403</v>
      </c>
      <c r="E46" s="425"/>
      <c r="F46" s="424" t="s">
        <v>330</v>
      </c>
      <c r="G46" s="425"/>
      <c r="H46" s="102" t="s">
        <v>329</v>
      </c>
      <c r="I46" s="102" t="s">
        <v>400</v>
      </c>
      <c r="J46" s="102" t="s">
        <v>340</v>
      </c>
    </row>
    <row r="47" spans="1:10" ht="12.75">
      <c r="A47" s="371"/>
      <c r="B47" s="385"/>
      <c r="C47" s="114" t="s">
        <v>341</v>
      </c>
      <c r="D47" s="177"/>
      <c r="E47" s="167">
        <v>228003</v>
      </c>
      <c r="F47" s="255"/>
      <c r="G47" s="167">
        <v>22550</v>
      </c>
      <c r="H47" s="114">
        <v>0</v>
      </c>
      <c r="I47" s="114">
        <v>0</v>
      </c>
      <c r="J47" s="249">
        <v>250553</v>
      </c>
    </row>
    <row r="48" spans="1:10" ht="12.75">
      <c r="A48" s="373"/>
      <c r="B48" s="379"/>
      <c r="C48" s="107" t="s">
        <v>342</v>
      </c>
      <c r="D48" s="170"/>
      <c r="E48" s="168">
        <v>0</v>
      </c>
      <c r="F48" s="256"/>
      <c r="G48" s="168">
        <v>0</v>
      </c>
      <c r="H48" s="107">
        <v>0</v>
      </c>
      <c r="I48" s="107">
        <v>0</v>
      </c>
      <c r="J48" s="107">
        <v>0</v>
      </c>
    </row>
    <row r="49" spans="1:10" ht="13.5" thickBot="1">
      <c r="A49" s="488" t="s">
        <v>346</v>
      </c>
      <c r="B49" s="491"/>
      <c r="C49" s="76"/>
      <c r="D49" s="175"/>
      <c r="E49" s="180">
        <v>228003</v>
      </c>
      <c r="F49" s="287">
        <v>22550</v>
      </c>
      <c r="G49" s="288"/>
      <c r="H49" s="109">
        <v>0</v>
      </c>
      <c r="I49" s="109">
        <v>0</v>
      </c>
      <c r="J49" s="250">
        <v>250553</v>
      </c>
    </row>
    <row r="50" spans="1:10" ht="13.5" thickBot="1">
      <c r="A50" s="62"/>
      <c r="B50" s="33"/>
      <c r="C50" s="33"/>
      <c r="D50" s="251"/>
      <c r="E50" s="251"/>
      <c r="F50" s="251"/>
      <c r="G50" s="251"/>
      <c r="H50" s="251"/>
      <c r="I50" s="251"/>
      <c r="J50" s="252"/>
    </row>
    <row r="51" spans="1:10" ht="12.75">
      <c r="A51" s="492"/>
      <c r="B51" s="272"/>
      <c r="C51" s="115" t="s">
        <v>343</v>
      </c>
      <c r="D51" s="493">
        <v>0</v>
      </c>
      <c r="E51" s="494"/>
      <c r="F51" s="493">
        <v>0</v>
      </c>
      <c r="G51" s="494"/>
      <c r="H51" s="114">
        <v>0</v>
      </c>
      <c r="I51" s="114">
        <v>0</v>
      </c>
      <c r="J51" s="114">
        <v>0</v>
      </c>
    </row>
    <row r="52" spans="1:10" ht="12.75">
      <c r="A52" s="315"/>
      <c r="B52" s="284"/>
      <c r="C52" s="116" t="s">
        <v>344</v>
      </c>
      <c r="D52" s="489">
        <v>0</v>
      </c>
      <c r="E52" s="298"/>
      <c r="F52" s="489">
        <v>0</v>
      </c>
      <c r="G52" s="298"/>
      <c r="H52" s="107">
        <v>0</v>
      </c>
      <c r="I52" s="107">
        <v>0</v>
      </c>
      <c r="J52" s="107">
        <v>0</v>
      </c>
    </row>
    <row r="53" spans="1:10" ht="21">
      <c r="A53" s="315"/>
      <c r="B53" s="284"/>
      <c r="C53" s="117" t="s">
        <v>345</v>
      </c>
      <c r="D53" s="489">
        <v>0</v>
      </c>
      <c r="E53" s="298"/>
      <c r="F53" s="489">
        <v>0</v>
      </c>
      <c r="G53" s="298"/>
      <c r="H53" s="107">
        <v>0</v>
      </c>
      <c r="I53" s="107">
        <v>0</v>
      </c>
      <c r="J53" s="107">
        <v>0</v>
      </c>
    </row>
    <row r="54" spans="1:10" ht="12.75">
      <c r="A54" s="315"/>
      <c r="B54" s="284"/>
      <c r="C54" s="107" t="s">
        <v>189</v>
      </c>
      <c r="D54" s="489">
        <v>0</v>
      </c>
      <c r="E54" s="298"/>
      <c r="F54" s="489">
        <v>0</v>
      </c>
      <c r="G54" s="298"/>
      <c r="H54" s="107">
        <v>0</v>
      </c>
      <c r="I54" s="107">
        <v>0</v>
      </c>
      <c r="J54" s="107">
        <v>0</v>
      </c>
    </row>
    <row r="55" spans="1:10" ht="12.75">
      <c r="A55" s="490" t="s">
        <v>346</v>
      </c>
      <c r="B55" s="279"/>
      <c r="C55" s="107"/>
      <c r="D55" s="489">
        <v>0</v>
      </c>
      <c r="E55" s="298"/>
      <c r="F55" s="489">
        <v>0</v>
      </c>
      <c r="G55" s="298"/>
      <c r="H55" s="107">
        <v>0</v>
      </c>
      <c r="I55" s="107">
        <v>0</v>
      </c>
      <c r="J55" s="107">
        <v>0</v>
      </c>
    </row>
    <row r="56" spans="1:10" ht="13.5" thickBot="1">
      <c r="A56" s="488" t="s">
        <v>347</v>
      </c>
      <c r="B56" s="425"/>
      <c r="C56" s="109"/>
      <c r="D56" s="175"/>
      <c r="E56" s="180">
        <v>228003</v>
      </c>
      <c r="F56" s="175"/>
      <c r="G56" s="180">
        <v>22550</v>
      </c>
      <c r="H56" s="109">
        <v>0</v>
      </c>
      <c r="I56" s="109">
        <v>0</v>
      </c>
      <c r="J56" s="250">
        <v>250553</v>
      </c>
    </row>
    <row r="58" spans="1:10" ht="12.75">
      <c r="A58" s="438">
        <v>13</v>
      </c>
      <c r="B58" s="438"/>
      <c r="C58" s="438"/>
      <c r="D58" s="438"/>
      <c r="E58" s="438"/>
      <c r="F58" s="438"/>
      <c r="G58" s="438"/>
      <c r="H58" s="438"/>
      <c r="I58" s="438"/>
      <c r="J58" s="438"/>
    </row>
    <row r="62" spans="1:10" ht="12.75">
      <c r="A62" s="438" t="s">
        <v>33</v>
      </c>
      <c r="B62" s="438"/>
      <c r="C62" s="438"/>
      <c r="D62" s="438"/>
      <c r="E62" s="438"/>
      <c r="F62" s="438"/>
      <c r="G62" s="438"/>
      <c r="H62" s="438"/>
      <c r="I62" s="438"/>
      <c r="J62" s="438"/>
    </row>
  </sheetData>
  <mergeCells count="82">
    <mergeCell ref="A1:J1"/>
    <mergeCell ref="A2:J2"/>
    <mergeCell ref="A5:C5"/>
    <mergeCell ref="A6:C6"/>
    <mergeCell ref="D4:E4"/>
    <mergeCell ref="F4:G4"/>
    <mergeCell ref="H4:I4"/>
    <mergeCell ref="D5:E5"/>
    <mergeCell ref="D6:E6"/>
    <mergeCell ref="F5:G5"/>
    <mergeCell ref="A8:C8"/>
    <mergeCell ref="F6:G6"/>
    <mergeCell ref="H5:I5"/>
    <mergeCell ref="H6:I6"/>
    <mergeCell ref="A7:C7"/>
    <mergeCell ref="A15:C15"/>
    <mergeCell ref="A13:C13"/>
    <mergeCell ref="A10:C10"/>
    <mergeCell ref="A11:C11"/>
    <mergeCell ref="A27:B27"/>
    <mergeCell ref="A25:B25"/>
    <mergeCell ref="A18:C18"/>
    <mergeCell ref="A16:C16"/>
    <mergeCell ref="A30:B30"/>
    <mergeCell ref="A28:B28"/>
    <mergeCell ref="A29:B29"/>
    <mergeCell ref="A23:J23"/>
    <mergeCell ref="A26:B26"/>
    <mergeCell ref="D27:E27"/>
    <mergeCell ref="D26:E26"/>
    <mergeCell ref="F27:G27"/>
    <mergeCell ref="F26:G26"/>
    <mergeCell ref="C25:J25"/>
    <mergeCell ref="F35:G35"/>
    <mergeCell ref="F36:G36"/>
    <mergeCell ref="A32:B32"/>
    <mergeCell ref="A33:B33"/>
    <mergeCell ref="A34:B34"/>
    <mergeCell ref="D35:E35"/>
    <mergeCell ref="A36:B36"/>
    <mergeCell ref="D36:E36"/>
    <mergeCell ref="A35:B35"/>
    <mergeCell ref="D32:E32"/>
    <mergeCell ref="F32:G32"/>
    <mergeCell ref="D33:E33"/>
    <mergeCell ref="D34:E34"/>
    <mergeCell ref="F33:G33"/>
    <mergeCell ref="F34:G34"/>
    <mergeCell ref="A42:J42"/>
    <mergeCell ref="A44:B44"/>
    <mergeCell ref="C44:J44"/>
    <mergeCell ref="F37:G37"/>
    <mergeCell ref="A37:B37"/>
    <mergeCell ref="D37:E37"/>
    <mergeCell ref="F45:G45"/>
    <mergeCell ref="A46:B46"/>
    <mergeCell ref="D46:E46"/>
    <mergeCell ref="F46:G46"/>
    <mergeCell ref="A47:B47"/>
    <mergeCell ref="A48:B48"/>
    <mergeCell ref="A45:B45"/>
    <mergeCell ref="D45:E45"/>
    <mergeCell ref="A49:B49"/>
    <mergeCell ref="F49:G49"/>
    <mergeCell ref="A51:B51"/>
    <mergeCell ref="D51:E51"/>
    <mergeCell ref="F51:G51"/>
    <mergeCell ref="A52:B52"/>
    <mergeCell ref="D52:E52"/>
    <mergeCell ref="F52:G52"/>
    <mergeCell ref="A53:B53"/>
    <mergeCell ref="D53:E53"/>
    <mergeCell ref="F53:G53"/>
    <mergeCell ref="A56:B56"/>
    <mergeCell ref="A62:J62"/>
    <mergeCell ref="A58:J58"/>
    <mergeCell ref="A54:B54"/>
    <mergeCell ref="D54:E54"/>
    <mergeCell ref="F54:G54"/>
    <mergeCell ref="A55:B55"/>
    <mergeCell ref="D55:E55"/>
    <mergeCell ref="F55:G55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57">
      <selection activeCell="B71" sqref="B71"/>
    </sheetView>
  </sheetViews>
  <sheetFormatPr defaultColWidth="9.140625" defaultRowHeight="12.75"/>
  <cols>
    <col min="1" max="1" width="7.28125" style="0" customWidth="1"/>
    <col min="2" max="2" width="21.421875" style="0" customWidth="1"/>
    <col min="3" max="3" width="7.00390625" style="0" customWidth="1"/>
    <col min="4" max="4" width="6.28125" style="0" customWidth="1"/>
    <col min="5" max="5" width="7.00390625" style="0" customWidth="1"/>
    <col min="6" max="6" width="6.28125" style="0" customWidth="1"/>
    <col min="7" max="7" width="7.7109375" style="0" customWidth="1"/>
    <col min="8" max="8" width="6.28125" style="0" customWidth="1"/>
    <col min="9" max="9" width="7.7109375" style="0" customWidth="1"/>
    <col min="10" max="10" width="6.140625" style="0" customWidth="1"/>
    <col min="11" max="11" width="7.7109375" style="0" customWidth="1"/>
    <col min="12" max="12" width="6.28125" style="0" customWidth="1"/>
  </cols>
  <sheetData>
    <row r="1" spans="1:12" ht="12.75">
      <c r="A1" s="311" t="s">
        <v>174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ht="13.5" thickBot="1"/>
    <row r="3" spans="1:12" ht="13.5" thickBot="1">
      <c r="A3" s="62"/>
      <c r="B3" s="33"/>
      <c r="C3" s="500" t="s">
        <v>175</v>
      </c>
      <c r="D3" s="501"/>
      <c r="E3" s="500" t="s">
        <v>176</v>
      </c>
      <c r="F3" s="501"/>
      <c r="G3" s="500" t="s">
        <v>177</v>
      </c>
      <c r="H3" s="501"/>
      <c r="I3" s="500" t="s">
        <v>178</v>
      </c>
      <c r="J3" s="501"/>
      <c r="K3" s="500" t="s">
        <v>179</v>
      </c>
      <c r="L3" s="501"/>
    </row>
    <row r="4" spans="1:12" ht="12.75">
      <c r="A4" s="502" t="s">
        <v>180</v>
      </c>
      <c r="B4" s="503"/>
      <c r="C4" s="257"/>
      <c r="D4" s="258"/>
      <c r="E4" s="67"/>
      <c r="F4" s="68"/>
      <c r="G4" s="15"/>
      <c r="H4" s="17"/>
      <c r="I4" s="15"/>
      <c r="J4" s="17"/>
      <c r="K4" s="63"/>
      <c r="L4" s="17"/>
    </row>
    <row r="5" spans="1:12" ht="12.75">
      <c r="A5" s="499" t="s">
        <v>694</v>
      </c>
      <c r="B5" s="504"/>
      <c r="C5" s="325">
        <v>1221820</v>
      </c>
      <c r="D5" s="294"/>
      <c r="E5" s="397" t="s">
        <v>182</v>
      </c>
      <c r="F5" s="393"/>
      <c r="G5" s="397" t="s">
        <v>182</v>
      </c>
      <c r="H5" s="393"/>
      <c r="I5" s="397" t="s">
        <v>182</v>
      </c>
      <c r="J5" s="393"/>
      <c r="K5" s="397" t="s">
        <v>182</v>
      </c>
      <c r="L5" s="393"/>
    </row>
    <row r="6" spans="1:12" ht="12.75">
      <c r="A6" s="499" t="s">
        <v>695</v>
      </c>
      <c r="B6" s="504"/>
      <c r="C6" s="325">
        <v>422067</v>
      </c>
      <c r="D6" s="294"/>
      <c r="E6" s="397" t="s">
        <v>182</v>
      </c>
      <c r="F6" s="393"/>
      <c r="G6" s="397" t="s">
        <v>182</v>
      </c>
      <c r="H6" s="393"/>
      <c r="I6" s="397" t="s">
        <v>182</v>
      </c>
      <c r="J6" s="393"/>
      <c r="K6" s="397" t="s">
        <v>182</v>
      </c>
      <c r="L6" s="393"/>
    </row>
    <row r="7" spans="1:12" ht="12.75">
      <c r="A7" s="499" t="s">
        <v>696</v>
      </c>
      <c r="B7" s="504"/>
      <c r="C7" s="325">
        <v>0</v>
      </c>
      <c r="D7" s="294"/>
      <c r="E7" s="397" t="s">
        <v>182</v>
      </c>
      <c r="F7" s="393"/>
      <c r="G7" s="397" t="s">
        <v>182</v>
      </c>
      <c r="H7" s="393"/>
      <c r="I7" s="397" t="s">
        <v>182</v>
      </c>
      <c r="J7" s="393"/>
      <c r="K7" s="397" t="s">
        <v>182</v>
      </c>
      <c r="L7" s="393"/>
    </row>
    <row r="8" spans="1:12" ht="12.75">
      <c r="A8" s="499" t="s">
        <v>697</v>
      </c>
      <c r="B8" s="324"/>
      <c r="C8" s="228"/>
      <c r="D8" s="216">
        <v>0</v>
      </c>
      <c r="E8" s="8" t="s">
        <v>412</v>
      </c>
      <c r="F8" s="9" t="s">
        <v>411</v>
      </c>
      <c r="G8" s="8" t="s">
        <v>410</v>
      </c>
      <c r="H8" s="9" t="s">
        <v>411</v>
      </c>
      <c r="I8" s="8" t="s">
        <v>410</v>
      </c>
      <c r="J8" s="9" t="s">
        <v>411</v>
      </c>
      <c r="K8" s="8" t="s">
        <v>410</v>
      </c>
      <c r="L8" s="9" t="s">
        <v>411</v>
      </c>
    </row>
    <row r="9" spans="1:12" ht="13.5" thickBot="1">
      <c r="A9" s="505" t="s">
        <v>190</v>
      </c>
      <c r="B9" s="506"/>
      <c r="C9" s="287">
        <v>1643887</v>
      </c>
      <c r="D9" s="288"/>
      <c r="E9" s="386" t="s">
        <v>182</v>
      </c>
      <c r="F9" s="388"/>
      <c r="G9" s="386" t="s">
        <v>182</v>
      </c>
      <c r="H9" s="388"/>
      <c r="I9" s="386" t="s">
        <v>182</v>
      </c>
      <c r="J9" s="388"/>
      <c r="K9" s="386" t="s">
        <v>182</v>
      </c>
      <c r="L9" s="388"/>
    </row>
    <row r="10" spans="1:12" ht="12.75">
      <c r="A10" s="502" t="s">
        <v>181</v>
      </c>
      <c r="B10" s="503"/>
      <c r="C10" s="227"/>
      <c r="D10" s="259"/>
      <c r="E10" s="15"/>
      <c r="F10" s="17"/>
      <c r="G10" s="518"/>
      <c r="H10" s="519"/>
      <c r="I10" s="518"/>
      <c r="J10" s="519"/>
      <c r="K10" s="63"/>
      <c r="L10" s="17"/>
    </row>
    <row r="11" spans="1:12" ht="12.75">
      <c r="A11" s="499" t="s">
        <v>698</v>
      </c>
      <c r="B11" s="504"/>
      <c r="C11" s="325">
        <v>488728</v>
      </c>
      <c r="D11" s="294"/>
      <c r="E11" s="397" t="s">
        <v>201</v>
      </c>
      <c r="F11" s="393"/>
      <c r="G11" s="397" t="s">
        <v>201</v>
      </c>
      <c r="H11" s="393"/>
      <c r="I11" s="397" t="s">
        <v>201</v>
      </c>
      <c r="J11" s="393"/>
      <c r="K11" s="397" t="s">
        <v>201</v>
      </c>
      <c r="L11" s="393"/>
    </row>
    <row r="12" spans="1:12" ht="12.75">
      <c r="A12" s="499" t="s">
        <v>699</v>
      </c>
      <c r="B12" s="504"/>
      <c r="C12" s="325">
        <v>168827</v>
      </c>
      <c r="D12" s="294"/>
      <c r="E12" s="397" t="s">
        <v>201</v>
      </c>
      <c r="F12" s="393"/>
      <c r="G12" s="397" t="s">
        <v>201</v>
      </c>
      <c r="H12" s="393"/>
      <c r="I12" s="397" t="s">
        <v>202</v>
      </c>
      <c r="J12" s="393"/>
      <c r="K12" s="397" t="s">
        <v>201</v>
      </c>
      <c r="L12" s="393"/>
    </row>
    <row r="13" spans="1:12" ht="12.75">
      <c r="A13" s="499" t="s">
        <v>700</v>
      </c>
      <c r="B13" s="504"/>
      <c r="C13" s="325">
        <v>0</v>
      </c>
      <c r="D13" s="294"/>
      <c r="E13" s="397" t="s">
        <v>201</v>
      </c>
      <c r="F13" s="393"/>
      <c r="G13" s="397" t="s">
        <v>202</v>
      </c>
      <c r="H13" s="393"/>
      <c r="I13" s="397" t="s">
        <v>202</v>
      </c>
      <c r="J13" s="393"/>
      <c r="K13" s="397" t="s">
        <v>202</v>
      </c>
      <c r="L13" s="393"/>
    </row>
    <row r="14" spans="1:12" ht="12.75">
      <c r="A14" s="499" t="s">
        <v>701</v>
      </c>
      <c r="B14" s="324"/>
      <c r="C14" s="228"/>
      <c r="D14" s="216">
        <v>0</v>
      </c>
      <c r="E14" s="8" t="s">
        <v>412</v>
      </c>
      <c r="F14" s="9" t="s">
        <v>411</v>
      </c>
      <c r="G14" s="8" t="s">
        <v>412</v>
      </c>
      <c r="H14" s="9" t="s">
        <v>411</v>
      </c>
      <c r="I14" s="8" t="s">
        <v>412</v>
      </c>
      <c r="J14" s="9" t="s">
        <v>411</v>
      </c>
      <c r="K14" s="8" t="s">
        <v>410</v>
      </c>
      <c r="L14" s="9" t="s">
        <v>411</v>
      </c>
    </row>
    <row r="15" spans="1:12" ht="13.5" thickBot="1">
      <c r="A15" s="499" t="s">
        <v>191</v>
      </c>
      <c r="B15" s="504"/>
      <c r="C15" s="325">
        <v>657555</v>
      </c>
      <c r="D15" s="294"/>
      <c r="E15" s="397" t="s">
        <v>202</v>
      </c>
      <c r="F15" s="393"/>
      <c r="G15" s="397" t="s">
        <v>202</v>
      </c>
      <c r="H15" s="393"/>
      <c r="I15" s="397" t="s">
        <v>202</v>
      </c>
      <c r="J15" s="393"/>
      <c r="K15" s="397" t="s">
        <v>202</v>
      </c>
      <c r="L15" s="393"/>
    </row>
    <row r="16" spans="1:12" ht="12.75">
      <c r="A16" s="502" t="s">
        <v>183</v>
      </c>
      <c r="B16" s="503"/>
      <c r="C16" s="363"/>
      <c r="D16" s="520"/>
      <c r="E16" s="518"/>
      <c r="F16" s="519"/>
      <c r="G16" s="15"/>
      <c r="H16" s="17"/>
      <c r="I16" s="15"/>
      <c r="J16" s="17"/>
      <c r="K16" s="63"/>
      <c r="L16" s="17"/>
    </row>
    <row r="17" spans="1:12" ht="12.75">
      <c r="A17" s="499" t="s">
        <v>702</v>
      </c>
      <c r="B17" s="504"/>
      <c r="C17" s="325">
        <v>422227</v>
      </c>
      <c r="D17" s="294"/>
      <c r="E17" s="397" t="s">
        <v>202</v>
      </c>
      <c r="F17" s="393"/>
      <c r="G17" s="397" t="s">
        <v>202</v>
      </c>
      <c r="H17" s="393"/>
      <c r="I17" s="397" t="s">
        <v>202</v>
      </c>
      <c r="J17" s="393"/>
      <c r="K17" s="397" t="s">
        <v>201</v>
      </c>
      <c r="L17" s="393"/>
    </row>
    <row r="18" spans="1:12" ht="12.75">
      <c r="A18" s="499" t="s">
        <v>703</v>
      </c>
      <c r="B18" s="504"/>
      <c r="C18" s="325">
        <v>41758</v>
      </c>
      <c r="D18" s="294"/>
      <c r="E18" s="397" t="s">
        <v>202</v>
      </c>
      <c r="F18" s="393"/>
      <c r="G18" s="397" t="s">
        <v>202</v>
      </c>
      <c r="H18" s="393"/>
      <c r="I18" s="397" t="s">
        <v>202</v>
      </c>
      <c r="J18" s="393"/>
      <c r="K18" s="397" t="s">
        <v>202</v>
      </c>
      <c r="L18" s="393"/>
    </row>
    <row r="19" spans="1:12" ht="12.75">
      <c r="A19" s="499" t="s">
        <v>704</v>
      </c>
      <c r="B19" s="504"/>
      <c r="C19" s="325">
        <v>0</v>
      </c>
      <c r="D19" s="294"/>
      <c r="E19" s="397" t="s">
        <v>202</v>
      </c>
      <c r="F19" s="393"/>
      <c r="G19" s="397" t="s">
        <v>202</v>
      </c>
      <c r="H19" s="393"/>
      <c r="I19" s="397" t="s">
        <v>202</v>
      </c>
      <c r="J19" s="393"/>
      <c r="K19" s="397" t="s">
        <v>202</v>
      </c>
      <c r="L19" s="393"/>
    </row>
    <row r="20" spans="1:12" ht="12.75">
      <c r="A20" s="499" t="s">
        <v>705</v>
      </c>
      <c r="B20" s="324"/>
      <c r="C20" s="228"/>
      <c r="D20" s="216">
        <v>0</v>
      </c>
      <c r="E20" s="8" t="s">
        <v>410</v>
      </c>
      <c r="F20" s="9" t="s">
        <v>413</v>
      </c>
      <c r="G20" s="8" t="s">
        <v>410</v>
      </c>
      <c r="H20" s="9" t="s">
        <v>413</v>
      </c>
      <c r="I20" s="8" t="s">
        <v>410</v>
      </c>
      <c r="J20" s="9" t="s">
        <v>411</v>
      </c>
      <c r="K20" s="8" t="s">
        <v>410</v>
      </c>
      <c r="L20" s="9" t="s">
        <v>411</v>
      </c>
    </row>
    <row r="21" spans="1:12" ht="13.5" thickBot="1">
      <c r="A21" s="505" t="s">
        <v>191</v>
      </c>
      <c r="B21" s="506"/>
      <c r="C21" s="287">
        <v>463985</v>
      </c>
      <c r="D21" s="288"/>
      <c r="E21" s="386" t="s">
        <v>202</v>
      </c>
      <c r="F21" s="388"/>
      <c r="G21" s="386" t="s">
        <v>202</v>
      </c>
      <c r="H21" s="388"/>
      <c r="I21" s="386" t="s">
        <v>202</v>
      </c>
      <c r="J21" s="388"/>
      <c r="K21" s="386" t="s">
        <v>202</v>
      </c>
      <c r="L21" s="388"/>
    </row>
    <row r="22" spans="1:12" ht="12.75">
      <c r="A22" s="502" t="s">
        <v>51</v>
      </c>
      <c r="B22" s="503"/>
      <c r="C22" s="227"/>
      <c r="D22" s="259"/>
      <c r="E22" s="15"/>
      <c r="F22" s="17"/>
      <c r="G22" s="15"/>
      <c r="H22" s="17"/>
      <c r="I22" s="15"/>
      <c r="J22" s="17"/>
      <c r="K22" s="15"/>
      <c r="L22" s="17"/>
    </row>
    <row r="23" spans="1:12" ht="12.75">
      <c r="A23" s="499" t="s">
        <v>706</v>
      </c>
      <c r="B23" s="504"/>
      <c r="C23" s="325">
        <v>194224</v>
      </c>
      <c r="D23" s="294"/>
      <c r="E23" s="397" t="s">
        <v>201</v>
      </c>
      <c r="F23" s="393"/>
      <c r="G23" s="397" t="s">
        <v>202</v>
      </c>
      <c r="H23" s="393"/>
      <c r="I23" s="397" t="s">
        <v>201</v>
      </c>
      <c r="J23" s="393"/>
      <c r="K23" s="397" t="s">
        <v>202</v>
      </c>
      <c r="L23" s="393"/>
    </row>
    <row r="24" spans="1:12" ht="12.75">
      <c r="A24" s="499" t="s">
        <v>707</v>
      </c>
      <c r="B24" s="504"/>
      <c r="C24" s="325">
        <v>19208</v>
      </c>
      <c r="D24" s="294"/>
      <c r="E24" s="397" t="s">
        <v>201</v>
      </c>
      <c r="F24" s="393"/>
      <c r="G24" s="397" t="s">
        <v>201</v>
      </c>
      <c r="H24" s="393"/>
      <c r="I24" s="397" t="s">
        <v>202</v>
      </c>
      <c r="J24" s="393"/>
      <c r="K24" s="397" t="s">
        <v>202</v>
      </c>
      <c r="L24" s="393"/>
    </row>
    <row r="25" spans="1:12" ht="12.75">
      <c r="A25" s="499" t="s">
        <v>708</v>
      </c>
      <c r="B25" s="504"/>
      <c r="C25" s="325">
        <v>0</v>
      </c>
      <c r="D25" s="294"/>
      <c r="E25" s="397" t="s">
        <v>202</v>
      </c>
      <c r="F25" s="393"/>
      <c r="G25" s="397" t="s">
        <v>202</v>
      </c>
      <c r="H25" s="393"/>
      <c r="I25" s="397" t="s">
        <v>202</v>
      </c>
      <c r="J25" s="393"/>
      <c r="K25" s="397" t="s">
        <v>202</v>
      </c>
      <c r="L25" s="393"/>
    </row>
    <row r="26" spans="1:12" ht="12.75">
      <c r="A26" s="499" t="s">
        <v>709</v>
      </c>
      <c r="B26" s="324"/>
      <c r="C26" s="228"/>
      <c r="D26" s="216">
        <v>0</v>
      </c>
      <c r="E26" s="8" t="s">
        <v>410</v>
      </c>
      <c r="F26" s="9" t="s">
        <v>413</v>
      </c>
      <c r="G26" s="8" t="s">
        <v>410</v>
      </c>
      <c r="H26" s="9" t="s">
        <v>411</v>
      </c>
      <c r="I26" s="8" t="s">
        <v>412</v>
      </c>
      <c r="J26" s="9" t="s">
        <v>413</v>
      </c>
      <c r="K26" s="8" t="s">
        <v>410</v>
      </c>
      <c r="L26" s="9" t="s">
        <v>411</v>
      </c>
    </row>
    <row r="27" spans="1:12" ht="13.5" thickBot="1">
      <c r="A27" s="499" t="s">
        <v>191</v>
      </c>
      <c r="B27" s="504"/>
      <c r="C27" s="325">
        <v>213432</v>
      </c>
      <c r="D27" s="294"/>
      <c r="E27" s="397" t="s">
        <v>202</v>
      </c>
      <c r="F27" s="393"/>
      <c r="G27" s="397" t="s">
        <v>202</v>
      </c>
      <c r="H27" s="393"/>
      <c r="I27" s="397" t="s">
        <v>202</v>
      </c>
      <c r="J27" s="393"/>
      <c r="K27" s="397" t="s">
        <v>202</v>
      </c>
      <c r="L27" s="393"/>
    </row>
    <row r="28" spans="1:12" ht="12.75">
      <c r="A28" s="507" t="s">
        <v>489</v>
      </c>
      <c r="B28" s="508"/>
      <c r="C28" s="257"/>
      <c r="D28" s="258"/>
      <c r="E28" s="15"/>
      <c r="F28" s="17"/>
      <c r="G28" s="15"/>
      <c r="H28" s="17"/>
      <c r="I28" s="15"/>
      <c r="J28" s="17"/>
      <c r="K28" s="63"/>
      <c r="L28" s="17"/>
    </row>
    <row r="29" spans="1:12" ht="12.75">
      <c r="A29" s="509" t="s">
        <v>192</v>
      </c>
      <c r="B29" s="335"/>
      <c r="C29" s="521">
        <v>0.345</v>
      </c>
      <c r="D29" s="522"/>
      <c r="E29" s="397" t="s">
        <v>202</v>
      </c>
      <c r="F29" s="393"/>
      <c r="G29" s="397" t="s">
        <v>202</v>
      </c>
      <c r="H29" s="393"/>
      <c r="I29" s="397" t="s">
        <v>202</v>
      </c>
      <c r="J29" s="393"/>
      <c r="K29" s="397" t="s">
        <v>202</v>
      </c>
      <c r="L29" s="393"/>
    </row>
    <row r="30" spans="1:12" ht="12.75">
      <c r="A30" s="509" t="s">
        <v>193</v>
      </c>
      <c r="B30" s="335"/>
      <c r="C30" s="521">
        <v>0.099</v>
      </c>
      <c r="D30" s="522"/>
      <c r="E30" s="397" t="s">
        <v>202</v>
      </c>
      <c r="F30" s="393"/>
      <c r="G30" s="397" t="s">
        <v>202</v>
      </c>
      <c r="H30" s="393"/>
      <c r="I30" s="397" t="s">
        <v>202</v>
      </c>
      <c r="J30" s="393"/>
      <c r="K30" s="397" t="s">
        <v>202</v>
      </c>
      <c r="L30" s="393"/>
    </row>
    <row r="31" spans="1:12" ht="12.75" customHeight="1">
      <c r="A31" s="510" t="s">
        <v>414</v>
      </c>
      <c r="B31" s="511"/>
      <c r="C31" s="260"/>
      <c r="D31" s="261"/>
      <c r="E31" s="8"/>
      <c r="F31" s="9"/>
      <c r="G31" s="8"/>
      <c r="H31" s="9"/>
      <c r="I31" s="8"/>
      <c r="J31" s="9"/>
      <c r="K31" s="8"/>
      <c r="L31" s="9"/>
    </row>
    <row r="32" spans="1:12" ht="12.75">
      <c r="A32" s="509" t="s">
        <v>415</v>
      </c>
      <c r="B32" s="335"/>
      <c r="C32" s="521">
        <v>0</v>
      </c>
      <c r="D32" s="522"/>
      <c r="E32" s="397" t="s">
        <v>202</v>
      </c>
      <c r="F32" s="393"/>
      <c r="G32" s="397" t="s">
        <v>202</v>
      </c>
      <c r="H32" s="393"/>
      <c r="I32" s="397" t="s">
        <v>202</v>
      </c>
      <c r="J32" s="393"/>
      <c r="K32" s="397" t="s">
        <v>201</v>
      </c>
      <c r="L32" s="393"/>
    </row>
    <row r="33" spans="1:12" ht="12.75">
      <c r="A33" s="509" t="s">
        <v>421</v>
      </c>
      <c r="B33" s="335"/>
      <c r="C33" s="260"/>
      <c r="D33" s="261">
        <v>0</v>
      </c>
      <c r="E33" s="8" t="s">
        <v>410</v>
      </c>
      <c r="F33" s="9" t="s">
        <v>411</v>
      </c>
      <c r="G33" s="8" t="s">
        <v>412</v>
      </c>
      <c r="H33" s="9" t="s">
        <v>411</v>
      </c>
      <c r="I33" s="8" t="s">
        <v>412</v>
      </c>
      <c r="J33" s="9" t="s">
        <v>411</v>
      </c>
      <c r="K33" s="8" t="s">
        <v>410</v>
      </c>
      <c r="L33" s="9" t="s">
        <v>411</v>
      </c>
    </row>
    <row r="34" spans="1:12" ht="13.5" thickBot="1">
      <c r="A34" s="512" t="s">
        <v>194</v>
      </c>
      <c r="B34" s="513"/>
      <c r="C34" s="525">
        <v>0.282</v>
      </c>
      <c r="D34" s="526"/>
      <c r="E34" s="386" t="s">
        <v>202</v>
      </c>
      <c r="F34" s="388"/>
      <c r="G34" s="386" t="s">
        <v>202</v>
      </c>
      <c r="H34" s="388"/>
      <c r="I34" s="386" t="s">
        <v>202</v>
      </c>
      <c r="J34" s="388"/>
      <c r="K34" s="386" t="s">
        <v>202</v>
      </c>
      <c r="L34" s="388"/>
    </row>
    <row r="35" spans="1:12" ht="12.75">
      <c r="A35" s="502" t="s">
        <v>184</v>
      </c>
      <c r="B35" s="514"/>
      <c r="C35" s="523"/>
      <c r="D35" s="524"/>
      <c r="E35" s="518"/>
      <c r="F35" s="519"/>
      <c r="G35" s="15"/>
      <c r="H35" s="17"/>
      <c r="I35" s="15"/>
      <c r="J35" s="17"/>
      <c r="K35" s="15"/>
      <c r="L35" s="17"/>
    </row>
    <row r="36" spans="1:12" ht="12.75">
      <c r="A36" s="499" t="s">
        <v>192</v>
      </c>
      <c r="B36" s="324"/>
      <c r="C36" s="521">
        <v>0.397</v>
      </c>
      <c r="D36" s="522"/>
      <c r="E36" s="397" t="s">
        <v>201</v>
      </c>
      <c r="F36" s="393"/>
      <c r="G36" s="397" t="s">
        <v>201</v>
      </c>
      <c r="H36" s="393"/>
      <c r="I36" s="397" t="s">
        <v>201</v>
      </c>
      <c r="J36" s="393"/>
      <c r="K36" s="397" t="s">
        <v>201</v>
      </c>
      <c r="L36" s="393"/>
    </row>
    <row r="37" spans="1:12" ht="12.75">
      <c r="A37" s="499" t="s">
        <v>193</v>
      </c>
      <c r="B37" s="324"/>
      <c r="C37" s="521">
        <v>0.114</v>
      </c>
      <c r="D37" s="522"/>
      <c r="E37" s="397" t="s">
        <v>201</v>
      </c>
      <c r="F37" s="393"/>
      <c r="G37" s="397" t="s">
        <v>201</v>
      </c>
      <c r="H37" s="393"/>
      <c r="I37" s="397" t="s">
        <v>201</v>
      </c>
      <c r="J37" s="393"/>
      <c r="K37" s="397" t="s">
        <v>201</v>
      </c>
      <c r="L37" s="393"/>
    </row>
    <row r="38" spans="1:12" ht="12.75">
      <c r="A38" s="499" t="s">
        <v>416</v>
      </c>
      <c r="B38" s="324"/>
      <c r="C38" s="521">
        <v>0</v>
      </c>
      <c r="D38" s="522"/>
      <c r="E38" s="397" t="s">
        <v>201</v>
      </c>
      <c r="F38" s="393"/>
      <c r="G38" s="397" t="s">
        <v>201</v>
      </c>
      <c r="H38" s="393"/>
      <c r="I38" s="397" t="s">
        <v>201</v>
      </c>
      <c r="J38" s="393"/>
      <c r="K38" s="397" t="s">
        <v>201</v>
      </c>
      <c r="L38" s="393"/>
    </row>
    <row r="39" spans="1:12" ht="12.75">
      <c r="A39" s="499" t="s">
        <v>417</v>
      </c>
      <c r="B39" s="324"/>
      <c r="C39" s="260"/>
      <c r="D39" s="261">
        <v>0</v>
      </c>
      <c r="E39" s="8" t="s">
        <v>410</v>
      </c>
      <c r="F39" s="9" t="s">
        <v>411</v>
      </c>
      <c r="G39" s="8" t="s">
        <v>410</v>
      </c>
      <c r="H39" s="9" t="s">
        <v>413</v>
      </c>
      <c r="I39" s="8" t="s">
        <v>410</v>
      </c>
      <c r="J39" s="9" t="s">
        <v>411</v>
      </c>
      <c r="K39" s="8" t="s">
        <v>410</v>
      </c>
      <c r="L39" s="9" t="s">
        <v>411</v>
      </c>
    </row>
    <row r="40" spans="1:12" ht="12.75">
      <c r="A40" s="499" t="s">
        <v>421</v>
      </c>
      <c r="B40" s="324"/>
      <c r="C40" s="260"/>
      <c r="D40" s="261"/>
      <c r="E40" s="8"/>
      <c r="F40" s="9"/>
      <c r="G40" s="8"/>
      <c r="H40" s="9"/>
      <c r="I40" s="8"/>
      <c r="J40" s="9"/>
      <c r="K40" s="8"/>
      <c r="L40" s="9"/>
    </row>
    <row r="41" spans="1:12" ht="13.5" thickBot="1">
      <c r="A41" s="505" t="s">
        <v>194</v>
      </c>
      <c r="B41" s="515"/>
      <c r="C41" s="525">
        <v>0.325</v>
      </c>
      <c r="D41" s="526"/>
      <c r="E41" s="386" t="s">
        <v>201</v>
      </c>
      <c r="F41" s="388"/>
      <c r="G41" s="386" t="s">
        <v>201</v>
      </c>
      <c r="H41" s="388"/>
      <c r="I41" s="386" t="s">
        <v>201</v>
      </c>
      <c r="J41" s="388"/>
      <c r="K41" s="386" t="s">
        <v>201</v>
      </c>
      <c r="L41" s="388"/>
    </row>
    <row r="42" spans="1:12" ht="12.75">
      <c r="A42" s="502" t="s">
        <v>185</v>
      </c>
      <c r="B42" s="503"/>
      <c r="C42" s="257"/>
      <c r="D42" s="258"/>
      <c r="E42" s="15"/>
      <c r="F42" s="17"/>
      <c r="G42" s="15"/>
      <c r="H42" s="17"/>
      <c r="I42" s="15"/>
      <c r="J42" s="17"/>
      <c r="K42" s="63"/>
      <c r="L42" s="17"/>
    </row>
    <row r="43" spans="1:12" ht="12.75">
      <c r="A43" s="499" t="s">
        <v>710</v>
      </c>
      <c r="B43" s="504"/>
      <c r="C43" s="325">
        <v>2289422</v>
      </c>
      <c r="D43" s="294"/>
      <c r="E43" s="397" t="s">
        <v>201</v>
      </c>
      <c r="F43" s="393"/>
      <c r="G43" s="397" t="s">
        <v>201</v>
      </c>
      <c r="H43" s="393"/>
      <c r="I43" s="397" t="s">
        <v>201</v>
      </c>
      <c r="J43" s="393"/>
      <c r="K43" s="397" t="s">
        <v>201</v>
      </c>
      <c r="L43" s="393"/>
    </row>
    <row r="44" spans="1:12" ht="12.75">
      <c r="A44" s="499" t="s">
        <v>711</v>
      </c>
      <c r="B44" s="504"/>
      <c r="C44" s="325">
        <v>479712</v>
      </c>
      <c r="D44" s="294"/>
      <c r="E44" s="397" t="s">
        <v>182</v>
      </c>
      <c r="F44" s="393"/>
      <c r="G44" s="397" t="s">
        <v>201</v>
      </c>
      <c r="H44" s="393"/>
      <c r="I44" s="397" t="s">
        <v>201</v>
      </c>
      <c r="J44" s="393"/>
      <c r="K44" s="397" t="s">
        <v>201</v>
      </c>
      <c r="L44" s="393"/>
    </row>
    <row r="45" spans="1:12" ht="12.75">
      <c r="A45" s="499" t="s">
        <v>712</v>
      </c>
      <c r="B45" s="504"/>
      <c r="C45" s="325">
        <v>1809710</v>
      </c>
      <c r="D45" s="294"/>
      <c r="E45" s="397" t="s">
        <v>201</v>
      </c>
      <c r="F45" s="393"/>
      <c r="G45" s="397" t="s">
        <v>201</v>
      </c>
      <c r="H45" s="393"/>
      <c r="I45" s="397" t="s">
        <v>201</v>
      </c>
      <c r="J45" s="393"/>
      <c r="K45" s="397" t="s">
        <v>201</v>
      </c>
      <c r="L45" s="393"/>
    </row>
    <row r="46" spans="1:12" ht="12.75">
      <c r="A46" s="499" t="s">
        <v>186</v>
      </c>
      <c r="B46" s="504"/>
      <c r="C46" s="325"/>
      <c r="D46" s="294"/>
      <c r="E46" s="397"/>
      <c r="F46" s="393"/>
      <c r="G46" s="397"/>
      <c r="H46" s="393"/>
      <c r="I46" s="397"/>
      <c r="J46" s="393"/>
      <c r="K46" s="397"/>
      <c r="L46" s="393"/>
    </row>
    <row r="47" spans="1:12" ht="12.75">
      <c r="A47" s="499" t="s">
        <v>713</v>
      </c>
      <c r="B47" s="504"/>
      <c r="C47" s="325">
        <v>557375</v>
      </c>
      <c r="D47" s="294"/>
      <c r="E47" s="397" t="s">
        <v>202</v>
      </c>
      <c r="F47" s="393"/>
      <c r="G47" s="397" t="s">
        <v>201</v>
      </c>
      <c r="H47" s="393"/>
      <c r="I47" s="397" t="s">
        <v>201</v>
      </c>
      <c r="J47" s="393"/>
      <c r="K47" s="397" t="s">
        <v>201</v>
      </c>
      <c r="L47" s="393"/>
    </row>
    <row r="48" spans="1:12" ht="12.75">
      <c r="A48" s="499" t="s">
        <v>714</v>
      </c>
      <c r="B48" s="504"/>
      <c r="C48" s="325">
        <v>428979</v>
      </c>
      <c r="D48" s="294"/>
      <c r="E48" s="397" t="s">
        <v>201</v>
      </c>
      <c r="F48" s="393"/>
      <c r="G48" s="397" t="s">
        <v>201</v>
      </c>
      <c r="H48" s="393"/>
      <c r="I48" s="397" t="s">
        <v>182</v>
      </c>
      <c r="J48" s="393"/>
      <c r="K48" s="397" t="s">
        <v>201</v>
      </c>
      <c r="L48" s="393"/>
    </row>
    <row r="49" spans="1:12" ht="12.75">
      <c r="A49" s="499" t="s">
        <v>715</v>
      </c>
      <c r="B49" s="504"/>
      <c r="C49" s="325">
        <v>231254</v>
      </c>
      <c r="D49" s="294"/>
      <c r="E49" s="397" t="s">
        <v>201</v>
      </c>
      <c r="F49" s="393"/>
      <c r="G49" s="397" t="s">
        <v>182</v>
      </c>
      <c r="H49" s="393"/>
      <c r="I49" s="397" t="s">
        <v>201</v>
      </c>
      <c r="J49" s="393"/>
      <c r="K49" s="397" t="s">
        <v>182</v>
      </c>
      <c r="L49" s="393"/>
    </row>
    <row r="50" spans="1:12" ht="12.75">
      <c r="A50" s="499" t="s">
        <v>716</v>
      </c>
      <c r="B50" s="504"/>
      <c r="C50" s="325">
        <v>31932</v>
      </c>
      <c r="D50" s="294"/>
      <c r="E50" s="397" t="s">
        <v>201</v>
      </c>
      <c r="F50" s="393"/>
      <c r="G50" s="397" t="s">
        <v>201</v>
      </c>
      <c r="H50" s="393"/>
      <c r="I50" s="397" t="s">
        <v>201</v>
      </c>
      <c r="J50" s="393"/>
      <c r="K50" s="397" t="s">
        <v>202</v>
      </c>
      <c r="L50" s="393"/>
    </row>
    <row r="51" spans="1:12" ht="12.75">
      <c r="A51" s="499" t="s">
        <v>717</v>
      </c>
      <c r="B51" s="504"/>
      <c r="C51" s="325">
        <v>68403</v>
      </c>
      <c r="D51" s="294"/>
      <c r="E51" s="397" t="s">
        <v>182</v>
      </c>
      <c r="F51" s="393"/>
      <c r="G51" s="397" t="s">
        <v>182</v>
      </c>
      <c r="H51" s="393"/>
      <c r="I51" s="397" t="s">
        <v>201</v>
      </c>
      <c r="J51" s="393"/>
      <c r="K51" s="397" t="s">
        <v>202</v>
      </c>
      <c r="L51" s="393"/>
    </row>
    <row r="52" spans="1:12" ht="13.5" thickBot="1">
      <c r="A52" s="499" t="s">
        <v>718</v>
      </c>
      <c r="B52" s="504"/>
      <c r="C52" s="264"/>
      <c r="D52" s="180">
        <v>90510</v>
      </c>
      <c r="E52" s="397" t="s">
        <v>201</v>
      </c>
      <c r="F52" s="393"/>
      <c r="G52" s="397" t="s">
        <v>201</v>
      </c>
      <c r="H52" s="393"/>
      <c r="I52" s="397" t="s">
        <v>202</v>
      </c>
      <c r="J52" s="393"/>
      <c r="K52" s="397" t="s">
        <v>202</v>
      </c>
      <c r="L52" s="393"/>
    </row>
    <row r="53" spans="1:12" ht="12.75">
      <c r="A53" s="502" t="s">
        <v>187</v>
      </c>
      <c r="B53" s="503"/>
      <c r="C53" s="496"/>
      <c r="D53" s="497"/>
      <c r="E53" s="15"/>
      <c r="F53" s="17"/>
      <c r="G53" s="15"/>
      <c r="H53" s="17"/>
      <c r="I53" s="15"/>
      <c r="J53" s="17"/>
      <c r="K53" s="63"/>
      <c r="L53" s="17"/>
    </row>
    <row r="54" spans="1:12" ht="12.75">
      <c r="A54" s="499" t="s">
        <v>195</v>
      </c>
      <c r="B54" s="504"/>
      <c r="C54" s="521">
        <v>0.243</v>
      </c>
      <c r="D54" s="522"/>
      <c r="E54" s="397" t="s">
        <v>201</v>
      </c>
      <c r="F54" s="393"/>
      <c r="G54" s="397" t="s">
        <v>201</v>
      </c>
      <c r="H54" s="393"/>
      <c r="I54" s="397" t="s">
        <v>201</v>
      </c>
      <c r="J54" s="393"/>
      <c r="K54" s="397" t="s">
        <v>201</v>
      </c>
      <c r="L54" s="393"/>
    </row>
    <row r="55" spans="1:12" ht="12.75">
      <c r="A55" s="499" t="s">
        <v>196</v>
      </c>
      <c r="B55" s="504"/>
      <c r="C55" s="521">
        <v>0.187</v>
      </c>
      <c r="D55" s="522"/>
      <c r="E55" s="397" t="s">
        <v>182</v>
      </c>
      <c r="F55" s="393"/>
      <c r="G55" s="397" t="s">
        <v>201</v>
      </c>
      <c r="H55" s="393"/>
      <c r="I55" s="397" t="s">
        <v>202</v>
      </c>
      <c r="J55" s="393"/>
      <c r="K55" s="397" t="s">
        <v>201</v>
      </c>
      <c r="L55" s="393"/>
    </row>
    <row r="56" spans="1:12" ht="12.75">
      <c r="A56" s="499" t="s">
        <v>197</v>
      </c>
      <c r="B56" s="504"/>
      <c r="C56" s="521">
        <v>0.101</v>
      </c>
      <c r="D56" s="522"/>
      <c r="E56" s="397" t="s">
        <v>201</v>
      </c>
      <c r="F56" s="393"/>
      <c r="G56" s="397" t="s">
        <v>201</v>
      </c>
      <c r="H56" s="393"/>
      <c r="I56" s="397" t="s">
        <v>182</v>
      </c>
      <c r="J56" s="393"/>
      <c r="K56" s="397" t="s">
        <v>182</v>
      </c>
      <c r="L56" s="393"/>
    </row>
    <row r="57" spans="1:12" ht="12.75">
      <c r="A57" s="499" t="s">
        <v>198</v>
      </c>
      <c r="B57" s="504"/>
      <c r="C57" s="521">
        <v>0.03</v>
      </c>
      <c r="D57" s="522"/>
      <c r="E57" s="397" t="s">
        <v>201</v>
      </c>
      <c r="F57" s="393"/>
      <c r="G57" s="397" t="s">
        <v>182</v>
      </c>
      <c r="H57" s="393"/>
      <c r="I57" s="397" t="s">
        <v>201</v>
      </c>
      <c r="J57" s="393"/>
      <c r="K57" s="397" t="s">
        <v>201</v>
      </c>
      <c r="L57" s="393"/>
    </row>
    <row r="58" spans="1:12" ht="13.5" thickBot="1">
      <c r="A58" s="505" t="s">
        <v>199</v>
      </c>
      <c r="B58" s="506"/>
      <c r="C58" s="527">
        <f>SUM(D52/C43)/100</f>
        <v>0.00039533995916873346</v>
      </c>
      <c r="D58" s="528"/>
      <c r="E58" s="386" t="s">
        <v>201</v>
      </c>
      <c r="F58" s="388"/>
      <c r="G58" s="386" t="s">
        <v>201</v>
      </c>
      <c r="H58" s="388"/>
      <c r="I58" s="386" t="s">
        <v>182</v>
      </c>
      <c r="J58" s="388"/>
      <c r="K58" s="386" t="s">
        <v>201</v>
      </c>
      <c r="L58" s="388"/>
    </row>
    <row r="59" spans="1:12" ht="12.75">
      <c r="A59" s="502" t="s">
        <v>188</v>
      </c>
      <c r="B59" s="503"/>
      <c r="C59" s="257"/>
      <c r="D59" s="258"/>
      <c r="E59" s="15"/>
      <c r="F59" s="17"/>
      <c r="G59" s="15"/>
      <c r="H59" s="17"/>
      <c r="I59" s="15"/>
      <c r="J59" s="17"/>
      <c r="K59" s="63"/>
      <c r="L59" s="17"/>
    </row>
    <row r="60" spans="1:12" ht="12.75">
      <c r="A60" s="499" t="s">
        <v>719</v>
      </c>
      <c r="B60" s="504"/>
      <c r="C60" s="325">
        <v>756093</v>
      </c>
      <c r="D60" s="294"/>
      <c r="E60" s="397" t="s">
        <v>182</v>
      </c>
      <c r="F60" s="393"/>
      <c r="G60" s="397" t="s">
        <v>201</v>
      </c>
      <c r="H60" s="393"/>
      <c r="I60" s="397" t="s">
        <v>201</v>
      </c>
      <c r="J60" s="393"/>
      <c r="K60" s="397" t="s">
        <v>201</v>
      </c>
      <c r="L60" s="393"/>
    </row>
    <row r="61" spans="1:12" ht="12.75">
      <c r="A61" s="499" t="s">
        <v>720</v>
      </c>
      <c r="B61" s="504"/>
      <c r="C61" s="325">
        <v>909724</v>
      </c>
      <c r="D61" s="294"/>
      <c r="E61" s="397" t="s">
        <v>201</v>
      </c>
      <c r="F61" s="393"/>
      <c r="G61" s="397" t="s">
        <v>182</v>
      </c>
      <c r="H61" s="393"/>
      <c r="I61" s="397" t="s">
        <v>182</v>
      </c>
      <c r="J61" s="393"/>
      <c r="K61" s="397" t="s">
        <v>201</v>
      </c>
      <c r="L61" s="393"/>
    </row>
    <row r="62" spans="1:12" ht="12.75">
      <c r="A62" s="499" t="s">
        <v>721</v>
      </c>
      <c r="B62" s="504"/>
      <c r="C62" s="325">
        <v>282521</v>
      </c>
      <c r="D62" s="294"/>
      <c r="E62" s="397" t="s">
        <v>201</v>
      </c>
      <c r="F62" s="393"/>
      <c r="G62" s="397" t="s">
        <v>182</v>
      </c>
      <c r="H62" s="393"/>
      <c r="I62" s="397" t="s">
        <v>182</v>
      </c>
      <c r="J62" s="393"/>
      <c r="K62" s="397" t="s">
        <v>182</v>
      </c>
      <c r="L62" s="393"/>
    </row>
    <row r="63" spans="1:12" ht="12.75">
      <c r="A63" s="499" t="s">
        <v>722</v>
      </c>
      <c r="B63" s="504"/>
      <c r="C63" s="325">
        <v>29912</v>
      </c>
      <c r="D63" s="294"/>
      <c r="E63" s="397" t="s">
        <v>201</v>
      </c>
      <c r="F63" s="393"/>
      <c r="G63" s="397" t="s">
        <v>201</v>
      </c>
      <c r="H63" s="393"/>
      <c r="I63" s="397" t="s">
        <v>203</v>
      </c>
      <c r="J63" s="393"/>
      <c r="K63" s="397" t="s">
        <v>201</v>
      </c>
      <c r="L63" s="393"/>
    </row>
    <row r="64" spans="1:12" ht="12.75">
      <c r="A64" s="499" t="s">
        <v>0</v>
      </c>
      <c r="B64" s="504"/>
      <c r="C64" s="325">
        <v>90861</v>
      </c>
      <c r="D64" s="294"/>
      <c r="E64" s="397" t="s">
        <v>201</v>
      </c>
      <c r="F64" s="393"/>
      <c r="G64" s="397" t="s">
        <v>201</v>
      </c>
      <c r="H64" s="393"/>
      <c r="I64" s="397" t="s">
        <v>182</v>
      </c>
      <c r="J64" s="393"/>
      <c r="K64" s="397" t="s">
        <v>201</v>
      </c>
      <c r="L64" s="393"/>
    </row>
    <row r="65" spans="1:12" ht="13.5" thickBot="1">
      <c r="A65" s="505" t="s">
        <v>1</v>
      </c>
      <c r="B65" s="506"/>
      <c r="C65" s="287">
        <v>65730</v>
      </c>
      <c r="D65" s="288"/>
      <c r="E65" s="386" t="s">
        <v>201</v>
      </c>
      <c r="F65" s="388"/>
      <c r="G65" s="386" t="s">
        <v>201</v>
      </c>
      <c r="H65" s="388"/>
      <c r="I65" s="386" t="s">
        <v>201</v>
      </c>
      <c r="J65" s="388"/>
      <c r="K65" s="386" t="s">
        <v>201</v>
      </c>
      <c r="L65" s="388"/>
    </row>
    <row r="66" spans="1:12" ht="12.75">
      <c r="A66" s="502" t="s">
        <v>189</v>
      </c>
      <c r="B66" s="503"/>
      <c r="C66" s="227"/>
      <c r="D66" s="259"/>
      <c r="E66" s="15"/>
      <c r="F66" s="17"/>
      <c r="G66" s="15"/>
      <c r="H66" s="17"/>
      <c r="I66" s="15"/>
      <c r="J66" s="17"/>
      <c r="K66" s="15"/>
      <c r="L66" s="17"/>
    </row>
    <row r="67" spans="1:12" ht="12.75">
      <c r="A67" s="231" t="s">
        <v>693</v>
      </c>
      <c r="B67" s="122"/>
      <c r="C67" s="325">
        <v>61129920</v>
      </c>
      <c r="D67" s="294"/>
      <c r="E67" s="397" t="s">
        <v>201</v>
      </c>
      <c r="F67" s="393"/>
      <c r="G67" s="397" t="s">
        <v>202</v>
      </c>
      <c r="H67" s="393"/>
      <c r="I67" s="397" t="s">
        <v>201</v>
      </c>
      <c r="J67" s="393"/>
      <c r="K67" s="397" t="s">
        <v>201</v>
      </c>
      <c r="L67" s="393"/>
    </row>
    <row r="68" spans="1:12" ht="12.75">
      <c r="A68" s="516" t="s">
        <v>2</v>
      </c>
      <c r="B68" s="517"/>
      <c r="C68" s="228"/>
      <c r="D68" s="216"/>
      <c r="E68" s="8"/>
      <c r="F68" s="9"/>
      <c r="G68" s="8"/>
      <c r="H68" s="9"/>
      <c r="I68" s="8"/>
      <c r="J68" s="9"/>
      <c r="K68" s="8"/>
      <c r="L68" s="9"/>
    </row>
    <row r="69" spans="1:12" ht="12.75">
      <c r="A69" s="499" t="s">
        <v>200</v>
      </c>
      <c r="B69" s="504"/>
      <c r="C69" s="325">
        <v>2566</v>
      </c>
      <c r="D69" s="294"/>
      <c r="E69" s="397" t="s">
        <v>201</v>
      </c>
      <c r="F69" s="393"/>
      <c r="G69" s="397" t="s">
        <v>201</v>
      </c>
      <c r="H69" s="393"/>
      <c r="I69" s="397" t="s">
        <v>201</v>
      </c>
      <c r="J69" s="393"/>
      <c r="K69" s="397" t="s">
        <v>201</v>
      </c>
      <c r="L69" s="393"/>
    </row>
    <row r="70" spans="1:12" ht="13.5" thickBot="1">
      <c r="A70" s="505" t="s">
        <v>353</v>
      </c>
      <c r="B70" s="506"/>
      <c r="C70" s="525">
        <v>0.43</v>
      </c>
      <c r="D70" s="526"/>
      <c r="E70" s="386" t="s">
        <v>201</v>
      </c>
      <c r="F70" s="388"/>
      <c r="G70" s="386" t="s">
        <v>201</v>
      </c>
      <c r="H70" s="388"/>
      <c r="I70" s="386" t="s">
        <v>201</v>
      </c>
      <c r="J70" s="388"/>
      <c r="K70" s="386" t="s">
        <v>182</v>
      </c>
      <c r="L70" s="388"/>
    </row>
    <row r="71" spans="1:2" ht="12.75">
      <c r="A71" s="6"/>
      <c r="B71" s="6"/>
    </row>
    <row r="72" spans="1:15" ht="12.75">
      <c r="A72" s="306">
        <v>14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1"/>
      <c r="N72" s="1"/>
      <c r="O72" s="1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</sheetData>
  <mergeCells count="319">
    <mergeCell ref="A39:B39"/>
    <mergeCell ref="A72:L72"/>
    <mergeCell ref="A20:B20"/>
    <mergeCell ref="A26:B26"/>
    <mergeCell ref="K63:L63"/>
    <mergeCell ref="K64:L64"/>
    <mergeCell ref="K58:L58"/>
    <mergeCell ref="K60:L60"/>
    <mergeCell ref="K61:L61"/>
    <mergeCell ref="K62:L62"/>
    <mergeCell ref="G64:H64"/>
    <mergeCell ref="G61:H61"/>
    <mergeCell ref="K65:L65"/>
    <mergeCell ref="I65:J65"/>
    <mergeCell ref="I64:J64"/>
    <mergeCell ref="K69:L69"/>
    <mergeCell ref="K70:L70"/>
    <mergeCell ref="E67:F67"/>
    <mergeCell ref="G67:H67"/>
    <mergeCell ref="K67:L67"/>
    <mergeCell ref="G69:H69"/>
    <mergeCell ref="G70:H70"/>
    <mergeCell ref="I67:J67"/>
    <mergeCell ref="I69:J69"/>
    <mergeCell ref="I70:J70"/>
    <mergeCell ref="E70:F70"/>
    <mergeCell ref="G65:H65"/>
    <mergeCell ref="I60:J60"/>
    <mergeCell ref="K54:L54"/>
    <mergeCell ref="K55:L55"/>
    <mergeCell ref="K56:L56"/>
    <mergeCell ref="K57:L57"/>
    <mergeCell ref="I61:J61"/>
    <mergeCell ref="I62:J62"/>
    <mergeCell ref="I63:J63"/>
    <mergeCell ref="G60:H60"/>
    <mergeCell ref="G62:H62"/>
    <mergeCell ref="G63:H63"/>
    <mergeCell ref="C70:D70"/>
    <mergeCell ref="E60:F60"/>
    <mergeCell ref="E61:F61"/>
    <mergeCell ref="E62:F62"/>
    <mergeCell ref="E63:F63"/>
    <mergeCell ref="E64:F64"/>
    <mergeCell ref="E65:F65"/>
    <mergeCell ref="E69:F69"/>
    <mergeCell ref="C64:D64"/>
    <mergeCell ref="C65:D65"/>
    <mergeCell ref="C67:D67"/>
    <mergeCell ref="C69:D69"/>
    <mergeCell ref="C60:D60"/>
    <mergeCell ref="C61:D61"/>
    <mergeCell ref="C62:D62"/>
    <mergeCell ref="C63:D63"/>
    <mergeCell ref="G58:H58"/>
    <mergeCell ref="I54:J54"/>
    <mergeCell ref="I55:J55"/>
    <mergeCell ref="I56:J56"/>
    <mergeCell ref="I57:J57"/>
    <mergeCell ref="I58:J58"/>
    <mergeCell ref="G54:H54"/>
    <mergeCell ref="G55:H55"/>
    <mergeCell ref="G56:H56"/>
    <mergeCell ref="G57:H57"/>
    <mergeCell ref="C58:D58"/>
    <mergeCell ref="E54:F54"/>
    <mergeCell ref="E55:F55"/>
    <mergeCell ref="E56:F56"/>
    <mergeCell ref="E57:F57"/>
    <mergeCell ref="E58:F58"/>
    <mergeCell ref="C54:D54"/>
    <mergeCell ref="C55:D55"/>
    <mergeCell ref="C56:D56"/>
    <mergeCell ref="C57:D57"/>
    <mergeCell ref="K52:L52"/>
    <mergeCell ref="C53:D53"/>
    <mergeCell ref="I52:J52"/>
    <mergeCell ref="G52:H52"/>
    <mergeCell ref="I51:J51"/>
    <mergeCell ref="K51:L51"/>
    <mergeCell ref="K47:L47"/>
    <mergeCell ref="K48:L48"/>
    <mergeCell ref="K49:L49"/>
    <mergeCell ref="I48:J48"/>
    <mergeCell ref="I44:J44"/>
    <mergeCell ref="I45:J45"/>
    <mergeCell ref="I46:J46"/>
    <mergeCell ref="K50:L50"/>
    <mergeCell ref="I49:J49"/>
    <mergeCell ref="I50:J50"/>
    <mergeCell ref="K44:L44"/>
    <mergeCell ref="K45:L45"/>
    <mergeCell ref="K46:L46"/>
    <mergeCell ref="I47:J47"/>
    <mergeCell ref="G51:H51"/>
    <mergeCell ref="E50:F50"/>
    <mergeCell ref="E52:F52"/>
    <mergeCell ref="G47:H47"/>
    <mergeCell ref="G48:H48"/>
    <mergeCell ref="G49:H49"/>
    <mergeCell ref="G50:H50"/>
    <mergeCell ref="C51:D51"/>
    <mergeCell ref="G43:H43"/>
    <mergeCell ref="G44:H44"/>
    <mergeCell ref="G45:H45"/>
    <mergeCell ref="G46:H46"/>
    <mergeCell ref="E44:F44"/>
    <mergeCell ref="E45:F45"/>
    <mergeCell ref="E46:F46"/>
    <mergeCell ref="E51:F51"/>
    <mergeCell ref="E47:F47"/>
    <mergeCell ref="E48:F48"/>
    <mergeCell ref="C47:D47"/>
    <mergeCell ref="C48:D48"/>
    <mergeCell ref="C49:D49"/>
    <mergeCell ref="E49:F49"/>
    <mergeCell ref="C50:D50"/>
    <mergeCell ref="C44:D44"/>
    <mergeCell ref="C45:D45"/>
    <mergeCell ref="C46:D46"/>
    <mergeCell ref="K38:L38"/>
    <mergeCell ref="K41:L41"/>
    <mergeCell ref="C43:D43"/>
    <mergeCell ref="G38:H38"/>
    <mergeCell ref="G41:H41"/>
    <mergeCell ref="C38:D38"/>
    <mergeCell ref="C41:D41"/>
    <mergeCell ref="E43:F43"/>
    <mergeCell ref="I43:J43"/>
    <mergeCell ref="K43:L43"/>
    <mergeCell ref="E41:F41"/>
    <mergeCell ref="I36:J36"/>
    <mergeCell ref="I37:J37"/>
    <mergeCell ref="I38:J38"/>
    <mergeCell ref="I41:J41"/>
    <mergeCell ref="E35:F35"/>
    <mergeCell ref="E36:F36"/>
    <mergeCell ref="E37:F37"/>
    <mergeCell ref="E38:F38"/>
    <mergeCell ref="K34:L34"/>
    <mergeCell ref="C35:D35"/>
    <mergeCell ref="C36:D36"/>
    <mergeCell ref="C37:D37"/>
    <mergeCell ref="G36:H36"/>
    <mergeCell ref="G37:H37"/>
    <mergeCell ref="K36:L36"/>
    <mergeCell ref="K37:L37"/>
    <mergeCell ref="G34:H34"/>
    <mergeCell ref="C34:D34"/>
    <mergeCell ref="E34:F34"/>
    <mergeCell ref="I29:J29"/>
    <mergeCell ref="I30:J30"/>
    <mergeCell ref="I32:J32"/>
    <mergeCell ref="I34:J34"/>
    <mergeCell ref="K29:L29"/>
    <mergeCell ref="K30:L30"/>
    <mergeCell ref="K32:L32"/>
    <mergeCell ref="E29:F29"/>
    <mergeCell ref="E30:F30"/>
    <mergeCell ref="E32:F32"/>
    <mergeCell ref="C29:D29"/>
    <mergeCell ref="C30:D30"/>
    <mergeCell ref="C32:D32"/>
    <mergeCell ref="G29:H29"/>
    <mergeCell ref="G30:H30"/>
    <mergeCell ref="G32:H32"/>
    <mergeCell ref="K23:L23"/>
    <mergeCell ref="K24:L24"/>
    <mergeCell ref="K25:L25"/>
    <mergeCell ref="K27:L27"/>
    <mergeCell ref="G23:H23"/>
    <mergeCell ref="G24:H24"/>
    <mergeCell ref="G25:H25"/>
    <mergeCell ref="G27:H27"/>
    <mergeCell ref="I23:J23"/>
    <mergeCell ref="I24:J24"/>
    <mergeCell ref="I25:J25"/>
    <mergeCell ref="I27:J27"/>
    <mergeCell ref="C23:D23"/>
    <mergeCell ref="C24:D24"/>
    <mergeCell ref="C25:D25"/>
    <mergeCell ref="C27:D27"/>
    <mergeCell ref="E23:F23"/>
    <mergeCell ref="E24:F24"/>
    <mergeCell ref="E25:F25"/>
    <mergeCell ref="E27:F27"/>
    <mergeCell ref="K17:L17"/>
    <mergeCell ref="K18:L18"/>
    <mergeCell ref="K19:L19"/>
    <mergeCell ref="K21:L21"/>
    <mergeCell ref="I17:J17"/>
    <mergeCell ref="I18:J18"/>
    <mergeCell ref="I19:J19"/>
    <mergeCell ref="I21:J21"/>
    <mergeCell ref="G17:H17"/>
    <mergeCell ref="G18:H18"/>
    <mergeCell ref="G19:H19"/>
    <mergeCell ref="G21:H21"/>
    <mergeCell ref="C21:D21"/>
    <mergeCell ref="E16:F16"/>
    <mergeCell ref="E17:F17"/>
    <mergeCell ref="E18:F18"/>
    <mergeCell ref="E19:F19"/>
    <mergeCell ref="E21:F21"/>
    <mergeCell ref="C16:D16"/>
    <mergeCell ref="C17:D17"/>
    <mergeCell ref="C18:D18"/>
    <mergeCell ref="C19:D19"/>
    <mergeCell ref="I15:J15"/>
    <mergeCell ref="K11:L11"/>
    <mergeCell ref="K12:L12"/>
    <mergeCell ref="K13:L13"/>
    <mergeCell ref="K15:L15"/>
    <mergeCell ref="I10:J10"/>
    <mergeCell ref="I11:J11"/>
    <mergeCell ref="I12:J12"/>
    <mergeCell ref="I13:J13"/>
    <mergeCell ref="G15:H15"/>
    <mergeCell ref="E11:F11"/>
    <mergeCell ref="E12:F12"/>
    <mergeCell ref="E13:F13"/>
    <mergeCell ref="E15:F15"/>
    <mergeCell ref="G10:H10"/>
    <mergeCell ref="G11:H11"/>
    <mergeCell ref="G12:H12"/>
    <mergeCell ref="G13:H13"/>
    <mergeCell ref="A58:B58"/>
    <mergeCell ref="A59:B59"/>
    <mergeCell ref="A60:B60"/>
    <mergeCell ref="A61:B61"/>
    <mergeCell ref="A70:B70"/>
    <mergeCell ref="A62:B62"/>
    <mergeCell ref="A63:B63"/>
    <mergeCell ref="A64:B64"/>
    <mergeCell ref="A65:B65"/>
    <mergeCell ref="A66:B66"/>
    <mergeCell ref="A69:B69"/>
    <mergeCell ref="A68:B68"/>
    <mergeCell ref="A49:B49"/>
    <mergeCell ref="A50:B50"/>
    <mergeCell ref="A56:B56"/>
    <mergeCell ref="A57:B57"/>
    <mergeCell ref="A51:B51"/>
    <mergeCell ref="A52:B52"/>
    <mergeCell ref="A53:B53"/>
    <mergeCell ref="A54:B54"/>
    <mergeCell ref="A55:B55"/>
    <mergeCell ref="A45:B45"/>
    <mergeCell ref="A46:B46"/>
    <mergeCell ref="A47:B47"/>
    <mergeCell ref="A48:B48"/>
    <mergeCell ref="A41:B41"/>
    <mergeCell ref="A42:B42"/>
    <mergeCell ref="A43:B43"/>
    <mergeCell ref="A44:B44"/>
    <mergeCell ref="A35:B35"/>
    <mergeCell ref="A36:B36"/>
    <mergeCell ref="A37:B37"/>
    <mergeCell ref="A38:B38"/>
    <mergeCell ref="A30:B30"/>
    <mergeCell ref="A31:B31"/>
    <mergeCell ref="A34:B34"/>
    <mergeCell ref="A32:B32"/>
    <mergeCell ref="A33:B33"/>
    <mergeCell ref="A25:B25"/>
    <mergeCell ref="A27:B27"/>
    <mergeCell ref="A28:B28"/>
    <mergeCell ref="A29:B29"/>
    <mergeCell ref="A21:B21"/>
    <mergeCell ref="A22:B22"/>
    <mergeCell ref="A23:B23"/>
    <mergeCell ref="A24:B24"/>
    <mergeCell ref="A16:B16"/>
    <mergeCell ref="A17:B17"/>
    <mergeCell ref="A18:B18"/>
    <mergeCell ref="A19:B19"/>
    <mergeCell ref="A15:B15"/>
    <mergeCell ref="C11:D11"/>
    <mergeCell ref="C12:D12"/>
    <mergeCell ref="C13:D13"/>
    <mergeCell ref="C15:D15"/>
    <mergeCell ref="A14:B14"/>
    <mergeCell ref="A10:B10"/>
    <mergeCell ref="A11:B11"/>
    <mergeCell ref="A12:B12"/>
    <mergeCell ref="A13:B13"/>
    <mergeCell ref="K5:L5"/>
    <mergeCell ref="K6:L6"/>
    <mergeCell ref="K7:L7"/>
    <mergeCell ref="K9:L9"/>
    <mergeCell ref="E5:F5"/>
    <mergeCell ref="E6:F6"/>
    <mergeCell ref="I7:J7"/>
    <mergeCell ref="I9:J9"/>
    <mergeCell ref="I5:J5"/>
    <mergeCell ref="I6:J6"/>
    <mergeCell ref="G5:H5"/>
    <mergeCell ref="G6:H6"/>
    <mergeCell ref="G7:H7"/>
    <mergeCell ref="G9:H9"/>
    <mergeCell ref="C9:D9"/>
    <mergeCell ref="A8:B8"/>
    <mergeCell ref="E7:F7"/>
    <mergeCell ref="E9:F9"/>
    <mergeCell ref="C7:D7"/>
    <mergeCell ref="C3:D3"/>
    <mergeCell ref="E3:F3"/>
    <mergeCell ref="G3:H3"/>
    <mergeCell ref="I3:J3"/>
    <mergeCell ref="A1:L1"/>
    <mergeCell ref="A40:B40"/>
    <mergeCell ref="K3:L3"/>
    <mergeCell ref="A4:B4"/>
    <mergeCell ref="A5:B5"/>
    <mergeCell ref="A6:B6"/>
    <mergeCell ref="A7:B7"/>
    <mergeCell ref="A9:B9"/>
    <mergeCell ref="C5:D5"/>
    <mergeCell ref="C6:D6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8">
      <selection activeCell="A72" sqref="A72:H72"/>
    </sheetView>
  </sheetViews>
  <sheetFormatPr defaultColWidth="9.140625" defaultRowHeight="12.75"/>
  <cols>
    <col min="5" max="5" width="10.00390625" style="0" customWidth="1"/>
    <col min="8" max="8" width="32.28125" style="0" customWidth="1"/>
    <col min="9" max="9" width="26.8515625" style="0" customWidth="1"/>
    <col min="10" max="10" width="16.57421875" style="0" customWidth="1"/>
  </cols>
  <sheetData>
    <row r="1" spans="1:10" ht="12.75">
      <c r="A1" s="311" t="s">
        <v>163</v>
      </c>
      <c r="B1" s="311"/>
      <c r="C1" s="311"/>
      <c r="D1" s="311"/>
      <c r="E1" s="311"/>
      <c r="F1" s="311"/>
      <c r="G1" s="311"/>
      <c r="H1" s="311"/>
      <c r="I1" s="118"/>
      <c r="J1" s="118"/>
    </row>
    <row r="3" spans="1:10" ht="12.75">
      <c r="A3" s="301" t="s">
        <v>418</v>
      </c>
      <c r="B3" s="301"/>
      <c r="C3" s="301"/>
      <c r="D3" s="301"/>
      <c r="E3" s="301"/>
      <c r="F3" s="301"/>
      <c r="G3" s="301"/>
      <c r="H3" s="301"/>
      <c r="I3" s="58"/>
      <c r="J3" s="58"/>
    </row>
    <row r="4" spans="1:10" ht="12.75">
      <c r="A4" s="301" t="s">
        <v>687</v>
      </c>
      <c r="B4" s="301"/>
      <c r="C4" s="301"/>
      <c r="D4" s="301"/>
      <c r="E4" s="301"/>
      <c r="F4" s="301"/>
      <c r="G4" s="301"/>
      <c r="H4" s="301"/>
      <c r="I4" s="58"/>
      <c r="J4" s="58"/>
    </row>
    <row r="5" spans="1:10" ht="12.75">
      <c r="A5" s="3"/>
      <c r="B5" s="3"/>
      <c r="C5" s="3"/>
      <c r="D5" s="3"/>
      <c r="E5" s="3"/>
      <c r="F5" s="3"/>
      <c r="G5" s="3"/>
      <c r="H5" s="3"/>
      <c r="I5" s="58"/>
      <c r="J5" s="58"/>
    </row>
    <row r="6" spans="1:10" ht="12.75">
      <c r="A6" s="301" t="s">
        <v>422</v>
      </c>
      <c r="B6" s="301"/>
      <c r="C6" s="301"/>
      <c r="D6" s="301"/>
      <c r="E6" s="301"/>
      <c r="F6" s="301"/>
      <c r="G6" s="301"/>
      <c r="H6" s="301"/>
      <c r="I6" s="58"/>
      <c r="J6" s="58"/>
    </row>
    <row r="7" spans="1:10" ht="12.75">
      <c r="A7" s="301" t="s">
        <v>456</v>
      </c>
      <c r="B7" s="301"/>
      <c r="C7" s="301"/>
      <c r="D7" s="301"/>
      <c r="E7" s="301"/>
      <c r="F7" s="301"/>
      <c r="G7" s="301"/>
      <c r="H7" s="301"/>
      <c r="I7" s="58"/>
      <c r="J7" s="58"/>
    </row>
    <row r="8" spans="1:10" ht="12.75">
      <c r="A8" s="3"/>
      <c r="B8" s="3"/>
      <c r="C8" s="3"/>
      <c r="D8" s="3"/>
      <c r="E8" s="3"/>
      <c r="F8" s="3"/>
      <c r="G8" s="3"/>
      <c r="H8" s="3"/>
      <c r="I8" s="58"/>
      <c r="J8" s="58"/>
    </row>
    <row r="9" spans="1:10" ht="12.75">
      <c r="A9" s="301" t="s">
        <v>423</v>
      </c>
      <c r="B9" s="301"/>
      <c r="C9" s="301"/>
      <c r="D9" s="301"/>
      <c r="E9" s="301"/>
      <c r="F9" s="301"/>
      <c r="G9" s="301"/>
      <c r="H9" s="301"/>
      <c r="I9" s="58"/>
      <c r="J9" s="58"/>
    </row>
    <row r="10" spans="1:10" ht="12.75">
      <c r="A10" s="3"/>
      <c r="B10" s="3"/>
      <c r="C10" s="3"/>
      <c r="D10" s="3"/>
      <c r="E10" s="3"/>
      <c r="F10" s="3"/>
      <c r="G10" s="3"/>
      <c r="H10" s="3"/>
      <c r="I10" s="58"/>
      <c r="J10" s="58"/>
    </row>
    <row r="11" spans="1:10" ht="12.75">
      <c r="A11" s="301" t="s">
        <v>444</v>
      </c>
      <c r="B11" s="301"/>
      <c r="C11" s="301"/>
      <c r="D11" s="301"/>
      <c r="E11" s="301"/>
      <c r="F11" s="301"/>
      <c r="G11" s="301"/>
      <c r="H11" s="301"/>
      <c r="I11" s="58"/>
      <c r="J11" s="58"/>
    </row>
    <row r="12" spans="1:10" ht="12.75">
      <c r="A12" s="3"/>
      <c r="B12" s="3"/>
      <c r="C12" s="3"/>
      <c r="D12" s="3"/>
      <c r="E12" s="3"/>
      <c r="F12" s="3"/>
      <c r="G12" s="3"/>
      <c r="H12" s="3"/>
      <c r="I12" s="58"/>
      <c r="J12" s="58"/>
    </row>
    <row r="13" spans="1:10" ht="12.75">
      <c r="A13" s="301" t="s">
        <v>490</v>
      </c>
      <c r="B13" s="301"/>
      <c r="C13" s="301"/>
      <c r="D13" s="301"/>
      <c r="E13" s="301"/>
      <c r="F13" s="301"/>
      <c r="G13" s="301"/>
      <c r="H13" s="301"/>
      <c r="I13" s="58"/>
      <c r="J13" s="58"/>
    </row>
    <row r="14" spans="1:10" ht="12.75">
      <c r="A14" s="3"/>
      <c r="B14" s="3"/>
      <c r="C14" s="3"/>
      <c r="D14" s="3"/>
      <c r="E14" s="3"/>
      <c r="F14" s="3"/>
      <c r="G14" s="3"/>
      <c r="H14" s="3"/>
      <c r="I14" s="58"/>
      <c r="J14" s="58"/>
    </row>
    <row r="15" spans="1:10" ht="12.75">
      <c r="A15" s="301" t="s">
        <v>577</v>
      </c>
      <c r="B15" s="301"/>
      <c r="C15" s="301"/>
      <c r="D15" s="301"/>
      <c r="E15" s="301"/>
      <c r="F15" s="301"/>
      <c r="G15" s="301"/>
      <c r="H15" s="301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01" t="s">
        <v>424</v>
      </c>
      <c r="B17" s="301"/>
      <c r="C17" s="301"/>
      <c r="D17" s="301"/>
      <c r="E17" s="301"/>
      <c r="F17" s="301"/>
      <c r="G17" s="301"/>
      <c r="H17" s="301"/>
      <c r="I17" s="58"/>
      <c r="J17" s="58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01" t="s">
        <v>619</v>
      </c>
      <c r="B19" s="301"/>
      <c r="C19" s="301"/>
      <c r="D19" s="301"/>
      <c r="E19" s="301"/>
      <c r="F19" s="301"/>
      <c r="G19" s="301"/>
      <c r="H19" s="301"/>
      <c r="I19" s="58"/>
      <c r="J19" s="58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01" t="s">
        <v>620</v>
      </c>
      <c r="B21" s="301"/>
      <c r="C21" s="301"/>
      <c r="D21" s="301"/>
      <c r="E21" s="301"/>
      <c r="F21" s="301"/>
      <c r="G21" s="301"/>
      <c r="H21" s="301"/>
      <c r="I21" s="58"/>
      <c r="J21" s="58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01" t="s">
        <v>445</v>
      </c>
      <c r="B23" s="301"/>
      <c r="C23" s="301"/>
      <c r="D23" s="301"/>
      <c r="E23" s="301"/>
      <c r="F23" s="301"/>
      <c r="G23" s="301"/>
      <c r="H23" s="301"/>
      <c r="I23" s="58"/>
      <c r="J23" s="58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01" t="s">
        <v>446</v>
      </c>
      <c r="B25" s="301"/>
      <c r="C25" s="301"/>
      <c r="D25" s="301"/>
      <c r="E25" s="301"/>
      <c r="F25" s="301"/>
      <c r="G25" s="301"/>
      <c r="H25" s="301"/>
      <c r="I25" s="58"/>
      <c r="J25" s="58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01" t="s">
        <v>447</v>
      </c>
      <c r="B27" s="301"/>
      <c r="C27" s="301"/>
      <c r="D27" s="301"/>
      <c r="E27" s="301"/>
      <c r="F27" s="301"/>
      <c r="G27" s="301"/>
      <c r="H27" s="301"/>
      <c r="I27" s="58"/>
      <c r="J27" s="58"/>
    </row>
    <row r="28" spans="1:10" ht="12.75">
      <c r="A28" s="301" t="s">
        <v>448</v>
      </c>
      <c r="B28" s="301"/>
      <c r="C28" s="301"/>
      <c r="D28" s="301"/>
      <c r="E28" s="301"/>
      <c r="F28" s="301"/>
      <c r="G28" s="301"/>
      <c r="H28" s="301"/>
      <c r="I28" s="58"/>
      <c r="J28" s="58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01" t="s">
        <v>425</v>
      </c>
      <c r="B30" s="301"/>
      <c r="C30" s="301"/>
      <c r="D30" s="301"/>
      <c r="E30" s="301"/>
      <c r="F30" s="301"/>
      <c r="G30" s="301"/>
      <c r="H30" s="301"/>
      <c r="I30" s="58"/>
      <c r="J30" s="58"/>
    </row>
    <row r="31" spans="1:10" ht="12.75">
      <c r="A31" s="301" t="s">
        <v>449</v>
      </c>
      <c r="B31" s="301"/>
      <c r="C31" s="301"/>
      <c r="D31" s="301"/>
      <c r="E31" s="301"/>
      <c r="F31" s="301"/>
      <c r="G31" s="301"/>
      <c r="H31" s="301"/>
      <c r="I31" s="58"/>
      <c r="J31" s="58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01" t="s">
        <v>426</v>
      </c>
      <c r="B33" s="301"/>
      <c r="C33" s="301"/>
      <c r="D33" s="301"/>
      <c r="E33" s="301"/>
      <c r="F33" s="301"/>
      <c r="G33" s="301"/>
      <c r="H33" s="301"/>
      <c r="I33" s="58"/>
      <c r="J33" s="58"/>
    </row>
    <row r="34" spans="1:10" ht="12.75">
      <c r="A34" s="301" t="s">
        <v>450</v>
      </c>
      <c r="B34" s="301"/>
      <c r="C34" s="301"/>
      <c r="D34" s="301"/>
      <c r="E34" s="301"/>
      <c r="F34" s="301"/>
      <c r="G34" s="301"/>
      <c r="H34" s="301"/>
      <c r="I34" s="58"/>
      <c r="J34" s="58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01" t="s">
        <v>427</v>
      </c>
      <c r="B36" s="301"/>
      <c r="C36" s="301"/>
      <c r="D36" s="301"/>
      <c r="E36" s="301"/>
      <c r="F36" s="301"/>
      <c r="G36" s="301"/>
      <c r="H36" s="301"/>
      <c r="I36" s="58"/>
      <c r="J36" s="58"/>
    </row>
    <row r="37" spans="2:10" ht="12.75">
      <c r="B37" s="58" t="s">
        <v>581</v>
      </c>
      <c r="C37" s="58"/>
      <c r="D37" s="58"/>
      <c r="E37" s="529">
        <v>10000</v>
      </c>
      <c r="F37" s="301"/>
      <c r="G37" s="58"/>
      <c r="H37" s="58"/>
      <c r="I37" s="58"/>
      <c r="J37" s="58"/>
    </row>
    <row r="38" spans="2:10" ht="12.75">
      <c r="B38" s="58" t="s">
        <v>580</v>
      </c>
      <c r="C38" s="58"/>
      <c r="D38" s="58"/>
      <c r="E38" s="301" t="s">
        <v>578</v>
      </c>
      <c r="F38" s="301"/>
      <c r="G38" s="58"/>
      <c r="H38" s="58"/>
      <c r="I38" s="58"/>
      <c r="J38" s="58"/>
    </row>
    <row r="39" spans="2:10" ht="12.75">
      <c r="B39" s="58" t="s">
        <v>579</v>
      </c>
      <c r="C39" s="58"/>
      <c r="D39" s="58"/>
      <c r="E39" s="301" t="s">
        <v>578</v>
      </c>
      <c r="F39" s="301"/>
      <c r="G39" s="58"/>
      <c r="H39" s="58"/>
      <c r="I39" s="58"/>
      <c r="J39" s="58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01" t="s">
        <v>451</v>
      </c>
      <c r="B41" s="301"/>
      <c r="C41" s="301"/>
      <c r="D41" s="301"/>
      <c r="E41" s="301"/>
      <c r="F41" s="301"/>
      <c r="G41" s="301"/>
      <c r="H41" s="301"/>
      <c r="I41" s="58"/>
      <c r="J41" s="58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01" t="s">
        <v>452</v>
      </c>
      <c r="B43" s="301"/>
      <c r="C43" s="301"/>
      <c r="D43" s="301"/>
      <c r="E43" s="301"/>
      <c r="F43" s="301"/>
      <c r="G43" s="301"/>
      <c r="H43" s="301"/>
      <c r="I43" s="58"/>
      <c r="J43" s="58"/>
    </row>
    <row r="44" spans="1:10" ht="12.75">
      <c r="A44" s="3"/>
      <c r="B44" s="3"/>
      <c r="C44" s="3"/>
      <c r="D44" s="3"/>
      <c r="E44" s="3"/>
      <c r="F44" s="3"/>
      <c r="G44" s="3"/>
      <c r="H44" s="3"/>
      <c r="I44" s="58"/>
      <c r="J44" s="58"/>
    </row>
    <row r="45" spans="1:10" ht="12.75">
      <c r="A45" s="301" t="s">
        <v>453</v>
      </c>
      <c r="B45" s="301"/>
      <c r="C45" s="301"/>
      <c r="D45" s="301"/>
      <c r="E45" s="301"/>
      <c r="F45" s="301"/>
      <c r="G45" s="301"/>
      <c r="H45" s="301"/>
      <c r="I45" s="58"/>
      <c r="J45" s="58"/>
    </row>
    <row r="46" spans="1:10" ht="12.75">
      <c r="A46" s="3"/>
      <c r="B46" s="3"/>
      <c r="C46" s="3"/>
      <c r="D46" s="3"/>
      <c r="E46" s="3"/>
      <c r="F46" s="3"/>
      <c r="G46" s="3"/>
      <c r="H46" s="3"/>
      <c r="I46" s="58"/>
      <c r="J46" s="58"/>
    </row>
    <row r="47" spans="1:10" ht="12.75">
      <c r="A47" s="301" t="s">
        <v>24</v>
      </c>
      <c r="B47" s="301"/>
      <c r="C47" s="301"/>
      <c r="D47" s="301"/>
      <c r="E47" s="301"/>
      <c r="F47" s="301"/>
      <c r="G47" s="301"/>
      <c r="H47" s="301"/>
      <c r="I47" s="58"/>
      <c r="J47" s="58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01" t="s">
        <v>454</v>
      </c>
      <c r="B49" s="301"/>
      <c r="C49" s="301"/>
      <c r="D49" s="301"/>
      <c r="E49" s="301"/>
      <c r="F49" s="301"/>
      <c r="G49" s="301"/>
      <c r="H49" s="301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01" t="s">
        <v>455</v>
      </c>
      <c r="B51" s="301"/>
      <c r="C51" s="301"/>
      <c r="D51" s="301"/>
      <c r="E51" s="301"/>
      <c r="F51" s="301"/>
      <c r="G51" s="301"/>
      <c r="H51" s="301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01" t="s">
        <v>492</v>
      </c>
      <c r="B53" s="301"/>
      <c r="C53" s="301"/>
      <c r="D53" s="301"/>
      <c r="E53" s="301"/>
      <c r="F53" s="301"/>
      <c r="G53" s="301"/>
      <c r="H53" s="301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01" t="s">
        <v>491</v>
      </c>
      <c r="B55" s="301"/>
      <c r="C55" s="301"/>
      <c r="D55" s="301"/>
      <c r="E55" s="301"/>
      <c r="F55" s="301"/>
      <c r="G55" s="301"/>
      <c r="H55" s="301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01" t="s">
        <v>25</v>
      </c>
      <c r="B57" s="301"/>
      <c r="C57" s="301"/>
      <c r="D57" s="301"/>
      <c r="E57" s="301"/>
      <c r="F57" s="301"/>
      <c r="G57" s="301"/>
      <c r="H57" s="301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01" t="s">
        <v>25</v>
      </c>
      <c r="B59" s="301"/>
      <c r="C59" s="301"/>
      <c r="D59" s="301"/>
      <c r="E59" s="301"/>
      <c r="F59" s="301"/>
      <c r="G59" s="301"/>
      <c r="H59" s="301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8" ht="12.75">
      <c r="A61" s="301" t="s">
        <v>493</v>
      </c>
      <c r="B61" s="301"/>
      <c r="C61" s="301"/>
      <c r="D61" s="301"/>
      <c r="E61" s="301"/>
      <c r="F61" s="301"/>
      <c r="G61" s="301"/>
      <c r="H61" s="301"/>
    </row>
    <row r="63" spans="1:8" ht="12.75">
      <c r="A63" s="301" t="s">
        <v>420</v>
      </c>
      <c r="B63" s="301"/>
      <c r="C63" s="301"/>
      <c r="D63" s="301"/>
      <c r="E63" s="301"/>
      <c r="F63" s="301"/>
      <c r="G63" s="301"/>
      <c r="H63" s="301"/>
    </row>
    <row r="65" spans="1:8" ht="12.75">
      <c r="A65" s="301" t="s">
        <v>419</v>
      </c>
      <c r="B65" s="301"/>
      <c r="C65" s="301"/>
      <c r="D65" s="301"/>
      <c r="E65" s="301"/>
      <c r="F65" s="301"/>
      <c r="G65" s="301"/>
      <c r="H65" s="301"/>
    </row>
    <row r="67" spans="1:8" ht="12.75">
      <c r="A67" s="301" t="s">
        <v>582</v>
      </c>
      <c r="B67" s="301"/>
      <c r="C67" s="301"/>
      <c r="D67" s="301"/>
      <c r="E67" s="301"/>
      <c r="F67" s="301"/>
      <c r="G67" s="301"/>
      <c r="H67" s="301"/>
    </row>
    <row r="69" spans="1:8" ht="12.75">
      <c r="A69" s="301" t="s">
        <v>166</v>
      </c>
      <c r="B69" s="301"/>
      <c r="C69" s="301"/>
      <c r="D69" s="301"/>
      <c r="E69" s="301"/>
      <c r="F69" s="301"/>
      <c r="G69" s="301"/>
      <c r="H69" s="301"/>
    </row>
    <row r="72" spans="1:8" ht="12.75">
      <c r="A72" s="438">
        <v>15</v>
      </c>
      <c r="B72" s="438"/>
      <c r="C72" s="438"/>
      <c r="D72" s="438"/>
      <c r="E72" s="438"/>
      <c r="F72" s="438"/>
      <c r="G72" s="438"/>
      <c r="H72" s="438"/>
    </row>
  </sheetData>
  <mergeCells count="40">
    <mergeCell ref="A43:H43"/>
    <mergeCell ref="A45:H45"/>
    <mergeCell ref="A47:H47"/>
    <mergeCell ref="A49:H49"/>
    <mergeCell ref="A63:H63"/>
    <mergeCell ref="A65:H65"/>
    <mergeCell ref="A59:H59"/>
    <mergeCell ref="A53:H53"/>
    <mergeCell ref="A55:H55"/>
    <mergeCell ref="A57:H57"/>
    <mergeCell ref="A9:H9"/>
    <mergeCell ref="A11:H11"/>
    <mergeCell ref="A6:H6"/>
    <mergeCell ref="A51:H51"/>
    <mergeCell ref="A7:H7"/>
    <mergeCell ref="A17:H17"/>
    <mergeCell ref="A19:H19"/>
    <mergeCell ref="A21:H21"/>
    <mergeCell ref="A31:H31"/>
    <mergeCell ref="A33:H33"/>
    <mergeCell ref="A72:H72"/>
    <mergeCell ref="A1:H1"/>
    <mergeCell ref="A3:H3"/>
    <mergeCell ref="A4:H4"/>
    <mergeCell ref="A23:H23"/>
    <mergeCell ref="A25:H25"/>
    <mergeCell ref="A27:H27"/>
    <mergeCell ref="A28:H28"/>
    <mergeCell ref="A30:H30"/>
    <mergeCell ref="A13:H13"/>
    <mergeCell ref="A67:H67"/>
    <mergeCell ref="A69:H69"/>
    <mergeCell ref="A15:H15"/>
    <mergeCell ref="A41:H41"/>
    <mergeCell ref="A34:H34"/>
    <mergeCell ref="A36:H36"/>
    <mergeCell ref="E37:F37"/>
    <mergeCell ref="E38:F38"/>
    <mergeCell ref="E39:F39"/>
    <mergeCell ref="A61:H61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C54">
      <selection activeCell="K74" sqref="K74"/>
    </sheetView>
  </sheetViews>
  <sheetFormatPr defaultColWidth="9.140625" defaultRowHeight="12.75"/>
  <cols>
    <col min="4" max="4" width="8.7109375" style="0" customWidth="1"/>
    <col min="8" max="8" width="35.140625" style="0" customWidth="1"/>
  </cols>
  <sheetData>
    <row r="1" spans="1:8" ht="12.75">
      <c r="A1" s="301" t="s">
        <v>494</v>
      </c>
      <c r="B1" s="301"/>
      <c r="C1" s="301"/>
      <c r="D1" s="301"/>
      <c r="E1" s="301"/>
      <c r="F1" s="301"/>
      <c r="G1" s="301"/>
      <c r="H1" s="301"/>
    </row>
    <row r="2" spans="1:8" ht="12.75">
      <c r="A2" s="301" t="s">
        <v>164</v>
      </c>
      <c r="B2" s="301"/>
      <c r="C2" s="301"/>
      <c r="D2" s="301"/>
      <c r="E2" s="301"/>
      <c r="F2" s="301"/>
      <c r="G2" s="301"/>
      <c r="H2" s="301"/>
    </row>
    <row r="3" spans="1:8" ht="12.75">
      <c r="A3" s="301" t="s">
        <v>165</v>
      </c>
      <c r="B3" s="301"/>
      <c r="C3" s="301"/>
      <c r="D3" s="301"/>
      <c r="E3" s="301"/>
      <c r="F3" s="301"/>
      <c r="G3" s="301"/>
      <c r="H3" s="301"/>
    </row>
    <row r="4" spans="1:8" ht="12.75">
      <c r="A4" s="301"/>
      <c r="B4" s="301"/>
      <c r="C4" s="301"/>
      <c r="D4" s="301"/>
      <c r="E4" s="301"/>
      <c r="F4" s="301"/>
      <c r="G4" s="301"/>
      <c r="H4" s="301"/>
    </row>
    <row r="5" spans="1:8" ht="12.75">
      <c r="A5" s="301"/>
      <c r="B5" s="301"/>
      <c r="C5" s="301"/>
      <c r="D5" s="301"/>
      <c r="E5" s="301"/>
      <c r="F5" s="301"/>
      <c r="G5" s="301"/>
      <c r="H5" s="301"/>
    </row>
    <row r="6" spans="1:8" ht="12.75">
      <c r="A6" s="301"/>
      <c r="B6" s="301"/>
      <c r="C6" s="301"/>
      <c r="D6" s="301"/>
      <c r="E6" s="301"/>
      <c r="F6" s="301"/>
      <c r="G6" s="301"/>
      <c r="H6" s="301"/>
    </row>
    <row r="7" spans="1:8" ht="12.75">
      <c r="A7" s="301"/>
      <c r="B7" s="301"/>
      <c r="C7" s="301"/>
      <c r="D7" s="301"/>
      <c r="E7" s="301"/>
      <c r="F7" s="301"/>
      <c r="G7" s="301"/>
      <c r="H7" s="301"/>
    </row>
    <row r="8" spans="1:8" ht="12.75">
      <c r="A8" s="301"/>
      <c r="B8" s="301"/>
      <c r="C8" s="301"/>
      <c r="D8" s="301"/>
      <c r="E8" s="301"/>
      <c r="F8" s="301"/>
      <c r="G8" s="301"/>
      <c r="H8" s="301"/>
    </row>
    <row r="9" spans="1:8" ht="12.75">
      <c r="A9" s="301"/>
      <c r="B9" s="301"/>
      <c r="C9" s="301"/>
      <c r="D9" s="301"/>
      <c r="E9" s="301"/>
      <c r="F9" s="301"/>
      <c r="G9" s="301"/>
      <c r="H9" s="301"/>
    </row>
    <row r="10" spans="1:8" ht="12.75">
      <c r="A10" s="301"/>
      <c r="B10" s="301"/>
      <c r="C10" s="301"/>
      <c r="D10" s="301"/>
      <c r="E10" s="301"/>
      <c r="F10" s="301"/>
      <c r="G10" s="301"/>
      <c r="H10" s="301"/>
    </row>
    <row r="11" spans="1:8" ht="12.75">
      <c r="A11" s="301"/>
      <c r="B11" s="301"/>
      <c r="C11" s="301"/>
      <c r="D11" s="301"/>
      <c r="E11" s="301"/>
      <c r="F11" s="301"/>
      <c r="G11" s="301"/>
      <c r="H11" s="301"/>
    </row>
    <row r="12" spans="1:8" ht="12.75">
      <c r="A12" s="301"/>
      <c r="B12" s="301"/>
      <c r="C12" s="301"/>
      <c r="D12" s="301"/>
      <c r="E12" s="301"/>
      <c r="F12" s="301"/>
      <c r="G12" s="301"/>
      <c r="H12" s="301"/>
    </row>
    <row r="13" spans="1:8" ht="12.75">
      <c r="A13" s="301" t="s">
        <v>495</v>
      </c>
      <c r="B13" s="301"/>
      <c r="C13" s="301"/>
      <c r="D13" s="301"/>
      <c r="E13" s="301"/>
      <c r="F13" s="301"/>
      <c r="G13" s="301"/>
      <c r="H13" s="301"/>
    </row>
    <row r="14" spans="1:8" ht="12.75">
      <c r="A14" s="301"/>
      <c r="B14" s="301"/>
      <c r="C14" s="301"/>
      <c r="D14" s="301"/>
      <c r="E14" s="301"/>
      <c r="F14" s="301"/>
      <c r="G14" s="301"/>
      <c r="H14" s="301"/>
    </row>
    <row r="15" spans="1:8" ht="12.75">
      <c r="A15" s="301"/>
      <c r="B15" s="301"/>
      <c r="C15" s="301"/>
      <c r="D15" s="301"/>
      <c r="E15" s="301"/>
      <c r="F15" s="301"/>
      <c r="G15" s="301"/>
      <c r="H15" s="301"/>
    </row>
    <row r="16" spans="1:8" ht="12.75">
      <c r="A16" s="301"/>
      <c r="B16" s="301"/>
      <c r="C16" s="301"/>
      <c r="D16" s="301"/>
      <c r="E16" s="301"/>
      <c r="F16" s="301"/>
      <c r="G16" s="301"/>
      <c r="H16" s="301"/>
    </row>
    <row r="17" spans="1:8" ht="12.75">
      <c r="A17" s="301"/>
      <c r="B17" s="301"/>
      <c r="C17" s="301"/>
      <c r="D17" s="301"/>
      <c r="E17" s="301"/>
      <c r="F17" s="301"/>
      <c r="G17" s="301"/>
      <c r="H17" s="301"/>
    </row>
    <row r="18" spans="1:8" ht="12.75">
      <c r="A18" s="301"/>
      <c r="B18" s="301"/>
      <c r="C18" s="301"/>
      <c r="D18" s="301"/>
      <c r="E18" s="301"/>
      <c r="F18" s="301"/>
      <c r="G18" s="301"/>
      <c r="H18" s="301"/>
    </row>
    <row r="19" spans="1:8" ht="12.75">
      <c r="A19" s="301"/>
      <c r="B19" s="301"/>
      <c r="C19" s="301"/>
      <c r="D19" s="301"/>
      <c r="E19" s="301"/>
      <c r="F19" s="301"/>
      <c r="G19" s="301"/>
      <c r="H19" s="301"/>
    </row>
    <row r="20" spans="1:8" ht="12.75">
      <c r="A20" s="301"/>
      <c r="B20" s="301"/>
      <c r="C20" s="301"/>
      <c r="D20" s="301"/>
      <c r="E20" s="301"/>
      <c r="F20" s="301"/>
      <c r="G20" s="301"/>
      <c r="H20" s="301"/>
    </row>
    <row r="21" spans="1:8" ht="12.75">
      <c r="A21" s="301"/>
      <c r="B21" s="301"/>
      <c r="C21" s="301"/>
      <c r="D21" s="301"/>
      <c r="E21" s="301"/>
      <c r="F21" s="301"/>
      <c r="G21" s="301"/>
      <c r="H21" s="301"/>
    </row>
    <row r="22" spans="1:8" ht="12.75">
      <c r="A22" s="301"/>
      <c r="B22" s="301"/>
      <c r="C22" s="301"/>
      <c r="D22" s="301"/>
      <c r="E22" s="301"/>
      <c r="F22" s="301"/>
      <c r="G22" s="301"/>
      <c r="H22" s="301"/>
    </row>
    <row r="23" spans="1:11" ht="12.75">
      <c r="A23" s="301" t="s">
        <v>496</v>
      </c>
      <c r="B23" s="301"/>
      <c r="C23" s="301"/>
      <c r="D23" s="301"/>
      <c r="E23" s="301"/>
      <c r="F23" s="301"/>
      <c r="G23" s="301"/>
      <c r="H23" s="301"/>
      <c r="I23" s="58"/>
      <c r="J23" s="58"/>
      <c r="K23" s="58"/>
    </row>
    <row r="26" ht="12.75">
      <c r="A26" t="s">
        <v>690</v>
      </c>
    </row>
    <row r="28" spans="1:11" ht="12.75">
      <c r="A28" s="301" t="s">
        <v>497</v>
      </c>
      <c r="B28" s="301"/>
      <c r="C28" s="301"/>
      <c r="D28" s="301"/>
      <c r="E28" s="301"/>
      <c r="F28" s="301"/>
      <c r="G28" s="301"/>
      <c r="H28" s="301"/>
      <c r="I28" s="58"/>
      <c r="J28" s="58"/>
      <c r="K28" s="58"/>
    </row>
    <row r="29" spans="1:11" ht="12.75">
      <c r="A29" s="301" t="s">
        <v>167</v>
      </c>
      <c r="B29" s="301"/>
      <c r="C29" s="301"/>
      <c r="D29" s="301"/>
      <c r="E29" s="301"/>
      <c r="F29" s="301"/>
      <c r="G29" s="301"/>
      <c r="H29" s="301"/>
      <c r="I29" s="58"/>
      <c r="J29" s="58"/>
      <c r="K29" s="58"/>
    </row>
    <row r="30" spans="1:11" ht="12.75">
      <c r="A30" s="301" t="s">
        <v>4</v>
      </c>
      <c r="B30" s="301"/>
      <c r="C30" s="301"/>
      <c r="D30" s="301"/>
      <c r="E30" s="301"/>
      <c r="F30" s="301"/>
      <c r="G30" s="301"/>
      <c r="H30" s="301"/>
      <c r="I30" s="58"/>
      <c r="J30" s="58"/>
      <c r="K30" s="58"/>
    </row>
    <row r="32" spans="1:11" ht="12.75">
      <c r="A32" s="301" t="s">
        <v>166</v>
      </c>
      <c r="B32" s="301"/>
      <c r="C32" s="301"/>
      <c r="D32" s="301"/>
      <c r="E32" s="301"/>
      <c r="F32" s="301"/>
      <c r="G32" s="301"/>
      <c r="H32" s="301"/>
      <c r="I32" s="58"/>
      <c r="J32" s="58"/>
      <c r="K32" s="58"/>
    </row>
    <row r="34" spans="1:11" ht="12.75">
      <c r="A34" s="58" t="s">
        <v>498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2.75">
      <c r="A35" s="58" t="s">
        <v>168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7" spans="1:11" ht="12.75">
      <c r="A37" s="301" t="s">
        <v>169</v>
      </c>
      <c r="B37" s="301"/>
      <c r="C37" s="301"/>
      <c r="D37" s="301"/>
      <c r="E37" s="301"/>
      <c r="G37" s="58" t="s">
        <v>169</v>
      </c>
      <c r="H37" s="58"/>
      <c r="I37" s="58"/>
      <c r="J37" s="58"/>
      <c r="K37" s="58"/>
    </row>
    <row r="39" spans="1:11" ht="12.75">
      <c r="A39" s="301" t="s">
        <v>169</v>
      </c>
      <c r="B39" s="301"/>
      <c r="C39" s="301"/>
      <c r="D39" s="301"/>
      <c r="E39" s="301"/>
      <c r="G39" s="58" t="s">
        <v>169</v>
      </c>
      <c r="H39" s="58"/>
      <c r="I39" s="58"/>
      <c r="J39" s="58"/>
      <c r="K39" s="58"/>
    </row>
    <row r="41" spans="1:11" ht="12.75">
      <c r="A41" s="301" t="s">
        <v>169</v>
      </c>
      <c r="B41" s="301"/>
      <c r="C41" s="301"/>
      <c r="D41" s="301"/>
      <c r="E41" s="301"/>
      <c r="G41" s="58" t="s">
        <v>169</v>
      </c>
      <c r="H41" s="58"/>
      <c r="I41" s="58"/>
      <c r="J41" s="58"/>
      <c r="K41" s="58"/>
    </row>
    <row r="43" spans="1:11" ht="12.75">
      <c r="A43" s="301" t="s">
        <v>169</v>
      </c>
      <c r="B43" s="301"/>
      <c r="C43" s="301"/>
      <c r="D43" s="301"/>
      <c r="E43" s="301"/>
      <c r="G43" s="58" t="s">
        <v>169</v>
      </c>
      <c r="H43" s="58"/>
      <c r="I43" s="58"/>
      <c r="J43" s="58"/>
      <c r="K43" s="58"/>
    </row>
    <row r="45" spans="1:11" ht="12.75">
      <c r="A45" s="58" t="s">
        <v>15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4" ht="12.75">
      <c r="A46" s="301" t="s">
        <v>14</v>
      </c>
      <c r="B46" s="301"/>
      <c r="C46" s="301"/>
      <c r="D46" s="301"/>
    </row>
    <row r="47" spans="1:11" ht="12.75">
      <c r="A47" s="58" t="s">
        <v>16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9" spans="1:11" ht="12.75">
      <c r="A49" s="58" t="s">
        <v>691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1" spans="1:11" ht="12.75">
      <c r="A51" s="58" t="s">
        <v>170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3" spans="1:11" ht="12.75">
      <c r="A53" s="58" t="s">
        <v>404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5" spans="1:11" ht="12.75">
      <c r="A55" s="58" t="s">
        <v>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7" spans="1:11" ht="12.75">
      <c r="A57" s="58" t="s">
        <v>499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ht="12.75">
      <c r="A58" s="58" t="s">
        <v>18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60" spans="1:11" ht="12.75">
      <c r="A60" s="58" t="s">
        <v>19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2" spans="1:11" ht="12.75">
      <c r="A62" s="58" t="s">
        <v>621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</row>
    <row r="64" spans="1:11" ht="26.25">
      <c r="A64" s="438" t="s">
        <v>10</v>
      </c>
      <c r="B64" s="438"/>
      <c r="C64" s="438"/>
      <c r="D64" s="438"/>
      <c r="E64" s="438" t="s">
        <v>11</v>
      </c>
      <c r="F64" s="438"/>
      <c r="G64" s="438"/>
      <c r="H64" s="199" t="s">
        <v>12</v>
      </c>
      <c r="I64" s="58"/>
      <c r="J64" s="58"/>
      <c r="K64" s="58"/>
    </row>
    <row r="66" spans="1:11" ht="12.75">
      <c r="A66" s="301" t="s">
        <v>20</v>
      </c>
      <c r="B66" s="301"/>
      <c r="C66" s="301"/>
      <c r="D66" s="301"/>
      <c r="E66" s="438" t="s">
        <v>21</v>
      </c>
      <c r="F66" s="438"/>
      <c r="G66" s="438"/>
      <c r="H66" s="58" t="s">
        <v>22</v>
      </c>
      <c r="I66" s="301"/>
      <c r="J66" s="301"/>
      <c r="K66" s="301"/>
    </row>
    <row r="68" spans="1:11" ht="12.75">
      <c r="A68" s="301" t="s">
        <v>171</v>
      </c>
      <c r="B68" s="301"/>
      <c r="C68" s="301"/>
      <c r="D68" s="301"/>
      <c r="E68" s="438" t="s">
        <v>13</v>
      </c>
      <c r="F68" s="438"/>
      <c r="G68" s="438"/>
      <c r="H68" s="58" t="s">
        <v>171</v>
      </c>
      <c r="I68" s="301"/>
      <c r="J68" s="301"/>
      <c r="K68" s="301"/>
    </row>
    <row r="70" spans="1:8" ht="12.75">
      <c r="A70" s="301" t="s">
        <v>171</v>
      </c>
      <c r="B70" s="301"/>
      <c r="C70" s="301"/>
      <c r="D70" s="301"/>
      <c r="E70" s="438" t="s">
        <v>13</v>
      </c>
      <c r="F70" s="438"/>
      <c r="G70" s="438"/>
      <c r="H70" t="s">
        <v>171</v>
      </c>
    </row>
    <row r="72" spans="1:8" ht="12.75">
      <c r="A72" s="301" t="s">
        <v>171</v>
      </c>
      <c r="B72" s="301"/>
      <c r="C72" s="301"/>
      <c r="D72" s="301"/>
      <c r="E72" s="438" t="s">
        <v>13</v>
      </c>
      <c r="F72" s="438"/>
      <c r="G72" s="438"/>
      <c r="H72" t="s">
        <v>171</v>
      </c>
    </row>
    <row r="74" spans="1:8" ht="12.75">
      <c r="A74" s="438">
        <v>16</v>
      </c>
      <c r="B74" s="438"/>
      <c r="C74" s="438"/>
      <c r="D74" s="438"/>
      <c r="E74" s="438"/>
      <c r="F74" s="438"/>
      <c r="G74" s="438"/>
      <c r="H74" s="438"/>
    </row>
  </sheetData>
  <mergeCells count="29">
    <mergeCell ref="A74:H74"/>
    <mergeCell ref="A1:H1"/>
    <mergeCell ref="A14:H22"/>
    <mergeCell ref="A23:H23"/>
    <mergeCell ref="A2:H2"/>
    <mergeCell ref="A3:H3"/>
    <mergeCell ref="A4:H12"/>
    <mergeCell ref="A13:H13"/>
    <mergeCell ref="A39:E39"/>
    <mergeCell ref="A41:E41"/>
    <mergeCell ref="A37:E37"/>
    <mergeCell ref="A28:H28"/>
    <mergeCell ref="A29:H29"/>
    <mergeCell ref="A30:H30"/>
    <mergeCell ref="A32:H32"/>
    <mergeCell ref="A68:D68"/>
    <mergeCell ref="I68:K68"/>
    <mergeCell ref="A66:D66"/>
    <mergeCell ref="I66:K66"/>
    <mergeCell ref="E66:G66"/>
    <mergeCell ref="E68:G68"/>
    <mergeCell ref="A46:D46"/>
    <mergeCell ref="A43:E43"/>
    <mergeCell ref="A64:D64"/>
    <mergeCell ref="E64:G64"/>
    <mergeCell ref="A70:D70"/>
    <mergeCell ref="E70:G70"/>
    <mergeCell ref="A72:D72"/>
    <mergeCell ref="E72:G72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0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3" max="3" width="10.140625" style="0" bestFit="1" customWidth="1"/>
    <col min="5" max="5" width="7.57421875" style="0" bestFit="1" customWidth="1"/>
    <col min="7" max="7" width="10.140625" style="0" bestFit="1" customWidth="1"/>
    <col min="9" max="9" width="10.140625" style="0" bestFit="1" customWidth="1"/>
    <col min="10" max="10" width="11.140625" style="0" bestFit="1" customWidth="1"/>
  </cols>
  <sheetData>
    <row r="1" spans="1:10" ht="12.75">
      <c r="A1" s="299" t="s">
        <v>658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9:10" ht="13.5" thickBot="1">
      <c r="I2" s="5"/>
      <c r="J2" s="5"/>
    </row>
    <row r="3" spans="1:10" ht="12.75">
      <c r="A3" s="305" t="s">
        <v>677</v>
      </c>
      <c r="B3" s="305"/>
      <c r="C3" s="305"/>
      <c r="D3" s="305"/>
      <c r="E3" s="305"/>
      <c r="F3" s="305"/>
      <c r="G3" s="305"/>
      <c r="H3" s="305"/>
      <c r="I3" s="305"/>
      <c r="J3" s="240">
        <v>2443053</v>
      </c>
    </row>
    <row r="4" spans="9:10" ht="12.75">
      <c r="I4" s="5"/>
      <c r="J4" s="203"/>
    </row>
    <row r="5" spans="1:10" ht="12.75">
      <c r="A5" s="311" t="s">
        <v>32</v>
      </c>
      <c r="B5" s="311"/>
      <c r="C5" s="311"/>
      <c r="D5" s="311"/>
      <c r="E5" s="311"/>
      <c r="F5" s="311"/>
      <c r="G5" s="311"/>
      <c r="H5" s="311"/>
      <c r="I5" s="5"/>
      <c r="J5" s="203"/>
    </row>
    <row r="6" spans="9:10" ht="13.5" thickBot="1">
      <c r="I6" s="5"/>
      <c r="J6" s="203"/>
    </row>
    <row r="7" spans="2:10" ht="13.5" thickBot="1">
      <c r="B7" s="317" t="s">
        <v>34</v>
      </c>
      <c r="C7" s="318"/>
      <c r="D7" s="318"/>
      <c r="E7" s="318"/>
      <c r="F7" s="318"/>
      <c r="G7" s="318"/>
      <c r="H7" s="318"/>
      <c r="I7" s="319"/>
      <c r="J7" s="203"/>
    </row>
    <row r="8" spans="2:10" ht="12.75">
      <c r="B8" s="313" t="s">
        <v>35</v>
      </c>
      <c r="C8" s="314"/>
      <c r="D8" s="320" t="s">
        <v>38</v>
      </c>
      <c r="E8" s="314"/>
      <c r="F8" s="320" t="s">
        <v>41</v>
      </c>
      <c r="G8" s="314"/>
      <c r="H8" s="292" t="s">
        <v>43</v>
      </c>
      <c r="I8" s="293"/>
      <c r="J8" s="203"/>
    </row>
    <row r="9" spans="2:10" ht="12.75">
      <c r="B9" s="315" t="s">
        <v>36</v>
      </c>
      <c r="C9" s="316"/>
      <c r="D9" s="321" t="s">
        <v>39</v>
      </c>
      <c r="E9" s="316"/>
      <c r="F9" s="321" t="s">
        <v>33</v>
      </c>
      <c r="G9" s="316"/>
      <c r="H9" s="295" t="s">
        <v>627</v>
      </c>
      <c r="I9" s="295"/>
      <c r="J9" s="203"/>
    </row>
    <row r="10" spans="2:10" ht="12.75">
      <c r="B10" s="315" t="s">
        <v>37</v>
      </c>
      <c r="C10" s="316"/>
      <c r="D10" s="321" t="s">
        <v>37</v>
      </c>
      <c r="E10" s="316"/>
      <c r="F10" s="321" t="s">
        <v>39</v>
      </c>
      <c r="G10" s="316"/>
      <c r="H10" s="310" t="s">
        <v>628</v>
      </c>
      <c r="I10" s="310"/>
      <c r="J10" s="203"/>
    </row>
    <row r="11" spans="2:10" ht="12.75">
      <c r="B11" s="300" t="s">
        <v>628</v>
      </c>
      <c r="C11" s="291"/>
      <c r="D11" s="295" t="s">
        <v>40</v>
      </c>
      <c r="E11" s="316"/>
      <c r="F11" s="321" t="s">
        <v>42</v>
      </c>
      <c r="G11" s="316"/>
      <c r="H11" s="296" t="s">
        <v>54</v>
      </c>
      <c r="I11" s="310"/>
      <c r="J11" s="203"/>
    </row>
    <row r="12" spans="1:10" ht="12.75">
      <c r="A12" s="6"/>
      <c r="B12" s="93"/>
      <c r="C12" s="147"/>
      <c r="D12" s="153"/>
      <c r="E12" s="154"/>
      <c r="F12" s="153"/>
      <c r="G12" s="154"/>
      <c r="H12" s="153"/>
      <c r="I12" s="154"/>
      <c r="J12" s="204"/>
    </row>
    <row r="13" spans="1:10" ht="12.75">
      <c r="A13" s="11" t="s">
        <v>45</v>
      </c>
      <c r="B13" s="46"/>
      <c r="C13" s="149">
        <v>1205641</v>
      </c>
      <c r="E13" s="149">
        <v>16179</v>
      </c>
      <c r="F13" s="150"/>
      <c r="G13" s="149">
        <v>733092</v>
      </c>
      <c r="I13" s="160">
        <f>SUM(C13,E13-G13)</f>
        <v>488728</v>
      </c>
      <c r="J13" s="204"/>
    </row>
    <row r="14" spans="1:10" ht="12.75">
      <c r="A14" s="6"/>
      <c r="B14" s="93"/>
      <c r="C14" s="232"/>
      <c r="D14" s="93"/>
      <c r="E14" s="147" t="s">
        <v>33</v>
      </c>
      <c r="G14" s="147" t="s">
        <v>33</v>
      </c>
      <c r="H14" s="93"/>
      <c r="I14" s="147" t="s">
        <v>33</v>
      </c>
      <c r="J14" s="204"/>
    </row>
    <row r="15" spans="1:10" ht="12.75">
      <c r="A15" s="1" t="s">
        <v>46</v>
      </c>
      <c r="B15" s="150"/>
      <c r="C15" s="149">
        <v>421092</v>
      </c>
      <c r="E15" s="149">
        <v>975</v>
      </c>
      <c r="F15" s="150"/>
      <c r="G15" s="149">
        <v>253240</v>
      </c>
      <c r="I15" s="149">
        <f>SUM(C15,E15-G15)</f>
        <v>168827</v>
      </c>
      <c r="J15" s="204"/>
    </row>
    <row r="16" spans="1:10" ht="12.75">
      <c r="A16" s="6"/>
      <c r="B16" s="158"/>
      <c r="C16" s="154"/>
      <c r="D16" s="93"/>
      <c r="E16" s="154" t="s">
        <v>33</v>
      </c>
      <c r="G16" s="154" t="s">
        <v>33</v>
      </c>
      <c r="H16" s="93"/>
      <c r="I16" s="154" t="s">
        <v>33</v>
      </c>
      <c r="J16" s="204"/>
    </row>
    <row r="17" spans="1:10" ht="12.75">
      <c r="A17" s="1" t="s">
        <v>372</v>
      </c>
      <c r="B17" s="158"/>
      <c r="C17" s="159"/>
      <c r="E17" s="159"/>
      <c r="G17" s="159"/>
      <c r="I17" s="159"/>
      <c r="J17" s="204"/>
    </row>
    <row r="18" spans="1:10" ht="12.75">
      <c r="A18" s="6" t="s">
        <v>373</v>
      </c>
      <c r="B18" s="151"/>
      <c r="C18" s="152">
        <v>0</v>
      </c>
      <c r="E18" s="152">
        <v>0</v>
      </c>
      <c r="G18" s="152">
        <v>0</v>
      </c>
      <c r="H18" s="150"/>
      <c r="I18" s="152">
        <v>0</v>
      </c>
      <c r="J18" s="204"/>
    </row>
    <row r="19" spans="2:10" ht="12.75">
      <c r="B19" s="153"/>
      <c r="C19" s="154"/>
      <c r="D19" s="93"/>
      <c r="E19" s="154"/>
      <c r="F19" s="93"/>
      <c r="G19" s="154"/>
      <c r="I19" s="154"/>
      <c r="J19" s="204"/>
    </row>
    <row r="20" spans="1:10" ht="12.75">
      <c r="A20" s="1" t="s">
        <v>374</v>
      </c>
      <c r="B20" s="151"/>
      <c r="C20" s="152">
        <v>0</v>
      </c>
      <c r="D20" s="150"/>
      <c r="E20" s="152">
        <v>0</v>
      </c>
      <c r="F20" s="150"/>
      <c r="G20" s="152">
        <v>0</v>
      </c>
      <c r="H20" s="150"/>
      <c r="I20" s="152">
        <v>0</v>
      </c>
      <c r="J20" s="204"/>
    </row>
    <row r="21" spans="1:10" ht="12.75">
      <c r="A21" s="6"/>
      <c r="B21" s="93"/>
      <c r="C21" s="155"/>
      <c r="E21" s="6"/>
      <c r="F21" s="93"/>
      <c r="G21" s="6"/>
      <c r="H21" s="93"/>
      <c r="I21" s="232"/>
      <c r="J21" s="204"/>
    </row>
    <row r="22" spans="1:10" ht="12.75">
      <c r="A22" s="1" t="s">
        <v>47</v>
      </c>
      <c r="B22" s="156"/>
      <c r="C22" s="157">
        <f>SUM(C13:C20)</f>
        <v>1626733</v>
      </c>
      <c r="D22" s="156"/>
      <c r="E22" s="157">
        <f>SUM(E13:E20)</f>
        <v>17154</v>
      </c>
      <c r="F22" s="151"/>
      <c r="G22" s="149">
        <f>SUM(G13:G20)</f>
        <v>986332</v>
      </c>
      <c r="H22" s="148"/>
      <c r="I22" s="149">
        <f>SUM(C22,E22-G22)</f>
        <v>657555</v>
      </c>
      <c r="J22" s="204"/>
    </row>
    <row r="23" spans="1:10" ht="12.75">
      <c r="A23" s="6"/>
      <c r="B23" s="6"/>
      <c r="C23" s="6"/>
      <c r="D23" s="6"/>
      <c r="E23" s="6"/>
      <c r="F23" s="6"/>
      <c r="G23" s="6"/>
      <c r="I23" s="5"/>
      <c r="J23" s="203"/>
    </row>
    <row r="24" spans="1:10" ht="12.75">
      <c r="A24" s="302" t="s">
        <v>672</v>
      </c>
      <c r="B24" s="302"/>
      <c r="C24" s="302"/>
      <c r="D24" s="302"/>
      <c r="E24" s="302"/>
      <c r="F24" s="302"/>
      <c r="G24" s="302"/>
      <c r="H24" s="1"/>
      <c r="I24" s="216">
        <v>4105</v>
      </c>
      <c r="J24" s="203"/>
    </row>
    <row r="25" spans="1:10" ht="12.75">
      <c r="A25" s="6"/>
      <c r="B25" s="6"/>
      <c r="C25" s="6"/>
      <c r="D25" s="6"/>
      <c r="E25" s="6"/>
      <c r="F25" s="6"/>
      <c r="G25" s="6"/>
      <c r="H25" s="6"/>
      <c r="I25" s="238"/>
      <c r="J25" s="203"/>
    </row>
    <row r="26" spans="1:10" ht="12.75">
      <c r="A26" s="302" t="s">
        <v>673</v>
      </c>
      <c r="B26" s="302"/>
      <c r="C26" s="302"/>
      <c r="D26" s="302"/>
      <c r="E26" s="302"/>
      <c r="F26" s="322"/>
      <c r="G26" s="322"/>
      <c r="H26" s="297">
        <v>0</v>
      </c>
      <c r="I26" s="298"/>
      <c r="J26" s="203"/>
    </row>
    <row r="27" spans="1:10" ht="12.75">
      <c r="A27" s="6"/>
      <c r="B27" s="6"/>
      <c r="C27" s="6"/>
      <c r="D27" s="6"/>
      <c r="E27" s="6"/>
      <c r="F27" s="6"/>
      <c r="G27" s="6"/>
      <c r="I27" s="5"/>
      <c r="J27" s="203"/>
    </row>
    <row r="28" spans="1:10" ht="13.5" thickBot="1">
      <c r="A28" s="302" t="s">
        <v>428</v>
      </c>
      <c r="B28" s="302"/>
      <c r="C28" s="302"/>
      <c r="D28" s="302"/>
      <c r="E28" s="302"/>
      <c r="F28" s="302"/>
      <c r="G28" s="302"/>
      <c r="H28" s="322"/>
      <c r="I28" s="323"/>
      <c r="J28" s="241">
        <f>SUM(I22:I24)</f>
        <v>661660</v>
      </c>
    </row>
    <row r="29" spans="1:10" ht="12.75">
      <c r="A29" s="6"/>
      <c r="B29" s="6"/>
      <c r="C29" s="6"/>
      <c r="D29" s="6"/>
      <c r="E29" s="6"/>
      <c r="F29" s="6"/>
      <c r="G29" s="6"/>
      <c r="H29" s="15"/>
      <c r="I29" s="14"/>
      <c r="J29" s="203"/>
    </row>
    <row r="30" spans="1:10" ht="12.75">
      <c r="A30" s="302" t="s">
        <v>635</v>
      </c>
      <c r="B30" s="302"/>
      <c r="C30" s="302"/>
      <c r="D30" s="302"/>
      <c r="E30" s="302"/>
      <c r="F30" s="322"/>
      <c r="G30" s="323"/>
      <c r="H30" s="217"/>
      <c r="I30" s="242">
        <v>26812</v>
      </c>
      <c r="J30" s="203"/>
    </row>
    <row r="31" spans="1:10" ht="12.75">
      <c r="A31" s="6"/>
      <c r="B31" s="6"/>
      <c r="C31" s="6"/>
      <c r="D31" s="6"/>
      <c r="E31" s="6"/>
      <c r="F31" s="6"/>
      <c r="G31" s="6"/>
      <c r="H31" s="206"/>
      <c r="I31" s="241"/>
      <c r="J31" s="203"/>
    </row>
    <row r="32" spans="1:10" ht="12.75">
      <c r="A32" s="12" t="s">
        <v>629</v>
      </c>
      <c r="B32" s="12"/>
      <c r="C32" s="12"/>
      <c r="D32" s="12"/>
      <c r="E32" s="12"/>
      <c r="F32" s="12"/>
      <c r="G32" s="6"/>
      <c r="H32" s="206"/>
      <c r="I32" s="241"/>
      <c r="J32" s="203"/>
    </row>
    <row r="33" spans="1:10" ht="12.75">
      <c r="A33" s="302" t="s">
        <v>689</v>
      </c>
      <c r="B33" s="302"/>
      <c r="C33" s="302"/>
      <c r="D33" s="302"/>
      <c r="E33" s="302"/>
      <c r="F33" s="322"/>
      <c r="G33" s="323"/>
      <c r="H33" s="182"/>
      <c r="I33" s="168">
        <v>634</v>
      </c>
      <c r="J33" s="203"/>
    </row>
    <row r="34" spans="1:10" ht="12.75">
      <c r="A34" s="6"/>
      <c r="B34" s="6"/>
      <c r="C34" s="6"/>
      <c r="D34" s="6"/>
      <c r="E34" s="6"/>
      <c r="F34" s="6"/>
      <c r="G34" s="6"/>
      <c r="H34" s="206"/>
      <c r="I34" s="241"/>
      <c r="J34" s="203"/>
    </row>
    <row r="35" spans="1:10" ht="12.75">
      <c r="A35" s="302" t="s">
        <v>688</v>
      </c>
      <c r="B35" s="302"/>
      <c r="C35" s="302"/>
      <c r="D35" s="322"/>
      <c r="E35" s="322"/>
      <c r="F35" s="322"/>
      <c r="G35" s="323"/>
      <c r="H35" s="182"/>
      <c r="I35" s="168">
        <v>10015</v>
      </c>
      <c r="J35" s="203"/>
    </row>
    <row r="36" spans="1:10" ht="12.75">
      <c r="A36" s="6"/>
      <c r="B36" s="6"/>
      <c r="C36" s="6"/>
      <c r="D36" s="6"/>
      <c r="E36" s="6"/>
      <c r="F36" s="6"/>
      <c r="G36" s="6"/>
      <c r="H36" s="206"/>
      <c r="I36" s="241"/>
      <c r="J36" s="203"/>
    </row>
    <row r="37" spans="1:10" ht="12.75">
      <c r="A37" s="302" t="s">
        <v>482</v>
      </c>
      <c r="B37" s="302"/>
      <c r="C37" s="302"/>
      <c r="D37" s="302"/>
      <c r="E37" s="302"/>
      <c r="F37" s="322"/>
      <c r="G37" s="323"/>
      <c r="H37" s="182"/>
      <c r="I37" s="168">
        <v>38747</v>
      </c>
      <c r="J37" s="203"/>
    </row>
    <row r="38" spans="1:10" ht="12.75">
      <c r="A38" s="6"/>
      <c r="B38" s="6"/>
      <c r="C38" s="6"/>
      <c r="D38" s="6"/>
      <c r="E38" s="6"/>
      <c r="F38" s="6"/>
      <c r="G38" s="6"/>
      <c r="H38" s="10"/>
      <c r="I38" s="111"/>
      <c r="J38" s="203"/>
    </row>
    <row r="39" spans="1:10" ht="12.75">
      <c r="A39" s="305" t="s">
        <v>375</v>
      </c>
      <c r="B39" s="305"/>
      <c r="C39" s="305"/>
      <c r="D39" s="305"/>
      <c r="E39" s="305"/>
      <c r="F39" s="322"/>
      <c r="G39" s="323"/>
      <c r="H39" s="47"/>
      <c r="I39" s="171">
        <v>0</v>
      </c>
      <c r="J39" s="203"/>
    </row>
    <row r="40" spans="1:10" ht="12.75">
      <c r="A40" s="6"/>
      <c r="B40" s="6"/>
      <c r="C40" s="6"/>
      <c r="D40" s="6"/>
      <c r="E40" s="6"/>
      <c r="F40" s="6"/>
      <c r="G40" s="6"/>
      <c r="H40" s="8" t="s">
        <v>33</v>
      </c>
      <c r="I40" s="226"/>
      <c r="J40" s="203"/>
    </row>
    <row r="41" spans="1:10" ht="12.75">
      <c r="A41" s="6" t="s">
        <v>609</v>
      </c>
      <c r="B41" s="6"/>
      <c r="C41" s="6"/>
      <c r="D41" s="6"/>
      <c r="E41" s="6"/>
      <c r="F41" s="6"/>
      <c r="G41" s="6"/>
      <c r="H41" s="8"/>
      <c r="I41" s="216">
        <v>4725</v>
      </c>
      <c r="J41" s="203"/>
    </row>
    <row r="42" spans="1:10" ht="12.75">
      <c r="A42" s="6"/>
      <c r="B42" s="6"/>
      <c r="C42" s="6"/>
      <c r="D42" s="6"/>
      <c r="E42" s="6"/>
      <c r="F42" s="6"/>
      <c r="G42" s="6"/>
      <c r="H42" s="8"/>
      <c r="I42" s="226"/>
      <c r="J42" s="203"/>
    </row>
    <row r="43" spans="1:10" ht="12.75">
      <c r="A43" s="302" t="s">
        <v>606</v>
      </c>
      <c r="B43" s="302"/>
      <c r="C43" s="302"/>
      <c r="D43" s="302"/>
      <c r="E43" s="302"/>
      <c r="F43" s="322"/>
      <c r="G43" s="323"/>
      <c r="H43" s="218"/>
      <c r="I43" s="171"/>
      <c r="J43" s="203"/>
    </row>
    <row r="44" spans="1:10" ht="12.75">
      <c r="A44" s="6"/>
      <c r="B44" s="6"/>
      <c r="C44" s="6"/>
      <c r="D44" s="6"/>
      <c r="E44" s="6"/>
      <c r="F44" s="6"/>
      <c r="G44" s="6"/>
      <c r="H44" s="202"/>
      <c r="I44" s="239"/>
      <c r="J44" s="203"/>
    </row>
    <row r="45" spans="1:10" ht="12.75">
      <c r="A45" s="302" t="s">
        <v>630</v>
      </c>
      <c r="B45" s="302"/>
      <c r="C45" s="302"/>
      <c r="D45" s="302"/>
      <c r="E45" s="302"/>
      <c r="F45" s="322"/>
      <c r="G45" s="323"/>
      <c r="H45" s="47"/>
      <c r="I45" s="171">
        <v>0</v>
      </c>
      <c r="J45" s="203"/>
    </row>
    <row r="46" spans="1:10" ht="12.75">
      <c r="A46" s="6"/>
      <c r="B46" s="6"/>
      <c r="C46" s="6"/>
      <c r="D46" s="6"/>
      <c r="E46" s="6"/>
      <c r="F46" s="6"/>
      <c r="G46" s="6"/>
      <c r="H46" s="202"/>
      <c r="I46" s="239"/>
      <c r="J46" s="203"/>
    </row>
    <row r="47" spans="1:10" ht="13.5" thickBot="1">
      <c r="A47" s="302" t="s">
        <v>607</v>
      </c>
      <c r="B47" s="302"/>
      <c r="C47" s="302"/>
      <c r="D47" s="302"/>
      <c r="E47" s="322"/>
      <c r="F47" s="322"/>
      <c r="G47" s="323"/>
      <c r="H47" s="219"/>
      <c r="I47" s="180">
        <v>7200</v>
      </c>
      <c r="J47" s="203"/>
    </row>
    <row r="48" spans="1:10" ht="12.75">
      <c r="A48" s="6"/>
      <c r="B48" s="6"/>
      <c r="C48" s="6"/>
      <c r="D48" s="6"/>
      <c r="E48" s="6"/>
      <c r="F48" s="6"/>
      <c r="G48" s="6"/>
      <c r="J48" s="203"/>
    </row>
    <row r="49" spans="1:10" ht="13.5" customHeight="1" thickBot="1">
      <c r="A49" s="302" t="s">
        <v>671</v>
      </c>
      <c r="B49" s="302"/>
      <c r="C49" s="302"/>
      <c r="D49" s="302"/>
      <c r="E49" s="302"/>
      <c r="F49" s="302"/>
      <c r="G49" s="302"/>
      <c r="H49" s="302"/>
      <c r="I49" s="324"/>
      <c r="J49" s="243">
        <f>SUM(I30:I47)</f>
        <v>88133</v>
      </c>
    </row>
    <row r="50" spans="1:10" ht="12.75">
      <c r="A50" s="6"/>
      <c r="B50" s="6"/>
      <c r="C50" s="6"/>
      <c r="D50" s="6"/>
      <c r="E50" s="6"/>
      <c r="F50" s="6"/>
      <c r="G50" s="6"/>
      <c r="H50" s="15"/>
      <c r="I50" s="17"/>
      <c r="J50" s="203"/>
    </row>
    <row r="51" spans="1:10" ht="12.75">
      <c r="A51" s="302" t="s">
        <v>376</v>
      </c>
      <c r="B51" s="302"/>
      <c r="C51" s="302"/>
      <c r="D51" s="302"/>
      <c r="E51" s="302"/>
      <c r="F51" s="302"/>
      <c r="G51" s="324"/>
      <c r="H51" s="325">
        <v>0</v>
      </c>
      <c r="I51" s="294"/>
      <c r="J51" s="203"/>
    </row>
    <row r="52" spans="1:10" ht="12.75">
      <c r="A52" s="6"/>
      <c r="B52" s="6"/>
      <c r="C52" s="6"/>
      <c r="D52" s="6"/>
      <c r="E52" s="6"/>
      <c r="F52" s="6"/>
      <c r="G52" s="6"/>
      <c r="H52" s="228"/>
      <c r="I52" s="216"/>
      <c r="J52" s="203"/>
    </row>
    <row r="53" spans="1:10" ht="12.75">
      <c r="A53" s="302" t="s">
        <v>377</v>
      </c>
      <c r="B53" s="302"/>
      <c r="C53" s="302"/>
      <c r="D53" s="302"/>
      <c r="E53" s="302"/>
      <c r="F53" s="302"/>
      <c r="G53" s="324"/>
      <c r="H53" s="325">
        <v>151</v>
      </c>
      <c r="I53" s="294"/>
      <c r="J53" s="203"/>
    </row>
    <row r="54" spans="1:10" ht="12.75">
      <c r="A54" s="6"/>
      <c r="B54" s="6"/>
      <c r="C54" s="6"/>
      <c r="D54" s="6"/>
      <c r="E54" s="6"/>
      <c r="F54" s="6"/>
      <c r="G54" s="6"/>
      <c r="H54" s="228"/>
      <c r="I54" s="216"/>
      <c r="J54" s="203"/>
    </row>
    <row r="55" spans="1:10" ht="12.75">
      <c r="A55" s="302" t="s">
        <v>378</v>
      </c>
      <c r="B55" s="302"/>
      <c r="C55" s="302"/>
      <c r="D55" s="302"/>
      <c r="E55" s="302"/>
      <c r="F55" s="302"/>
      <c r="G55" s="324"/>
      <c r="H55" s="325" t="s">
        <v>48</v>
      </c>
      <c r="I55" s="294"/>
      <c r="J55" s="203"/>
    </row>
    <row r="56" spans="1:10" ht="12.75">
      <c r="A56" s="6"/>
      <c r="B56" s="6"/>
      <c r="C56" s="6"/>
      <c r="D56" s="6"/>
      <c r="E56" s="6"/>
      <c r="F56" s="6"/>
      <c r="G56" s="6"/>
      <c r="H56" s="228"/>
      <c r="I56" s="216"/>
      <c r="J56" s="203"/>
    </row>
    <row r="57" spans="1:10" ht="12.75">
      <c r="A57" s="302" t="s">
        <v>379</v>
      </c>
      <c r="B57" s="302"/>
      <c r="C57" s="302"/>
      <c r="D57" s="302"/>
      <c r="E57" s="302"/>
      <c r="F57" s="302"/>
      <c r="G57" s="324"/>
      <c r="H57" s="325" t="s">
        <v>48</v>
      </c>
      <c r="I57" s="294"/>
      <c r="J57" s="203"/>
    </row>
    <row r="58" spans="1:10" ht="12.75">
      <c r="A58" s="6"/>
      <c r="B58" s="6"/>
      <c r="C58" s="6"/>
      <c r="D58" s="6"/>
      <c r="E58" s="6"/>
      <c r="F58" s="6"/>
      <c r="G58" s="6"/>
      <c r="H58" s="228"/>
      <c r="I58" s="216"/>
      <c r="J58" s="203"/>
    </row>
    <row r="59" spans="1:10" ht="12.75">
      <c r="A59" s="302" t="s">
        <v>380</v>
      </c>
      <c r="B59" s="302"/>
      <c r="C59" s="302"/>
      <c r="D59" s="302"/>
      <c r="E59" s="302"/>
      <c r="F59" s="302"/>
      <c r="G59" s="324"/>
      <c r="H59" s="325" t="s">
        <v>48</v>
      </c>
      <c r="I59" s="294"/>
      <c r="J59" s="203"/>
    </row>
    <row r="60" spans="1:10" ht="12.75">
      <c r="A60" s="6"/>
      <c r="B60" s="6"/>
      <c r="C60" s="6"/>
      <c r="D60" s="6"/>
      <c r="E60" s="6"/>
      <c r="F60" s="6"/>
      <c r="G60" s="6"/>
      <c r="H60" s="228"/>
      <c r="I60" s="216"/>
      <c r="J60" s="203"/>
    </row>
    <row r="61" spans="1:10" ht="12.75">
      <c r="A61" s="302" t="s">
        <v>381</v>
      </c>
      <c r="B61" s="302"/>
      <c r="C61" s="302"/>
      <c r="D61" s="302"/>
      <c r="E61" s="302"/>
      <c r="F61" s="302"/>
      <c r="G61" s="324"/>
      <c r="H61" s="325">
        <v>6148.7</v>
      </c>
      <c r="I61" s="294"/>
      <c r="J61" s="203"/>
    </row>
    <row r="62" spans="1:10" ht="12.75">
      <c r="A62" s="6"/>
      <c r="B62" s="6"/>
      <c r="C62" s="6"/>
      <c r="D62" s="6"/>
      <c r="E62" s="6"/>
      <c r="F62" s="6"/>
      <c r="G62" s="6"/>
      <c r="H62" s="228"/>
      <c r="I62" s="216"/>
      <c r="J62" s="203"/>
    </row>
    <row r="63" spans="1:10" ht="12.75">
      <c r="A63" s="302" t="s">
        <v>49</v>
      </c>
      <c r="B63" s="302"/>
      <c r="C63" s="302"/>
      <c r="D63" s="302"/>
      <c r="E63" s="302"/>
      <c r="F63" s="302"/>
      <c r="G63" s="324"/>
      <c r="H63" s="325" t="s">
        <v>48</v>
      </c>
      <c r="I63" s="294"/>
      <c r="J63" s="203"/>
    </row>
    <row r="64" spans="1:10" ht="12.75">
      <c r="A64" s="6"/>
      <c r="B64" s="6"/>
      <c r="C64" s="6"/>
      <c r="D64" s="6"/>
      <c r="E64" s="6"/>
      <c r="F64" s="6"/>
      <c r="G64" s="6"/>
      <c r="H64" s="228"/>
      <c r="I64" s="216"/>
      <c r="J64" s="203"/>
    </row>
    <row r="65" spans="1:10" ht="13.5" thickBot="1">
      <c r="A65" s="302" t="s">
        <v>382</v>
      </c>
      <c r="B65" s="302"/>
      <c r="C65" s="302"/>
      <c r="D65" s="302"/>
      <c r="E65" s="302"/>
      <c r="F65" s="302"/>
      <c r="G65" s="324"/>
      <c r="H65" s="287" t="s">
        <v>48</v>
      </c>
      <c r="I65" s="288"/>
      <c r="J65" s="203"/>
    </row>
    <row r="66" spans="1:10" ht="12.75">
      <c r="A66" s="6"/>
      <c r="B66" s="6"/>
      <c r="C66" s="6"/>
      <c r="D66" s="6"/>
      <c r="E66" s="6"/>
      <c r="F66" s="6"/>
      <c r="G66" s="6"/>
      <c r="H66" s="6"/>
      <c r="J66" s="203"/>
    </row>
    <row r="67" spans="1:10" ht="12.75" customHeight="1">
      <c r="A67" s="302" t="s">
        <v>674</v>
      </c>
      <c r="B67" s="302"/>
      <c r="C67" s="302"/>
      <c r="D67" s="302"/>
      <c r="E67" s="302"/>
      <c r="F67" s="302"/>
      <c r="G67" s="302"/>
      <c r="H67" s="302"/>
      <c r="I67" s="324"/>
      <c r="J67" s="243">
        <v>6300</v>
      </c>
    </row>
    <row r="68" spans="1:10" ht="12.75">
      <c r="A68" s="6"/>
      <c r="B68" s="6"/>
      <c r="C68" s="6"/>
      <c r="D68" s="6"/>
      <c r="E68" s="6"/>
      <c r="F68" s="6"/>
      <c r="G68" s="6"/>
      <c r="H68" s="6"/>
      <c r="J68" s="243"/>
    </row>
    <row r="69" spans="1:10" ht="12.75" customHeight="1">
      <c r="A69" s="302" t="s">
        <v>675</v>
      </c>
      <c r="B69" s="302"/>
      <c r="C69" s="302"/>
      <c r="D69" s="302"/>
      <c r="E69" s="302"/>
      <c r="F69" s="302"/>
      <c r="G69" s="302"/>
      <c r="H69" s="302"/>
      <c r="I69" s="324"/>
      <c r="J69" s="243">
        <f>SUM(J28:J49:J67)</f>
        <v>756093</v>
      </c>
    </row>
    <row r="70" spans="1:10" ht="12.75">
      <c r="A70" s="6"/>
      <c r="B70" s="6"/>
      <c r="C70" s="6"/>
      <c r="D70" s="6"/>
      <c r="E70" s="6"/>
      <c r="F70" s="6"/>
      <c r="G70" s="6"/>
      <c r="H70" s="6"/>
      <c r="J70" s="243"/>
    </row>
    <row r="71" spans="1:10" ht="13.5" customHeight="1" thickBot="1">
      <c r="A71" s="302" t="s">
        <v>676</v>
      </c>
      <c r="B71" s="302"/>
      <c r="C71" s="302"/>
      <c r="D71" s="302"/>
      <c r="E71" s="302"/>
      <c r="F71" s="302"/>
      <c r="G71" s="302"/>
      <c r="H71" s="302"/>
      <c r="I71" s="324"/>
      <c r="J71" s="244">
        <f>SUM(J3:J28:J49:J67)</f>
        <v>3199146</v>
      </c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286" t="s">
        <v>608</v>
      </c>
      <c r="B74" s="302"/>
      <c r="C74" s="302"/>
      <c r="D74" s="302"/>
      <c r="E74" s="302"/>
      <c r="F74" s="305"/>
      <c r="G74" s="305"/>
      <c r="H74" s="305"/>
    </row>
    <row r="75" spans="1:10" ht="12.75">
      <c r="A75" s="306">
        <v>2</v>
      </c>
      <c r="B75" s="306"/>
      <c r="C75" s="306"/>
      <c r="D75" s="306"/>
      <c r="E75" s="306"/>
      <c r="F75" s="306"/>
      <c r="G75" s="306"/>
      <c r="H75" s="306"/>
      <c r="I75" s="306"/>
      <c r="J75" s="306"/>
    </row>
    <row r="76" spans="1:10" ht="12.75">
      <c r="A76" s="306" t="s">
        <v>33</v>
      </c>
      <c r="B76" s="306"/>
      <c r="C76" s="306"/>
      <c r="D76" s="306"/>
      <c r="E76" s="306"/>
      <c r="F76" s="306"/>
      <c r="G76" s="306"/>
      <c r="H76" s="306"/>
      <c r="I76" s="306"/>
      <c r="J76" s="30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  <row r="110" spans="1:8" ht="12.75">
      <c r="A110" s="6"/>
      <c r="B110" s="6"/>
      <c r="C110" s="6"/>
      <c r="D110" s="6"/>
      <c r="E110" s="6"/>
      <c r="F110" s="6"/>
      <c r="G110" s="6"/>
      <c r="H110" s="6"/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8" ht="12.75">
      <c r="A113" s="6"/>
      <c r="B113" s="6"/>
      <c r="C113" s="6"/>
      <c r="D113" s="6"/>
      <c r="E113" s="6"/>
      <c r="F113" s="6"/>
      <c r="G113" s="6"/>
      <c r="H113" s="6"/>
    </row>
    <row r="114" spans="1:8" ht="12.75">
      <c r="A114" s="6"/>
      <c r="B114" s="6"/>
      <c r="C114" s="6"/>
      <c r="D114" s="6"/>
      <c r="E114" s="6"/>
      <c r="F114" s="6"/>
      <c r="G114" s="6"/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  <row r="126" spans="1:8" ht="12.75">
      <c r="A126" s="6"/>
      <c r="B126" s="6"/>
      <c r="C126" s="6"/>
      <c r="D126" s="6"/>
      <c r="E126" s="6"/>
      <c r="F126" s="6"/>
      <c r="G126" s="6"/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6"/>
      <c r="B128" s="6"/>
      <c r="C128" s="6"/>
      <c r="D128" s="6"/>
      <c r="E128" s="6"/>
      <c r="F128" s="6"/>
      <c r="G128" s="6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6"/>
      <c r="E130" s="6"/>
      <c r="F130" s="6"/>
      <c r="G130" s="6"/>
      <c r="H130" s="6"/>
    </row>
    <row r="131" spans="1:8" ht="12.75">
      <c r="A131" s="6"/>
      <c r="B131" s="6"/>
      <c r="C131" s="6"/>
      <c r="D131" s="6"/>
      <c r="E131" s="6"/>
      <c r="F131" s="6"/>
      <c r="G131" s="6"/>
      <c r="H131" s="6"/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/>
      <c r="B135" s="6"/>
      <c r="C135" s="6"/>
      <c r="D135" s="6"/>
      <c r="E135" s="6"/>
      <c r="F135" s="6"/>
      <c r="G135" s="6"/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/>
      <c r="B137" s="6"/>
      <c r="C137" s="6"/>
      <c r="D137" s="6"/>
      <c r="E137" s="6"/>
      <c r="F137" s="6"/>
      <c r="G137" s="6"/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6"/>
      <c r="E139" s="6"/>
      <c r="F139" s="6"/>
      <c r="G139" s="6"/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/>
      <c r="B143" s="6"/>
      <c r="C143" s="6"/>
      <c r="D143" s="6"/>
      <c r="E143" s="6"/>
      <c r="F143" s="6"/>
      <c r="G143" s="6"/>
      <c r="H143" s="6"/>
    </row>
    <row r="144" spans="1:8" ht="12.75">
      <c r="A144" s="6"/>
      <c r="B144" s="6"/>
      <c r="C144" s="6"/>
      <c r="D144" s="6"/>
      <c r="E144" s="6"/>
      <c r="F144" s="6"/>
      <c r="G144" s="6"/>
      <c r="H144" s="6"/>
    </row>
    <row r="145" spans="1:8" ht="12.75">
      <c r="A145" s="6"/>
      <c r="B145" s="6"/>
      <c r="C145" s="6"/>
      <c r="D145" s="6"/>
      <c r="E145" s="6"/>
      <c r="F145" s="6"/>
      <c r="G145" s="6"/>
      <c r="H145" s="6"/>
    </row>
    <row r="146" spans="1:8" ht="12.75">
      <c r="A146" s="6"/>
      <c r="B146" s="6"/>
      <c r="C146" s="6"/>
      <c r="D146" s="6"/>
      <c r="E146" s="6"/>
      <c r="F146" s="6"/>
      <c r="G146" s="6"/>
      <c r="H146" s="6"/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6"/>
      <c r="E148" s="6"/>
      <c r="F148" s="6"/>
      <c r="G148" s="6"/>
      <c r="H148" s="6"/>
    </row>
    <row r="149" spans="1:8" ht="12.75">
      <c r="A149" s="6"/>
      <c r="B149" s="6"/>
      <c r="C149" s="6"/>
      <c r="D149" s="6"/>
      <c r="E149" s="6"/>
      <c r="F149" s="6"/>
      <c r="G149" s="6"/>
      <c r="H149" s="6"/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12.75">
      <c r="A152" s="6"/>
      <c r="B152" s="6"/>
      <c r="C152" s="6"/>
      <c r="D152" s="6"/>
      <c r="E152" s="6"/>
      <c r="F152" s="6"/>
      <c r="G152" s="6"/>
      <c r="H152" s="6"/>
    </row>
    <row r="153" spans="1:8" ht="12.75">
      <c r="A153" s="6"/>
      <c r="B153" s="6"/>
      <c r="C153" s="6"/>
      <c r="D153" s="6"/>
      <c r="E153" s="6"/>
      <c r="F153" s="6"/>
      <c r="G153" s="6"/>
      <c r="H153" s="6"/>
    </row>
    <row r="154" spans="1:8" ht="12.75">
      <c r="A154" s="6"/>
      <c r="B154" s="6"/>
      <c r="C154" s="6"/>
      <c r="D154" s="6"/>
      <c r="E154" s="6"/>
      <c r="F154" s="6"/>
      <c r="G154" s="6"/>
      <c r="H154" s="6"/>
    </row>
    <row r="155" spans="1:8" ht="12.75">
      <c r="A155" s="6"/>
      <c r="B155" s="6"/>
      <c r="C155" s="6"/>
      <c r="D155" s="6"/>
      <c r="E155" s="6"/>
      <c r="F155" s="6"/>
      <c r="G155" s="6"/>
      <c r="H155" s="6"/>
    </row>
    <row r="156" spans="1:8" ht="12.75">
      <c r="A156" s="6"/>
      <c r="B156" s="6"/>
      <c r="C156" s="6"/>
      <c r="D156" s="6"/>
      <c r="E156" s="6"/>
      <c r="F156" s="6"/>
      <c r="G156" s="6"/>
      <c r="H156" s="6"/>
    </row>
    <row r="157" spans="1:8" ht="12.75">
      <c r="A157" s="6"/>
      <c r="B157" s="6"/>
      <c r="C157" s="6"/>
      <c r="D157" s="6"/>
      <c r="E157" s="6"/>
      <c r="F157" s="6"/>
      <c r="G157" s="6"/>
      <c r="H157" s="6"/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6"/>
      <c r="E159" s="6"/>
      <c r="F159" s="6"/>
      <c r="G159" s="6"/>
      <c r="H159" s="6"/>
    </row>
    <row r="160" spans="1:8" ht="12.75">
      <c r="A160" s="6"/>
      <c r="B160" s="6"/>
      <c r="C160" s="6"/>
      <c r="D160" s="6"/>
      <c r="E160" s="6"/>
      <c r="F160" s="6"/>
      <c r="G160" s="6"/>
      <c r="H160" s="6"/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12.75">
      <c r="A163" s="6"/>
      <c r="B163" s="6"/>
      <c r="C163" s="6"/>
      <c r="D163" s="6"/>
      <c r="E163" s="6"/>
      <c r="F163" s="6"/>
      <c r="G163" s="6"/>
      <c r="H163" s="6"/>
    </row>
    <row r="164" spans="1:8" ht="12.75">
      <c r="A164" s="6"/>
      <c r="B164" s="6"/>
      <c r="C164" s="6"/>
      <c r="D164" s="6"/>
      <c r="E164" s="6"/>
      <c r="F164" s="6"/>
      <c r="G164" s="6"/>
      <c r="H164" s="6"/>
    </row>
    <row r="165" spans="1:8" ht="12.75">
      <c r="A165" s="6"/>
      <c r="B165" s="6"/>
      <c r="C165" s="6"/>
      <c r="D165" s="6"/>
      <c r="E165" s="6"/>
      <c r="F165" s="6"/>
      <c r="G165" s="6"/>
      <c r="H165" s="6"/>
    </row>
    <row r="166" spans="1:8" ht="12.75">
      <c r="A166" s="6"/>
      <c r="B166" s="6"/>
      <c r="C166" s="6"/>
      <c r="D166" s="6"/>
      <c r="E166" s="6"/>
      <c r="F166" s="6"/>
      <c r="G166" s="6"/>
      <c r="H166" s="6"/>
    </row>
    <row r="167" spans="1:8" ht="12.75">
      <c r="A167" s="6"/>
      <c r="B167" s="6"/>
      <c r="C167" s="6"/>
      <c r="D167" s="6"/>
      <c r="E167" s="6"/>
      <c r="F167" s="6"/>
      <c r="G167" s="6"/>
      <c r="H167" s="6"/>
    </row>
    <row r="168" spans="1:8" ht="12.75">
      <c r="A168" s="6"/>
      <c r="B168" s="6"/>
      <c r="C168" s="6"/>
      <c r="D168" s="6"/>
      <c r="E168" s="6"/>
      <c r="F168" s="6"/>
      <c r="G168" s="6"/>
      <c r="H168" s="6"/>
    </row>
    <row r="169" spans="1:8" ht="12.75">
      <c r="A169" s="6"/>
      <c r="B169" s="6"/>
      <c r="C169" s="6"/>
      <c r="D169" s="6"/>
      <c r="E169" s="6"/>
      <c r="F169" s="6"/>
      <c r="G169" s="6"/>
      <c r="H169" s="6"/>
    </row>
    <row r="170" spans="1:8" ht="12.75">
      <c r="A170" s="6"/>
      <c r="B170" s="6"/>
      <c r="C170" s="6"/>
      <c r="D170" s="6"/>
      <c r="E170" s="6"/>
      <c r="F170" s="6"/>
      <c r="G170" s="6"/>
      <c r="H170" s="6"/>
    </row>
    <row r="171" spans="1:8" ht="12.75">
      <c r="A171" s="6"/>
      <c r="B171" s="6"/>
      <c r="C171" s="6"/>
      <c r="D171" s="6"/>
      <c r="E171" s="6"/>
      <c r="F171" s="6"/>
      <c r="G171" s="6"/>
      <c r="H171" s="6"/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6"/>
      <c r="E173" s="6"/>
      <c r="F173" s="6"/>
      <c r="G173" s="6"/>
      <c r="H173" s="6"/>
    </row>
    <row r="174" spans="1:8" ht="12.75">
      <c r="A174" s="6"/>
      <c r="B174" s="6"/>
      <c r="C174" s="6"/>
      <c r="D174" s="6"/>
      <c r="E174" s="6"/>
      <c r="F174" s="6"/>
      <c r="G174" s="6"/>
      <c r="H174" s="6"/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12.75">
      <c r="A177" s="6"/>
      <c r="B177" s="6"/>
      <c r="C177" s="6"/>
      <c r="D177" s="6"/>
      <c r="E177" s="6"/>
      <c r="F177" s="6"/>
      <c r="G177" s="6"/>
      <c r="H177" s="6"/>
    </row>
    <row r="178" spans="1:8" ht="12.75">
      <c r="A178" s="6"/>
      <c r="B178" s="6"/>
      <c r="C178" s="6"/>
      <c r="D178" s="6"/>
      <c r="E178" s="6"/>
      <c r="F178" s="6"/>
      <c r="G178" s="6"/>
      <c r="H178" s="6"/>
    </row>
    <row r="179" spans="1:8" ht="12.75">
      <c r="A179" s="6"/>
      <c r="B179" s="6"/>
      <c r="C179" s="6"/>
      <c r="D179" s="6"/>
      <c r="E179" s="6"/>
      <c r="F179" s="6"/>
      <c r="G179" s="6"/>
      <c r="H179" s="6"/>
    </row>
    <row r="180" spans="1:8" ht="12.75">
      <c r="A180" s="6"/>
      <c r="B180" s="6"/>
      <c r="C180" s="6"/>
      <c r="D180" s="6"/>
      <c r="E180" s="6"/>
      <c r="F180" s="6"/>
      <c r="G180" s="6"/>
      <c r="H180" s="6"/>
    </row>
    <row r="181" spans="1:8" ht="12.75">
      <c r="A181" s="6"/>
      <c r="B181" s="6"/>
      <c r="C181" s="6"/>
      <c r="D181" s="6"/>
      <c r="E181" s="6"/>
      <c r="F181" s="6"/>
      <c r="G181" s="6"/>
      <c r="H181" s="6"/>
    </row>
    <row r="182" spans="1:8" ht="12.75">
      <c r="A182" s="6"/>
      <c r="B182" s="6"/>
      <c r="C182" s="6"/>
      <c r="D182" s="6"/>
      <c r="E182" s="6"/>
      <c r="F182" s="6"/>
      <c r="G182" s="6"/>
      <c r="H182" s="6"/>
    </row>
    <row r="183" spans="1:8" ht="12.75">
      <c r="A183" s="6"/>
      <c r="B183" s="6"/>
      <c r="C183" s="6"/>
      <c r="D183" s="6"/>
      <c r="E183" s="6"/>
      <c r="F183" s="6"/>
      <c r="G183" s="6"/>
      <c r="H183" s="6"/>
    </row>
    <row r="184" spans="1:8" ht="12.75">
      <c r="A184" s="6"/>
      <c r="B184" s="6"/>
      <c r="C184" s="6"/>
      <c r="D184" s="6"/>
      <c r="E184" s="6"/>
      <c r="F184" s="6"/>
      <c r="G184" s="6"/>
      <c r="H184" s="6"/>
    </row>
    <row r="185" spans="1:8" ht="12.75">
      <c r="A185" s="6"/>
      <c r="B185" s="6"/>
      <c r="C185" s="6"/>
      <c r="D185" s="6"/>
      <c r="E185" s="6"/>
      <c r="F185" s="6"/>
      <c r="G185" s="6"/>
      <c r="H185" s="6"/>
    </row>
    <row r="186" spans="1:8" ht="12.75">
      <c r="A186" s="6"/>
      <c r="B186" s="6"/>
      <c r="C186" s="6"/>
      <c r="D186" s="6"/>
      <c r="E186" s="6"/>
      <c r="F186" s="6"/>
      <c r="G186" s="6"/>
      <c r="H186" s="6"/>
    </row>
    <row r="187" spans="1:8" ht="12.75">
      <c r="A187" s="6"/>
      <c r="B187" s="6"/>
      <c r="C187" s="6"/>
      <c r="D187" s="6"/>
      <c r="E187" s="6"/>
      <c r="F187" s="6"/>
      <c r="G187" s="6"/>
      <c r="H187" s="6"/>
    </row>
    <row r="188" spans="1:8" ht="12.75">
      <c r="A188" s="6"/>
      <c r="B188" s="6"/>
      <c r="C188" s="6"/>
      <c r="D188" s="6"/>
      <c r="E188" s="6"/>
      <c r="F188" s="6"/>
      <c r="G188" s="6"/>
      <c r="H188" s="6"/>
    </row>
    <row r="189" spans="1:8" ht="12.75">
      <c r="A189" s="6"/>
      <c r="B189" s="6"/>
      <c r="C189" s="6"/>
      <c r="D189" s="6"/>
      <c r="E189" s="6"/>
      <c r="F189" s="6"/>
      <c r="G189" s="6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6"/>
      <c r="F192" s="6"/>
      <c r="G192" s="6"/>
      <c r="H192" s="6"/>
    </row>
    <row r="193" spans="1:8" ht="12.75">
      <c r="A193" s="6"/>
      <c r="B193" s="6"/>
      <c r="C193" s="6"/>
      <c r="D193" s="6"/>
      <c r="E193" s="6"/>
      <c r="F193" s="6"/>
      <c r="G193" s="6"/>
      <c r="H193" s="6"/>
    </row>
    <row r="194" spans="1:8" ht="12.75">
      <c r="A194" s="6"/>
      <c r="B194" s="6"/>
      <c r="C194" s="6"/>
      <c r="D194" s="6"/>
      <c r="E194" s="6"/>
      <c r="F194" s="6"/>
      <c r="G194" s="6"/>
      <c r="H194" s="6"/>
    </row>
    <row r="195" spans="1:8" ht="12.75">
      <c r="A195" s="6"/>
      <c r="B195" s="6"/>
      <c r="C195" s="6"/>
      <c r="D195" s="6"/>
      <c r="E195" s="6"/>
      <c r="F195" s="6"/>
      <c r="G195" s="6"/>
      <c r="H195" s="6"/>
    </row>
    <row r="196" spans="1:8" ht="12.75">
      <c r="A196" s="6"/>
      <c r="B196" s="6"/>
      <c r="C196" s="6"/>
      <c r="D196" s="6"/>
      <c r="E196" s="6"/>
      <c r="F196" s="6"/>
      <c r="G196" s="6"/>
      <c r="H196" s="6"/>
    </row>
    <row r="197" spans="1:8" ht="12.75">
      <c r="A197" s="6"/>
      <c r="B197" s="6"/>
      <c r="C197" s="6"/>
      <c r="D197" s="6"/>
      <c r="E197" s="6"/>
      <c r="F197" s="6"/>
      <c r="G197" s="6"/>
      <c r="H197" s="6"/>
    </row>
    <row r="198" spans="1:8" ht="12.75">
      <c r="A198" s="6"/>
      <c r="B198" s="6"/>
      <c r="C198" s="6"/>
      <c r="D198" s="6"/>
      <c r="E198" s="6"/>
      <c r="F198" s="6"/>
      <c r="G198" s="6"/>
      <c r="H198" s="6"/>
    </row>
    <row r="199" spans="1:8" ht="12.75">
      <c r="A199" s="6"/>
      <c r="B199" s="6"/>
      <c r="C199" s="6"/>
      <c r="D199" s="6"/>
      <c r="E199" s="6"/>
      <c r="F199" s="6"/>
      <c r="G199" s="6"/>
      <c r="H199" s="6"/>
    </row>
    <row r="200" spans="1:8" ht="12.75">
      <c r="A200" s="6"/>
      <c r="B200" s="6"/>
      <c r="C200" s="6"/>
      <c r="D200" s="6"/>
      <c r="E200" s="6"/>
      <c r="F200" s="6"/>
      <c r="G200" s="6"/>
      <c r="H200" s="6"/>
    </row>
    <row r="201" spans="1:8" ht="12.75">
      <c r="A201" s="6"/>
      <c r="B201" s="6"/>
      <c r="C201" s="6"/>
      <c r="D201" s="6"/>
      <c r="E201" s="6"/>
      <c r="F201" s="6"/>
      <c r="G201" s="6"/>
      <c r="H201" s="6"/>
    </row>
    <row r="202" spans="1:8" ht="12.75">
      <c r="A202" s="6"/>
      <c r="B202" s="6"/>
      <c r="C202" s="6"/>
      <c r="D202" s="6"/>
      <c r="E202" s="6"/>
      <c r="F202" s="6"/>
      <c r="G202" s="6"/>
      <c r="H202" s="6"/>
    </row>
    <row r="203" spans="1:8" ht="12.75">
      <c r="A203" s="6"/>
      <c r="B203" s="6"/>
      <c r="C203" s="6"/>
      <c r="D203" s="6"/>
      <c r="E203" s="6"/>
      <c r="F203" s="6"/>
      <c r="G203" s="6"/>
      <c r="H203" s="6"/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6"/>
      <c r="E205" s="6"/>
      <c r="F205" s="6"/>
      <c r="G205" s="6"/>
      <c r="H205" s="6"/>
    </row>
    <row r="206" spans="1:8" ht="12.75">
      <c r="A206" s="6"/>
      <c r="B206" s="6"/>
      <c r="C206" s="6"/>
      <c r="D206" s="6"/>
      <c r="E206" s="6"/>
      <c r="F206" s="6"/>
      <c r="G206" s="6"/>
      <c r="H206" s="6"/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12.75">
      <c r="A209" s="6"/>
      <c r="B209" s="6"/>
      <c r="C209" s="6"/>
      <c r="D209" s="6"/>
      <c r="E209" s="6"/>
      <c r="F209" s="6"/>
      <c r="G209" s="6"/>
      <c r="H209" s="6"/>
    </row>
    <row r="210" spans="1:8" ht="12.75">
      <c r="A210" s="6"/>
      <c r="B210" s="6"/>
      <c r="C210" s="6"/>
      <c r="D210" s="6"/>
      <c r="E210" s="6"/>
      <c r="F210" s="6"/>
      <c r="G210" s="6"/>
      <c r="H210" s="6"/>
    </row>
    <row r="211" spans="1:8" ht="12.75">
      <c r="A211" s="6"/>
      <c r="B211" s="6"/>
      <c r="C211" s="6"/>
      <c r="D211" s="6"/>
      <c r="E211" s="6"/>
      <c r="F211" s="6"/>
      <c r="G211" s="6"/>
      <c r="H211" s="6"/>
    </row>
    <row r="212" spans="1:8" ht="12.75">
      <c r="A212" s="6"/>
      <c r="B212" s="6"/>
      <c r="C212" s="6"/>
      <c r="D212" s="6"/>
      <c r="E212" s="6"/>
      <c r="F212" s="6"/>
      <c r="G212" s="6"/>
      <c r="H212" s="6"/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6"/>
      <c r="E214" s="6"/>
      <c r="F214" s="6"/>
      <c r="G214" s="6"/>
      <c r="H214" s="6"/>
    </row>
    <row r="215" spans="1:8" ht="12.75">
      <c r="A215" s="6"/>
      <c r="B215" s="6"/>
      <c r="C215" s="6"/>
      <c r="D215" s="6"/>
      <c r="E215" s="6"/>
      <c r="F215" s="6"/>
      <c r="G215" s="6"/>
      <c r="H215" s="6"/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12.75">
      <c r="A218" s="6"/>
      <c r="B218" s="6"/>
      <c r="C218" s="6"/>
      <c r="D218" s="6"/>
      <c r="E218" s="6"/>
      <c r="F218" s="6"/>
      <c r="G218" s="6"/>
      <c r="H218" s="6"/>
    </row>
    <row r="219" spans="1:8" ht="12.75">
      <c r="A219" s="6"/>
      <c r="B219" s="6"/>
      <c r="C219" s="6"/>
      <c r="D219" s="6"/>
      <c r="E219" s="6"/>
      <c r="F219" s="6"/>
      <c r="G219" s="6"/>
      <c r="H219" s="6"/>
    </row>
    <row r="220" spans="1:8" ht="12.75">
      <c r="A220" s="6"/>
      <c r="B220" s="6"/>
      <c r="C220" s="6"/>
      <c r="D220" s="6"/>
      <c r="E220" s="6"/>
      <c r="F220" s="6"/>
      <c r="G220" s="6"/>
      <c r="H220" s="6"/>
    </row>
    <row r="221" spans="1:8" ht="12.75">
      <c r="A221" s="6"/>
      <c r="B221" s="6"/>
      <c r="C221" s="6"/>
      <c r="D221" s="6"/>
      <c r="E221" s="6"/>
      <c r="F221" s="6"/>
      <c r="G221" s="6"/>
      <c r="H221" s="6"/>
    </row>
    <row r="222" spans="1:8" ht="12.75">
      <c r="A222" s="6"/>
      <c r="B222" s="6"/>
      <c r="C222" s="6"/>
      <c r="D222" s="6"/>
      <c r="E222" s="6"/>
      <c r="F222" s="6"/>
      <c r="G222" s="6"/>
      <c r="H222" s="6"/>
    </row>
    <row r="223" spans="1:8" ht="12.75">
      <c r="A223" s="6"/>
      <c r="B223" s="6"/>
      <c r="C223" s="6"/>
      <c r="D223" s="6"/>
      <c r="E223" s="6"/>
      <c r="F223" s="6"/>
      <c r="G223" s="6"/>
      <c r="H223" s="6"/>
    </row>
    <row r="224" spans="1:8" ht="12.75">
      <c r="A224" s="6"/>
      <c r="B224" s="6"/>
      <c r="C224" s="6"/>
      <c r="D224" s="6"/>
      <c r="E224" s="6"/>
      <c r="F224" s="6"/>
      <c r="G224" s="6"/>
      <c r="H224" s="6"/>
    </row>
    <row r="225" spans="1:8" ht="12.75">
      <c r="A225" s="6"/>
      <c r="B225" s="6"/>
      <c r="C225" s="6"/>
      <c r="D225" s="6"/>
      <c r="E225" s="6"/>
      <c r="F225" s="6"/>
      <c r="G225" s="6"/>
      <c r="H225" s="6"/>
    </row>
    <row r="226" spans="1:8" ht="12.75">
      <c r="A226" s="6"/>
      <c r="B226" s="6"/>
      <c r="C226" s="6"/>
      <c r="D226" s="6"/>
      <c r="E226" s="6"/>
      <c r="F226" s="6"/>
      <c r="G226" s="6"/>
      <c r="H226" s="6"/>
    </row>
    <row r="227" spans="1:8" ht="12.75">
      <c r="A227" s="6"/>
      <c r="B227" s="6"/>
      <c r="C227" s="6"/>
      <c r="D227" s="6"/>
      <c r="E227" s="6"/>
      <c r="F227" s="6"/>
      <c r="G227" s="6"/>
      <c r="H227" s="6"/>
    </row>
    <row r="228" spans="1:8" ht="12.75">
      <c r="A228" s="6"/>
      <c r="B228" s="6"/>
      <c r="C228" s="6"/>
      <c r="D228" s="6"/>
      <c r="E228" s="6"/>
      <c r="F228" s="6"/>
      <c r="G228" s="6"/>
      <c r="H228" s="6"/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6"/>
      <c r="E230" s="6"/>
      <c r="F230" s="6"/>
      <c r="G230" s="6"/>
      <c r="H230" s="6"/>
    </row>
    <row r="231" spans="1:8" ht="12.75">
      <c r="A231" s="6"/>
      <c r="B231" s="6"/>
      <c r="C231" s="6"/>
      <c r="D231" s="6"/>
      <c r="E231" s="6"/>
      <c r="F231" s="6"/>
      <c r="G231" s="6"/>
      <c r="H231" s="6"/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12.75">
      <c r="A234" s="6"/>
      <c r="B234" s="6"/>
      <c r="C234" s="6"/>
      <c r="D234" s="6"/>
      <c r="E234" s="6"/>
      <c r="F234" s="6"/>
      <c r="G234" s="6"/>
      <c r="H234" s="6"/>
    </row>
    <row r="235" spans="1:8" ht="12.75">
      <c r="A235" s="6"/>
      <c r="B235" s="6"/>
      <c r="C235" s="6"/>
      <c r="D235" s="6"/>
      <c r="E235" s="6"/>
      <c r="F235" s="6"/>
      <c r="G235" s="6"/>
      <c r="H235" s="6"/>
    </row>
    <row r="236" spans="1:8" ht="12.75">
      <c r="A236" s="6"/>
      <c r="B236" s="6"/>
      <c r="C236" s="6"/>
      <c r="D236" s="6"/>
      <c r="E236" s="6"/>
      <c r="F236" s="6"/>
      <c r="G236" s="6"/>
      <c r="H236" s="6"/>
    </row>
    <row r="237" spans="1:8" ht="12.75">
      <c r="A237" s="6"/>
      <c r="B237" s="6"/>
      <c r="C237" s="6"/>
      <c r="D237" s="6"/>
      <c r="E237" s="6"/>
      <c r="F237" s="6"/>
      <c r="G237" s="6"/>
      <c r="H237" s="6"/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6"/>
      <c r="E239" s="6"/>
      <c r="F239" s="6"/>
      <c r="G239" s="6"/>
      <c r="H239" s="6"/>
    </row>
    <row r="240" spans="1:8" ht="12.75">
      <c r="A240" s="6"/>
      <c r="B240" s="6"/>
      <c r="C240" s="6"/>
      <c r="D240" s="6"/>
      <c r="E240" s="6"/>
      <c r="F240" s="6"/>
      <c r="G240" s="6"/>
      <c r="H240" s="6"/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12.75">
      <c r="A243" s="6"/>
      <c r="B243" s="6"/>
      <c r="C243" s="6"/>
      <c r="D243" s="6"/>
      <c r="E243" s="6"/>
      <c r="F243" s="6"/>
      <c r="G243" s="6"/>
      <c r="H243" s="6"/>
    </row>
    <row r="244" spans="1:8" ht="12.75">
      <c r="A244" s="6"/>
      <c r="B244" s="6"/>
      <c r="C244" s="6"/>
      <c r="D244" s="6"/>
      <c r="E244" s="6"/>
      <c r="F244" s="6"/>
      <c r="G244" s="6"/>
      <c r="H244" s="6"/>
    </row>
    <row r="245" spans="1:8" ht="12.75">
      <c r="A245" s="6"/>
      <c r="B245" s="6"/>
      <c r="C245" s="6"/>
      <c r="D245" s="6"/>
      <c r="E245" s="6"/>
      <c r="F245" s="6"/>
      <c r="G245" s="6"/>
      <c r="H245" s="6"/>
    </row>
    <row r="246" spans="1:8" ht="12.75">
      <c r="A246" s="6"/>
      <c r="B246" s="6"/>
      <c r="C246" s="6"/>
      <c r="D246" s="6"/>
      <c r="E246" s="6"/>
      <c r="F246" s="6"/>
      <c r="G246" s="6"/>
      <c r="H246" s="6"/>
    </row>
    <row r="247" spans="1:8" ht="12.75">
      <c r="A247" s="6"/>
      <c r="B247" s="6"/>
      <c r="C247" s="6"/>
      <c r="D247" s="6"/>
      <c r="E247" s="6"/>
      <c r="F247" s="6"/>
      <c r="G247" s="6"/>
      <c r="H247" s="6"/>
    </row>
    <row r="248" spans="1:8" ht="12.75">
      <c r="A248" s="6"/>
      <c r="B248" s="6"/>
      <c r="C248" s="6"/>
      <c r="D248" s="6"/>
      <c r="E248" s="6"/>
      <c r="F248" s="6"/>
      <c r="G248" s="6"/>
      <c r="H248" s="6"/>
    </row>
    <row r="249" spans="1:8" ht="12.75">
      <c r="A249" s="6"/>
      <c r="B249" s="6"/>
      <c r="C249" s="6"/>
      <c r="D249" s="6"/>
      <c r="E249" s="6"/>
      <c r="F249" s="6"/>
      <c r="G249" s="6"/>
      <c r="H249" s="6"/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6"/>
      <c r="E251" s="6"/>
      <c r="F251" s="6"/>
      <c r="G251" s="6"/>
      <c r="H251" s="6"/>
    </row>
    <row r="252" spans="1:8" ht="12.75">
      <c r="A252" s="6"/>
      <c r="B252" s="6"/>
      <c r="C252" s="6"/>
      <c r="D252" s="6"/>
      <c r="E252" s="6"/>
      <c r="F252" s="6"/>
      <c r="G252" s="6"/>
      <c r="H252" s="6"/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12.75">
      <c r="A255" s="6"/>
      <c r="B255" s="6"/>
      <c r="C255" s="6"/>
      <c r="D255" s="6"/>
      <c r="E255" s="6"/>
      <c r="F255" s="6"/>
      <c r="G255" s="6"/>
      <c r="H255" s="6"/>
    </row>
    <row r="256" spans="1:8" ht="12.75">
      <c r="A256" s="6"/>
      <c r="B256" s="6"/>
      <c r="C256" s="6"/>
      <c r="D256" s="6"/>
      <c r="E256" s="6"/>
      <c r="F256" s="6"/>
      <c r="G256" s="6"/>
      <c r="H256" s="6"/>
    </row>
    <row r="257" spans="1:8" ht="12.75">
      <c r="A257" s="6"/>
      <c r="B257" s="6"/>
      <c r="C257" s="6"/>
      <c r="D257" s="6"/>
      <c r="E257" s="6"/>
      <c r="F257" s="6"/>
      <c r="G257" s="6"/>
      <c r="H257" s="6"/>
    </row>
    <row r="258" spans="1:8" ht="12.75">
      <c r="A258" s="6"/>
      <c r="B258" s="6"/>
      <c r="C258" s="6"/>
      <c r="D258" s="6"/>
      <c r="E258" s="6"/>
      <c r="F258" s="6"/>
      <c r="G258" s="6"/>
      <c r="H258" s="6"/>
    </row>
    <row r="259" spans="1:8" ht="12.75">
      <c r="A259" s="6"/>
      <c r="B259" s="6"/>
      <c r="C259" s="6"/>
      <c r="D259" s="6"/>
      <c r="E259" s="6"/>
      <c r="F259" s="6"/>
      <c r="G259" s="6"/>
      <c r="H259" s="6"/>
    </row>
    <row r="260" spans="1:8" ht="12.75">
      <c r="A260" s="6"/>
      <c r="B260" s="6"/>
      <c r="C260" s="6"/>
      <c r="D260" s="6"/>
      <c r="E260" s="6"/>
      <c r="F260" s="6"/>
      <c r="G260" s="6"/>
      <c r="H260" s="6"/>
    </row>
    <row r="261" spans="1:8" ht="12.75">
      <c r="A261" s="6"/>
      <c r="B261" s="6"/>
      <c r="C261" s="6"/>
      <c r="D261" s="6"/>
      <c r="E261" s="6"/>
      <c r="F261" s="6"/>
      <c r="G261" s="6"/>
      <c r="H261" s="6"/>
    </row>
    <row r="262" spans="1:8" ht="12.75">
      <c r="A262" s="6"/>
      <c r="B262" s="6"/>
      <c r="C262" s="6"/>
      <c r="D262" s="6"/>
      <c r="E262" s="6"/>
      <c r="F262" s="6"/>
      <c r="G262" s="6"/>
      <c r="H262" s="6"/>
    </row>
    <row r="263" spans="1:8" ht="12.75">
      <c r="A263" s="6"/>
      <c r="B263" s="6"/>
      <c r="C263" s="6"/>
      <c r="D263" s="6"/>
      <c r="E263" s="6"/>
      <c r="F263" s="6"/>
      <c r="G263" s="6"/>
      <c r="H263" s="6"/>
    </row>
    <row r="264" spans="1:8" ht="12.75">
      <c r="A264" s="6"/>
      <c r="B264" s="6"/>
      <c r="C264" s="6"/>
      <c r="D264" s="6"/>
      <c r="E264" s="6"/>
      <c r="F264" s="6"/>
      <c r="G264" s="6"/>
      <c r="H264" s="6"/>
    </row>
    <row r="265" spans="1:8" ht="12.75">
      <c r="A265" s="6"/>
      <c r="B265" s="6"/>
      <c r="C265" s="6"/>
      <c r="D265" s="6"/>
      <c r="E265" s="6"/>
      <c r="F265" s="6"/>
      <c r="G265" s="6"/>
      <c r="H265" s="6"/>
    </row>
    <row r="266" spans="1:8" ht="12.75">
      <c r="A266" s="6"/>
      <c r="B266" s="6"/>
      <c r="C266" s="6"/>
      <c r="D266" s="6"/>
      <c r="E266" s="6"/>
      <c r="F266" s="6"/>
      <c r="G266" s="6"/>
      <c r="H266" s="6"/>
    </row>
    <row r="267" spans="1:8" ht="12.75">
      <c r="A267" s="6"/>
      <c r="B267" s="6"/>
      <c r="C267" s="6"/>
      <c r="D267" s="6"/>
      <c r="E267" s="6"/>
      <c r="F267" s="6"/>
      <c r="G267" s="6"/>
      <c r="H267" s="6"/>
    </row>
    <row r="268" spans="1:8" ht="12.75">
      <c r="A268" s="6"/>
      <c r="B268" s="6"/>
      <c r="C268" s="6"/>
      <c r="D268" s="6"/>
      <c r="E268" s="6"/>
      <c r="F268" s="6"/>
      <c r="G268" s="6"/>
      <c r="H268" s="6"/>
    </row>
    <row r="269" spans="1:8" ht="12.75">
      <c r="A269" s="6"/>
      <c r="B269" s="6"/>
      <c r="C269" s="6"/>
      <c r="D269" s="6"/>
      <c r="E269" s="6"/>
      <c r="F269" s="6"/>
      <c r="G269" s="6"/>
      <c r="H269" s="6"/>
    </row>
    <row r="270" spans="1:8" ht="12.75">
      <c r="A270" s="6"/>
      <c r="B270" s="6"/>
      <c r="C270" s="6"/>
      <c r="D270" s="6"/>
      <c r="E270" s="6"/>
      <c r="F270" s="6"/>
      <c r="G270" s="6"/>
      <c r="H270" s="6"/>
    </row>
    <row r="271" spans="1:8" ht="12.75">
      <c r="A271" s="6"/>
      <c r="B271" s="6"/>
      <c r="C271" s="6"/>
      <c r="D271" s="6"/>
      <c r="E271" s="6"/>
      <c r="F271" s="6"/>
      <c r="G271" s="6"/>
      <c r="H271" s="6"/>
    </row>
    <row r="272" spans="1:8" ht="12.75">
      <c r="A272" s="6"/>
      <c r="B272" s="6"/>
      <c r="C272" s="6"/>
      <c r="D272" s="6"/>
      <c r="E272" s="6"/>
      <c r="F272" s="6"/>
      <c r="G272" s="6"/>
      <c r="H272" s="6"/>
    </row>
    <row r="273" spans="1:8" ht="12.75">
      <c r="A273" s="6"/>
      <c r="B273" s="6"/>
      <c r="C273" s="6"/>
      <c r="D273" s="6"/>
      <c r="E273" s="6"/>
      <c r="F273" s="6"/>
      <c r="G273" s="6"/>
      <c r="H273" s="6"/>
    </row>
    <row r="274" spans="1:8" ht="12.75">
      <c r="A274" s="6"/>
      <c r="B274" s="6"/>
      <c r="C274" s="6"/>
      <c r="D274" s="6"/>
      <c r="E274" s="6"/>
      <c r="F274" s="6"/>
      <c r="G274" s="6"/>
      <c r="H274" s="6"/>
    </row>
    <row r="275" spans="1:8" ht="12.75">
      <c r="A275" s="6"/>
      <c r="B275" s="6"/>
      <c r="C275" s="6"/>
      <c r="D275" s="6"/>
      <c r="E275" s="6"/>
      <c r="F275" s="6"/>
      <c r="G275" s="6"/>
      <c r="H275" s="6"/>
    </row>
    <row r="276" spans="1:8" ht="12.75">
      <c r="A276" s="6"/>
      <c r="B276" s="6"/>
      <c r="C276" s="6"/>
      <c r="D276" s="6"/>
      <c r="E276" s="6"/>
      <c r="F276" s="6"/>
      <c r="G276" s="6"/>
      <c r="H276" s="6"/>
    </row>
    <row r="277" spans="1:8" ht="12.75">
      <c r="A277" s="6"/>
      <c r="B277" s="6"/>
      <c r="C277" s="6"/>
      <c r="D277" s="6"/>
      <c r="E277" s="6"/>
      <c r="F277" s="6"/>
      <c r="G277" s="6"/>
      <c r="H277" s="6"/>
    </row>
    <row r="278" spans="1:8" ht="12.75">
      <c r="A278" s="6"/>
      <c r="B278" s="6"/>
      <c r="C278" s="6"/>
      <c r="D278" s="6"/>
      <c r="E278" s="6"/>
      <c r="F278" s="6"/>
      <c r="G278" s="6"/>
      <c r="H278" s="6"/>
    </row>
    <row r="279" spans="1:8" ht="12.75">
      <c r="A279" s="6"/>
      <c r="B279" s="6"/>
      <c r="C279" s="6"/>
      <c r="D279" s="6"/>
      <c r="E279" s="6"/>
      <c r="F279" s="6"/>
      <c r="G279" s="6"/>
      <c r="H279" s="6"/>
    </row>
    <row r="280" spans="1:8" ht="12.75">
      <c r="A280" s="6"/>
      <c r="B280" s="6"/>
      <c r="C280" s="6"/>
      <c r="D280" s="6"/>
      <c r="E280" s="6"/>
      <c r="F280" s="6"/>
      <c r="G280" s="6"/>
      <c r="H280" s="6"/>
    </row>
    <row r="281" spans="1:8" ht="12.75">
      <c r="A281" s="6"/>
      <c r="B281" s="6"/>
      <c r="C281" s="6"/>
      <c r="D281" s="6"/>
      <c r="E281" s="6"/>
      <c r="F281" s="6"/>
      <c r="G281" s="6"/>
      <c r="H281" s="6"/>
    </row>
    <row r="282" spans="1:8" ht="12.75">
      <c r="A282" s="6"/>
      <c r="B282" s="6"/>
      <c r="C282" s="6"/>
      <c r="D282" s="6"/>
      <c r="E282" s="6"/>
      <c r="F282" s="6"/>
      <c r="G282" s="6"/>
      <c r="H282" s="6"/>
    </row>
    <row r="283" spans="1:8" ht="12.75">
      <c r="A283" s="6"/>
      <c r="B283" s="6"/>
      <c r="C283" s="6"/>
      <c r="D283" s="6"/>
      <c r="E283" s="6"/>
      <c r="F283" s="6"/>
      <c r="G283" s="6"/>
      <c r="H283" s="6"/>
    </row>
    <row r="284" spans="1:8" ht="12.75">
      <c r="A284" s="6"/>
      <c r="B284" s="6"/>
      <c r="C284" s="6"/>
      <c r="D284" s="6"/>
      <c r="E284" s="6"/>
      <c r="F284" s="6"/>
      <c r="G284" s="6"/>
      <c r="H284" s="6"/>
    </row>
    <row r="285" spans="1:8" ht="12.75">
      <c r="A285" s="6"/>
      <c r="B285" s="6"/>
      <c r="C285" s="6"/>
      <c r="D285" s="6"/>
      <c r="E285" s="6"/>
      <c r="F285" s="6"/>
      <c r="G285" s="6"/>
      <c r="H285" s="6"/>
    </row>
    <row r="286" spans="1:8" ht="12.75">
      <c r="A286" s="6"/>
      <c r="B286" s="6"/>
      <c r="C286" s="6"/>
      <c r="D286" s="6"/>
      <c r="E286" s="6"/>
      <c r="F286" s="6"/>
      <c r="G286" s="6"/>
      <c r="H286" s="6"/>
    </row>
    <row r="287" spans="1:8" ht="12.75">
      <c r="A287" s="6"/>
      <c r="B287" s="6"/>
      <c r="C287" s="6"/>
      <c r="D287" s="6"/>
      <c r="E287" s="6"/>
      <c r="F287" s="6"/>
      <c r="G287" s="6"/>
      <c r="H287" s="6"/>
    </row>
    <row r="288" spans="1:8" ht="12.75">
      <c r="A288" s="6"/>
      <c r="B288" s="6"/>
      <c r="C288" s="6"/>
      <c r="D288" s="6"/>
      <c r="E288" s="6"/>
      <c r="F288" s="6"/>
      <c r="G288" s="6"/>
      <c r="H288" s="6"/>
    </row>
    <row r="289" spans="1:8" ht="12.75">
      <c r="A289" s="6"/>
      <c r="B289" s="6"/>
      <c r="C289" s="6"/>
      <c r="D289" s="6"/>
      <c r="E289" s="6"/>
      <c r="F289" s="6"/>
      <c r="G289" s="6"/>
      <c r="H289" s="6"/>
    </row>
    <row r="290" spans="1:8" ht="12.75">
      <c r="A290" s="6"/>
      <c r="B290" s="6"/>
      <c r="C290" s="6"/>
      <c r="D290" s="6"/>
      <c r="E290" s="6"/>
      <c r="F290" s="6"/>
      <c r="G290" s="6"/>
      <c r="H290" s="6"/>
    </row>
    <row r="291" spans="1:8" ht="12.75">
      <c r="A291" s="6"/>
      <c r="B291" s="6"/>
      <c r="C291" s="6"/>
      <c r="D291" s="6"/>
      <c r="E291" s="6"/>
      <c r="F291" s="6"/>
      <c r="G291" s="6"/>
      <c r="H291" s="6"/>
    </row>
    <row r="292" spans="1:8" ht="12.75">
      <c r="A292" s="6"/>
      <c r="B292" s="6"/>
      <c r="C292" s="6"/>
      <c r="D292" s="6"/>
      <c r="E292" s="6"/>
      <c r="F292" s="6"/>
      <c r="G292" s="6"/>
      <c r="H292" s="6"/>
    </row>
    <row r="293" spans="1:8" ht="12.75">
      <c r="A293" s="6"/>
      <c r="B293" s="6"/>
      <c r="C293" s="6"/>
      <c r="D293" s="6"/>
      <c r="E293" s="6"/>
      <c r="F293" s="6"/>
      <c r="G293" s="6"/>
      <c r="H293" s="6"/>
    </row>
    <row r="294" spans="1:8" ht="12.75">
      <c r="A294" s="6"/>
      <c r="B294" s="6"/>
      <c r="C294" s="6"/>
      <c r="D294" s="6"/>
      <c r="E294" s="6"/>
      <c r="F294" s="6"/>
      <c r="G294" s="6"/>
      <c r="H294" s="6"/>
    </row>
    <row r="295" spans="1:8" ht="12.75">
      <c r="A295" s="6"/>
      <c r="B295" s="6"/>
      <c r="C295" s="6"/>
      <c r="D295" s="6"/>
      <c r="E295" s="6"/>
      <c r="F295" s="6"/>
      <c r="G295" s="6"/>
      <c r="H295" s="6"/>
    </row>
    <row r="296" spans="1:8" ht="12.75">
      <c r="A296" s="6"/>
      <c r="B296" s="6"/>
      <c r="C296" s="6"/>
      <c r="D296" s="6"/>
      <c r="E296" s="6"/>
      <c r="F296" s="6"/>
      <c r="G296" s="6"/>
      <c r="H296" s="6"/>
    </row>
    <row r="297" spans="1:8" ht="12.75">
      <c r="A297" s="6"/>
      <c r="B297" s="6"/>
      <c r="C297" s="6"/>
      <c r="D297" s="6"/>
      <c r="E297" s="6"/>
      <c r="F297" s="6"/>
      <c r="G297" s="6"/>
      <c r="H297" s="6"/>
    </row>
    <row r="298" spans="1:8" ht="12.75">
      <c r="A298" s="6"/>
      <c r="B298" s="6"/>
      <c r="C298" s="6"/>
      <c r="D298" s="6"/>
      <c r="E298" s="6"/>
      <c r="F298" s="6"/>
      <c r="G298" s="6"/>
      <c r="H298" s="6"/>
    </row>
    <row r="299" spans="1:8" ht="12.75">
      <c r="A299" s="6"/>
      <c r="B299" s="6"/>
      <c r="C299" s="6"/>
      <c r="D299" s="6"/>
      <c r="E299" s="6"/>
      <c r="F299" s="6"/>
      <c r="G299" s="6"/>
      <c r="H299" s="6"/>
    </row>
    <row r="300" spans="1:8" ht="12.75">
      <c r="A300" s="6"/>
      <c r="B300" s="6"/>
      <c r="C300" s="6"/>
      <c r="D300" s="6"/>
      <c r="E300" s="6"/>
      <c r="F300" s="6"/>
      <c r="G300" s="6"/>
      <c r="H300" s="6"/>
    </row>
    <row r="301" spans="1:8" ht="12.75">
      <c r="A301" s="6"/>
      <c r="B301" s="6"/>
      <c r="C301" s="6"/>
      <c r="D301" s="6"/>
      <c r="E301" s="6"/>
      <c r="F301" s="6"/>
      <c r="G301" s="6"/>
      <c r="H301" s="6"/>
    </row>
    <row r="302" spans="1:8" ht="12.75">
      <c r="A302" s="6"/>
      <c r="B302" s="6"/>
      <c r="C302" s="6"/>
      <c r="D302" s="6"/>
      <c r="E302" s="6"/>
      <c r="F302" s="6"/>
      <c r="G302" s="6"/>
      <c r="H302" s="6"/>
    </row>
    <row r="303" spans="1:8" ht="12.75">
      <c r="A303" s="6"/>
      <c r="B303" s="6"/>
      <c r="C303" s="6"/>
      <c r="D303" s="6"/>
      <c r="E303" s="6"/>
      <c r="F303" s="6"/>
      <c r="G303" s="6"/>
      <c r="H303" s="6"/>
    </row>
    <row r="304" spans="1:8" ht="12.75">
      <c r="A304" s="6"/>
      <c r="B304" s="6"/>
      <c r="C304" s="6"/>
      <c r="D304" s="6"/>
      <c r="E304" s="6"/>
      <c r="F304" s="6"/>
      <c r="G304" s="6"/>
      <c r="H304" s="6"/>
    </row>
    <row r="305" spans="1:8" ht="12.75">
      <c r="A305" s="6"/>
      <c r="B305" s="6"/>
      <c r="C305" s="6"/>
      <c r="D305" s="6"/>
      <c r="E305" s="6"/>
      <c r="F305" s="6"/>
      <c r="G305" s="6"/>
      <c r="H305" s="6"/>
    </row>
    <row r="306" spans="1:8" ht="12.75">
      <c r="A306" s="6"/>
      <c r="B306" s="6"/>
      <c r="C306" s="6"/>
      <c r="D306" s="6"/>
      <c r="E306" s="6"/>
      <c r="F306" s="6"/>
      <c r="G306" s="6"/>
      <c r="H306" s="6"/>
    </row>
    <row r="307" spans="1:8" ht="12.75">
      <c r="A307" s="6"/>
      <c r="B307" s="6"/>
      <c r="C307" s="6"/>
      <c r="D307" s="6"/>
      <c r="E307" s="6"/>
      <c r="F307" s="6"/>
      <c r="G307" s="6"/>
      <c r="H307" s="6"/>
    </row>
    <row r="308" spans="1:8" ht="12.75">
      <c r="A308" s="6"/>
      <c r="B308" s="6"/>
      <c r="C308" s="6"/>
      <c r="D308" s="6"/>
      <c r="E308" s="6"/>
      <c r="F308" s="6"/>
      <c r="G308" s="6"/>
      <c r="H308" s="6"/>
    </row>
    <row r="309" spans="1:8" ht="12.75">
      <c r="A309" s="6"/>
      <c r="B309" s="6"/>
      <c r="C309" s="6"/>
      <c r="D309" s="6"/>
      <c r="E309" s="6"/>
      <c r="F309" s="6"/>
      <c r="G309" s="6"/>
      <c r="H309" s="6"/>
    </row>
    <row r="310" spans="1:8" ht="12.75">
      <c r="A310" s="6"/>
      <c r="B310" s="6"/>
      <c r="C310" s="6"/>
      <c r="D310" s="6"/>
      <c r="E310" s="6"/>
      <c r="F310" s="6"/>
      <c r="G310" s="6"/>
      <c r="H310" s="6"/>
    </row>
  </sheetData>
  <mergeCells count="55">
    <mergeCell ref="H61:I61"/>
    <mergeCell ref="A61:G61"/>
    <mergeCell ref="H55:I55"/>
    <mergeCell ref="H57:I57"/>
    <mergeCell ref="A59:G59"/>
    <mergeCell ref="A55:G55"/>
    <mergeCell ref="A57:G57"/>
    <mergeCell ref="H63:I63"/>
    <mergeCell ref="H65:I65"/>
    <mergeCell ref="A63:G63"/>
    <mergeCell ref="A65:G65"/>
    <mergeCell ref="A74:H74"/>
    <mergeCell ref="A67:I67"/>
    <mergeCell ref="A69:I69"/>
    <mergeCell ref="A71:I71"/>
    <mergeCell ref="D10:E10"/>
    <mergeCell ref="D11:E11"/>
    <mergeCell ref="A24:G24"/>
    <mergeCell ref="A1:J1"/>
    <mergeCell ref="A3:I3"/>
    <mergeCell ref="B11:C11"/>
    <mergeCell ref="F10:G10"/>
    <mergeCell ref="F11:G11"/>
    <mergeCell ref="D8:E8"/>
    <mergeCell ref="H8:I8"/>
    <mergeCell ref="H9:I9"/>
    <mergeCell ref="H10:I10"/>
    <mergeCell ref="H11:I11"/>
    <mergeCell ref="H59:I59"/>
    <mergeCell ref="H51:I51"/>
    <mergeCell ref="H26:I26"/>
    <mergeCell ref="A43:G43"/>
    <mergeCell ref="A51:G51"/>
    <mergeCell ref="A53:G53"/>
    <mergeCell ref="H53:I53"/>
    <mergeCell ref="A47:G47"/>
    <mergeCell ref="A49:I49"/>
    <mergeCell ref="A45:G45"/>
    <mergeCell ref="A26:G26"/>
    <mergeCell ref="A28:I28"/>
    <mergeCell ref="A39:G39"/>
    <mergeCell ref="A33:G33"/>
    <mergeCell ref="A35:G35"/>
    <mergeCell ref="A37:G37"/>
    <mergeCell ref="A30:G30"/>
    <mergeCell ref="A76:J76"/>
    <mergeCell ref="A5:H5"/>
    <mergeCell ref="B8:C8"/>
    <mergeCell ref="B9:C9"/>
    <mergeCell ref="B7:I7"/>
    <mergeCell ref="B10:C10"/>
    <mergeCell ref="F8:G8"/>
    <mergeCell ref="F9:G9"/>
    <mergeCell ref="D9:E9"/>
    <mergeCell ref="A75:J75"/>
  </mergeCells>
  <printOptions/>
  <pageMargins left="0.25" right="0.25" top="0.25" bottom="0.25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3"/>
  <sheetViews>
    <sheetView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3" max="3" width="5.57421875" style="0" customWidth="1"/>
    <col min="5" max="5" width="5.57421875" style="0" customWidth="1"/>
    <col min="7" max="7" width="5.57421875" style="0" customWidth="1"/>
    <col min="9" max="9" width="5.57421875" style="0" customWidth="1"/>
    <col min="10" max="10" width="10.140625" style="0" bestFit="1" customWidth="1"/>
  </cols>
  <sheetData>
    <row r="1" spans="1:10" ht="12.75">
      <c r="A1" s="270" t="s">
        <v>647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2.75">
      <c r="J2" s="207"/>
    </row>
    <row r="3" ht="13.5" thickBot="1">
      <c r="J3" s="207"/>
    </row>
    <row r="4" spans="1:10" ht="12.75">
      <c r="A4" s="302" t="s">
        <v>659</v>
      </c>
      <c r="B4" s="302"/>
      <c r="C4" s="302"/>
      <c r="D4" s="302"/>
      <c r="E4" s="302"/>
      <c r="F4" s="302"/>
      <c r="G4" s="302"/>
      <c r="H4" s="302"/>
      <c r="I4" s="324"/>
      <c r="J4" s="245">
        <v>3199146</v>
      </c>
    </row>
    <row r="5" ht="12.75">
      <c r="J5" s="229"/>
    </row>
    <row r="6" spans="1:10" ht="13.5" thickBot="1">
      <c r="A6" s="269" t="s">
        <v>55</v>
      </c>
      <c r="B6" s="269"/>
      <c r="C6" s="269"/>
      <c r="D6" s="269"/>
      <c r="E6" s="269"/>
      <c r="F6" s="269"/>
      <c r="G6" s="269"/>
      <c r="J6" s="229"/>
    </row>
    <row r="7" spans="2:10" ht="13.5" thickBot="1">
      <c r="B7" s="317" t="s">
        <v>50</v>
      </c>
      <c r="C7" s="318"/>
      <c r="D7" s="318"/>
      <c r="E7" s="318"/>
      <c r="F7" s="318"/>
      <c r="G7" s="318"/>
      <c r="H7" s="318"/>
      <c r="I7" s="268"/>
      <c r="J7" s="229"/>
    </row>
    <row r="8" spans="2:10" ht="12.75">
      <c r="B8" s="313" t="s">
        <v>35</v>
      </c>
      <c r="C8" s="273"/>
      <c r="D8" s="271" t="s">
        <v>38</v>
      </c>
      <c r="E8" s="273"/>
      <c r="F8" s="271" t="s">
        <v>41</v>
      </c>
      <c r="G8" s="273"/>
      <c r="H8" s="271" t="s">
        <v>43</v>
      </c>
      <c r="I8" s="272"/>
      <c r="J8" s="229"/>
    </row>
    <row r="9" spans="2:10" ht="12.75">
      <c r="B9" s="315" t="s">
        <v>36</v>
      </c>
      <c r="C9" s="295"/>
      <c r="D9" s="295" t="s">
        <v>39</v>
      </c>
      <c r="E9" s="295"/>
      <c r="F9" s="295" t="s">
        <v>39</v>
      </c>
      <c r="G9" s="295"/>
      <c r="H9" s="295" t="s">
        <v>51</v>
      </c>
      <c r="I9" s="284"/>
      <c r="J9" s="229"/>
    </row>
    <row r="10" spans="2:10" ht="12.75">
      <c r="B10" s="315" t="s">
        <v>52</v>
      </c>
      <c r="C10" s="295"/>
      <c r="D10" s="295" t="s">
        <v>40</v>
      </c>
      <c r="E10" s="295"/>
      <c r="F10" s="295" t="s">
        <v>53</v>
      </c>
      <c r="G10" s="295"/>
      <c r="H10" s="274" t="s">
        <v>54</v>
      </c>
      <c r="I10" s="284"/>
      <c r="J10" s="229"/>
    </row>
    <row r="11" spans="1:10" ht="12.75">
      <c r="A11" s="19" t="s">
        <v>57</v>
      </c>
      <c r="B11" s="275">
        <v>316670</v>
      </c>
      <c r="C11" s="262"/>
      <c r="D11" s="263">
        <v>105557</v>
      </c>
      <c r="E11" s="263"/>
      <c r="F11" s="263">
        <v>228003</v>
      </c>
      <c r="G11" s="263"/>
      <c r="H11" s="263">
        <v>194224</v>
      </c>
      <c r="I11" s="233"/>
      <c r="J11" s="229"/>
    </row>
    <row r="12" spans="1:10" ht="12.75">
      <c r="A12" s="19" t="s">
        <v>56</v>
      </c>
      <c r="B12" s="275">
        <v>31318</v>
      </c>
      <c r="C12" s="262"/>
      <c r="D12" s="263">
        <v>10440</v>
      </c>
      <c r="E12" s="263"/>
      <c r="F12" s="263">
        <v>22550</v>
      </c>
      <c r="G12" s="263"/>
      <c r="H12" s="263">
        <v>19208</v>
      </c>
      <c r="I12" s="233"/>
      <c r="J12" s="229"/>
    </row>
    <row r="13" spans="1:10" ht="12.75">
      <c r="A13" s="19" t="s">
        <v>372</v>
      </c>
      <c r="B13" s="234"/>
      <c r="C13" s="235"/>
      <c r="D13" s="235"/>
      <c r="E13" s="235"/>
      <c r="F13" s="235"/>
      <c r="G13" s="235"/>
      <c r="H13" s="236"/>
      <c r="I13" s="237"/>
      <c r="J13" s="229"/>
    </row>
    <row r="14" spans="1:10" ht="12.75">
      <c r="A14" s="6" t="s">
        <v>373</v>
      </c>
      <c r="B14" s="121"/>
      <c r="C14" s="120"/>
      <c r="D14" s="119"/>
      <c r="E14" s="120"/>
      <c r="F14" s="119"/>
      <c r="G14" s="120"/>
      <c r="H14" s="136"/>
      <c r="I14" s="137"/>
      <c r="J14" s="229"/>
    </row>
    <row r="15" spans="1:10" ht="12.75">
      <c r="A15" s="19" t="s">
        <v>374</v>
      </c>
      <c r="B15" s="300"/>
      <c r="C15" s="291"/>
      <c r="D15" s="276"/>
      <c r="E15" s="291"/>
      <c r="F15" s="276"/>
      <c r="G15" s="291"/>
      <c r="H15" s="277"/>
      <c r="I15" s="265"/>
      <c r="J15" s="229"/>
    </row>
    <row r="16" spans="1:10" ht="13.5" thickBot="1">
      <c r="A16" s="19" t="s">
        <v>58</v>
      </c>
      <c r="B16" s="326">
        <f>SUM(B11,B12)</f>
        <v>347988</v>
      </c>
      <c r="C16" s="327"/>
      <c r="D16" s="328">
        <f>SUM(D11,D12)</f>
        <v>115997</v>
      </c>
      <c r="E16" s="327"/>
      <c r="F16" s="328">
        <f>SUM(F11,F12)</f>
        <v>250553</v>
      </c>
      <c r="G16" s="327"/>
      <c r="H16" s="329">
        <f>SUM(H11,H12)</f>
        <v>213432</v>
      </c>
      <c r="I16" s="288"/>
      <c r="J16" s="229"/>
    </row>
    <row r="17" spans="1:10" ht="12.75">
      <c r="A17" s="6"/>
      <c r="J17" s="229"/>
    </row>
    <row r="18" spans="1:10" ht="12.75">
      <c r="A18" s="1" t="s">
        <v>610</v>
      </c>
      <c r="B18" s="1"/>
      <c r="C18" s="1"/>
      <c r="D18" s="1"/>
      <c r="E18" s="1"/>
      <c r="F18" s="1"/>
      <c r="G18" s="1"/>
      <c r="H18" s="295" t="s">
        <v>670</v>
      </c>
      <c r="I18" s="284"/>
      <c r="J18" s="229"/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229"/>
    </row>
    <row r="20" spans="1:10" ht="12.75">
      <c r="A20" s="302" t="s">
        <v>349</v>
      </c>
      <c r="B20" s="302"/>
      <c r="C20" s="302"/>
      <c r="D20" s="302"/>
      <c r="E20" s="302"/>
      <c r="F20" s="302"/>
      <c r="G20" s="302"/>
      <c r="H20" s="302"/>
      <c r="I20" s="302"/>
      <c r="J20" s="229">
        <f>SUM(H16:I18)</f>
        <v>213432</v>
      </c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229"/>
    </row>
    <row r="22" spans="1:10" ht="12.75">
      <c r="A22" s="278" t="s">
        <v>79</v>
      </c>
      <c r="B22" s="278"/>
      <c r="C22" s="278"/>
      <c r="D22" s="278"/>
      <c r="E22" s="278"/>
      <c r="F22" s="278"/>
      <c r="G22" s="278"/>
      <c r="H22" s="278"/>
      <c r="I22" s="279"/>
      <c r="J22" s="229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4"/>
      <c r="J23" s="229"/>
    </row>
    <row r="24" spans="1:10" ht="12.75">
      <c r="A24" s="302" t="s">
        <v>60</v>
      </c>
      <c r="B24" s="302"/>
      <c r="C24" s="302"/>
      <c r="D24" s="302"/>
      <c r="E24" s="302"/>
      <c r="F24" s="302"/>
      <c r="G24" s="285"/>
      <c r="H24" s="332">
        <v>0</v>
      </c>
      <c r="I24" s="267"/>
      <c r="J24" s="229"/>
    </row>
    <row r="25" spans="1:10" ht="12.75">
      <c r="A25" s="302" t="s">
        <v>61</v>
      </c>
      <c r="B25" s="302"/>
      <c r="C25" s="302"/>
      <c r="D25" s="302"/>
      <c r="E25" s="302"/>
      <c r="F25" s="302"/>
      <c r="G25" s="285"/>
      <c r="H25" s="266">
        <v>29912</v>
      </c>
      <c r="I25" s="267"/>
      <c r="J25" s="229"/>
    </row>
    <row r="26" spans="1:10" ht="12.75">
      <c r="A26" s="302" t="s">
        <v>62</v>
      </c>
      <c r="B26" s="302"/>
      <c r="C26" s="302"/>
      <c r="D26" s="302"/>
      <c r="E26" s="302"/>
      <c r="F26" s="302"/>
      <c r="G26" s="285"/>
      <c r="H26" s="266">
        <v>14362</v>
      </c>
      <c r="I26" s="267"/>
      <c r="J26" s="229"/>
    </row>
    <row r="27" spans="1:10" ht="12.75">
      <c r="A27" s="302" t="s">
        <v>63</v>
      </c>
      <c r="B27" s="302"/>
      <c r="C27" s="302"/>
      <c r="D27" s="302"/>
      <c r="E27" s="302"/>
      <c r="F27" s="302"/>
      <c r="G27" s="285"/>
      <c r="H27" s="266">
        <v>8166</v>
      </c>
      <c r="I27" s="267"/>
      <c r="J27" s="229"/>
    </row>
    <row r="28" spans="1:10" ht="12.75">
      <c r="A28" s="302" t="s">
        <v>64</v>
      </c>
      <c r="B28" s="302"/>
      <c r="C28" s="302"/>
      <c r="D28" s="302"/>
      <c r="E28" s="302"/>
      <c r="F28" s="302"/>
      <c r="G28" s="285"/>
      <c r="H28" s="266">
        <v>0</v>
      </c>
      <c r="I28" s="267"/>
      <c r="J28" s="229"/>
    </row>
    <row r="29" spans="1:10" ht="12.75">
      <c r="A29" s="302" t="s">
        <v>65</v>
      </c>
      <c r="B29" s="302"/>
      <c r="C29" s="302"/>
      <c r="D29" s="302"/>
      <c r="E29" s="302"/>
      <c r="F29" s="302"/>
      <c r="G29" s="285"/>
      <c r="H29" s="266">
        <v>26427</v>
      </c>
      <c r="I29" s="267"/>
      <c r="J29" s="229"/>
    </row>
    <row r="30" spans="1:10" ht="12.75">
      <c r="A30" s="302" t="s">
        <v>66</v>
      </c>
      <c r="B30" s="302"/>
      <c r="C30" s="302"/>
      <c r="D30" s="302"/>
      <c r="E30" s="302"/>
      <c r="F30" s="302"/>
      <c r="G30" s="285"/>
      <c r="H30" s="266">
        <v>0</v>
      </c>
      <c r="I30" s="267"/>
      <c r="J30" s="229"/>
    </row>
    <row r="31" spans="1:10" ht="12.75">
      <c r="A31" s="302" t="s">
        <v>67</v>
      </c>
      <c r="B31" s="302"/>
      <c r="C31" s="302"/>
      <c r="D31" s="302"/>
      <c r="E31" s="302"/>
      <c r="F31" s="302"/>
      <c r="G31" s="285"/>
      <c r="H31" s="266">
        <v>39303</v>
      </c>
      <c r="I31" s="267"/>
      <c r="J31" s="229"/>
    </row>
    <row r="32" spans="1:10" ht="12.75">
      <c r="A32" s="302" t="s">
        <v>68</v>
      </c>
      <c r="B32" s="302"/>
      <c r="C32" s="302"/>
      <c r="D32" s="302"/>
      <c r="E32" s="302"/>
      <c r="F32" s="302"/>
      <c r="G32" s="285"/>
      <c r="H32" s="266">
        <v>20128</v>
      </c>
      <c r="I32" s="267"/>
      <c r="J32" s="229"/>
    </row>
    <row r="33" spans="1:10" ht="12.75">
      <c r="A33" s="302" t="s">
        <v>69</v>
      </c>
      <c r="B33" s="302"/>
      <c r="C33" s="302"/>
      <c r="D33" s="302"/>
      <c r="E33" s="302"/>
      <c r="F33" s="302"/>
      <c r="G33" s="285"/>
      <c r="H33" s="266">
        <v>9306</v>
      </c>
      <c r="I33" s="267"/>
      <c r="J33" s="229"/>
    </row>
    <row r="34" spans="1:10" ht="12.75">
      <c r="A34" s="302" t="s">
        <v>70</v>
      </c>
      <c r="B34" s="302"/>
      <c r="C34" s="302"/>
      <c r="D34" s="302"/>
      <c r="E34" s="302"/>
      <c r="F34" s="302"/>
      <c r="G34" s="285"/>
      <c r="H34" s="266">
        <v>7000</v>
      </c>
      <c r="I34" s="267"/>
      <c r="J34" s="229"/>
    </row>
    <row r="35" spans="1:10" ht="12.75">
      <c r="A35" s="302" t="s">
        <v>71</v>
      </c>
      <c r="B35" s="302"/>
      <c r="C35" s="302"/>
      <c r="D35" s="302"/>
      <c r="E35" s="302"/>
      <c r="F35" s="302"/>
      <c r="G35" s="285"/>
      <c r="H35" s="266">
        <v>65</v>
      </c>
      <c r="I35" s="267"/>
      <c r="J35" s="229"/>
    </row>
    <row r="36" spans="1:10" ht="12.75">
      <c r="A36" s="302" t="s">
        <v>59</v>
      </c>
      <c r="B36" s="302"/>
      <c r="C36" s="302"/>
      <c r="D36" s="302"/>
      <c r="E36" s="302"/>
      <c r="F36" s="302"/>
      <c r="G36" s="285"/>
      <c r="H36" s="266">
        <v>7200</v>
      </c>
      <c r="I36" s="267"/>
      <c r="J36" s="229"/>
    </row>
    <row r="37" spans="1:10" ht="12.75">
      <c r="A37" s="302" t="s">
        <v>72</v>
      </c>
      <c r="B37" s="302"/>
      <c r="C37" s="302"/>
      <c r="D37" s="302"/>
      <c r="E37" s="302"/>
      <c r="F37" s="302"/>
      <c r="G37" s="285"/>
      <c r="H37" s="266">
        <v>9526</v>
      </c>
      <c r="I37" s="267"/>
      <c r="J37" s="229"/>
    </row>
    <row r="38" spans="1:10" ht="12.75">
      <c r="A38" s="302" t="s">
        <v>73</v>
      </c>
      <c r="B38" s="302"/>
      <c r="C38" s="302"/>
      <c r="D38" s="302"/>
      <c r="E38" s="302"/>
      <c r="F38" s="302"/>
      <c r="G38" s="285"/>
      <c r="H38" s="266">
        <v>0</v>
      </c>
      <c r="I38" s="267"/>
      <c r="J38" s="229"/>
    </row>
    <row r="39" spans="1:10" ht="12.75">
      <c r="A39" s="302" t="s">
        <v>74</v>
      </c>
      <c r="B39" s="302"/>
      <c r="C39" s="302"/>
      <c r="D39" s="302"/>
      <c r="E39" s="302"/>
      <c r="F39" s="302"/>
      <c r="G39" s="285"/>
      <c r="H39" s="266">
        <v>6977</v>
      </c>
      <c r="I39" s="267"/>
      <c r="J39" s="229"/>
    </row>
    <row r="40" spans="1:10" ht="12.75">
      <c r="A40" s="302" t="s">
        <v>75</v>
      </c>
      <c r="B40" s="302"/>
      <c r="C40" s="302"/>
      <c r="D40" s="302"/>
      <c r="E40" s="302"/>
      <c r="F40" s="302"/>
      <c r="G40" s="285"/>
      <c r="H40" s="266">
        <v>1111</v>
      </c>
      <c r="I40" s="267"/>
      <c r="J40" s="229"/>
    </row>
    <row r="41" spans="1:10" ht="12.75">
      <c r="A41" s="302" t="s">
        <v>392</v>
      </c>
      <c r="B41" s="302"/>
      <c r="C41" s="302"/>
      <c r="D41" s="302"/>
      <c r="E41" s="302"/>
      <c r="F41" s="302"/>
      <c r="G41" s="285"/>
      <c r="H41" s="266">
        <v>1542</v>
      </c>
      <c r="I41" s="267"/>
      <c r="J41" s="229"/>
    </row>
    <row r="42" spans="1:10" ht="12.75">
      <c r="A42" s="302" t="s">
        <v>383</v>
      </c>
      <c r="B42" s="302"/>
      <c r="C42" s="302"/>
      <c r="D42" s="302"/>
      <c r="E42" s="302"/>
      <c r="F42" s="302"/>
      <c r="G42" s="285"/>
      <c r="H42" s="266">
        <v>25773</v>
      </c>
      <c r="I42" s="267"/>
      <c r="J42" s="229"/>
    </row>
    <row r="43" spans="1:10" ht="12.75">
      <c r="A43" s="302" t="s">
        <v>384</v>
      </c>
      <c r="B43" s="302"/>
      <c r="C43" s="302"/>
      <c r="D43" s="302"/>
      <c r="E43" s="302"/>
      <c r="F43" s="302"/>
      <c r="G43" s="285"/>
      <c r="H43" s="266">
        <v>7241</v>
      </c>
      <c r="I43" s="267"/>
      <c r="J43" s="229"/>
    </row>
    <row r="44" spans="1:10" ht="12.75">
      <c r="A44" s="302" t="s">
        <v>385</v>
      </c>
      <c r="B44" s="302"/>
      <c r="C44" s="302"/>
      <c r="D44" s="302"/>
      <c r="E44" s="302"/>
      <c r="F44" s="302"/>
      <c r="G44" s="285"/>
      <c r="H44" s="266">
        <v>24050</v>
      </c>
      <c r="I44" s="267"/>
      <c r="J44" s="229"/>
    </row>
    <row r="45" spans="1:10" ht="12.75">
      <c r="A45" s="302" t="s">
        <v>386</v>
      </c>
      <c r="B45" s="302"/>
      <c r="C45" s="302"/>
      <c r="D45" s="302"/>
      <c r="E45" s="302"/>
      <c r="F45" s="302"/>
      <c r="G45" s="285"/>
      <c r="H45" s="266">
        <v>542</v>
      </c>
      <c r="I45" s="267"/>
      <c r="J45" s="229"/>
    </row>
    <row r="46" spans="1:10" ht="12.75">
      <c r="A46" s="302" t="s">
        <v>387</v>
      </c>
      <c r="B46" s="302"/>
      <c r="C46" s="302"/>
      <c r="D46" s="302"/>
      <c r="E46" s="302"/>
      <c r="F46" s="302"/>
      <c r="G46" s="285"/>
      <c r="H46" s="266">
        <v>0</v>
      </c>
      <c r="I46" s="267"/>
      <c r="J46" s="229"/>
    </row>
    <row r="47" spans="1:10" ht="12.75">
      <c r="A47" s="302" t="s">
        <v>388</v>
      </c>
      <c r="B47" s="302"/>
      <c r="C47" s="302"/>
      <c r="D47" s="302"/>
      <c r="E47" s="302"/>
      <c r="F47" s="302"/>
      <c r="G47" s="285"/>
      <c r="H47" s="266">
        <v>0</v>
      </c>
      <c r="I47" s="267"/>
      <c r="J47" s="229"/>
    </row>
    <row r="48" spans="1:10" ht="12.75">
      <c r="A48" s="302" t="s">
        <v>663</v>
      </c>
      <c r="B48" s="302"/>
      <c r="C48" s="302"/>
      <c r="D48" s="302"/>
      <c r="E48" s="302"/>
      <c r="F48" s="302"/>
      <c r="G48" s="285"/>
      <c r="H48" s="266">
        <v>12686</v>
      </c>
      <c r="I48" s="267"/>
      <c r="J48" s="229"/>
    </row>
    <row r="49" spans="1:10" ht="12.75">
      <c r="A49" s="302" t="s">
        <v>662</v>
      </c>
      <c r="B49" s="302"/>
      <c r="C49" s="302"/>
      <c r="D49" s="302"/>
      <c r="E49" s="302"/>
      <c r="F49" s="302"/>
      <c r="G49" s="285"/>
      <c r="H49" s="266">
        <v>31204</v>
      </c>
      <c r="I49" s="267"/>
      <c r="J49" s="229"/>
    </row>
    <row r="50" spans="1:10" ht="12.75">
      <c r="A50" s="302" t="s">
        <v>76</v>
      </c>
      <c r="B50" s="302"/>
      <c r="C50" s="302"/>
      <c r="D50" s="302"/>
      <c r="E50" s="302"/>
      <c r="F50" s="302"/>
      <c r="G50" s="285"/>
      <c r="H50" s="266"/>
      <c r="I50" s="267"/>
      <c r="J50" s="229"/>
    </row>
    <row r="51" spans="1:10" ht="12.75">
      <c r="A51" s="302" t="s">
        <v>77</v>
      </c>
      <c r="B51" s="302"/>
      <c r="C51" s="302"/>
      <c r="D51" s="302"/>
      <c r="E51" s="302"/>
      <c r="F51" s="302"/>
      <c r="G51" s="285"/>
      <c r="H51" s="266"/>
      <c r="I51" s="267"/>
      <c r="J51" s="229"/>
    </row>
    <row r="52" spans="1:10" ht="12.75">
      <c r="A52" s="302" t="s">
        <v>389</v>
      </c>
      <c r="B52" s="302"/>
      <c r="C52" s="302"/>
      <c r="D52" s="302"/>
      <c r="E52" s="302"/>
      <c r="F52" s="302"/>
      <c r="G52" s="285"/>
      <c r="H52" s="266"/>
      <c r="I52" s="267"/>
      <c r="J52" s="229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229"/>
    </row>
    <row r="54" spans="1:10" ht="12.75">
      <c r="A54" s="302" t="s">
        <v>393</v>
      </c>
      <c r="B54" s="302"/>
      <c r="C54" s="302"/>
      <c r="D54" s="302"/>
      <c r="E54" s="302"/>
      <c r="F54" s="302"/>
      <c r="G54" s="302"/>
      <c r="H54" s="302"/>
      <c r="I54" s="302"/>
      <c r="J54" s="229">
        <f>SUM(H24:H52)</f>
        <v>282521</v>
      </c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229"/>
    </row>
    <row r="56" spans="1:10" ht="12.75">
      <c r="A56" s="278" t="s">
        <v>78</v>
      </c>
      <c r="B56" s="278"/>
      <c r="C56" s="278"/>
      <c r="D56" s="278"/>
      <c r="E56" s="278"/>
      <c r="F56" s="278"/>
      <c r="G56" s="278"/>
      <c r="H56" s="278"/>
      <c r="I56" s="278"/>
      <c r="J56" s="229"/>
    </row>
    <row r="57" spans="1:10" ht="13.5" thickBot="1">
      <c r="A57" s="6"/>
      <c r="B57" s="6"/>
      <c r="C57" s="6"/>
      <c r="D57" s="6"/>
      <c r="E57" s="6"/>
      <c r="F57" s="6"/>
      <c r="G57" s="6"/>
      <c r="H57" s="6"/>
      <c r="I57" s="6"/>
      <c r="J57" s="229"/>
    </row>
    <row r="58" spans="1:10" ht="12.75">
      <c r="A58" s="302" t="s">
        <v>390</v>
      </c>
      <c r="B58" s="302"/>
      <c r="C58" s="302"/>
      <c r="D58" s="302"/>
      <c r="E58" s="302"/>
      <c r="F58" s="302"/>
      <c r="G58" s="302"/>
      <c r="H58" s="282">
        <v>0</v>
      </c>
      <c r="I58" s="283"/>
      <c r="J58" s="229"/>
    </row>
    <row r="59" spans="1:10" ht="12.75">
      <c r="A59" s="302" t="s">
        <v>668</v>
      </c>
      <c r="B59" s="302"/>
      <c r="C59" s="302"/>
      <c r="D59" s="302"/>
      <c r="E59" s="302"/>
      <c r="F59" s="302"/>
      <c r="G59" s="302"/>
      <c r="H59" s="289">
        <v>28000</v>
      </c>
      <c r="I59" s="290"/>
      <c r="J59" s="229"/>
    </row>
    <row r="60" spans="1:10" ht="12.75">
      <c r="A60" s="302" t="s">
        <v>667</v>
      </c>
      <c r="B60" s="302"/>
      <c r="C60" s="302"/>
      <c r="D60" s="302"/>
      <c r="E60" s="302"/>
      <c r="F60" s="302"/>
      <c r="G60" s="302"/>
      <c r="H60" s="289">
        <v>79965</v>
      </c>
      <c r="I60" s="290"/>
      <c r="J60" s="229"/>
    </row>
    <row r="61" spans="1:10" ht="12.75">
      <c r="A61" s="302" t="s">
        <v>666</v>
      </c>
      <c r="B61" s="302"/>
      <c r="C61" s="302"/>
      <c r="D61" s="302"/>
      <c r="E61" s="302"/>
      <c r="F61" s="302"/>
      <c r="G61" s="302"/>
      <c r="H61" s="289">
        <v>0</v>
      </c>
      <c r="I61" s="290"/>
      <c r="J61" s="229"/>
    </row>
    <row r="62" spans="1:10" ht="12.75">
      <c r="A62" s="302" t="s">
        <v>664</v>
      </c>
      <c r="B62" s="302"/>
      <c r="C62" s="302"/>
      <c r="D62" s="302"/>
      <c r="E62" s="302"/>
      <c r="F62" s="302"/>
      <c r="G62" s="302"/>
      <c r="H62" s="289">
        <v>0</v>
      </c>
      <c r="I62" s="290"/>
      <c r="J62" s="229"/>
    </row>
    <row r="63" spans="1:10" ht="12.75">
      <c r="A63" s="302" t="s">
        <v>391</v>
      </c>
      <c r="B63" s="302"/>
      <c r="C63" s="302"/>
      <c r="D63" s="302"/>
      <c r="E63" s="302"/>
      <c r="F63" s="302"/>
      <c r="G63" s="302"/>
      <c r="H63" s="289">
        <v>0</v>
      </c>
      <c r="I63" s="290"/>
      <c r="J63" s="229"/>
    </row>
    <row r="64" spans="1:10" ht="12.75">
      <c r="A64" s="302" t="s">
        <v>661</v>
      </c>
      <c r="B64" s="302"/>
      <c r="C64" s="302"/>
      <c r="D64" s="302"/>
      <c r="E64" s="302"/>
      <c r="F64" s="302"/>
      <c r="G64" s="302"/>
      <c r="H64" s="289">
        <v>301806</v>
      </c>
      <c r="I64" s="290"/>
      <c r="J64" s="229"/>
    </row>
    <row r="65" spans="1:10" ht="13.5" thickBot="1">
      <c r="A65" s="302" t="s">
        <v>669</v>
      </c>
      <c r="B65" s="302"/>
      <c r="C65" s="302"/>
      <c r="D65" s="302"/>
      <c r="E65" s="302"/>
      <c r="F65" s="302"/>
      <c r="G65" s="302"/>
      <c r="H65" s="280">
        <v>4000</v>
      </c>
      <c r="I65" s="281"/>
      <c r="J65" s="229"/>
    </row>
    <row r="66" spans="1:10" ht="12.75">
      <c r="A66" s="302"/>
      <c r="B66" s="302"/>
      <c r="C66" s="302"/>
      <c r="D66" s="302"/>
      <c r="E66" s="302"/>
      <c r="F66" s="302"/>
      <c r="G66" s="302"/>
      <c r="H66" s="330"/>
      <c r="I66" s="331"/>
      <c r="J66" s="229"/>
    </row>
    <row r="67" spans="1:10" ht="12.75">
      <c r="A67" s="302" t="s">
        <v>394</v>
      </c>
      <c r="B67" s="302"/>
      <c r="C67" s="302"/>
      <c r="D67" s="302"/>
      <c r="E67" s="302"/>
      <c r="F67" s="302"/>
      <c r="G67" s="302"/>
      <c r="H67" s="302"/>
      <c r="I67" s="324"/>
      <c r="J67" s="229">
        <f>SUM(H58:H65)</f>
        <v>413771</v>
      </c>
    </row>
    <row r="68" spans="1:10" ht="12.75">
      <c r="A68" s="302" t="s">
        <v>395</v>
      </c>
      <c r="B68" s="302"/>
      <c r="C68" s="302"/>
      <c r="D68" s="302"/>
      <c r="E68" s="302"/>
      <c r="F68" s="302"/>
      <c r="G68" s="302"/>
      <c r="H68" s="302"/>
      <c r="I68" s="302"/>
      <c r="J68" s="229">
        <f>SUM(J20:J54:J67)</f>
        <v>909724</v>
      </c>
    </row>
    <row r="69" spans="1:10" ht="13.5" thickBot="1">
      <c r="A69" s="302" t="s">
        <v>665</v>
      </c>
      <c r="B69" s="302"/>
      <c r="C69" s="302"/>
      <c r="D69" s="302"/>
      <c r="E69" s="302"/>
      <c r="F69" s="302"/>
      <c r="G69" s="302"/>
      <c r="H69" s="302"/>
      <c r="I69" s="302"/>
      <c r="J69" s="230">
        <f>SUM(J4-J68)</f>
        <v>2289422</v>
      </c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10" ht="12.75">
      <c r="A71" s="306">
        <v>3</v>
      </c>
      <c r="B71" s="306"/>
      <c r="C71" s="306"/>
      <c r="D71" s="306"/>
      <c r="E71" s="306"/>
      <c r="F71" s="306"/>
      <c r="G71" s="306"/>
      <c r="H71" s="306"/>
      <c r="I71" s="306"/>
      <c r="J71" s="30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2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2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2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2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2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2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2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2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2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2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2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2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2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2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2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2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2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2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2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2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2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2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2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2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2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2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2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2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2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2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2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2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2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2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2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2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2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2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2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2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2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2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2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2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2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2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2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2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2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2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2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2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2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2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2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2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2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2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2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2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2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2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2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2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2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2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2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2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2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2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2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2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2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2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2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2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2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2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2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2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2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2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2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2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2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2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2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2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2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2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2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2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2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2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2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2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2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2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2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2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2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2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2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2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2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2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2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2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2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2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2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2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2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2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2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2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2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2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2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2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2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2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2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2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2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2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2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2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2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2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2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2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2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2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2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2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2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2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2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2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2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2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2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2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2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2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2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2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2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2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2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2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2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2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2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2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2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2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2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2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2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2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2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2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2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2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2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2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2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2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2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2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2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2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2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2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2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2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2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2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2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2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2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2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2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2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2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2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2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2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2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2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2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2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2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2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2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2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2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2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2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2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2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2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2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2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2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2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2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2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2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2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2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2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2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2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2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2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2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2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2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2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2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2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2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2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2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2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2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2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2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2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2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2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2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2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2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2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2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2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2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2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2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2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2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2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2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2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2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2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2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2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2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2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2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2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2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2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2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2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2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2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2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2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2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2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2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2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2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2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2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2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2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2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2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2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2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2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2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2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2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2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2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2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2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2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2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2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2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2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2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2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2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2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2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2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2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2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2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2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2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2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2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2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2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2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2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2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2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2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2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2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2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2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2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2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2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2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2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2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2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2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2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2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2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2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2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2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2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2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2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2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2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2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2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2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2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2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2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2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2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2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2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2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2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2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2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2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2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2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2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2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2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2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2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2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2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2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2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2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2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2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2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2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2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2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2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2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2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2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2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2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2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2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2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2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2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2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2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2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2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2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2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2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2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2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2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2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2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2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2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2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2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2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2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2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2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2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2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2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2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2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2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2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2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2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2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2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2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2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2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2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2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2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2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2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2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2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2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2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2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2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2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2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2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2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2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2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2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2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2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2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2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2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2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2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2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2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2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2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2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2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2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2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2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2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2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2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2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2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2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2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2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2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2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2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2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2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2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2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2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2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2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2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2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2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2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2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2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2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2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2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2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2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2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2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2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2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2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2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2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2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2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2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2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2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2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2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2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2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2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2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2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2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2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2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2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2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2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2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2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2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2.7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2.7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2.7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2.7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2.7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2.7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2.7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2.7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2.7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2.7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2.7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2.7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2.7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2.7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2.7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2.7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2.7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2.7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2.7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2.7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2.7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2.7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2.7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2.7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2.7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2.7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2.7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2.7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2.7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2.7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2.7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2.7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2.7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2.7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2.7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2.7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2.7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2.7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2.7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2.7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2.7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2.7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2.7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2.7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2.7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2.7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2.7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2.7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2.7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2.7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2.7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2.7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2.7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2.7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2.7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2.7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2.7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2.7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2.7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2.7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2.7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2.7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2.7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2.7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2.7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2.7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2.7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2.7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2.7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2.7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2.7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2.7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2.7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2.7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2.7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2.7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2.7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2.7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2.7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2.7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2.7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2.7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2.7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2.7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2.7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2.7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2.7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2.7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2.7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2.7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2.7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2.7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2.7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2.7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2.7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2.7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2.7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2.7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2.7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2.7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2.7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2.7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2.7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2.7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2.7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2.7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2.7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2.7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2.7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2.7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2.7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2.7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2.7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2.7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2.7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2.7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2.7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2.7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2.7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2.7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2.7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2.7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2.7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2.7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2.7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2.7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2.7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2.7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2.7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2.7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2.7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2.7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2.7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2.7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2.7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2.7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2.7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2.7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2.7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2.7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2.7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2.7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2.7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2.7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2.7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2.7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2.7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2.7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2.7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2.7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2.7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2.7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2.7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2.7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2.7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2.7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2.7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2.7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2.7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2.7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2.7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2.7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2.7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2.7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2.7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2.7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2.7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2.7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2.7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2.7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2.7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2.7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2.7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2.7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2.7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2.7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2.7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2.7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2.7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2.7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2.7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2.7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2.7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2.7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2.7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2.7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2.7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2.7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2.7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2.7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2.7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2.7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2.7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2.7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2.7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2.7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2.7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2.7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2.7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2.7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2.7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2.7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2.7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2.7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2.7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2.7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2.7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2.7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2.7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2.7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2.7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2.75">
      <c r="A995" s="6"/>
      <c r="B995" s="6"/>
      <c r="C995" s="6"/>
      <c r="D995" s="6"/>
      <c r="E995" s="6"/>
      <c r="F995" s="6"/>
      <c r="G995" s="6"/>
      <c r="H995" s="6"/>
      <c r="I995" s="6"/>
    </row>
    <row r="996" spans="1:9" ht="12.75">
      <c r="A996" s="6"/>
      <c r="B996" s="6"/>
      <c r="C996" s="6"/>
      <c r="D996" s="6"/>
      <c r="E996" s="6"/>
      <c r="F996" s="6"/>
      <c r="G996" s="6"/>
      <c r="H996" s="6"/>
      <c r="I996" s="6"/>
    </row>
    <row r="997" spans="1:9" ht="12.75">
      <c r="A997" s="6"/>
      <c r="B997" s="6"/>
      <c r="C997" s="6"/>
      <c r="D997" s="6"/>
      <c r="E997" s="6"/>
      <c r="F997" s="6"/>
      <c r="G997" s="6"/>
      <c r="H997" s="6"/>
      <c r="I997" s="6"/>
    </row>
    <row r="998" spans="1:9" ht="12.75">
      <c r="A998" s="6"/>
      <c r="B998" s="6"/>
      <c r="C998" s="6"/>
      <c r="D998" s="6"/>
      <c r="E998" s="6"/>
      <c r="F998" s="6"/>
      <c r="G998" s="6"/>
      <c r="H998" s="6"/>
      <c r="I998" s="6"/>
    </row>
    <row r="999" spans="1:9" ht="12.75">
      <c r="A999" s="6"/>
      <c r="B999" s="6"/>
      <c r="C999" s="6"/>
      <c r="D999" s="6"/>
      <c r="E999" s="6"/>
      <c r="F999" s="6"/>
      <c r="G999" s="6"/>
      <c r="H999" s="6"/>
      <c r="I999" s="6"/>
    </row>
    <row r="1000" spans="1:9" ht="12.7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ht="12.7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ht="12.7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ht="12.7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ht="12.7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ht="12.7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ht="12.7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ht="12.7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ht="12.7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ht="12.7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ht="12.7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ht="12.7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ht="12.7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ht="12.7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ht="12.7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ht="12.7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ht="12.7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ht="12.7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ht="12.7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ht="12.7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ht="12.7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ht="12.7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ht="12.7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ht="12.7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ht="12.7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ht="12.7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ht="12.7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ht="12.7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ht="12.7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ht="12.7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ht="12.7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ht="12.7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ht="12.7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ht="12.7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ht="12.7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ht="12.75">
      <c r="A1035" s="6"/>
      <c r="B1035" s="6"/>
      <c r="C1035" s="6"/>
      <c r="D1035" s="6"/>
      <c r="E1035" s="6"/>
      <c r="F1035" s="6"/>
      <c r="G1035" s="6"/>
      <c r="H1035" s="6"/>
      <c r="I1035" s="6"/>
    </row>
    <row r="1036" spans="1:9" ht="12.7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ht="12.7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ht="12.7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ht="12.7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ht="12.7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ht="12.7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ht="12.7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ht="12.7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ht="12.7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ht="12.7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ht="12.7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ht="12.7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ht="12.7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ht="12.7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ht="12.7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ht="12.7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ht="12.7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ht="12.7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ht="12.7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ht="12.7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ht="12.7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ht="12.7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ht="12.7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ht="12.7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ht="12.7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ht="12.7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ht="12.7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ht="12.7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ht="12.7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ht="12.7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ht="12.7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ht="12.7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ht="12.7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ht="12.7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ht="12.7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ht="12.7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ht="12.7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ht="12.7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ht="12.7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ht="12.75">
      <c r="A1075" s="6"/>
      <c r="B1075" s="6"/>
      <c r="C1075" s="6"/>
      <c r="D1075" s="6"/>
      <c r="E1075" s="6"/>
      <c r="F1075" s="6"/>
      <c r="G1075" s="6"/>
      <c r="H1075" s="6"/>
      <c r="I1075" s="6"/>
    </row>
    <row r="1076" spans="1:9" ht="12.7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ht="12.7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ht="12.7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ht="12.7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ht="12.7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ht="12.7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ht="12.7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ht="12.7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ht="12.7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ht="12.7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ht="12.7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ht="12.7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ht="12.7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ht="12.7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ht="12.7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ht="12.7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ht="12.7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ht="12.7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ht="12.7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ht="12.7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ht="12.7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ht="12.7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ht="12.7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ht="12.7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ht="12.7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ht="12.7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ht="12.7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ht="12.7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ht="12.7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ht="12.7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ht="12.7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ht="12.7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ht="12.7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ht="12.7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ht="12.7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ht="12.7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ht="12.7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ht="12.75">
      <c r="A1113" s="6"/>
      <c r="B1113" s="6"/>
      <c r="C1113" s="6"/>
      <c r="D1113" s="6"/>
      <c r="E1113" s="6"/>
      <c r="F1113" s="6"/>
      <c r="G1113" s="6"/>
      <c r="H1113" s="6"/>
      <c r="I1113" s="6"/>
    </row>
    <row r="1114" spans="1:9" ht="12.7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ht="12.7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ht="12.7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ht="12.7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ht="12.7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ht="12.7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ht="12.7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ht="12.7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ht="12.7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ht="12.7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ht="12.7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ht="12.7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ht="12.7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ht="12.7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ht="12.7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ht="12.7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ht="12.7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ht="12.7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ht="12.7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ht="12.7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ht="12.7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ht="12.7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ht="12.7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ht="12.7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ht="12.7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ht="12.7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ht="12.7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ht="12.75">
      <c r="A1141" s="6"/>
      <c r="B1141" s="6"/>
      <c r="C1141" s="6"/>
      <c r="D1141" s="6"/>
      <c r="E1141" s="6"/>
      <c r="F1141" s="6"/>
      <c r="G1141" s="6"/>
      <c r="H1141" s="6"/>
      <c r="I1141" s="6"/>
    </row>
    <row r="1142" spans="1:9" ht="12.7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ht="12.75">
      <c r="A1143" s="6"/>
      <c r="B1143" s="6"/>
      <c r="C1143" s="6"/>
      <c r="D1143" s="6"/>
      <c r="E1143" s="6"/>
      <c r="F1143" s="6"/>
      <c r="G1143" s="6"/>
      <c r="H1143" s="6"/>
      <c r="I1143" s="6"/>
    </row>
    <row r="1144" spans="1:9" ht="12.7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ht="12.75">
      <c r="A1145" s="6"/>
      <c r="B1145" s="6"/>
      <c r="C1145" s="6"/>
      <c r="D1145" s="6"/>
      <c r="E1145" s="6"/>
      <c r="F1145" s="6"/>
      <c r="G1145" s="6"/>
      <c r="H1145" s="6"/>
      <c r="I1145" s="6"/>
    </row>
    <row r="1146" spans="1:9" ht="12.7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ht="12.7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ht="12.7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ht="12.7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ht="12.7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ht="12.7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ht="12.7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ht="12.7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ht="12.7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ht="12.7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ht="12.7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ht="12.7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ht="12.7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ht="12.7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ht="12.7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ht="12.7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ht="12.7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ht="12.7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ht="12.7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ht="12.7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ht="12.7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ht="12.7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ht="12.7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ht="12.7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ht="12.7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ht="12.7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ht="12.7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ht="12.7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ht="12.7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ht="12.7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ht="12.7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ht="12.7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ht="12.7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ht="12.7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ht="12.7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ht="12.7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ht="12.7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ht="12.7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ht="12.7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ht="12.7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ht="12.7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ht="12.7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ht="12.7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ht="12.7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ht="12.7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ht="12.7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ht="12.7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ht="12.7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ht="12.7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ht="12.7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ht="12.7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ht="12.7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ht="12.7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ht="12.7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ht="12.7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ht="12.7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ht="12.7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ht="12.7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ht="12.7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ht="12.7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ht="12.7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ht="12.7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ht="12.7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ht="12.7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ht="12.7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ht="12.7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ht="12.7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ht="12.7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ht="12.7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ht="12.7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ht="12.7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ht="12.7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ht="12.7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ht="12.7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ht="12.7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ht="12.7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ht="12.7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ht="12.7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ht="12.7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ht="12.7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ht="12.7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ht="12.7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ht="12.7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ht="12.7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ht="12.7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ht="12.7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ht="12.7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ht="12.7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ht="12.7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ht="12.7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ht="12.7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ht="12.7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ht="12.7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ht="12.7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ht="12.7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ht="12.7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ht="12.7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ht="12.7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ht="12.7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ht="12.7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ht="12.7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ht="12.7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ht="12.7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ht="12.7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ht="12.7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ht="12.7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ht="12.7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ht="12.7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ht="12.7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ht="12.7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ht="12.7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ht="12.7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ht="12.7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ht="12.75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 ht="12.7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ht="12.7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ht="12.7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ht="12.7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ht="12.7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ht="12.7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ht="12.7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ht="12.7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ht="12.7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ht="12.7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ht="12.7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ht="12.7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ht="12.7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ht="12.7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ht="12.7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ht="12.7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ht="12.7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ht="12.7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ht="12.7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ht="12.7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ht="12.7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ht="12.7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ht="12.7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ht="12.7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ht="12.7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ht="12.7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ht="12.7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ht="12.7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ht="12.7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ht="12.7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ht="12.7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ht="12.7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ht="12.7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ht="12.7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ht="12.7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ht="12.7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ht="12.7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ht="12.7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ht="12.7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ht="12.7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ht="12.7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ht="12.7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ht="12.7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ht="12.7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ht="12.7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ht="12.7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ht="12.7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ht="12.7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ht="12.7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ht="12.7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ht="12.7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ht="12.7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ht="12.7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ht="12.7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ht="12.7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ht="12.7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ht="12.7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ht="12.7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ht="12.7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ht="12.7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ht="12.7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ht="12.7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ht="12.7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ht="12.7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ht="12.7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ht="12.7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ht="12.7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ht="12.7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ht="12.7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ht="12.7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ht="12.7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ht="12.7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ht="12.7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ht="12.7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ht="12.7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ht="12.7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ht="12.7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ht="12.7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ht="12.7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ht="12.7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ht="12.7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ht="12.7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ht="12.7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ht="12.7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ht="12.7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ht="12.7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ht="12.7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ht="12.7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ht="12.7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ht="12.7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ht="12.7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ht="12.7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ht="12.7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ht="12.75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 ht="12.7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ht="12.7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ht="12.7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ht="12.75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 ht="12.7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ht="12.7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ht="12.7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ht="12.7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ht="12.7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ht="12.7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ht="12.7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ht="12.7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ht="12.7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ht="12.7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ht="12.7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ht="12.75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 ht="12.7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ht="12.75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 ht="12.7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ht="12.75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 ht="12.7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ht="12.7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ht="12.7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ht="12.7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ht="12.7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ht="12.7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ht="12.7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ht="12.7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ht="12.7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ht="12.7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ht="12.7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ht="12.7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ht="12.7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ht="12.7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ht="12.7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ht="12.7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ht="12.7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ht="12.7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ht="12.7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ht="12.7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ht="12.7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ht="12.7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ht="12.7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ht="12.7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ht="12.7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ht="12.7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ht="12.7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ht="12.7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ht="12.7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ht="12.7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ht="12.7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ht="12.7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ht="12.7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ht="12.7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ht="12.7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ht="12.7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ht="12.7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ht="12.7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ht="12.7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ht="12.7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ht="12.7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ht="12.7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ht="12.7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ht="12.7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ht="12.7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ht="12.7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ht="12.7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ht="12.7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ht="12.7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ht="12.7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ht="12.7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ht="12.7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ht="12.7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ht="12.7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ht="12.7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ht="12.7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ht="12.7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ht="12.7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ht="12.7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ht="12.7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ht="12.7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ht="12.7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ht="12.7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ht="12.7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ht="12.7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ht="12.7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ht="12.7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ht="12.7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ht="12.7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ht="12.7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ht="12.7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ht="12.7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ht="12.7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ht="12.7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ht="12.7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ht="12.7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ht="12.7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ht="12.7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ht="12.7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ht="12.7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ht="12.7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ht="12.7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ht="12.7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ht="12.7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ht="12.7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ht="12.7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ht="12.7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ht="12.7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ht="12.7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ht="12.7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ht="12.7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ht="12.7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ht="12.7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ht="12.7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ht="12.7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ht="12.7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ht="12.7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ht="12.7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ht="12.7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ht="12.7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ht="12.7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ht="12.7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ht="12.7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ht="12.7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ht="12.7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ht="12.7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ht="12.7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ht="12.7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ht="12.7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ht="12.7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ht="12.7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ht="12.7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ht="12.7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ht="12.7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ht="12.7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ht="12.7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ht="12.7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ht="12.7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ht="12.7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ht="12.7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ht="12.7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ht="12.7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ht="12.7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ht="12.7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ht="12.7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ht="12.7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ht="12.7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ht="12.7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ht="12.7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ht="12.7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ht="12.7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ht="12.7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ht="12.7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ht="12.7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ht="12.7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ht="12.7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ht="12.7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ht="12.7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ht="12.7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ht="12.7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ht="12.7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ht="12.75">
      <c r="A1515" s="6"/>
      <c r="B1515" s="6"/>
      <c r="C1515" s="6"/>
      <c r="D1515" s="6"/>
      <c r="E1515" s="6"/>
      <c r="F1515" s="6"/>
      <c r="G1515" s="6"/>
      <c r="H1515" s="6"/>
      <c r="I1515" s="6"/>
    </row>
    <row r="1516" spans="1:9" ht="12.7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ht="12.75">
      <c r="A1517" s="6"/>
      <c r="B1517" s="6"/>
      <c r="C1517" s="6"/>
      <c r="D1517" s="6"/>
      <c r="E1517" s="6"/>
      <c r="F1517" s="6"/>
      <c r="G1517" s="6"/>
      <c r="H1517" s="6"/>
      <c r="I1517" s="6"/>
    </row>
    <row r="1518" spans="1:9" ht="12.7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ht="12.7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ht="12.7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ht="12.75">
      <c r="A1521" s="6"/>
      <c r="B1521" s="6"/>
      <c r="C1521" s="6"/>
      <c r="D1521" s="6"/>
      <c r="E1521" s="6"/>
      <c r="F1521" s="6"/>
      <c r="G1521" s="6"/>
      <c r="H1521" s="6"/>
      <c r="I1521" s="6"/>
    </row>
    <row r="1522" spans="1:9" ht="12.7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ht="12.7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ht="12.7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ht="12.7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ht="12.7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ht="12.7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ht="12.7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ht="12.7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ht="12.7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ht="12.75">
      <c r="A1531" s="6"/>
      <c r="B1531" s="6"/>
      <c r="C1531" s="6"/>
      <c r="D1531" s="6"/>
      <c r="E1531" s="6"/>
      <c r="F1531" s="6"/>
      <c r="G1531" s="6"/>
      <c r="H1531" s="6"/>
      <c r="I1531" s="6"/>
    </row>
    <row r="1532" spans="1:9" ht="12.7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ht="12.7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ht="12.7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ht="12.7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ht="12.7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ht="12.7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ht="12.7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ht="12.7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ht="12.7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ht="12.7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ht="12.7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ht="12.7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ht="12.7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ht="12.7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ht="12.7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ht="12.7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ht="12.7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ht="12.7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ht="12.7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ht="12.7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ht="12.7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ht="12.7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ht="12.7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ht="12.7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ht="12.7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ht="12.7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ht="12.7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ht="12.7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ht="12.7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ht="12.7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ht="12.7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ht="12.7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ht="12.7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ht="12.7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ht="12.7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ht="12.7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ht="12.7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ht="12.7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ht="12.7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ht="12.7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ht="12.7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ht="12.7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ht="12.7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ht="12.7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ht="12.7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ht="12.7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ht="12.7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ht="12.7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ht="12.7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ht="12.7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ht="12.7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ht="12.7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ht="12.7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ht="12.7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ht="12.7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ht="12.7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ht="12.7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ht="12.7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ht="12.7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ht="12.7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ht="12.7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ht="12.75">
      <c r="A1593" s="6"/>
      <c r="B1593" s="6"/>
      <c r="C1593" s="6"/>
      <c r="D1593" s="6"/>
      <c r="E1593" s="6"/>
      <c r="F1593" s="6"/>
      <c r="G1593" s="6"/>
      <c r="H1593" s="6"/>
      <c r="I1593" s="6"/>
    </row>
  </sheetData>
  <mergeCells count="121">
    <mergeCell ref="H66:I66"/>
    <mergeCell ref="A20:I20"/>
    <mergeCell ref="H24:I24"/>
    <mergeCell ref="H25:I25"/>
    <mergeCell ref="A24:G24"/>
    <mergeCell ref="H28:I28"/>
    <mergeCell ref="H29:I29"/>
    <mergeCell ref="H26:I26"/>
    <mergeCell ref="H27:I27"/>
    <mergeCell ref="H32:I32"/>
    <mergeCell ref="B16:C16"/>
    <mergeCell ref="D16:E16"/>
    <mergeCell ref="F16:G16"/>
    <mergeCell ref="H16:I16"/>
    <mergeCell ref="B13:C13"/>
    <mergeCell ref="D13:E13"/>
    <mergeCell ref="F13:G13"/>
    <mergeCell ref="H13:I13"/>
    <mergeCell ref="B12:C12"/>
    <mergeCell ref="D12:E12"/>
    <mergeCell ref="F12:G12"/>
    <mergeCell ref="H12:I12"/>
    <mergeCell ref="B11:C11"/>
    <mergeCell ref="D11:E11"/>
    <mergeCell ref="F11:G11"/>
    <mergeCell ref="H11:I11"/>
    <mergeCell ref="B10:C10"/>
    <mergeCell ref="D10:E10"/>
    <mergeCell ref="F10:G10"/>
    <mergeCell ref="H10:I10"/>
    <mergeCell ref="H8:I8"/>
    <mergeCell ref="B9:C9"/>
    <mergeCell ref="D9:E9"/>
    <mergeCell ref="F9:G9"/>
    <mergeCell ref="H9:I9"/>
    <mergeCell ref="B8:C8"/>
    <mergeCell ref="D8:E8"/>
    <mergeCell ref="F8:G8"/>
    <mergeCell ref="B7:I7"/>
    <mergeCell ref="A6:G6"/>
    <mergeCell ref="A1:J1"/>
    <mergeCell ref="A4:I4"/>
    <mergeCell ref="H33:I33"/>
    <mergeCell ref="H30:I30"/>
    <mergeCell ref="H31:I31"/>
    <mergeCell ref="H36:I36"/>
    <mergeCell ref="H37:I37"/>
    <mergeCell ref="H34:I34"/>
    <mergeCell ref="H35:I35"/>
    <mergeCell ref="H38:I38"/>
    <mergeCell ref="H39:I39"/>
    <mergeCell ref="A67:I67"/>
    <mergeCell ref="H43:I43"/>
    <mergeCell ref="H44:I44"/>
    <mergeCell ref="H41:I41"/>
    <mergeCell ref="H42:I42"/>
    <mergeCell ref="H47:I47"/>
    <mergeCell ref="H48:I48"/>
    <mergeCell ref="A66:G66"/>
    <mergeCell ref="H45:I45"/>
    <mergeCell ref="H46:I46"/>
    <mergeCell ref="H50:I50"/>
    <mergeCell ref="H40:I40"/>
    <mergeCell ref="A29:G29"/>
    <mergeCell ref="A30:G30"/>
    <mergeCell ref="A31:G31"/>
    <mergeCell ref="A32:G32"/>
    <mergeCell ref="A33:G33"/>
    <mergeCell ref="A34:G34"/>
    <mergeCell ref="A35:G35"/>
    <mergeCell ref="A25:G25"/>
    <mergeCell ref="A26:G26"/>
    <mergeCell ref="A27:G27"/>
    <mergeCell ref="A28:G28"/>
    <mergeCell ref="A36:G36"/>
    <mergeCell ref="A37:G37"/>
    <mergeCell ref="A38:G38"/>
    <mergeCell ref="A39:G39"/>
    <mergeCell ref="H62:I62"/>
    <mergeCell ref="H63:I63"/>
    <mergeCell ref="A60:G60"/>
    <mergeCell ref="A49:G49"/>
    <mergeCell ref="A50:G50"/>
    <mergeCell ref="A51:G51"/>
    <mergeCell ref="A52:G52"/>
    <mergeCell ref="H51:I51"/>
    <mergeCell ref="H52:I52"/>
    <mergeCell ref="H49:I49"/>
    <mergeCell ref="B15:C15"/>
    <mergeCell ref="D15:E15"/>
    <mergeCell ref="F15:G15"/>
    <mergeCell ref="H15:I15"/>
    <mergeCell ref="H18:I18"/>
    <mergeCell ref="A48:G48"/>
    <mergeCell ref="A44:G44"/>
    <mergeCell ref="A45:G45"/>
    <mergeCell ref="A46:G46"/>
    <mergeCell ref="A47:G47"/>
    <mergeCell ref="A40:G40"/>
    <mergeCell ref="A41:G41"/>
    <mergeCell ref="A42:G42"/>
    <mergeCell ref="A43:G43"/>
    <mergeCell ref="A71:J71"/>
    <mergeCell ref="A22:I22"/>
    <mergeCell ref="H64:I64"/>
    <mergeCell ref="H65:I65"/>
    <mergeCell ref="H58:I58"/>
    <mergeCell ref="H60:I60"/>
    <mergeCell ref="A68:I68"/>
    <mergeCell ref="A69:I69"/>
    <mergeCell ref="A63:G63"/>
    <mergeCell ref="A54:I54"/>
    <mergeCell ref="A64:G64"/>
    <mergeCell ref="A65:G65"/>
    <mergeCell ref="A61:G61"/>
    <mergeCell ref="A62:G62"/>
    <mergeCell ref="H61:I61"/>
    <mergeCell ref="A56:I56"/>
    <mergeCell ref="A58:G58"/>
    <mergeCell ref="A59:G59"/>
    <mergeCell ref="H59:I59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9"/>
  <sheetViews>
    <sheetView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12.140625" style="0" customWidth="1"/>
  </cols>
  <sheetData>
    <row r="1" spans="1:21" ht="12.75">
      <c r="A1" s="311" t="s">
        <v>648</v>
      </c>
      <c r="B1" s="311"/>
      <c r="C1" s="311"/>
      <c r="D1" s="311"/>
      <c r="E1" s="311"/>
      <c r="F1" s="311"/>
      <c r="G1" s="311"/>
      <c r="H1" s="311"/>
      <c r="I1" s="311"/>
      <c r="J1" s="311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2.75">
      <c r="A3" s="27"/>
      <c r="B3" s="27"/>
      <c r="C3" s="357" t="s">
        <v>35</v>
      </c>
      <c r="D3" s="358"/>
      <c r="E3" s="357" t="s">
        <v>38</v>
      </c>
      <c r="F3" s="358"/>
      <c r="G3" s="357" t="s">
        <v>41</v>
      </c>
      <c r="H3" s="358"/>
      <c r="I3" s="357" t="s">
        <v>43</v>
      </c>
      <c r="J3" s="35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>
      <c r="A4" s="27"/>
      <c r="B4" s="27"/>
      <c r="C4" s="28"/>
      <c r="D4" s="30"/>
      <c r="E4" s="352" t="s">
        <v>87</v>
      </c>
      <c r="F4" s="353"/>
      <c r="G4" s="352" t="s">
        <v>91</v>
      </c>
      <c r="H4" s="353"/>
      <c r="I4" s="28"/>
      <c r="J4" s="3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2.75">
      <c r="A5" s="27"/>
      <c r="B5" s="27"/>
      <c r="C5" s="28"/>
      <c r="D5" s="30"/>
      <c r="E5" s="352" t="s">
        <v>88</v>
      </c>
      <c r="F5" s="353"/>
      <c r="G5" s="352" t="s">
        <v>92</v>
      </c>
      <c r="H5" s="353"/>
      <c r="I5" s="352" t="s">
        <v>44</v>
      </c>
      <c r="J5" s="35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2.75">
      <c r="A6" s="27"/>
      <c r="B6" s="27"/>
      <c r="C6" s="352" t="s">
        <v>86</v>
      </c>
      <c r="D6" s="353"/>
      <c r="E6" s="352" t="s">
        <v>89</v>
      </c>
      <c r="F6" s="353"/>
      <c r="G6" s="352" t="s">
        <v>350</v>
      </c>
      <c r="H6" s="353"/>
      <c r="I6" s="352" t="s">
        <v>94</v>
      </c>
      <c r="J6" s="35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3.5" thickBot="1">
      <c r="A7" s="27"/>
      <c r="B7" s="27"/>
      <c r="C7" s="28"/>
      <c r="D7" s="30"/>
      <c r="E7" s="352" t="s">
        <v>90</v>
      </c>
      <c r="F7" s="353"/>
      <c r="G7" s="352" t="s">
        <v>93</v>
      </c>
      <c r="H7" s="353"/>
      <c r="I7" s="354" t="s">
        <v>54</v>
      </c>
      <c r="J7" s="35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" customHeight="1" thickBot="1">
      <c r="A8" s="27"/>
      <c r="B8" s="27"/>
      <c r="C8" s="31"/>
      <c r="D8" s="34"/>
      <c r="E8" s="35"/>
      <c r="F8" s="32"/>
      <c r="G8" s="35"/>
      <c r="H8" s="32"/>
      <c r="I8" s="36"/>
      <c r="J8" s="3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3:21" ht="12.75">
      <c r="C9" s="336">
        <v>556734</v>
      </c>
      <c r="D9" s="337"/>
      <c r="E9" s="336">
        <v>641</v>
      </c>
      <c r="F9" s="337"/>
      <c r="G9" s="336"/>
      <c r="H9" s="337"/>
      <c r="I9" s="336">
        <f>SUM(C9:F10)-(G9)</f>
        <v>557375</v>
      </c>
      <c r="J9" s="33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13.5" thickBot="1">
      <c r="A10" s="334" t="s">
        <v>96</v>
      </c>
      <c r="B10" s="334"/>
      <c r="C10" s="338"/>
      <c r="D10" s="339"/>
      <c r="E10" s="338"/>
      <c r="F10" s="339"/>
      <c r="G10" s="338"/>
      <c r="H10" s="339"/>
      <c r="I10" s="338"/>
      <c r="J10" s="33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2.75">
      <c r="A11" s="27"/>
      <c r="B11" s="27"/>
      <c r="C11" s="336">
        <v>143990</v>
      </c>
      <c r="D11" s="337"/>
      <c r="E11" s="336">
        <v>304710</v>
      </c>
      <c r="F11" s="337"/>
      <c r="G11" s="336">
        <v>19721</v>
      </c>
      <c r="H11" s="337"/>
      <c r="I11" s="336">
        <f>SUM(C11:F12)-(G11)</f>
        <v>428979</v>
      </c>
      <c r="J11" s="33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3.5" thickBot="1">
      <c r="A12" s="334" t="s">
        <v>97</v>
      </c>
      <c r="B12" s="335"/>
      <c r="C12" s="338"/>
      <c r="D12" s="339"/>
      <c r="E12" s="338"/>
      <c r="F12" s="339"/>
      <c r="G12" s="338"/>
      <c r="H12" s="339"/>
      <c r="I12" s="338"/>
      <c r="J12" s="33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>
      <c r="A13" s="27"/>
      <c r="B13" s="27"/>
      <c r="C13" s="336">
        <v>94423</v>
      </c>
      <c r="D13" s="337"/>
      <c r="E13" s="336"/>
      <c r="F13" s="337"/>
      <c r="G13" s="336"/>
      <c r="H13" s="337"/>
      <c r="I13" s="336">
        <f>SUM(C13:F14)-(G13)</f>
        <v>94423</v>
      </c>
      <c r="J13" s="33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334" t="s">
        <v>80</v>
      </c>
      <c r="B14" s="335"/>
      <c r="C14" s="340"/>
      <c r="D14" s="341"/>
      <c r="E14" s="340"/>
      <c r="F14" s="341"/>
      <c r="G14" s="340"/>
      <c r="H14" s="341"/>
      <c r="I14" s="340"/>
      <c r="J14" s="341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2.75">
      <c r="A15" s="27"/>
      <c r="B15" s="27"/>
      <c r="C15" s="340"/>
      <c r="D15" s="341"/>
      <c r="E15" s="340"/>
      <c r="F15" s="341"/>
      <c r="G15" s="340"/>
      <c r="H15" s="341"/>
      <c r="I15" s="340">
        <f>SUM(C15:F16)-(G15)</f>
        <v>0</v>
      </c>
      <c r="J15" s="341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3.5" thickBot="1">
      <c r="A16" s="334" t="s">
        <v>98</v>
      </c>
      <c r="B16" s="335"/>
      <c r="C16" s="338"/>
      <c r="D16" s="339"/>
      <c r="E16" s="338"/>
      <c r="F16" s="339"/>
      <c r="G16" s="338"/>
      <c r="H16" s="339"/>
      <c r="I16" s="338"/>
      <c r="J16" s="339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>
      <c r="A17" s="26"/>
      <c r="B17" s="26"/>
      <c r="C17" s="336">
        <v>720251</v>
      </c>
      <c r="D17" s="337"/>
      <c r="E17" s="336"/>
      <c r="F17" s="337"/>
      <c r="G17" s="336"/>
      <c r="H17" s="337"/>
      <c r="I17" s="336">
        <f>SUM(C17:F18)-(G17)</f>
        <v>720251</v>
      </c>
      <c r="J17" s="33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3.5" thickBot="1">
      <c r="A18" s="334" t="s">
        <v>99</v>
      </c>
      <c r="B18" s="335"/>
      <c r="C18" s="338"/>
      <c r="D18" s="339"/>
      <c r="E18" s="338"/>
      <c r="F18" s="339"/>
      <c r="G18" s="338"/>
      <c r="H18" s="339"/>
      <c r="I18" s="338"/>
      <c r="J18" s="339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>
      <c r="A19" s="27"/>
      <c r="B19" s="27"/>
      <c r="C19" s="336">
        <v>0</v>
      </c>
      <c r="D19" s="337"/>
      <c r="E19" s="336"/>
      <c r="F19" s="337"/>
      <c r="G19" s="336"/>
      <c r="H19" s="337"/>
      <c r="I19" s="336">
        <f>SUM(C19:F20)-(G19)</f>
        <v>0</v>
      </c>
      <c r="J19" s="33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334" t="s">
        <v>81</v>
      </c>
      <c r="B20" s="335"/>
      <c r="C20" s="340"/>
      <c r="D20" s="341"/>
      <c r="E20" s="340"/>
      <c r="F20" s="341"/>
      <c r="G20" s="340"/>
      <c r="H20" s="341"/>
      <c r="I20" s="340"/>
      <c r="J20" s="341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2.75">
      <c r="A21" s="27"/>
      <c r="B21" s="27"/>
      <c r="C21" s="340"/>
      <c r="D21" s="341"/>
      <c r="E21" s="340"/>
      <c r="F21" s="341"/>
      <c r="G21" s="340"/>
      <c r="H21" s="341"/>
      <c r="I21" s="340">
        <f>SUM(C21:F22)-(G21)</f>
        <v>0</v>
      </c>
      <c r="J21" s="34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3.5" thickBot="1">
      <c r="A22" s="334" t="s">
        <v>100</v>
      </c>
      <c r="B22" s="335"/>
      <c r="C22" s="338"/>
      <c r="D22" s="339"/>
      <c r="E22" s="338"/>
      <c r="F22" s="339"/>
      <c r="G22" s="338"/>
      <c r="H22" s="339"/>
      <c r="I22" s="338"/>
      <c r="J22" s="339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.75">
      <c r="A23" s="27"/>
      <c r="B23" s="27"/>
      <c r="C23" s="336">
        <v>0</v>
      </c>
      <c r="D23" s="337"/>
      <c r="E23" s="336"/>
      <c r="F23" s="337"/>
      <c r="G23" s="336"/>
      <c r="H23" s="337"/>
      <c r="I23" s="336">
        <f>SUM(C23:F24)-(G23)</f>
        <v>0</v>
      </c>
      <c r="J23" s="33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3.5" thickBot="1">
      <c r="A24" s="334" t="s">
        <v>101</v>
      </c>
      <c r="B24" s="335"/>
      <c r="C24" s="338"/>
      <c r="D24" s="339"/>
      <c r="E24" s="338"/>
      <c r="F24" s="339"/>
      <c r="G24" s="338"/>
      <c r="H24" s="339"/>
      <c r="I24" s="338"/>
      <c r="J24" s="339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2.75">
      <c r="A25" s="27"/>
      <c r="B25" s="27"/>
      <c r="C25" s="336">
        <v>83070</v>
      </c>
      <c r="D25" s="337"/>
      <c r="E25" s="336"/>
      <c r="F25" s="337"/>
      <c r="G25" s="336"/>
      <c r="H25" s="337"/>
      <c r="I25" s="336">
        <f>SUM(C25:F26)-(G25)</f>
        <v>83070</v>
      </c>
      <c r="J25" s="33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3.5" thickBot="1">
      <c r="A26" s="334" t="s">
        <v>102</v>
      </c>
      <c r="B26" s="335"/>
      <c r="C26" s="338"/>
      <c r="D26" s="339"/>
      <c r="E26" s="338"/>
      <c r="F26" s="339"/>
      <c r="G26" s="338"/>
      <c r="H26" s="339"/>
      <c r="I26" s="338"/>
      <c r="J26" s="339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2.75">
      <c r="A27" s="27"/>
      <c r="B27" s="27"/>
      <c r="C27" s="336">
        <v>231254</v>
      </c>
      <c r="D27" s="337"/>
      <c r="E27" s="336"/>
      <c r="F27" s="337"/>
      <c r="G27" s="336"/>
      <c r="H27" s="337"/>
      <c r="I27" s="336">
        <f>SUM(C27:F28)-(G27)</f>
        <v>231254</v>
      </c>
      <c r="J27" s="33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3.5" thickBot="1">
      <c r="A28" s="334" t="s">
        <v>585</v>
      </c>
      <c r="B28" s="335"/>
      <c r="C28" s="338"/>
      <c r="D28" s="339"/>
      <c r="E28" s="338"/>
      <c r="F28" s="339"/>
      <c r="G28" s="338"/>
      <c r="H28" s="339"/>
      <c r="I28" s="338"/>
      <c r="J28" s="33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2.75">
      <c r="A29" s="27"/>
      <c r="B29" s="27"/>
      <c r="C29" s="336">
        <v>200</v>
      </c>
      <c r="D29" s="337"/>
      <c r="E29" s="336"/>
      <c r="F29" s="337"/>
      <c r="G29" s="336"/>
      <c r="H29" s="337"/>
      <c r="I29" s="336">
        <f>SUM(C29:F30)-(G29)</f>
        <v>200</v>
      </c>
      <c r="J29" s="33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3.5" thickBot="1">
      <c r="A30" s="334" t="s">
        <v>103</v>
      </c>
      <c r="B30" s="335"/>
      <c r="C30" s="338"/>
      <c r="D30" s="339"/>
      <c r="E30" s="338"/>
      <c r="F30" s="339"/>
      <c r="G30" s="338"/>
      <c r="H30" s="339"/>
      <c r="I30" s="338"/>
      <c r="J30" s="33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2.75">
      <c r="A31" s="27"/>
      <c r="B31" s="27"/>
      <c r="C31" s="346">
        <v>31932</v>
      </c>
      <c r="D31" s="347"/>
      <c r="E31" s="336"/>
      <c r="F31" s="337"/>
      <c r="G31" s="336">
        <v>31932</v>
      </c>
      <c r="H31" s="337"/>
      <c r="I31" s="342" t="s">
        <v>95</v>
      </c>
      <c r="J31" s="343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2.75">
      <c r="A32" s="334" t="s">
        <v>82</v>
      </c>
      <c r="B32" s="335"/>
      <c r="C32" s="348"/>
      <c r="D32" s="349"/>
      <c r="E32" s="340"/>
      <c r="F32" s="341"/>
      <c r="G32" s="340"/>
      <c r="H32" s="341"/>
      <c r="I32" s="355"/>
      <c r="J32" s="35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2.75">
      <c r="A33" s="27"/>
      <c r="B33" s="27"/>
      <c r="C33" s="348"/>
      <c r="D33" s="349"/>
      <c r="E33" s="340"/>
      <c r="F33" s="341"/>
      <c r="G33" s="340"/>
      <c r="H33" s="341"/>
      <c r="I33" s="355"/>
      <c r="J33" s="35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3.5" thickBot="1">
      <c r="A34" s="334" t="s">
        <v>104</v>
      </c>
      <c r="B34" s="335"/>
      <c r="C34" s="350"/>
      <c r="D34" s="351"/>
      <c r="E34" s="338"/>
      <c r="F34" s="339"/>
      <c r="G34" s="338"/>
      <c r="H34" s="339"/>
      <c r="I34" s="344"/>
      <c r="J34" s="34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2.75">
      <c r="A35" s="27"/>
      <c r="B35" s="27"/>
      <c r="C35" s="336">
        <v>68403</v>
      </c>
      <c r="D35" s="337"/>
      <c r="E35" s="336"/>
      <c r="F35" s="337"/>
      <c r="G35" s="336"/>
      <c r="H35" s="337"/>
      <c r="I35" s="336">
        <f>SUM(C35:F36)-(G35)</f>
        <v>68403</v>
      </c>
      <c r="J35" s="33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3.5" thickBot="1">
      <c r="A36" s="334" t="s">
        <v>105</v>
      </c>
      <c r="B36" s="335"/>
      <c r="C36" s="338"/>
      <c r="D36" s="339"/>
      <c r="E36" s="338"/>
      <c r="F36" s="339"/>
      <c r="G36" s="338"/>
      <c r="H36" s="339"/>
      <c r="I36" s="338"/>
      <c r="J36" s="339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2.75">
      <c r="A37" s="27"/>
      <c r="B37" s="27"/>
      <c r="C37" s="336">
        <v>0</v>
      </c>
      <c r="D37" s="337"/>
      <c r="E37" s="336"/>
      <c r="F37" s="337"/>
      <c r="G37" s="336"/>
      <c r="H37" s="337"/>
      <c r="I37" s="342" t="s">
        <v>95</v>
      </c>
      <c r="J37" s="343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3.5" thickBot="1">
      <c r="A38" s="334" t="s">
        <v>106</v>
      </c>
      <c r="B38" s="335"/>
      <c r="C38" s="338"/>
      <c r="D38" s="339"/>
      <c r="E38" s="338"/>
      <c r="F38" s="339"/>
      <c r="G38" s="338"/>
      <c r="H38" s="339"/>
      <c r="I38" s="344"/>
      <c r="J38" s="34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27"/>
      <c r="B39" s="27"/>
      <c r="C39" s="336">
        <v>90510</v>
      </c>
      <c r="D39" s="337"/>
      <c r="E39" s="336"/>
      <c r="F39" s="337"/>
      <c r="G39" s="336"/>
      <c r="H39" s="337"/>
      <c r="I39" s="336">
        <f>SUM(C39:F40)-(G39)</f>
        <v>90510</v>
      </c>
      <c r="J39" s="33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3.5" thickBot="1">
      <c r="A40" s="334" t="s">
        <v>107</v>
      </c>
      <c r="B40" s="335"/>
      <c r="C40" s="338"/>
      <c r="D40" s="339"/>
      <c r="E40" s="338"/>
      <c r="F40" s="339"/>
      <c r="G40" s="338"/>
      <c r="H40" s="339"/>
      <c r="I40" s="338"/>
      <c r="J40" s="339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27"/>
      <c r="B41" s="27"/>
      <c r="C41" s="336"/>
      <c r="D41" s="337"/>
      <c r="E41" s="336"/>
      <c r="F41" s="337"/>
      <c r="G41" s="336"/>
      <c r="H41" s="337"/>
      <c r="I41" s="336">
        <f>SUM(C41:F42)-(G41)</f>
        <v>0</v>
      </c>
      <c r="J41" s="33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2.75">
      <c r="A42" s="334" t="s">
        <v>83</v>
      </c>
      <c r="B42" s="335"/>
      <c r="C42" s="340"/>
      <c r="D42" s="341"/>
      <c r="E42" s="340"/>
      <c r="F42" s="341"/>
      <c r="G42" s="340"/>
      <c r="H42" s="341"/>
      <c r="I42" s="340"/>
      <c r="J42" s="341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27"/>
      <c r="B43" s="27"/>
      <c r="C43" s="340"/>
      <c r="D43" s="341"/>
      <c r="E43" s="340"/>
      <c r="F43" s="341"/>
      <c r="G43" s="340"/>
      <c r="H43" s="341"/>
      <c r="I43" s="340">
        <f>SUM(C43:F44)-(G43)</f>
        <v>0</v>
      </c>
      <c r="J43" s="341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3.5" thickBot="1">
      <c r="A44" s="334" t="s">
        <v>108</v>
      </c>
      <c r="B44" s="335"/>
      <c r="C44" s="338"/>
      <c r="D44" s="339"/>
      <c r="E44" s="338"/>
      <c r="F44" s="339"/>
      <c r="G44" s="338"/>
      <c r="H44" s="339"/>
      <c r="I44" s="338"/>
      <c r="J44" s="339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2.75">
      <c r="A45" s="27"/>
      <c r="B45" s="27"/>
      <c r="C45" s="342" t="s">
        <v>95</v>
      </c>
      <c r="D45" s="343"/>
      <c r="E45" s="336">
        <v>14957</v>
      </c>
      <c r="F45" s="337"/>
      <c r="G45" s="336"/>
      <c r="H45" s="337"/>
      <c r="I45" s="336">
        <f>SUM(C45:F46)-(G45)</f>
        <v>14957</v>
      </c>
      <c r="J45" s="33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3.5" thickBot="1">
      <c r="A46" s="334" t="s">
        <v>109</v>
      </c>
      <c r="B46" s="335"/>
      <c r="C46" s="344"/>
      <c r="D46" s="345"/>
      <c r="E46" s="338"/>
      <c r="F46" s="339"/>
      <c r="G46" s="338"/>
      <c r="H46" s="339"/>
      <c r="I46" s="338"/>
      <c r="J46" s="33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2.75">
      <c r="A47" s="27"/>
      <c r="B47" s="27"/>
      <c r="C47" s="342" t="s">
        <v>95</v>
      </c>
      <c r="D47" s="343"/>
      <c r="E47" s="336"/>
      <c r="F47" s="337"/>
      <c r="G47" s="336"/>
      <c r="H47" s="337"/>
      <c r="I47" s="336">
        <f>SUM(C47:F48)-(G47)</f>
        <v>0</v>
      </c>
      <c r="J47" s="33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3.5" thickBot="1">
      <c r="A48" s="334" t="s">
        <v>110</v>
      </c>
      <c r="B48" s="335"/>
      <c r="C48" s="344"/>
      <c r="D48" s="345"/>
      <c r="E48" s="338"/>
      <c r="F48" s="339"/>
      <c r="G48" s="338"/>
      <c r="H48" s="339"/>
      <c r="I48" s="338"/>
      <c r="J48" s="33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2.75">
      <c r="A49" s="27"/>
      <c r="B49" s="27"/>
      <c r="C49" s="336">
        <v>4725</v>
      </c>
      <c r="D49" s="337"/>
      <c r="E49" s="336"/>
      <c r="F49" s="337"/>
      <c r="G49" s="336">
        <v>4725</v>
      </c>
      <c r="H49" s="337"/>
      <c r="I49" s="342" t="s">
        <v>95</v>
      </c>
      <c r="J49" s="343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3.5" thickBot="1">
      <c r="A50" s="334" t="s">
        <v>111</v>
      </c>
      <c r="B50" s="335"/>
      <c r="C50" s="338"/>
      <c r="D50" s="339"/>
      <c r="E50" s="338"/>
      <c r="F50" s="339"/>
      <c r="G50" s="338"/>
      <c r="H50" s="339"/>
      <c r="I50" s="344"/>
      <c r="J50" s="345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2.75">
      <c r="A51" s="27"/>
      <c r="B51" s="27"/>
      <c r="C51" s="336">
        <v>0</v>
      </c>
      <c r="D51" s="337"/>
      <c r="E51" s="336"/>
      <c r="F51" s="337"/>
      <c r="G51" s="336"/>
      <c r="H51" s="337"/>
      <c r="I51" s="342" t="s">
        <v>95</v>
      </c>
      <c r="J51" s="343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3.5" thickBot="1">
      <c r="A52" s="334" t="s">
        <v>112</v>
      </c>
      <c r="B52" s="335"/>
      <c r="C52" s="338"/>
      <c r="D52" s="339"/>
      <c r="E52" s="338"/>
      <c r="F52" s="339"/>
      <c r="G52" s="338"/>
      <c r="H52" s="339"/>
      <c r="I52" s="344"/>
      <c r="J52" s="345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2.75">
      <c r="A53" s="27"/>
      <c r="B53" s="27"/>
      <c r="C53" s="336">
        <v>0</v>
      </c>
      <c r="D53" s="337"/>
      <c r="E53" s="336"/>
      <c r="F53" s="337"/>
      <c r="G53" s="336"/>
      <c r="H53" s="337"/>
      <c r="I53" s="336">
        <f>SUM(C53:F54)-(G53)</f>
        <v>0</v>
      </c>
      <c r="J53" s="33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3.5" thickBot="1">
      <c r="A54" s="334" t="s">
        <v>405</v>
      </c>
      <c r="B54" s="335"/>
      <c r="C54" s="338"/>
      <c r="D54" s="339"/>
      <c r="E54" s="338"/>
      <c r="F54" s="339"/>
      <c r="G54" s="338"/>
      <c r="H54" s="339"/>
      <c r="I54" s="338"/>
      <c r="J54" s="339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2.75">
      <c r="A55" s="27"/>
      <c r="B55" s="27"/>
      <c r="C55" s="336">
        <v>0</v>
      </c>
      <c r="D55" s="337"/>
      <c r="E55" s="336"/>
      <c r="F55" s="337"/>
      <c r="G55" s="336"/>
      <c r="H55" s="337"/>
      <c r="I55" s="336">
        <f>SUM(C55:F56)-(G55)</f>
        <v>0</v>
      </c>
      <c r="J55" s="33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3.5" thickBot="1">
      <c r="A56" s="334" t="s">
        <v>406</v>
      </c>
      <c r="B56" s="335"/>
      <c r="C56" s="338"/>
      <c r="D56" s="339"/>
      <c r="E56" s="338"/>
      <c r="F56" s="339"/>
      <c r="G56" s="338"/>
      <c r="H56" s="339"/>
      <c r="I56" s="338"/>
      <c r="J56" s="339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2.75">
      <c r="A57" s="26"/>
      <c r="B57" s="26"/>
      <c r="C57" s="336"/>
      <c r="D57" s="337"/>
      <c r="E57" s="336"/>
      <c r="F57" s="337"/>
      <c r="G57" s="336"/>
      <c r="H57" s="337"/>
      <c r="I57" s="336"/>
      <c r="J57" s="33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2.75">
      <c r="A58" s="27"/>
      <c r="B58" s="27"/>
      <c r="C58" s="340"/>
      <c r="D58" s="341"/>
      <c r="E58" s="340"/>
      <c r="F58" s="341"/>
      <c r="G58" s="340"/>
      <c r="H58" s="341"/>
      <c r="I58" s="340"/>
      <c r="J58" s="341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3.5" thickBot="1">
      <c r="A59" s="26" t="s">
        <v>407</v>
      </c>
      <c r="B59" s="26"/>
      <c r="C59" s="338"/>
      <c r="D59" s="339"/>
      <c r="E59" s="338"/>
      <c r="F59" s="339"/>
      <c r="G59" s="338"/>
      <c r="H59" s="339"/>
      <c r="I59" s="338"/>
      <c r="J59" s="339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2.75">
      <c r="A60" s="27"/>
      <c r="B60" s="27"/>
      <c r="C60" s="336"/>
      <c r="D60" s="337"/>
      <c r="E60" s="336"/>
      <c r="F60" s="337"/>
      <c r="G60" s="336"/>
      <c r="H60" s="337"/>
      <c r="I60" s="336"/>
      <c r="J60" s="33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3.5" thickBot="1">
      <c r="A61" s="26" t="s">
        <v>84</v>
      </c>
      <c r="B61" s="26"/>
      <c r="C61" s="338"/>
      <c r="D61" s="339"/>
      <c r="E61" s="338"/>
      <c r="F61" s="339"/>
      <c r="G61" s="338"/>
      <c r="H61" s="339"/>
      <c r="I61" s="338"/>
      <c r="J61" s="339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2.75">
      <c r="A62" s="27"/>
      <c r="B62" s="27"/>
      <c r="C62" s="336"/>
      <c r="D62" s="337"/>
      <c r="E62" s="336"/>
      <c r="F62" s="337"/>
      <c r="G62" s="336"/>
      <c r="H62" s="337"/>
      <c r="I62" s="336"/>
      <c r="J62" s="33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3.5" thickBot="1">
      <c r="A63" s="26" t="s">
        <v>85</v>
      </c>
      <c r="B63" s="26"/>
      <c r="C63" s="338"/>
      <c r="D63" s="339"/>
      <c r="E63" s="338"/>
      <c r="F63" s="339"/>
      <c r="G63" s="338"/>
      <c r="H63" s="339"/>
      <c r="I63" s="338"/>
      <c r="J63" s="339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2.75">
      <c r="A64" s="27"/>
      <c r="B64" s="27"/>
      <c r="C64" s="336">
        <f>SUM(C9:D63)</f>
        <v>2025492</v>
      </c>
      <c r="D64" s="337"/>
      <c r="E64" s="336">
        <f>SUM(E9:F63)</f>
        <v>320308</v>
      </c>
      <c r="F64" s="337"/>
      <c r="G64" s="336">
        <f>SUM(G9:H63)</f>
        <v>56378</v>
      </c>
      <c r="H64" s="337"/>
      <c r="I64" s="336">
        <f>SUM(I9:J63)</f>
        <v>2289422</v>
      </c>
      <c r="J64" s="33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3.5" thickBot="1">
      <c r="A65" s="26" t="s">
        <v>408</v>
      </c>
      <c r="B65" s="26"/>
      <c r="C65" s="338"/>
      <c r="D65" s="339"/>
      <c r="E65" s="338"/>
      <c r="F65" s="339"/>
      <c r="G65" s="338"/>
      <c r="H65" s="339"/>
      <c r="I65" s="338"/>
      <c r="J65" s="339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2.75">
      <c r="A68" s="333">
        <v>4</v>
      </c>
      <c r="B68" s="333"/>
      <c r="C68" s="333"/>
      <c r="D68" s="333"/>
      <c r="E68" s="333"/>
      <c r="F68" s="333"/>
      <c r="G68" s="333"/>
      <c r="H68" s="333"/>
      <c r="I68" s="333"/>
      <c r="J68" s="333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</sheetData>
  <mergeCells count="138">
    <mergeCell ref="A1:J1"/>
    <mergeCell ref="A10:B10"/>
    <mergeCell ref="G3:H3"/>
    <mergeCell ref="I3:J3"/>
    <mergeCell ref="G4:H4"/>
    <mergeCell ref="G5:H5"/>
    <mergeCell ref="G6:H6"/>
    <mergeCell ref="G7:H7"/>
    <mergeCell ref="C3:D3"/>
    <mergeCell ref="E3:F3"/>
    <mergeCell ref="C39:D40"/>
    <mergeCell ref="E39:F40"/>
    <mergeCell ref="G39:H40"/>
    <mergeCell ref="I39:J40"/>
    <mergeCell ref="G31:H34"/>
    <mergeCell ref="I31:J34"/>
    <mergeCell ref="C37:D38"/>
    <mergeCell ref="E37:F38"/>
    <mergeCell ref="G37:H38"/>
    <mergeCell ref="I37:J38"/>
    <mergeCell ref="G35:H36"/>
    <mergeCell ref="I35:J36"/>
    <mergeCell ref="C35:D36"/>
    <mergeCell ref="E35:F36"/>
    <mergeCell ref="G27:H28"/>
    <mergeCell ref="I27:J28"/>
    <mergeCell ref="C29:D30"/>
    <mergeCell ref="E29:F30"/>
    <mergeCell ref="G29:H30"/>
    <mergeCell ref="I29:J30"/>
    <mergeCell ref="C27:D28"/>
    <mergeCell ref="E27:F28"/>
    <mergeCell ref="I23:J24"/>
    <mergeCell ref="E25:F26"/>
    <mergeCell ref="G25:H26"/>
    <mergeCell ref="I25:J26"/>
    <mergeCell ref="E4:F4"/>
    <mergeCell ref="E5:F5"/>
    <mergeCell ref="E6:F6"/>
    <mergeCell ref="I19:J22"/>
    <mergeCell ref="I5:J5"/>
    <mergeCell ref="I6:J6"/>
    <mergeCell ref="I7:J7"/>
    <mergeCell ref="I9:J10"/>
    <mergeCell ref="I11:J12"/>
    <mergeCell ref="C6:D6"/>
    <mergeCell ref="C11:D12"/>
    <mergeCell ref="E11:F12"/>
    <mergeCell ref="G11:H12"/>
    <mergeCell ref="C9:D10"/>
    <mergeCell ref="E9:F10"/>
    <mergeCell ref="G9:H10"/>
    <mergeCell ref="E7:F7"/>
    <mergeCell ref="C13:D16"/>
    <mergeCell ref="E13:F16"/>
    <mergeCell ref="G13:H16"/>
    <mergeCell ref="I13:J16"/>
    <mergeCell ref="C17:D18"/>
    <mergeCell ref="E17:F18"/>
    <mergeCell ref="G17:H18"/>
    <mergeCell ref="I17:J18"/>
    <mergeCell ref="C23:D24"/>
    <mergeCell ref="E23:F24"/>
    <mergeCell ref="C25:D26"/>
    <mergeCell ref="G19:H22"/>
    <mergeCell ref="C19:D22"/>
    <mergeCell ref="E19:F22"/>
    <mergeCell ref="G23:H24"/>
    <mergeCell ref="C31:D34"/>
    <mergeCell ref="E31:F34"/>
    <mergeCell ref="I41:J44"/>
    <mergeCell ref="C45:D46"/>
    <mergeCell ref="E45:F46"/>
    <mergeCell ref="G45:H46"/>
    <mergeCell ref="I45:J46"/>
    <mergeCell ref="C41:D44"/>
    <mergeCell ref="E41:F44"/>
    <mergeCell ref="G41:H44"/>
    <mergeCell ref="C47:D48"/>
    <mergeCell ref="E47:F48"/>
    <mergeCell ref="G47:H48"/>
    <mergeCell ref="I47:J48"/>
    <mergeCell ref="C49:D50"/>
    <mergeCell ref="E49:F50"/>
    <mergeCell ref="G49:H50"/>
    <mergeCell ref="I49:J50"/>
    <mergeCell ref="C51:D52"/>
    <mergeCell ref="E51:F52"/>
    <mergeCell ref="G51:H52"/>
    <mergeCell ref="I51:J52"/>
    <mergeCell ref="C53:D54"/>
    <mergeCell ref="E53:F54"/>
    <mergeCell ref="G53:H54"/>
    <mergeCell ref="I53:J54"/>
    <mergeCell ref="C55:D56"/>
    <mergeCell ref="E55:F56"/>
    <mergeCell ref="G55:H56"/>
    <mergeCell ref="I55:J56"/>
    <mergeCell ref="C57:D59"/>
    <mergeCell ref="E57:F59"/>
    <mergeCell ref="G57:H59"/>
    <mergeCell ref="I57:J59"/>
    <mergeCell ref="G62:H63"/>
    <mergeCell ref="I62:J63"/>
    <mergeCell ref="C60:D61"/>
    <mergeCell ref="E60:F61"/>
    <mergeCell ref="G60:H61"/>
    <mergeCell ref="I60:J61"/>
    <mergeCell ref="A12:B12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  <mergeCell ref="A42:B42"/>
    <mergeCell ref="A44:B44"/>
    <mergeCell ref="A46:B46"/>
    <mergeCell ref="A48:B48"/>
    <mergeCell ref="A50:B50"/>
    <mergeCell ref="A68:J68"/>
    <mergeCell ref="A52:B52"/>
    <mergeCell ref="A54:B54"/>
    <mergeCell ref="A56:B56"/>
    <mergeCell ref="C64:D65"/>
    <mergeCell ref="E64:F65"/>
    <mergeCell ref="G64:H65"/>
    <mergeCell ref="I64:J65"/>
    <mergeCell ref="C62:D63"/>
    <mergeCell ref="E62:F63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1">
      <selection activeCell="B2" sqref="B2"/>
    </sheetView>
  </sheetViews>
  <sheetFormatPr defaultColWidth="9.140625" defaultRowHeight="12.75"/>
  <sheetData>
    <row r="1" spans="1:9" ht="12.75">
      <c r="A1" s="311" t="s">
        <v>649</v>
      </c>
      <c r="B1" s="311"/>
      <c r="C1" s="311"/>
      <c r="D1" s="311"/>
      <c r="E1" s="311"/>
      <c r="F1" s="311"/>
      <c r="G1" s="311"/>
      <c r="H1" s="311"/>
      <c r="I1" s="311"/>
    </row>
    <row r="3" spans="1:9" ht="13.5" thickBot="1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363">
        <v>376334</v>
      </c>
      <c r="H4" s="364"/>
      <c r="I4" s="360">
        <v>459782</v>
      </c>
    </row>
    <row r="5" spans="1:9" ht="13.5" thickBot="1">
      <c r="A5" s="12" t="s">
        <v>114</v>
      </c>
      <c r="B5" s="12"/>
      <c r="C5" s="12"/>
      <c r="D5" s="12"/>
      <c r="E5" s="6"/>
      <c r="F5" s="6"/>
      <c r="G5" s="325"/>
      <c r="H5" s="368"/>
      <c r="I5" s="369"/>
    </row>
    <row r="6" spans="1:9" ht="12.75">
      <c r="A6" s="6"/>
      <c r="B6" s="6"/>
      <c r="C6" s="6"/>
      <c r="D6" s="6"/>
      <c r="E6" s="6"/>
      <c r="F6" s="6"/>
      <c r="G6" s="363">
        <v>173957</v>
      </c>
      <c r="H6" s="364"/>
      <c r="I6" s="369"/>
    </row>
    <row r="7" spans="1:9" ht="13.5" thickBot="1">
      <c r="A7" s="1" t="s">
        <v>631</v>
      </c>
      <c r="B7" s="1"/>
      <c r="C7" s="1"/>
      <c r="D7" s="6"/>
      <c r="E7" s="6"/>
      <c r="F7" s="6"/>
      <c r="G7" s="287"/>
      <c r="H7" s="365"/>
      <c r="I7" s="369"/>
    </row>
    <row r="8" spans="1:9" ht="12.75">
      <c r="A8" s="6"/>
      <c r="B8" s="6"/>
      <c r="C8" s="6"/>
      <c r="D8" s="6"/>
      <c r="E8" s="6"/>
      <c r="F8" s="6"/>
      <c r="G8" s="363">
        <v>550291</v>
      </c>
      <c r="H8" s="364"/>
      <c r="I8" s="369"/>
    </row>
    <row r="9" spans="1:9" ht="13.5" thickBot="1">
      <c r="A9" s="302" t="s">
        <v>113</v>
      </c>
      <c r="B9" s="302"/>
      <c r="C9" s="302"/>
      <c r="D9" s="302"/>
      <c r="E9" s="6"/>
      <c r="F9" s="6"/>
      <c r="G9" s="287"/>
      <c r="H9" s="365"/>
      <c r="I9" s="369"/>
    </row>
    <row r="10" spans="1:9" ht="12.75">
      <c r="A10" s="6"/>
      <c r="B10" s="6"/>
      <c r="C10" s="6"/>
      <c r="D10" s="6"/>
      <c r="E10" s="6"/>
      <c r="F10" s="6"/>
      <c r="G10" s="363">
        <v>90510</v>
      </c>
      <c r="H10" s="364"/>
      <c r="I10" s="369"/>
    </row>
    <row r="11" spans="1:9" ht="13.5" thickBot="1">
      <c r="A11" s="302" t="s">
        <v>115</v>
      </c>
      <c r="B11" s="302"/>
      <c r="C11" s="302"/>
      <c r="D11" s="302"/>
      <c r="E11" s="6"/>
      <c r="F11" s="6"/>
      <c r="G11" s="366"/>
      <c r="H11" s="367"/>
      <c r="I11" s="369"/>
    </row>
    <row r="12" spans="1:9" ht="13.5" thickTop="1">
      <c r="A12" s="12"/>
      <c r="B12" s="12"/>
      <c r="C12" s="12"/>
      <c r="D12" s="12"/>
      <c r="E12" s="6"/>
      <c r="F12" s="6"/>
      <c r="G12" s="7"/>
      <c r="H12" s="7"/>
      <c r="I12" s="369"/>
    </row>
    <row r="13" spans="1:9" ht="13.5" thickBot="1">
      <c r="A13" s="302" t="s">
        <v>116</v>
      </c>
      <c r="B13" s="302"/>
      <c r="C13" s="302"/>
      <c r="D13" s="302"/>
      <c r="E13" s="302"/>
      <c r="F13" s="302"/>
      <c r="G13" s="302"/>
      <c r="H13" s="302"/>
      <c r="I13" s="369"/>
    </row>
    <row r="14" spans="1:9" ht="12.75">
      <c r="A14" s="6"/>
      <c r="B14" s="6"/>
      <c r="C14" s="6"/>
      <c r="D14" s="6"/>
      <c r="E14" s="6"/>
      <c r="F14" s="6"/>
      <c r="G14" s="6"/>
      <c r="H14" s="6"/>
      <c r="I14" s="360">
        <v>2880</v>
      </c>
    </row>
    <row r="15" spans="1:9" ht="13.5" thickBot="1">
      <c r="A15" s="302" t="s">
        <v>396</v>
      </c>
      <c r="B15" s="302"/>
      <c r="C15" s="302"/>
      <c r="D15" s="302"/>
      <c r="E15" s="302"/>
      <c r="F15" s="302"/>
      <c r="G15" s="302"/>
      <c r="H15" s="302"/>
      <c r="I15" s="361"/>
    </row>
    <row r="16" spans="1:9" ht="12.75">
      <c r="A16" s="6"/>
      <c r="B16" s="6"/>
      <c r="C16" s="6"/>
      <c r="D16" s="6"/>
      <c r="E16" s="6"/>
      <c r="F16" s="6"/>
      <c r="G16" s="6"/>
      <c r="H16" s="6"/>
      <c r="I16" s="360">
        <v>0</v>
      </c>
    </row>
    <row r="17" spans="1:9" ht="13.5" thickBot="1">
      <c r="A17" s="302" t="s">
        <v>117</v>
      </c>
      <c r="B17" s="302"/>
      <c r="C17" s="302"/>
      <c r="D17" s="302"/>
      <c r="E17" s="302"/>
      <c r="F17" s="302"/>
      <c r="G17" s="302"/>
      <c r="H17" s="302"/>
      <c r="I17" s="361"/>
    </row>
    <row r="18" spans="1:9" ht="12.75">
      <c r="A18" s="6"/>
      <c r="B18" s="6"/>
      <c r="C18" s="6"/>
      <c r="D18" s="6"/>
      <c r="E18" s="6"/>
      <c r="F18" s="6"/>
      <c r="G18" s="6"/>
      <c r="H18" s="6"/>
      <c r="I18" s="362">
        <v>0</v>
      </c>
    </row>
    <row r="19" spans="1:9" ht="13.5" thickBot="1">
      <c r="A19" s="302" t="s">
        <v>118</v>
      </c>
      <c r="B19" s="302"/>
      <c r="C19" s="302"/>
      <c r="D19" s="302"/>
      <c r="E19" s="302"/>
      <c r="F19" s="302"/>
      <c r="G19" s="302"/>
      <c r="H19" s="302"/>
      <c r="I19" s="361"/>
    </row>
    <row r="20" spans="1:9" ht="12.75">
      <c r="A20" s="6"/>
      <c r="B20" s="6"/>
      <c r="C20" s="6"/>
      <c r="D20" s="6"/>
      <c r="E20" s="6"/>
      <c r="F20" s="6"/>
      <c r="G20" s="6"/>
      <c r="H20" s="6"/>
      <c r="I20" s="360">
        <v>0</v>
      </c>
    </row>
    <row r="21" spans="1:9" ht="13.5" thickBot="1">
      <c r="A21" s="302" t="s">
        <v>119</v>
      </c>
      <c r="B21" s="302"/>
      <c r="C21" s="302"/>
      <c r="D21" s="302"/>
      <c r="E21" s="302"/>
      <c r="F21" s="302"/>
      <c r="G21" s="302"/>
      <c r="H21" s="302"/>
      <c r="I21" s="361"/>
    </row>
    <row r="22" spans="1:9" ht="12.75">
      <c r="A22" s="6"/>
      <c r="B22" s="6"/>
      <c r="C22" s="6"/>
      <c r="D22" s="6"/>
      <c r="E22" s="6"/>
      <c r="F22" s="6"/>
      <c r="G22" s="6"/>
      <c r="H22" s="6"/>
      <c r="I22" s="360">
        <v>0</v>
      </c>
    </row>
    <row r="23" spans="1:9" ht="13.5" thickBot="1">
      <c r="A23" s="302" t="s">
        <v>679</v>
      </c>
      <c r="B23" s="302"/>
      <c r="C23" s="302"/>
      <c r="D23" s="302"/>
      <c r="E23" s="302"/>
      <c r="F23" s="302"/>
      <c r="G23" s="302"/>
      <c r="H23" s="302"/>
      <c r="I23" s="361"/>
    </row>
    <row r="24" spans="1:9" ht="12.75">
      <c r="A24" s="6"/>
      <c r="B24" s="6"/>
      <c r="C24" s="6"/>
      <c r="D24" s="6"/>
      <c r="E24" s="6"/>
      <c r="F24" s="6"/>
      <c r="G24" s="6"/>
      <c r="H24" s="6"/>
      <c r="I24" s="360">
        <v>9137</v>
      </c>
    </row>
    <row r="25" spans="1:9" ht="13.5" thickBot="1">
      <c r="A25" s="302" t="s">
        <v>120</v>
      </c>
      <c r="B25" s="302"/>
      <c r="C25" s="302"/>
      <c r="D25" s="302"/>
      <c r="E25" s="302"/>
      <c r="F25" s="302"/>
      <c r="G25" s="302"/>
      <c r="H25" s="302"/>
      <c r="I25" s="361"/>
    </row>
    <row r="26" spans="1:9" ht="12.75">
      <c r="A26" s="6"/>
      <c r="B26" s="6"/>
      <c r="C26" s="6"/>
      <c r="D26" s="6"/>
      <c r="E26" s="6"/>
      <c r="F26" s="6"/>
      <c r="G26" s="6"/>
      <c r="H26" s="6"/>
      <c r="I26" s="360">
        <v>6500</v>
      </c>
    </row>
    <row r="27" spans="1:9" ht="13.5" thickBot="1">
      <c r="A27" s="302" t="s">
        <v>692</v>
      </c>
      <c r="B27" s="302"/>
      <c r="C27" s="302"/>
      <c r="D27" s="302"/>
      <c r="E27" s="302"/>
      <c r="F27" s="302"/>
      <c r="G27" s="302"/>
      <c r="H27" s="302"/>
      <c r="I27" s="361"/>
    </row>
    <row r="28" spans="1:9" ht="12.75">
      <c r="A28" s="6"/>
      <c r="B28" s="6"/>
      <c r="C28" s="6"/>
      <c r="D28" s="6"/>
      <c r="E28" s="6"/>
      <c r="F28" s="6"/>
      <c r="G28" s="6"/>
      <c r="H28" s="6"/>
      <c r="I28" s="360">
        <v>0</v>
      </c>
    </row>
    <row r="29" spans="1:9" ht="13.5" thickBot="1">
      <c r="A29" s="302" t="s">
        <v>678</v>
      </c>
      <c r="B29" s="302"/>
      <c r="C29" s="302"/>
      <c r="D29" s="302"/>
      <c r="E29" s="302"/>
      <c r="F29" s="302"/>
      <c r="G29" s="302"/>
      <c r="H29" s="302"/>
      <c r="I29" s="361"/>
    </row>
    <row r="30" spans="1:9" ht="12.75">
      <c r="A30" s="6"/>
      <c r="B30" s="6"/>
      <c r="C30" s="6"/>
      <c r="D30" s="6"/>
      <c r="E30" s="6"/>
      <c r="F30" s="6"/>
      <c r="G30" s="6"/>
      <c r="H30" s="6"/>
      <c r="I30" s="360">
        <v>0</v>
      </c>
    </row>
    <row r="31" spans="1:9" ht="13.5" thickBot="1">
      <c r="A31" s="302" t="s">
        <v>121</v>
      </c>
      <c r="B31" s="302"/>
      <c r="C31" s="302"/>
      <c r="D31" s="302"/>
      <c r="E31" s="302"/>
      <c r="F31" s="302"/>
      <c r="G31" s="302"/>
      <c r="H31" s="302"/>
      <c r="I31" s="361"/>
    </row>
    <row r="32" spans="1:9" ht="12.75">
      <c r="A32" s="6"/>
      <c r="B32" s="6"/>
      <c r="C32" s="6"/>
      <c r="D32" s="6"/>
      <c r="E32" s="6"/>
      <c r="F32" s="6"/>
      <c r="G32" s="6"/>
      <c r="H32" s="6"/>
      <c r="I32" s="360">
        <v>0</v>
      </c>
    </row>
    <row r="33" spans="1:9" ht="13.5" thickBot="1">
      <c r="A33" s="302" t="s">
        <v>122</v>
      </c>
      <c r="B33" s="302"/>
      <c r="C33" s="302"/>
      <c r="D33" s="302"/>
      <c r="E33" s="302"/>
      <c r="F33" s="302"/>
      <c r="G33" s="302"/>
      <c r="H33" s="302"/>
      <c r="I33" s="361"/>
    </row>
    <row r="34" spans="1:9" ht="12.75">
      <c r="A34" s="6"/>
      <c r="B34" s="6"/>
      <c r="C34" s="6"/>
      <c r="D34" s="6"/>
      <c r="E34" s="6"/>
      <c r="F34" s="6"/>
      <c r="G34" s="6"/>
      <c r="H34" s="6"/>
      <c r="I34" s="360">
        <v>1413</v>
      </c>
    </row>
    <row r="35" spans="1:9" ht="13.5" thickBot="1">
      <c r="A35" s="302" t="s">
        <v>351</v>
      </c>
      <c r="B35" s="302"/>
      <c r="C35" s="302"/>
      <c r="D35" s="302"/>
      <c r="E35" s="302"/>
      <c r="F35" s="302"/>
      <c r="G35" s="302"/>
      <c r="H35" s="302"/>
      <c r="I35" s="361"/>
    </row>
    <row r="36" spans="1:9" ht="12.75">
      <c r="A36" s="6"/>
      <c r="B36" s="6"/>
      <c r="C36" s="6"/>
      <c r="D36" s="6"/>
      <c r="E36" s="6"/>
      <c r="F36" s="6"/>
      <c r="G36" s="6"/>
      <c r="H36" s="6"/>
      <c r="I36" s="360">
        <v>0</v>
      </c>
    </row>
    <row r="37" spans="1:9" ht="13.5" thickBot="1">
      <c r="A37" s="302" t="s">
        <v>123</v>
      </c>
      <c r="B37" s="302"/>
      <c r="C37" s="302"/>
      <c r="D37" s="302"/>
      <c r="E37" s="302"/>
      <c r="F37" s="302"/>
      <c r="G37" s="302"/>
      <c r="H37" s="302"/>
      <c r="I37" s="361"/>
    </row>
    <row r="38" spans="1:9" ht="12.75">
      <c r="A38" s="6"/>
      <c r="B38" s="6"/>
      <c r="C38" s="6"/>
      <c r="D38" s="6"/>
      <c r="E38" s="6"/>
      <c r="F38" s="6"/>
      <c r="G38" s="6"/>
      <c r="H38" s="6"/>
      <c r="I38" s="360"/>
    </row>
    <row r="39" spans="1:9" ht="13.5" thickBot="1">
      <c r="A39" s="302" t="s">
        <v>124</v>
      </c>
      <c r="B39" s="302"/>
      <c r="C39" s="302"/>
      <c r="D39" s="302"/>
      <c r="E39" s="302"/>
      <c r="F39" s="302"/>
      <c r="G39" s="302"/>
      <c r="H39" s="302"/>
      <c r="I39" s="361"/>
    </row>
    <row r="40" spans="1:9" ht="12.75">
      <c r="A40" s="6"/>
      <c r="B40" s="6"/>
      <c r="C40" s="6"/>
      <c r="D40" s="6"/>
      <c r="E40" s="6"/>
      <c r="F40" s="6"/>
      <c r="G40" s="6"/>
      <c r="H40" s="6"/>
      <c r="I40" s="360"/>
    </row>
    <row r="41" spans="1:9" ht="13.5" thickBot="1">
      <c r="A41" s="302" t="s">
        <v>125</v>
      </c>
      <c r="B41" s="302"/>
      <c r="C41" s="302"/>
      <c r="D41" s="302"/>
      <c r="E41" s="302"/>
      <c r="F41" s="302"/>
      <c r="G41" s="302"/>
      <c r="H41" s="302"/>
      <c r="I41" s="361"/>
    </row>
    <row r="42" spans="1:9" ht="12.75">
      <c r="A42" s="6"/>
      <c r="B42" s="6"/>
      <c r="C42" s="6"/>
      <c r="D42" s="6"/>
      <c r="E42" s="6"/>
      <c r="F42" s="6"/>
      <c r="G42" s="6"/>
      <c r="H42" s="6"/>
      <c r="I42" s="360">
        <f>SUM(I4:I41)</f>
        <v>479712</v>
      </c>
    </row>
    <row r="43" spans="1:9" ht="13.5" thickBot="1">
      <c r="A43" s="302" t="s">
        <v>126</v>
      </c>
      <c r="B43" s="302"/>
      <c r="C43" s="302"/>
      <c r="D43" s="302"/>
      <c r="E43" s="302"/>
      <c r="F43" s="302"/>
      <c r="G43" s="302"/>
      <c r="H43" s="302"/>
      <c r="I43" s="361"/>
    </row>
    <row r="44" spans="1:9" ht="12.75">
      <c r="A44" s="6"/>
      <c r="B44" s="6"/>
      <c r="C44" s="6"/>
      <c r="D44" s="6"/>
      <c r="E44" s="6"/>
      <c r="F44" s="6"/>
      <c r="G44" s="6"/>
      <c r="H44" s="6"/>
      <c r="I44" s="360">
        <v>1809710</v>
      </c>
    </row>
    <row r="45" spans="1:9" ht="13.5" thickBot="1">
      <c r="A45" s="302" t="s">
        <v>127</v>
      </c>
      <c r="B45" s="302"/>
      <c r="C45" s="302"/>
      <c r="D45" s="302"/>
      <c r="E45" s="302"/>
      <c r="F45" s="302"/>
      <c r="G45" s="302"/>
      <c r="H45" s="302"/>
      <c r="I45" s="361"/>
    </row>
    <row r="46" spans="1:9" ht="12.75">
      <c r="A46" s="6"/>
      <c r="B46" s="6"/>
      <c r="C46" s="6"/>
      <c r="D46" s="6"/>
      <c r="E46" s="6"/>
      <c r="F46" s="6"/>
      <c r="G46" s="6"/>
      <c r="H46" s="6"/>
      <c r="I46" s="360">
        <f>SUM(I42:I45)</f>
        <v>2289422</v>
      </c>
    </row>
    <row r="47" spans="1:9" ht="13.5" thickBot="1">
      <c r="A47" s="302" t="s">
        <v>128</v>
      </c>
      <c r="B47" s="302"/>
      <c r="C47" s="302"/>
      <c r="D47" s="302"/>
      <c r="E47" s="302"/>
      <c r="F47" s="302"/>
      <c r="G47" s="302"/>
      <c r="H47" s="302"/>
      <c r="I47" s="361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302"/>
      <c r="B49" s="302"/>
      <c r="C49" s="302"/>
      <c r="D49" s="302"/>
      <c r="E49" s="302"/>
      <c r="F49" s="302"/>
      <c r="G49" s="302"/>
      <c r="H49" s="302"/>
      <c r="I49" s="6"/>
    </row>
    <row r="50" spans="1:9" ht="12.75">
      <c r="A50" s="302" t="s">
        <v>3</v>
      </c>
      <c r="B50" s="302"/>
      <c r="C50" s="302"/>
      <c r="D50" s="302"/>
      <c r="E50" s="302"/>
      <c r="F50" s="302"/>
      <c r="G50" s="302"/>
      <c r="H50" s="302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359">
        <v>5</v>
      </c>
      <c r="B52" s="359"/>
      <c r="C52" s="359"/>
      <c r="D52" s="359"/>
      <c r="E52" s="359"/>
      <c r="F52" s="359"/>
      <c r="G52" s="359"/>
      <c r="H52" s="359"/>
      <c r="I52" s="359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mergeCells count="46">
    <mergeCell ref="A1:I1"/>
    <mergeCell ref="A41:H41"/>
    <mergeCell ref="A43:H43"/>
    <mergeCell ref="A45:H45"/>
    <mergeCell ref="G4:H5"/>
    <mergeCell ref="G6:H7"/>
    <mergeCell ref="I4:I13"/>
    <mergeCell ref="I14:I15"/>
    <mergeCell ref="I16:I17"/>
    <mergeCell ref="I26:I27"/>
    <mergeCell ref="A9:D9"/>
    <mergeCell ref="A11:D11"/>
    <mergeCell ref="A13:H13"/>
    <mergeCell ref="A15:H15"/>
    <mergeCell ref="G8:H9"/>
    <mergeCell ref="G10:H11"/>
    <mergeCell ref="A17:H17"/>
    <mergeCell ref="A19:H19"/>
    <mergeCell ref="A21:H21"/>
    <mergeCell ref="A23:H23"/>
    <mergeCell ref="A25:H25"/>
    <mergeCell ref="A27:H27"/>
    <mergeCell ref="A29:H29"/>
    <mergeCell ref="A31:H31"/>
    <mergeCell ref="A33:H33"/>
    <mergeCell ref="A35:H35"/>
    <mergeCell ref="A37:H37"/>
    <mergeCell ref="A39:H39"/>
    <mergeCell ref="I18:I19"/>
    <mergeCell ref="I20:I21"/>
    <mergeCell ref="I22:I23"/>
    <mergeCell ref="I24:I25"/>
    <mergeCell ref="I28:I29"/>
    <mergeCell ref="I30:I31"/>
    <mergeCell ref="I32:I33"/>
    <mergeCell ref="I34:I35"/>
    <mergeCell ref="A52:I52"/>
    <mergeCell ref="I44:I45"/>
    <mergeCell ref="I46:I47"/>
    <mergeCell ref="I36:I37"/>
    <mergeCell ref="I38:I39"/>
    <mergeCell ref="I40:I41"/>
    <mergeCell ref="I42:I43"/>
    <mergeCell ref="A47:H47"/>
    <mergeCell ref="A49:H49"/>
    <mergeCell ref="A50:H50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B3" sqref="B3:R3"/>
    </sheetView>
  </sheetViews>
  <sheetFormatPr defaultColWidth="9.140625" defaultRowHeight="12.75"/>
  <cols>
    <col min="1" max="1" width="3.7109375" style="0" customWidth="1"/>
    <col min="2" max="2" width="11.8515625" style="0" customWidth="1"/>
    <col min="4" max="4" width="11.140625" style="0" customWidth="1"/>
    <col min="5" max="5" width="8.140625" style="0" customWidth="1"/>
    <col min="6" max="6" width="6.28125" style="0" bestFit="1" customWidth="1"/>
    <col min="8" max="8" width="7.8515625" style="0" customWidth="1"/>
    <col min="9" max="9" width="6.7109375" style="0" customWidth="1"/>
    <col min="10" max="10" width="6.00390625" style="0" customWidth="1"/>
    <col min="11" max="11" width="11.140625" style="0" bestFit="1" customWidth="1"/>
    <col min="12" max="12" width="11.140625" style="129" bestFit="1" customWidth="1"/>
    <col min="13" max="13" width="11.140625" style="0" bestFit="1" customWidth="1"/>
    <col min="14" max="14" width="10.140625" style="0" customWidth="1"/>
    <col min="18" max="18" width="8.7109375" style="0" customWidth="1"/>
  </cols>
  <sheetData>
    <row r="1" spans="1:20" ht="12.75">
      <c r="A1" s="106" t="s">
        <v>33</v>
      </c>
      <c r="B1" s="3" t="s">
        <v>129</v>
      </c>
      <c r="C1" s="18"/>
      <c r="D1" s="18"/>
      <c r="E1" s="311" t="s">
        <v>151</v>
      </c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18"/>
      <c r="T1" s="118"/>
    </row>
    <row r="2" spans="1:4" ht="12.75">
      <c r="A2" s="106"/>
      <c r="B2" s="301" t="s">
        <v>130</v>
      </c>
      <c r="C2" s="301"/>
      <c r="D2" s="301"/>
    </row>
    <row r="3" spans="1:19" ht="12.75">
      <c r="A3" s="106"/>
      <c r="B3" s="311" t="s">
        <v>652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118"/>
    </row>
    <row r="4" ht="12.75">
      <c r="A4" s="106"/>
    </row>
    <row r="5" spans="1:18" ht="12.75">
      <c r="A5" s="106"/>
      <c r="B5" s="375" t="s">
        <v>35</v>
      </c>
      <c r="C5" s="376"/>
      <c r="D5" s="376"/>
      <c r="E5" s="377"/>
      <c r="F5" s="48" t="s">
        <v>38</v>
      </c>
      <c r="G5" s="49" t="s">
        <v>41</v>
      </c>
      <c r="H5" s="49" t="s">
        <v>43</v>
      </c>
      <c r="I5" s="49" t="s">
        <v>131</v>
      </c>
      <c r="J5" s="49" t="s">
        <v>132</v>
      </c>
      <c r="K5" s="51" t="s">
        <v>143</v>
      </c>
      <c r="L5" s="130" t="s">
        <v>144</v>
      </c>
      <c r="M5" s="51" t="s">
        <v>145</v>
      </c>
      <c r="N5" s="53" t="s">
        <v>146</v>
      </c>
      <c r="O5" s="53" t="s">
        <v>147</v>
      </c>
      <c r="P5" s="53" t="s">
        <v>148</v>
      </c>
      <c r="Q5" s="49" t="s">
        <v>149</v>
      </c>
      <c r="R5" s="51" t="s">
        <v>150</v>
      </c>
    </row>
    <row r="6" spans="1:18" ht="13.5" thickBot="1">
      <c r="A6" s="106"/>
      <c r="B6" s="47"/>
      <c r="C6" s="38"/>
      <c r="D6" s="38"/>
      <c r="E6" s="42"/>
      <c r="F6" s="370" t="s">
        <v>133</v>
      </c>
      <c r="G6" s="370"/>
      <c r="H6" s="370" t="s">
        <v>134</v>
      </c>
      <c r="I6" s="370"/>
      <c r="J6" s="370"/>
      <c r="K6" s="52"/>
      <c r="L6" s="131"/>
      <c r="M6" s="52"/>
      <c r="N6" s="370" t="s">
        <v>133</v>
      </c>
      <c r="O6" s="370"/>
      <c r="P6" s="52" t="s">
        <v>152</v>
      </c>
      <c r="Q6" s="46" t="s">
        <v>153</v>
      </c>
      <c r="R6" s="52"/>
    </row>
    <row r="7" spans="1:18" ht="12.75">
      <c r="A7" s="106"/>
      <c r="B7" s="47"/>
      <c r="C7" s="38"/>
      <c r="D7" s="38"/>
      <c r="E7" s="42"/>
      <c r="F7" s="4" t="s">
        <v>136</v>
      </c>
      <c r="G7" s="57" t="s">
        <v>138</v>
      </c>
      <c r="H7" s="373" t="s">
        <v>135</v>
      </c>
      <c r="I7" s="379"/>
      <c r="J7" s="37" t="s">
        <v>142</v>
      </c>
      <c r="K7" s="55" t="s">
        <v>217</v>
      </c>
      <c r="L7" s="132" t="s">
        <v>216</v>
      </c>
      <c r="M7" s="55" t="s">
        <v>397</v>
      </c>
      <c r="N7" s="50" t="s">
        <v>154</v>
      </c>
      <c r="O7" s="21" t="s">
        <v>156</v>
      </c>
      <c r="P7" s="371" t="s">
        <v>158</v>
      </c>
      <c r="Q7" s="372"/>
      <c r="R7" s="55" t="s">
        <v>140</v>
      </c>
    </row>
    <row r="8" spans="1:18" ht="13.5" thickBot="1">
      <c r="A8" s="106"/>
      <c r="B8" s="47" t="s">
        <v>161</v>
      </c>
      <c r="C8" s="374" t="s">
        <v>162</v>
      </c>
      <c r="D8" s="374"/>
      <c r="E8" s="378"/>
      <c r="F8" s="4" t="s">
        <v>137</v>
      </c>
      <c r="G8" s="54" t="s">
        <v>139</v>
      </c>
      <c r="H8" s="39" t="s">
        <v>140</v>
      </c>
      <c r="I8" s="39" t="s">
        <v>141</v>
      </c>
      <c r="J8" s="37" t="s">
        <v>140</v>
      </c>
      <c r="K8" s="55" t="s">
        <v>222</v>
      </c>
      <c r="L8" s="133" t="s">
        <v>222</v>
      </c>
      <c r="M8" s="55" t="s">
        <v>238</v>
      </c>
      <c r="N8" s="41" t="s">
        <v>155</v>
      </c>
      <c r="O8" s="22" t="s">
        <v>157</v>
      </c>
      <c r="P8" s="373" t="s">
        <v>159</v>
      </c>
      <c r="Q8" s="374"/>
      <c r="R8" s="55" t="s">
        <v>160</v>
      </c>
    </row>
    <row r="9" spans="1:18" s="25" customFormat="1" ht="2.25" customHeight="1" thickBot="1">
      <c r="A9" s="106"/>
      <c r="B9" s="40"/>
      <c r="C9" s="13"/>
      <c r="D9" s="13"/>
      <c r="E9" s="43"/>
      <c r="F9" s="33"/>
      <c r="G9" s="33"/>
      <c r="H9" s="33"/>
      <c r="I9" s="33"/>
      <c r="J9" s="33"/>
      <c r="K9" s="33"/>
      <c r="L9" s="134"/>
      <c r="M9" s="33"/>
      <c r="N9" s="33"/>
      <c r="O9" s="33"/>
      <c r="P9" s="33"/>
      <c r="Q9" s="33"/>
      <c r="R9" s="56"/>
    </row>
    <row r="10" spans="1:18" ht="12.75">
      <c r="A10" s="106"/>
      <c r="B10" s="45" t="s">
        <v>558</v>
      </c>
      <c r="C10" s="380" t="s">
        <v>457</v>
      </c>
      <c r="D10" s="380"/>
      <c r="E10" s="381"/>
      <c r="F10" s="127">
        <v>0.05875</v>
      </c>
      <c r="G10" s="186" t="s">
        <v>501</v>
      </c>
      <c r="H10" s="52">
        <v>2005</v>
      </c>
      <c r="I10" s="186" t="s">
        <v>512</v>
      </c>
      <c r="J10" s="52"/>
      <c r="K10" s="183">
        <v>73502</v>
      </c>
      <c r="L10" s="183">
        <v>75000</v>
      </c>
      <c r="M10" s="183">
        <v>69588</v>
      </c>
      <c r="N10" s="183">
        <v>4406</v>
      </c>
      <c r="O10" s="183">
        <v>893</v>
      </c>
      <c r="P10" s="186">
        <v>400</v>
      </c>
      <c r="Q10" s="187" t="s">
        <v>557</v>
      </c>
      <c r="R10" s="44">
        <v>2001</v>
      </c>
    </row>
    <row r="11" spans="1:18" ht="12.75">
      <c r="A11" s="106"/>
      <c r="B11" s="45" t="s">
        <v>559</v>
      </c>
      <c r="C11" s="312" t="s">
        <v>458</v>
      </c>
      <c r="D11" s="312"/>
      <c r="E11" s="382"/>
      <c r="F11" s="127">
        <v>0.0625</v>
      </c>
      <c r="G11" s="186" t="s">
        <v>500</v>
      </c>
      <c r="H11" s="52">
        <v>2004</v>
      </c>
      <c r="I11" s="186" t="s">
        <v>511</v>
      </c>
      <c r="J11" s="52"/>
      <c r="K11" s="183">
        <v>100000</v>
      </c>
      <c r="L11" s="183">
        <v>100000</v>
      </c>
      <c r="M11" s="183">
        <v>100000</v>
      </c>
      <c r="N11" s="183">
        <v>6250</v>
      </c>
      <c r="O11" s="183">
        <v>223</v>
      </c>
      <c r="P11" s="187" t="s">
        <v>557</v>
      </c>
      <c r="Q11" s="187" t="s">
        <v>557</v>
      </c>
      <c r="R11" s="44">
        <v>2002</v>
      </c>
    </row>
    <row r="12" spans="1:18" ht="12.75">
      <c r="A12" s="106"/>
      <c r="B12" s="45" t="s">
        <v>560</v>
      </c>
      <c r="C12" s="312" t="s">
        <v>459</v>
      </c>
      <c r="D12" s="312"/>
      <c r="E12" s="382"/>
      <c r="F12" s="127">
        <v>0.06</v>
      </c>
      <c r="G12" s="186" t="s">
        <v>502</v>
      </c>
      <c r="H12" s="52">
        <v>2004</v>
      </c>
      <c r="I12" s="186" t="s">
        <v>509</v>
      </c>
      <c r="J12" s="52"/>
      <c r="K12" s="183">
        <v>60000</v>
      </c>
      <c r="L12" s="183">
        <v>60000</v>
      </c>
      <c r="M12" s="183">
        <v>60000</v>
      </c>
      <c r="N12" s="183">
        <v>3500</v>
      </c>
      <c r="O12" s="183">
        <v>759</v>
      </c>
      <c r="P12" s="187" t="s">
        <v>557</v>
      </c>
      <c r="Q12" s="187" t="s">
        <v>557</v>
      </c>
      <c r="R12" s="44">
        <v>2002</v>
      </c>
    </row>
    <row r="13" spans="1:18" ht="12.75">
      <c r="A13" s="106"/>
      <c r="B13" s="45" t="s">
        <v>561</v>
      </c>
      <c r="C13" s="312" t="s">
        <v>459</v>
      </c>
      <c r="D13" s="312"/>
      <c r="E13" s="382"/>
      <c r="F13" s="127">
        <v>0.065</v>
      </c>
      <c r="G13" s="186" t="s">
        <v>503</v>
      </c>
      <c r="H13" s="52">
        <v>2004</v>
      </c>
      <c r="I13" s="186" t="s">
        <v>510</v>
      </c>
      <c r="J13" s="52"/>
      <c r="K13" s="183">
        <v>50000</v>
      </c>
      <c r="L13" s="183">
        <v>50000</v>
      </c>
      <c r="M13" s="183">
        <v>50000</v>
      </c>
      <c r="N13" s="183">
        <v>3250</v>
      </c>
      <c r="O13" s="183">
        <v>1148</v>
      </c>
      <c r="P13" s="187" t="s">
        <v>557</v>
      </c>
      <c r="Q13" s="187" t="s">
        <v>557</v>
      </c>
      <c r="R13" s="44">
        <v>2001</v>
      </c>
    </row>
    <row r="14" spans="1:18" ht="12.75">
      <c r="A14" s="106"/>
      <c r="B14" s="45" t="s">
        <v>562</v>
      </c>
      <c r="C14" s="312" t="s">
        <v>460</v>
      </c>
      <c r="D14" s="312"/>
      <c r="E14" s="382"/>
      <c r="F14" s="127">
        <v>0.08</v>
      </c>
      <c r="G14" s="186" t="s">
        <v>504</v>
      </c>
      <c r="H14" s="52">
        <v>2004</v>
      </c>
      <c r="I14" s="186" t="s">
        <v>510</v>
      </c>
      <c r="J14" s="52"/>
      <c r="K14" s="183">
        <v>40000</v>
      </c>
      <c r="L14" s="183">
        <v>40000</v>
      </c>
      <c r="M14" s="183">
        <v>40000</v>
      </c>
      <c r="N14" s="183">
        <v>3200</v>
      </c>
      <c r="O14" s="183">
        <v>675</v>
      </c>
      <c r="P14" s="187" t="s">
        <v>557</v>
      </c>
      <c r="Q14" s="187" t="s">
        <v>557</v>
      </c>
      <c r="R14" s="44">
        <v>2000</v>
      </c>
    </row>
    <row r="15" spans="1:18" ht="12.75">
      <c r="A15" s="106"/>
      <c r="B15" s="45" t="s">
        <v>565</v>
      </c>
      <c r="C15" s="312" t="s">
        <v>461</v>
      </c>
      <c r="D15" s="312"/>
      <c r="E15" s="382"/>
      <c r="F15" s="127">
        <v>0.0725</v>
      </c>
      <c r="G15" s="186" t="s">
        <v>505</v>
      </c>
      <c r="H15" s="52">
        <v>2005</v>
      </c>
      <c r="I15" s="186" t="s">
        <v>584</v>
      </c>
      <c r="J15" s="52"/>
      <c r="K15" s="183">
        <v>39267</v>
      </c>
      <c r="L15" s="183">
        <v>40000</v>
      </c>
      <c r="M15" s="183">
        <v>39250</v>
      </c>
      <c r="N15" s="183">
        <v>2900</v>
      </c>
      <c r="O15" s="183">
        <v>1342</v>
      </c>
      <c r="P15" s="186">
        <v>241</v>
      </c>
      <c r="Q15" s="187" t="s">
        <v>557</v>
      </c>
      <c r="R15" s="44">
        <v>2003</v>
      </c>
    </row>
    <row r="16" spans="1:18" ht="12.75">
      <c r="A16" s="106"/>
      <c r="B16" s="45" t="s">
        <v>563</v>
      </c>
      <c r="C16" s="312" t="s">
        <v>461</v>
      </c>
      <c r="D16" s="312"/>
      <c r="E16" s="382"/>
      <c r="F16" s="127">
        <v>0.06235</v>
      </c>
      <c r="G16" s="186" t="s">
        <v>506</v>
      </c>
      <c r="H16" s="52">
        <v>2006</v>
      </c>
      <c r="I16" s="186" t="s">
        <v>513</v>
      </c>
      <c r="J16" s="52"/>
      <c r="K16" s="183">
        <v>48750</v>
      </c>
      <c r="L16" s="183">
        <v>50000</v>
      </c>
      <c r="M16" s="183">
        <v>48750</v>
      </c>
      <c r="N16" s="183">
        <v>3118</v>
      </c>
      <c r="O16" s="183">
        <v>1443</v>
      </c>
      <c r="P16" s="187" t="s">
        <v>557</v>
      </c>
      <c r="Q16" s="187" t="s">
        <v>557</v>
      </c>
      <c r="R16" s="44">
        <v>2003</v>
      </c>
    </row>
    <row r="17" spans="1:18" ht="12.75">
      <c r="A17" s="106"/>
      <c r="B17" s="45" t="s">
        <v>564</v>
      </c>
      <c r="C17" s="312" t="s">
        <v>462</v>
      </c>
      <c r="D17" s="312"/>
      <c r="E17" s="382"/>
      <c r="F17" s="127">
        <v>0.065</v>
      </c>
      <c r="G17" s="186" t="s">
        <v>507</v>
      </c>
      <c r="H17" s="52">
        <v>2005</v>
      </c>
      <c r="I17" s="186" t="s">
        <v>513</v>
      </c>
      <c r="J17" s="52"/>
      <c r="K17" s="183">
        <v>15000</v>
      </c>
      <c r="L17" s="183">
        <v>15000</v>
      </c>
      <c r="M17" s="183">
        <v>15000</v>
      </c>
      <c r="N17" s="183">
        <v>975</v>
      </c>
      <c r="O17" s="183">
        <v>240</v>
      </c>
      <c r="P17" s="187" t="s">
        <v>557</v>
      </c>
      <c r="Q17" s="187" t="s">
        <v>557</v>
      </c>
      <c r="R17" s="44">
        <v>1999</v>
      </c>
    </row>
    <row r="18" spans="1:18" ht="12.75">
      <c r="A18" s="106"/>
      <c r="B18" s="45" t="s">
        <v>566</v>
      </c>
      <c r="C18" s="312" t="s">
        <v>461</v>
      </c>
      <c r="D18" s="312"/>
      <c r="E18" s="382"/>
      <c r="F18" s="127">
        <v>0.06875</v>
      </c>
      <c r="G18" s="186" t="s">
        <v>508</v>
      </c>
      <c r="H18" s="52">
        <v>2010</v>
      </c>
      <c r="I18" s="186" t="s">
        <v>514</v>
      </c>
      <c r="J18" s="52"/>
      <c r="K18" s="183">
        <v>30856</v>
      </c>
      <c r="L18" s="183">
        <v>30000</v>
      </c>
      <c r="M18" s="183">
        <v>30863</v>
      </c>
      <c r="N18" s="183">
        <v>2063</v>
      </c>
      <c r="O18" s="183">
        <v>90</v>
      </c>
      <c r="P18" s="187" t="s">
        <v>557</v>
      </c>
      <c r="Q18" s="186">
        <v>7</v>
      </c>
      <c r="R18" s="44">
        <v>2003</v>
      </c>
    </row>
    <row r="19" spans="1:18" ht="12.75">
      <c r="A19" s="106"/>
      <c r="B19" s="45" t="s">
        <v>567</v>
      </c>
      <c r="C19" s="312" t="s">
        <v>463</v>
      </c>
      <c r="D19" s="312"/>
      <c r="E19" s="382"/>
      <c r="F19" s="127">
        <v>0.063</v>
      </c>
      <c r="G19" s="186" t="s">
        <v>508</v>
      </c>
      <c r="H19" s="52">
        <v>2003</v>
      </c>
      <c r="I19" s="186" t="s">
        <v>611</v>
      </c>
      <c r="J19" s="52"/>
      <c r="K19" s="183">
        <v>100000</v>
      </c>
      <c r="L19" s="183">
        <v>100000</v>
      </c>
      <c r="M19" s="183">
        <v>100000</v>
      </c>
      <c r="N19" s="183">
        <v>0</v>
      </c>
      <c r="O19" s="183">
        <v>1847</v>
      </c>
      <c r="P19" s="187" t="s">
        <v>557</v>
      </c>
      <c r="Q19" s="187" t="s">
        <v>557</v>
      </c>
      <c r="R19" s="44">
        <v>2000</v>
      </c>
    </row>
    <row r="20" spans="1:18" ht="12.75">
      <c r="A20" s="106"/>
      <c r="B20" s="45"/>
      <c r="C20" s="38"/>
      <c r="D20" s="38"/>
      <c r="E20" s="38"/>
      <c r="F20" s="52"/>
      <c r="G20" s="52"/>
      <c r="H20" s="52"/>
      <c r="I20" s="52"/>
      <c r="J20" s="52"/>
      <c r="K20" s="52"/>
      <c r="L20" s="128"/>
      <c r="M20" s="52"/>
      <c r="N20" s="52"/>
      <c r="O20" s="52"/>
      <c r="P20" s="52"/>
      <c r="Q20" s="52"/>
      <c r="R20" s="44"/>
    </row>
    <row r="21" spans="1:18" ht="12.75">
      <c r="A21" s="106"/>
      <c r="B21" s="45"/>
      <c r="C21" s="38"/>
      <c r="D21" s="38"/>
      <c r="E21" s="38"/>
      <c r="F21" s="52"/>
      <c r="G21" s="52"/>
      <c r="H21" s="52"/>
      <c r="I21" s="52"/>
      <c r="J21" s="52"/>
      <c r="K21" s="52"/>
      <c r="L21" s="128"/>
      <c r="M21" s="52"/>
      <c r="N21" s="52"/>
      <c r="O21" s="52"/>
      <c r="P21" s="52"/>
      <c r="Q21" s="52"/>
      <c r="R21" s="44"/>
    </row>
    <row r="22" spans="1:18" ht="12.75">
      <c r="A22" s="106">
        <v>6</v>
      </c>
      <c r="B22" s="45"/>
      <c r="C22" s="38"/>
      <c r="D22" s="38"/>
      <c r="E22" s="38"/>
      <c r="F22" s="52"/>
      <c r="G22" s="52"/>
      <c r="H22" s="52"/>
      <c r="I22" s="52"/>
      <c r="J22" s="52"/>
      <c r="K22" s="52"/>
      <c r="L22" s="128"/>
      <c r="M22" s="52"/>
      <c r="N22" s="52"/>
      <c r="O22" s="52"/>
      <c r="P22" s="52"/>
      <c r="Q22" s="52"/>
      <c r="R22" s="44"/>
    </row>
    <row r="23" spans="1:18" ht="12.75">
      <c r="A23" s="106"/>
      <c r="B23" s="45"/>
      <c r="C23" s="38"/>
      <c r="D23" s="38"/>
      <c r="E23" s="38"/>
      <c r="F23" s="52"/>
      <c r="G23" s="52"/>
      <c r="H23" s="52"/>
      <c r="I23" s="52"/>
      <c r="J23" s="52"/>
      <c r="K23" s="52"/>
      <c r="L23" s="128"/>
      <c r="M23" s="52"/>
      <c r="N23" s="52"/>
      <c r="O23" s="52"/>
      <c r="P23" s="52"/>
      <c r="Q23" s="52"/>
      <c r="R23" s="44"/>
    </row>
    <row r="24" spans="1:18" ht="12.75">
      <c r="A24" s="106"/>
      <c r="B24" s="45"/>
      <c r="C24" s="38"/>
      <c r="D24" s="38"/>
      <c r="E24" s="38"/>
      <c r="F24" s="52"/>
      <c r="G24" s="52"/>
      <c r="H24" s="52"/>
      <c r="I24" s="52"/>
      <c r="J24" s="52"/>
      <c r="K24" s="52"/>
      <c r="L24" s="128"/>
      <c r="M24" s="52"/>
      <c r="N24" s="52"/>
      <c r="O24" s="52"/>
      <c r="P24" s="52"/>
      <c r="Q24" s="52"/>
      <c r="R24" s="44"/>
    </row>
    <row r="25" spans="1:18" ht="12.75">
      <c r="A25" s="106"/>
      <c r="B25" s="45"/>
      <c r="C25" s="38"/>
      <c r="D25" s="38"/>
      <c r="E25" s="38"/>
      <c r="F25" s="52"/>
      <c r="G25" s="52"/>
      <c r="H25" s="52"/>
      <c r="I25" s="52"/>
      <c r="J25" s="52"/>
      <c r="K25" s="52"/>
      <c r="L25" s="128"/>
      <c r="M25" s="52"/>
      <c r="N25" s="52"/>
      <c r="O25" s="52"/>
      <c r="P25" s="52"/>
      <c r="Q25" s="52"/>
      <c r="R25" s="44"/>
    </row>
    <row r="26" spans="1:18" ht="12.75">
      <c r="A26" s="106"/>
      <c r="B26" s="45"/>
      <c r="C26" s="38"/>
      <c r="D26" s="38"/>
      <c r="E26" s="38"/>
      <c r="F26" s="52"/>
      <c r="G26" s="52"/>
      <c r="H26" s="52"/>
      <c r="I26" s="52"/>
      <c r="J26" s="52"/>
      <c r="K26" s="52"/>
      <c r="L26" s="128"/>
      <c r="M26" s="52"/>
      <c r="N26" s="52"/>
      <c r="O26" s="52"/>
      <c r="P26" s="52"/>
      <c r="Q26" s="52"/>
      <c r="R26" s="44"/>
    </row>
    <row r="27" spans="1:18" ht="12.75">
      <c r="A27" s="106"/>
      <c r="B27" s="45"/>
      <c r="C27" s="38"/>
      <c r="D27" s="38"/>
      <c r="E27" s="38"/>
      <c r="F27" s="52"/>
      <c r="G27" s="52"/>
      <c r="H27" s="52"/>
      <c r="I27" s="52"/>
      <c r="J27" s="52"/>
      <c r="K27" s="52"/>
      <c r="L27" s="128"/>
      <c r="M27" s="52"/>
      <c r="N27" s="52"/>
      <c r="O27" s="52"/>
      <c r="P27" s="52"/>
      <c r="Q27" s="52"/>
      <c r="R27" s="44"/>
    </row>
    <row r="28" spans="1:18" ht="12.75">
      <c r="A28" s="106"/>
      <c r="B28" s="45"/>
      <c r="C28" s="38"/>
      <c r="D28" s="38"/>
      <c r="E28" s="38"/>
      <c r="F28" s="52"/>
      <c r="G28" s="52"/>
      <c r="H28" s="52"/>
      <c r="I28" s="52"/>
      <c r="J28" s="52"/>
      <c r="K28" s="52"/>
      <c r="L28" s="128"/>
      <c r="M28" s="52"/>
      <c r="N28" s="52"/>
      <c r="O28" s="52"/>
      <c r="P28" s="52"/>
      <c r="Q28" s="52"/>
      <c r="R28" s="44"/>
    </row>
    <row r="29" spans="1:18" ht="12.75">
      <c r="A29" s="106"/>
      <c r="B29" s="45"/>
      <c r="C29" s="38"/>
      <c r="D29" s="38"/>
      <c r="E29" s="38"/>
      <c r="F29" s="52"/>
      <c r="G29" s="52"/>
      <c r="H29" s="52"/>
      <c r="I29" s="52"/>
      <c r="J29" s="52"/>
      <c r="K29" s="52"/>
      <c r="L29" s="128"/>
      <c r="M29" s="52"/>
      <c r="N29" s="52"/>
      <c r="O29" s="52"/>
      <c r="P29" s="52"/>
      <c r="Q29" s="52"/>
      <c r="R29" s="44"/>
    </row>
    <row r="30" spans="1:18" ht="12.75">
      <c r="A30" s="106"/>
      <c r="B30" s="45"/>
      <c r="C30" s="38"/>
      <c r="D30" s="38"/>
      <c r="E30" s="38"/>
      <c r="F30" s="52"/>
      <c r="G30" s="52"/>
      <c r="H30" s="52"/>
      <c r="I30" s="52"/>
      <c r="J30" s="52"/>
      <c r="K30" s="52"/>
      <c r="L30" s="128"/>
      <c r="M30" s="52"/>
      <c r="N30" s="52"/>
      <c r="O30" s="52"/>
      <c r="P30" s="52"/>
      <c r="Q30" s="52"/>
      <c r="R30" s="44"/>
    </row>
    <row r="31" spans="1:18" ht="13.5" thickBot="1">
      <c r="A31" s="106"/>
      <c r="B31" s="45"/>
      <c r="C31" s="38"/>
      <c r="D31" s="38"/>
      <c r="E31" s="38"/>
      <c r="F31" s="52"/>
      <c r="G31" s="52"/>
      <c r="H31" s="52"/>
      <c r="I31" s="52"/>
      <c r="J31" s="52"/>
      <c r="K31" s="52"/>
      <c r="L31" s="128"/>
      <c r="M31" s="52"/>
      <c r="N31" s="52"/>
      <c r="O31" s="52"/>
      <c r="P31" s="52"/>
      <c r="Q31" s="52"/>
      <c r="R31" s="44"/>
    </row>
    <row r="32" spans="2:18" ht="13.5" thickBot="1">
      <c r="B32" s="40"/>
      <c r="C32" s="13"/>
      <c r="D32" s="13"/>
      <c r="E32" s="13"/>
      <c r="F32" s="69"/>
      <c r="G32" s="69"/>
      <c r="H32" s="69"/>
      <c r="I32" s="69"/>
      <c r="J32" s="69"/>
      <c r="K32" s="192">
        <f aca="true" t="shared" si="0" ref="K32:Q32">SUM(K10:K31)</f>
        <v>557375</v>
      </c>
      <c r="L32" s="192">
        <f t="shared" si="0"/>
        <v>560000</v>
      </c>
      <c r="M32" s="192">
        <f t="shared" si="0"/>
        <v>553451</v>
      </c>
      <c r="N32" s="192">
        <f t="shared" si="0"/>
        <v>29662</v>
      </c>
      <c r="O32" s="192">
        <f t="shared" si="0"/>
        <v>8660</v>
      </c>
      <c r="P32" s="192">
        <f t="shared" si="0"/>
        <v>641</v>
      </c>
      <c r="Q32" s="192">
        <f t="shared" si="0"/>
        <v>7</v>
      </c>
      <c r="R32" s="56"/>
    </row>
    <row r="33" spans="2:18" ht="12.75">
      <c r="B33" s="45" t="s">
        <v>544</v>
      </c>
      <c r="C33" s="38" t="s">
        <v>545</v>
      </c>
      <c r="D33" s="38" t="s">
        <v>551</v>
      </c>
      <c r="E33" s="38"/>
      <c r="F33" s="52"/>
      <c r="G33" s="52"/>
      <c r="H33" s="52"/>
      <c r="I33" s="52"/>
      <c r="J33" s="52"/>
      <c r="K33" s="52" t="s">
        <v>204</v>
      </c>
      <c r="L33" s="128"/>
      <c r="M33" s="52"/>
      <c r="N33" s="52" t="s">
        <v>204</v>
      </c>
      <c r="O33" s="52" t="s">
        <v>204</v>
      </c>
      <c r="P33" s="52" t="s">
        <v>204</v>
      </c>
      <c r="Q33" s="52" t="s">
        <v>204</v>
      </c>
      <c r="R33" s="44"/>
    </row>
    <row r="34" spans="2:18" ht="12.75">
      <c r="B34" s="45"/>
      <c r="C34" s="38" t="s">
        <v>546</v>
      </c>
      <c r="D34" s="38" t="s">
        <v>552</v>
      </c>
      <c r="E34" s="38"/>
      <c r="F34" s="52"/>
      <c r="G34" s="52"/>
      <c r="H34" s="52"/>
      <c r="I34" s="52"/>
      <c r="J34" s="52"/>
      <c r="K34" s="52" t="s">
        <v>636</v>
      </c>
      <c r="L34" s="128"/>
      <c r="M34" s="52"/>
      <c r="N34" s="52" t="s">
        <v>637</v>
      </c>
      <c r="O34" t="s">
        <v>638</v>
      </c>
      <c r="P34" s="52" t="s">
        <v>637</v>
      </c>
      <c r="Q34" s="52" t="s">
        <v>637</v>
      </c>
      <c r="R34" s="44"/>
    </row>
    <row r="35" spans="2:18" ht="12.75">
      <c r="B35" s="46"/>
      <c r="C35" s="25" t="s">
        <v>547</v>
      </c>
      <c r="D35" s="25" t="s">
        <v>553</v>
      </c>
      <c r="E35" s="25"/>
      <c r="F35" s="52"/>
      <c r="G35" s="52"/>
      <c r="H35" s="52"/>
      <c r="I35" s="52"/>
      <c r="J35" s="52"/>
      <c r="K35" s="52" t="s">
        <v>226</v>
      </c>
      <c r="L35" s="128"/>
      <c r="M35" s="52"/>
      <c r="N35" s="52" t="s">
        <v>209</v>
      </c>
      <c r="O35" s="52" t="s">
        <v>639</v>
      </c>
      <c r="P35" s="52" t="s">
        <v>227</v>
      </c>
      <c r="Q35" s="52" t="s">
        <v>227</v>
      </c>
      <c r="R35" s="44"/>
    </row>
    <row r="36" spans="2:18" ht="12.75">
      <c r="B36" s="46"/>
      <c r="C36" s="188" t="s">
        <v>548</v>
      </c>
      <c r="D36" s="188" t="s">
        <v>554</v>
      </c>
      <c r="E36" s="25"/>
      <c r="F36" s="52"/>
      <c r="G36" s="52"/>
      <c r="H36" s="52"/>
      <c r="I36" s="52"/>
      <c r="J36" s="52"/>
      <c r="K36" s="52"/>
      <c r="L36" s="128"/>
      <c r="M36" s="52"/>
      <c r="N36" s="52"/>
      <c r="O36" s="52" t="s">
        <v>208</v>
      </c>
      <c r="P36" s="52"/>
      <c r="Q36" s="52"/>
      <c r="R36" s="44"/>
    </row>
    <row r="37" spans="2:18" ht="12.75">
      <c r="B37" s="25"/>
      <c r="C37" s="188" t="s">
        <v>549</v>
      </c>
      <c r="D37" s="188" t="s">
        <v>555</v>
      </c>
      <c r="E37" s="25"/>
      <c r="F37" s="52"/>
      <c r="G37" s="52"/>
      <c r="H37" s="52"/>
      <c r="I37" s="52"/>
      <c r="J37" s="52"/>
      <c r="K37" s="52"/>
      <c r="L37" s="128"/>
      <c r="M37" s="52"/>
      <c r="N37" s="52"/>
      <c r="O37" s="52"/>
      <c r="P37" s="52"/>
      <c r="Q37" s="52"/>
      <c r="R37" s="44"/>
    </row>
    <row r="38" spans="1:4" ht="12.75">
      <c r="A38" s="106"/>
      <c r="C38" s="188" t="s">
        <v>550</v>
      </c>
      <c r="D38" s="188" t="s">
        <v>556</v>
      </c>
    </row>
  </sheetData>
  <mergeCells count="21">
    <mergeCell ref="C18:E18"/>
    <mergeCell ref="C19:E19"/>
    <mergeCell ref="C14:E14"/>
    <mergeCell ref="C15:E15"/>
    <mergeCell ref="C16:E16"/>
    <mergeCell ref="C17:E17"/>
    <mergeCell ref="C10:E10"/>
    <mergeCell ref="C11:E11"/>
    <mergeCell ref="C12:E12"/>
    <mergeCell ref="C13:E13"/>
    <mergeCell ref="P7:Q7"/>
    <mergeCell ref="P8:Q8"/>
    <mergeCell ref="B5:E5"/>
    <mergeCell ref="C8:E8"/>
    <mergeCell ref="H7:I7"/>
    <mergeCell ref="E1:R1"/>
    <mergeCell ref="B2:D2"/>
    <mergeCell ref="F6:G6"/>
    <mergeCell ref="H6:J6"/>
    <mergeCell ref="N6:O6"/>
    <mergeCell ref="B3:R3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10.8515625" style="0" customWidth="1"/>
    <col min="4" max="4" width="13.421875" style="0" customWidth="1"/>
    <col min="5" max="5" width="22.57421875" style="0" customWidth="1"/>
    <col min="6" max="6" width="7.421875" style="0" customWidth="1"/>
    <col min="7" max="8" width="11.7109375" style="0" customWidth="1"/>
    <col min="9" max="9" width="11.57421875" style="0" bestFit="1" customWidth="1"/>
    <col min="10" max="12" width="11.7109375" style="0" customWidth="1"/>
    <col min="13" max="13" width="11.00390625" style="0" customWidth="1"/>
  </cols>
  <sheetData>
    <row r="1" spans="2:20" ht="12.75">
      <c r="B1" s="311" t="s">
        <v>211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118"/>
      <c r="P1" s="118"/>
      <c r="Q1" s="118"/>
      <c r="R1" s="118"/>
      <c r="S1" s="118"/>
      <c r="T1" s="118"/>
    </row>
    <row r="3" spans="2:20" ht="13.5" thickBot="1">
      <c r="B3" s="383" t="s">
        <v>653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118"/>
      <c r="P3" s="118"/>
      <c r="Q3" s="118"/>
      <c r="R3" s="118"/>
      <c r="S3" s="118"/>
      <c r="T3" s="118"/>
    </row>
    <row r="4" spans="2:14" ht="13.5" thickBot="1">
      <c r="B4" s="384" t="s">
        <v>35</v>
      </c>
      <c r="C4" s="372"/>
      <c r="D4" s="372"/>
      <c r="E4" s="385"/>
      <c r="F4" s="78" t="s">
        <v>38</v>
      </c>
      <c r="G4" s="78" t="s">
        <v>41</v>
      </c>
      <c r="H4" s="78" t="s">
        <v>43</v>
      </c>
      <c r="I4" s="78" t="s">
        <v>131</v>
      </c>
      <c r="J4" s="78" t="s">
        <v>132</v>
      </c>
      <c r="K4" s="78" t="s">
        <v>143</v>
      </c>
      <c r="L4" s="79" t="s">
        <v>144</v>
      </c>
      <c r="M4" s="80" t="s">
        <v>145</v>
      </c>
      <c r="N4" s="78" t="s">
        <v>146</v>
      </c>
    </row>
    <row r="5" spans="2:14" ht="13.5" thickBot="1">
      <c r="B5" s="10"/>
      <c r="C5" s="25"/>
      <c r="D5" s="25"/>
      <c r="E5" s="16"/>
      <c r="F5" s="72"/>
      <c r="G5" s="72"/>
      <c r="H5" s="72"/>
      <c r="I5" s="73" t="s">
        <v>219</v>
      </c>
      <c r="J5" s="72"/>
      <c r="K5" s="72"/>
      <c r="L5" s="77" t="s">
        <v>152</v>
      </c>
      <c r="M5" s="56" t="s">
        <v>153</v>
      </c>
      <c r="N5" s="72"/>
    </row>
    <row r="6" spans="2:14" ht="12.75" customHeight="1">
      <c r="B6" s="10"/>
      <c r="C6" s="25"/>
      <c r="D6" s="25"/>
      <c r="E6" s="16"/>
      <c r="F6" s="73" t="s">
        <v>215</v>
      </c>
      <c r="G6" s="73" t="s">
        <v>216</v>
      </c>
      <c r="H6" s="73" t="s">
        <v>217</v>
      </c>
      <c r="I6" s="73" t="s">
        <v>218</v>
      </c>
      <c r="J6" s="73" t="s">
        <v>220</v>
      </c>
      <c r="K6" s="73" t="s">
        <v>221</v>
      </c>
      <c r="L6" s="389" t="s">
        <v>225</v>
      </c>
      <c r="M6" s="390"/>
      <c r="N6" s="73" t="s">
        <v>140</v>
      </c>
    </row>
    <row r="7" spans="2:14" ht="13.5" thickBot="1">
      <c r="B7" s="386" t="s">
        <v>212</v>
      </c>
      <c r="C7" s="387"/>
      <c r="D7" s="387"/>
      <c r="E7" s="388"/>
      <c r="F7" s="74" t="s">
        <v>224</v>
      </c>
      <c r="G7" s="74" t="s">
        <v>222</v>
      </c>
      <c r="H7" s="74" t="s">
        <v>222</v>
      </c>
      <c r="I7" s="74" t="s">
        <v>223</v>
      </c>
      <c r="J7" s="74" t="s">
        <v>222</v>
      </c>
      <c r="K7" s="74" t="s">
        <v>155</v>
      </c>
      <c r="L7" s="391" t="s">
        <v>398</v>
      </c>
      <c r="M7" s="392"/>
      <c r="N7" s="74" t="s">
        <v>160</v>
      </c>
    </row>
    <row r="8" spans="2:15" ht="2.25" customHeight="1" thickBot="1">
      <c r="B8" s="62"/>
      <c r="C8" s="33"/>
      <c r="D8" s="33"/>
      <c r="E8" s="56"/>
      <c r="F8" s="62"/>
      <c r="G8" s="33"/>
      <c r="H8" s="33"/>
      <c r="I8" s="33"/>
      <c r="J8" s="33"/>
      <c r="K8" s="33"/>
      <c r="L8" s="33"/>
      <c r="M8" s="33"/>
      <c r="N8" s="33"/>
      <c r="O8" s="25"/>
    </row>
    <row r="9" spans="2:14" ht="12.75">
      <c r="B9" s="71" t="s">
        <v>213</v>
      </c>
      <c r="C9" s="63"/>
      <c r="D9" s="63"/>
      <c r="E9" s="17"/>
      <c r="G9" s="75"/>
      <c r="H9" s="75"/>
      <c r="I9" s="75"/>
      <c r="J9" s="75"/>
      <c r="K9" s="75"/>
      <c r="L9" s="75"/>
      <c r="M9" s="75"/>
      <c r="N9" s="75"/>
    </row>
    <row r="10" spans="2:14" ht="12.75">
      <c r="B10" s="10" t="s">
        <v>568</v>
      </c>
      <c r="C10" s="312" t="s">
        <v>464</v>
      </c>
      <c r="D10" s="312"/>
      <c r="E10" s="393"/>
      <c r="F10" s="72">
        <v>50</v>
      </c>
      <c r="G10" s="135">
        <v>1</v>
      </c>
      <c r="H10" s="184">
        <v>4575</v>
      </c>
      <c r="I10" s="135">
        <v>71.7</v>
      </c>
      <c r="J10" s="184">
        <v>3585</v>
      </c>
      <c r="K10" s="184">
        <v>206</v>
      </c>
      <c r="L10" s="193" t="s">
        <v>557</v>
      </c>
      <c r="M10" s="208">
        <v>990</v>
      </c>
      <c r="N10" s="72">
        <v>1998</v>
      </c>
    </row>
    <row r="11" spans="2:14" ht="12.75">
      <c r="B11" s="47"/>
      <c r="C11" s="38"/>
      <c r="D11" s="38"/>
      <c r="E11" s="122"/>
      <c r="F11" s="72"/>
      <c r="G11" s="135"/>
      <c r="H11" s="72"/>
      <c r="I11" s="72"/>
      <c r="J11" s="72"/>
      <c r="K11" s="135"/>
      <c r="L11" s="209"/>
      <c r="M11" s="209"/>
      <c r="N11" s="72"/>
    </row>
    <row r="12" spans="2:14" ht="12.75">
      <c r="B12" s="47"/>
      <c r="C12" s="38"/>
      <c r="D12" s="38"/>
      <c r="E12" s="122"/>
      <c r="F12" s="72"/>
      <c r="G12" s="135"/>
      <c r="H12" s="72"/>
      <c r="I12" s="72"/>
      <c r="J12" s="72"/>
      <c r="K12" s="135"/>
      <c r="L12" s="209"/>
      <c r="M12" s="209"/>
      <c r="N12" s="72"/>
    </row>
    <row r="13" spans="2:14" ht="12.75">
      <c r="B13" s="47"/>
      <c r="C13" s="38"/>
      <c r="D13" s="38"/>
      <c r="E13" s="122"/>
      <c r="F13" s="72"/>
      <c r="G13" s="135"/>
      <c r="H13" s="72"/>
      <c r="I13" s="72"/>
      <c r="J13" s="72"/>
      <c r="K13" s="135"/>
      <c r="L13" s="209"/>
      <c r="M13" s="209"/>
      <c r="N13" s="72"/>
    </row>
    <row r="14" spans="2:14" ht="12.75">
      <c r="B14" s="47"/>
      <c r="C14" s="38"/>
      <c r="D14" s="38"/>
      <c r="E14" s="122"/>
      <c r="F14" s="72"/>
      <c r="G14" s="135"/>
      <c r="H14" s="72"/>
      <c r="I14" s="72"/>
      <c r="J14" s="72"/>
      <c r="K14" s="135"/>
      <c r="L14" s="209"/>
      <c r="M14" s="209"/>
      <c r="N14" s="72"/>
    </row>
    <row r="15" spans="2:14" ht="12.75">
      <c r="B15" s="47"/>
      <c r="C15" s="38"/>
      <c r="D15" s="38"/>
      <c r="E15" s="122"/>
      <c r="F15" s="72"/>
      <c r="G15" s="135"/>
      <c r="H15" s="72"/>
      <c r="I15" s="72"/>
      <c r="J15" s="72"/>
      <c r="K15" s="135"/>
      <c r="L15" s="209"/>
      <c r="M15" s="209"/>
      <c r="N15" s="72"/>
    </row>
    <row r="16" spans="2:14" ht="12.75">
      <c r="B16" s="47"/>
      <c r="C16" s="38"/>
      <c r="D16" s="38"/>
      <c r="E16" s="122"/>
      <c r="F16" s="72"/>
      <c r="G16" s="135"/>
      <c r="H16" s="72"/>
      <c r="I16" s="72"/>
      <c r="J16" s="72"/>
      <c r="K16" s="135"/>
      <c r="L16" s="209"/>
      <c r="M16" s="209"/>
      <c r="N16" s="72"/>
    </row>
    <row r="17" spans="2:14" ht="12.75">
      <c r="B17" s="47"/>
      <c r="C17" s="38"/>
      <c r="D17" s="38"/>
      <c r="E17" s="122"/>
      <c r="F17" s="72"/>
      <c r="G17" s="135"/>
      <c r="H17" s="72"/>
      <c r="I17" s="72"/>
      <c r="J17" s="72"/>
      <c r="K17" s="135"/>
      <c r="L17" s="209"/>
      <c r="M17" s="209"/>
      <c r="N17" s="72"/>
    </row>
    <row r="18" spans="2:14" ht="12.75">
      <c r="B18" s="47"/>
      <c r="C18" s="38"/>
      <c r="D18" s="38"/>
      <c r="E18" s="122"/>
      <c r="F18" s="72"/>
      <c r="G18" s="135"/>
      <c r="H18" s="72"/>
      <c r="I18" s="72"/>
      <c r="J18" s="72"/>
      <c r="K18" s="135"/>
      <c r="L18" s="209"/>
      <c r="M18" s="209"/>
      <c r="N18" s="72"/>
    </row>
    <row r="19" spans="2:14" ht="12.75">
      <c r="B19" s="47"/>
      <c r="C19" s="38"/>
      <c r="D19" s="38"/>
      <c r="E19" s="122"/>
      <c r="F19" s="72"/>
      <c r="G19" s="135"/>
      <c r="H19" s="72"/>
      <c r="I19" s="72"/>
      <c r="J19" s="72"/>
      <c r="K19" s="135"/>
      <c r="L19" s="209"/>
      <c r="M19" s="209"/>
      <c r="N19" s="72"/>
    </row>
    <row r="20" spans="2:14" ht="12.75">
      <c r="B20" s="47"/>
      <c r="C20" s="38"/>
      <c r="D20" s="38"/>
      <c r="E20" s="122"/>
      <c r="F20" s="72"/>
      <c r="G20" s="135"/>
      <c r="H20" s="72"/>
      <c r="I20" s="72"/>
      <c r="J20" s="72"/>
      <c r="K20" s="135"/>
      <c r="L20" s="209"/>
      <c r="M20" s="209"/>
      <c r="N20" s="72"/>
    </row>
    <row r="21" spans="2:14" ht="12.75">
      <c r="B21" s="47"/>
      <c r="C21" s="38"/>
      <c r="D21" s="38"/>
      <c r="E21" s="122"/>
      <c r="F21" s="72"/>
      <c r="G21" s="135"/>
      <c r="H21" s="72"/>
      <c r="I21" s="72"/>
      <c r="J21" s="72"/>
      <c r="K21" s="135"/>
      <c r="L21" s="209"/>
      <c r="M21" s="209"/>
      <c r="N21" s="72"/>
    </row>
    <row r="22" spans="1:14" ht="12.75">
      <c r="A22" s="105">
        <v>7</v>
      </c>
      <c r="B22" s="394" t="s">
        <v>214</v>
      </c>
      <c r="C22" s="395"/>
      <c r="D22" s="395"/>
      <c r="E22" s="396"/>
      <c r="F22" s="72"/>
      <c r="G22" s="135"/>
      <c r="H22" s="72"/>
      <c r="I22" s="72"/>
      <c r="J22" s="72"/>
      <c r="K22" s="135"/>
      <c r="L22" s="209"/>
      <c r="M22" s="209"/>
      <c r="N22" s="72"/>
    </row>
    <row r="23" spans="2:14" ht="12.75">
      <c r="B23" s="10" t="s">
        <v>569</v>
      </c>
      <c r="C23" s="312" t="s">
        <v>465</v>
      </c>
      <c r="D23" s="312"/>
      <c r="E23" s="393"/>
      <c r="F23" s="184">
        <v>4798</v>
      </c>
      <c r="G23" s="135">
        <v>1</v>
      </c>
      <c r="H23" s="184">
        <v>11763</v>
      </c>
      <c r="I23" s="189">
        <f>SUM(J23/F23)</f>
        <v>22.849937473947477</v>
      </c>
      <c r="J23" s="184">
        <v>109634</v>
      </c>
      <c r="K23" s="184">
        <v>5134</v>
      </c>
      <c r="L23" s="193">
        <v>97871</v>
      </c>
      <c r="M23" s="193" t="s">
        <v>557</v>
      </c>
      <c r="N23" s="72">
        <v>1999</v>
      </c>
    </row>
    <row r="24" spans="2:14" ht="12.75">
      <c r="B24" s="10" t="s">
        <v>570</v>
      </c>
      <c r="C24" s="312" t="s">
        <v>466</v>
      </c>
      <c r="D24" s="312"/>
      <c r="E24" s="393"/>
      <c r="F24" s="184">
        <v>1274</v>
      </c>
      <c r="G24" s="135">
        <v>1</v>
      </c>
      <c r="H24" s="184">
        <v>21750</v>
      </c>
      <c r="I24" s="189">
        <f aca="true" t="shared" si="0" ref="I24:I30">SUM(J24/F24)</f>
        <v>5.879905808477237</v>
      </c>
      <c r="J24" s="184">
        <v>7491</v>
      </c>
      <c r="K24" s="184">
        <v>745</v>
      </c>
      <c r="L24" s="193" t="s">
        <v>557</v>
      </c>
      <c r="M24" s="193">
        <v>14259</v>
      </c>
      <c r="N24" s="72">
        <v>1999</v>
      </c>
    </row>
    <row r="25" spans="2:14" ht="12.75">
      <c r="B25" s="10" t="s">
        <v>571</v>
      </c>
      <c r="C25" s="312" t="s">
        <v>467</v>
      </c>
      <c r="D25" s="312"/>
      <c r="E25" s="393"/>
      <c r="F25" s="184">
        <v>1000</v>
      </c>
      <c r="G25" s="135">
        <v>1</v>
      </c>
      <c r="H25" s="184">
        <v>1000</v>
      </c>
      <c r="I25" s="189">
        <f t="shared" si="0"/>
        <v>70.91</v>
      </c>
      <c r="J25" s="184">
        <v>70910</v>
      </c>
      <c r="K25" s="184">
        <v>0</v>
      </c>
      <c r="L25" s="193">
        <v>69910</v>
      </c>
      <c r="M25" s="193" t="s">
        <v>557</v>
      </c>
      <c r="N25" s="72">
        <v>2001</v>
      </c>
    </row>
    <row r="26" spans="2:14" ht="12.75">
      <c r="B26" s="10" t="s">
        <v>572</v>
      </c>
      <c r="C26" s="312" t="s">
        <v>468</v>
      </c>
      <c r="D26" s="312"/>
      <c r="E26" s="393"/>
      <c r="F26" s="184">
        <v>30</v>
      </c>
      <c r="G26" s="135">
        <v>1</v>
      </c>
      <c r="H26" s="184">
        <v>1500</v>
      </c>
      <c r="I26" s="189">
        <f t="shared" si="0"/>
        <v>159.93333333333334</v>
      </c>
      <c r="J26" s="184">
        <v>4798</v>
      </c>
      <c r="K26" s="184">
        <v>0</v>
      </c>
      <c r="L26" s="208">
        <v>3298</v>
      </c>
      <c r="M26" s="193" t="s">
        <v>557</v>
      </c>
      <c r="N26" s="72">
        <v>2002</v>
      </c>
    </row>
    <row r="27" spans="2:14" ht="12.75">
      <c r="B27" s="47" t="s">
        <v>573</v>
      </c>
      <c r="C27" s="312" t="s">
        <v>469</v>
      </c>
      <c r="D27" s="312"/>
      <c r="E27" s="393"/>
      <c r="F27" s="184">
        <v>694</v>
      </c>
      <c r="G27" s="135">
        <v>1</v>
      </c>
      <c r="H27" s="184">
        <v>8934</v>
      </c>
      <c r="I27" s="189">
        <f t="shared" si="0"/>
        <v>24.560518731988473</v>
      </c>
      <c r="J27" s="184">
        <v>17045</v>
      </c>
      <c r="K27" s="184">
        <v>583</v>
      </c>
      <c r="L27" s="193">
        <v>8111</v>
      </c>
      <c r="M27" s="193" t="s">
        <v>557</v>
      </c>
      <c r="N27" s="72">
        <v>2003</v>
      </c>
    </row>
    <row r="28" spans="2:14" ht="12.75">
      <c r="B28" s="10" t="s">
        <v>574</v>
      </c>
      <c r="C28" s="312" t="s">
        <v>470</v>
      </c>
      <c r="D28" s="312"/>
      <c r="E28" s="393"/>
      <c r="F28" s="184">
        <v>3346.83</v>
      </c>
      <c r="G28" s="135">
        <v>1</v>
      </c>
      <c r="H28" s="184">
        <v>44468</v>
      </c>
      <c r="I28" s="189">
        <f t="shared" si="0"/>
        <v>12.699778596462922</v>
      </c>
      <c r="J28" s="184">
        <v>42504</v>
      </c>
      <c r="K28" s="184">
        <v>2786</v>
      </c>
      <c r="L28" s="193" t="s">
        <v>557</v>
      </c>
      <c r="M28" s="208">
        <v>1964</v>
      </c>
      <c r="N28" s="72">
        <v>2001</v>
      </c>
    </row>
    <row r="29" spans="2:14" ht="12.75">
      <c r="B29" s="10" t="s">
        <v>575</v>
      </c>
      <c r="C29" s="312" t="s">
        <v>471</v>
      </c>
      <c r="D29" s="312"/>
      <c r="E29" s="393"/>
      <c r="F29" s="184">
        <v>4000</v>
      </c>
      <c r="G29" s="135">
        <v>1</v>
      </c>
      <c r="H29" s="184">
        <v>40000</v>
      </c>
      <c r="I29" s="189">
        <f t="shared" si="0"/>
        <v>41.38</v>
      </c>
      <c r="J29" s="184">
        <v>165520</v>
      </c>
      <c r="K29" s="184">
        <v>960</v>
      </c>
      <c r="L29" s="193">
        <v>125520</v>
      </c>
      <c r="M29" s="193" t="s">
        <v>557</v>
      </c>
      <c r="N29" s="72">
        <v>2003</v>
      </c>
    </row>
    <row r="30" spans="2:14" ht="12.75">
      <c r="B30" s="10" t="s">
        <v>576</v>
      </c>
      <c r="C30" s="312" t="s">
        <v>472</v>
      </c>
      <c r="D30" s="312"/>
      <c r="E30" s="393"/>
      <c r="F30" s="184">
        <v>200</v>
      </c>
      <c r="G30" s="135">
        <v>1</v>
      </c>
      <c r="H30" s="184">
        <v>10000</v>
      </c>
      <c r="I30" s="189">
        <f t="shared" si="0"/>
        <v>37.46</v>
      </c>
      <c r="J30" s="184">
        <v>7492</v>
      </c>
      <c r="K30" s="184">
        <v>0</v>
      </c>
      <c r="L30" s="193" t="s">
        <v>557</v>
      </c>
      <c r="M30" s="208">
        <v>2508</v>
      </c>
      <c r="N30" s="72">
        <v>2002</v>
      </c>
    </row>
    <row r="31" spans="2:14" ht="12.75">
      <c r="B31" s="47"/>
      <c r="C31" s="38"/>
      <c r="D31" s="38"/>
      <c r="E31" s="122"/>
      <c r="F31" s="72"/>
      <c r="G31" s="135"/>
      <c r="H31" s="184"/>
      <c r="I31" s="72"/>
      <c r="J31" s="184"/>
      <c r="K31" s="184"/>
      <c r="L31" s="208"/>
      <c r="M31" s="208"/>
      <c r="N31" s="72"/>
    </row>
    <row r="32" spans="2:14" ht="12.75">
      <c r="B32" s="47"/>
      <c r="C32" s="38"/>
      <c r="D32" s="38"/>
      <c r="E32" s="122"/>
      <c r="F32" s="72"/>
      <c r="G32" s="135"/>
      <c r="H32" s="184"/>
      <c r="I32" s="72"/>
      <c r="J32" s="184"/>
      <c r="K32" s="184"/>
      <c r="L32" s="208"/>
      <c r="M32" s="208"/>
      <c r="N32" s="72"/>
    </row>
    <row r="33" spans="2:14" ht="12.75">
      <c r="B33" s="47"/>
      <c r="C33" s="38"/>
      <c r="D33" s="38"/>
      <c r="E33" s="122"/>
      <c r="F33" s="72"/>
      <c r="G33" s="135"/>
      <c r="H33" s="184"/>
      <c r="I33" s="72"/>
      <c r="J33" s="184"/>
      <c r="K33" s="184"/>
      <c r="L33" s="208"/>
      <c r="M33" s="208"/>
      <c r="N33" s="72"/>
    </row>
    <row r="34" spans="2:14" ht="12.75">
      <c r="B34" s="47"/>
      <c r="C34" s="38"/>
      <c r="D34" s="38"/>
      <c r="E34" s="122"/>
      <c r="F34" s="72"/>
      <c r="G34" s="135"/>
      <c r="H34" s="184"/>
      <c r="I34" s="72"/>
      <c r="J34" s="184"/>
      <c r="K34" s="184"/>
      <c r="L34" s="208"/>
      <c r="M34" s="208"/>
      <c r="N34" s="72"/>
    </row>
    <row r="35" spans="2:14" ht="12.75">
      <c r="B35" s="47"/>
      <c r="C35" s="38"/>
      <c r="D35" s="38"/>
      <c r="E35" s="122"/>
      <c r="F35" s="72"/>
      <c r="G35" s="135"/>
      <c r="H35" s="184"/>
      <c r="I35" s="72"/>
      <c r="J35" s="184"/>
      <c r="K35" s="184"/>
      <c r="L35" s="208"/>
      <c r="M35" s="208"/>
      <c r="N35" s="72"/>
    </row>
    <row r="36" spans="2:14" ht="12.75">
      <c r="B36" s="47"/>
      <c r="C36" s="38"/>
      <c r="D36" s="38"/>
      <c r="E36" s="122"/>
      <c r="F36" s="72"/>
      <c r="G36" s="135"/>
      <c r="H36" s="184"/>
      <c r="I36" s="72"/>
      <c r="J36" s="184"/>
      <c r="K36" s="184"/>
      <c r="L36" s="208"/>
      <c r="M36" s="208"/>
      <c r="N36" s="72"/>
    </row>
    <row r="37" spans="2:14" ht="13.5" thickBot="1">
      <c r="B37" s="66"/>
      <c r="C37" s="64"/>
      <c r="D37" s="64"/>
      <c r="E37" s="65"/>
      <c r="F37" s="76"/>
      <c r="G37" s="126"/>
      <c r="H37" s="181"/>
      <c r="I37" s="76"/>
      <c r="J37" s="181"/>
      <c r="K37" s="181"/>
      <c r="L37" s="211"/>
      <c r="M37" s="211"/>
      <c r="N37" s="72"/>
    </row>
    <row r="38" spans="2:15" ht="13.5" thickBot="1">
      <c r="B38" s="62"/>
      <c r="C38" s="33"/>
      <c r="D38" s="33"/>
      <c r="E38" s="33"/>
      <c r="F38" s="85"/>
      <c r="G38" s="85"/>
      <c r="H38" s="191">
        <f>SUM(H10:H37)</f>
        <v>143990</v>
      </c>
      <c r="I38" s="191"/>
      <c r="J38" s="191">
        <f>SUM(J10:J37)</f>
        <v>428979</v>
      </c>
      <c r="K38" s="191">
        <f>SUM(K10:K37)</f>
        <v>10414</v>
      </c>
      <c r="L38" s="210">
        <f>SUM(L10:L37)</f>
        <v>304710</v>
      </c>
      <c r="M38" s="210">
        <f>SUM(M10:M37)</f>
        <v>19721</v>
      </c>
      <c r="N38" s="86"/>
      <c r="O38" s="25"/>
    </row>
    <row r="39" spans="2:15" ht="3" customHeight="1" thickBot="1">
      <c r="B39" s="62"/>
      <c r="C39" s="33"/>
      <c r="D39" s="70"/>
      <c r="E39" s="33"/>
      <c r="F39" s="85"/>
      <c r="G39" s="33"/>
      <c r="H39" s="33"/>
      <c r="I39" s="33"/>
      <c r="J39" s="33"/>
      <c r="K39" s="33"/>
      <c r="L39" s="33">
        <f>SUM(L10:L37)</f>
        <v>304710</v>
      </c>
      <c r="M39" s="33"/>
      <c r="N39" s="70"/>
      <c r="O39" s="25"/>
    </row>
    <row r="40" spans="6:15" ht="12.75">
      <c r="F40" s="46"/>
      <c r="G40" s="83"/>
      <c r="H40" s="83" t="s">
        <v>265</v>
      </c>
      <c r="I40" s="83"/>
      <c r="J40" s="83" t="s">
        <v>204</v>
      </c>
      <c r="K40" s="83" t="s">
        <v>204</v>
      </c>
      <c r="L40" s="83" t="s">
        <v>204</v>
      </c>
      <c r="M40" s="83" t="s">
        <v>204</v>
      </c>
      <c r="N40" s="84"/>
      <c r="O40" s="25"/>
    </row>
    <row r="41" spans="6:14" ht="12.75">
      <c r="F41" s="46"/>
      <c r="G41" s="46"/>
      <c r="H41" s="52" t="s">
        <v>638</v>
      </c>
      <c r="I41" s="46"/>
      <c r="J41" s="52" t="s">
        <v>638</v>
      </c>
      <c r="K41" s="52" t="s">
        <v>637</v>
      </c>
      <c r="L41" s="52" t="s">
        <v>638</v>
      </c>
      <c r="M41" t="s">
        <v>638</v>
      </c>
      <c r="N41" s="52"/>
    </row>
    <row r="42" spans="6:14" ht="12.75">
      <c r="F42" s="46"/>
      <c r="G42" s="46"/>
      <c r="H42" s="46" t="s">
        <v>640</v>
      </c>
      <c r="I42" s="46"/>
      <c r="J42" s="46" t="s">
        <v>640</v>
      </c>
      <c r="K42" s="46" t="s">
        <v>207</v>
      </c>
      <c r="L42" s="46" t="s">
        <v>640</v>
      </c>
      <c r="M42" s="46" t="s">
        <v>640</v>
      </c>
      <c r="N42" s="52"/>
    </row>
    <row r="43" spans="6:14" ht="12.75">
      <c r="F43" s="46"/>
      <c r="G43" s="46"/>
      <c r="H43" s="46" t="s">
        <v>205</v>
      </c>
      <c r="I43" s="46"/>
      <c r="J43" s="46" t="s">
        <v>226</v>
      </c>
      <c r="K43" s="46"/>
      <c r="L43" s="46" t="s">
        <v>208</v>
      </c>
      <c r="M43" s="46" t="s">
        <v>586</v>
      </c>
      <c r="N43" s="52"/>
    </row>
  </sheetData>
  <mergeCells count="16">
    <mergeCell ref="C30:E30"/>
    <mergeCell ref="C10:E10"/>
    <mergeCell ref="C23:E23"/>
    <mergeCell ref="C24:E24"/>
    <mergeCell ref="C25:E25"/>
    <mergeCell ref="B22:E22"/>
    <mergeCell ref="C26:E26"/>
    <mergeCell ref="C27:E27"/>
    <mergeCell ref="C28:E28"/>
    <mergeCell ref="C29:E29"/>
    <mergeCell ref="B1:N1"/>
    <mergeCell ref="B3:N3"/>
    <mergeCell ref="B4:E4"/>
    <mergeCell ref="B7:E7"/>
    <mergeCell ref="L6:M6"/>
    <mergeCell ref="L7:M7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11.421875" style="0" customWidth="1"/>
    <col min="4" max="4" width="13.421875" style="0" customWidth="1"/>
    <col min="5" max="5" width="22.57421875" style="0" customWidth="1"/>
    <col min="6" max="6" width="9.421875" style="0" customWidth="1"/>
    <col min="7" max="7" width="32.7109375" style="0" customWidth="1"/>
    <col min="8" max="8" width="9.421875" style="0" customWidth="1"/>
    <col min="9" max="12" width="12.7109375" style="0" customWidth="1"/>
  </cols>
  <sheetData>
    <row r="1" spans="2:18" ht="12.75">
      <c r="B1" s="311" t="s">
        <v>228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118"/>
      <c r="N1" s="118"/>
      <c r="O1" s="118"/>
      <c r="P1" s="118"/>
      <c r="Q1" s="118"/>
      <c r="R1" s="118"/>
    </row>
    <row r="3" spans="2:18" ht="13.5" thickBot="1">
      <c r="B3" s="383" t="s">
        <v>654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118"/>
      <c r="N3" s="118"/>
      <c r="O3" s="118"/>
      <c r="P3" s="118"/>
      <c r="Q3" s="118"/>
      <c r="R3" s="118"/>
    </row>
    <row r="4" spans="2:12" ht="12.75">
      <c r="B4" s="384" t="s">
        <v>35</v>
      </c>
      <c r="C4" s="372"/>
      <c r="D4" s="372"/>
      <c r="E4" s="385"/>
      <c r="F4" s="78" t="s">
        <v>38</v>
      </c>
      <c r="G4" s="78" t="s">
        <v>41</v>
      </c>
      <c r="H4" s="78" t="s">
        <v>43</v>
      </c>
      <c r="I4" s="78" t="s">
        <v>131</v>
      </c>
      <c r="J4" s="78" t="s">
        <v>132</v>
      </c>
      <c r="K4" s="78" t="s">
        <v>143</v>
      </c>
      <c r="L4" s="78" t="s">
        <v>144</v>
      </c>
    </row>
    <row r="5" spans="2:12" ht="12.75">
      <c r="B5" s="10"/>
      <c r="C5" s="25"/>
      <c r="D5" s="25"/>
      <c r="E5" s="16"/>
      <c r="F5" s="72"/>
      <c r="G5" s="73" t="s">
        <v>232</v>
      </c>
      <c r="H5" s="72" t="s">
        <v>234</v>
      </c>
      <c r="I5" s="73" t="s">
        <v>33</v>
      </c>
      <c r="J5" s="72"/>
      <c r="K5" s="73" t="s">
        <v>241</v>
      </c>
      <c r="L5" s="73" t="s">
        <v>241</v>
      </c>
    </row>
    <row r="6" spans="2:12" ht="12.75">
      <c r="B6" s="10"/>
      <c r="C6" s="25"/>
      <c r="D6" s="25"/>
      <c r="E6" s="16"/>
      <c r="F6" s="73" t="s">
        <v>231</v>
      </c>
      <c r="G6" s="73" t="s">
        <v>137</v>
      </c>
      <c r="H6" s="73" t="s">
        <v>235</v>
      </c>
      <c r="I6" s="73" t="s">
        <v>237</v>
      </c>
      <c r="J6" s="73" t="s">
        <v>239</v>
      </c>
      <c r="K6" s="73" t="s">
        <v>156</v>
      </c>
      <c r="L6" s="81" t="s">
        <v>156</v>
      </c>
    </row>
    <row r="7" spans="2:12" ht="13.5" thickBot="1">
      <c r="B7" s="386" t="s">
        <v>212</v>
      </c>
      <c r="C7" s="387"/>
      <c r="D7" s="387"/>
      <c r="E7" s="388"/>
      <c r="F7" s="74" t="s">
        <v>160</v>
      </c>
      <c r="G7" s="74" t="s">
        <v>233</v>
      </c>
      <c r="H7" s="74" t="s">
        <v>236</v>
      </c>
      <c r="I7" s="74" t="s">
        <v>238</v>
      </c>
      <c r="J7" s="74" t="s">
        <v>240</v>
      </c>
      <c r="K7" s="74" t="s">
        <v>242</v>
      </c>
      <c r="L7" s="82" t="s">
        <v>221</v>
      </c>
    </row>
    <row r="8" spans="2:13" ht="2.25" customHeight="1" thickBot="1">
      <c r="B8" s="62"/>
      <c r="C8" s="33"/>
      <c r="D8" s="33"/>
      <c r="E8" s="56"/>
      <c r="F8" s="62"/>
      <c r="G8" s="33" t="s">
        <v>233</v>
      </c>
      <c r="H8" s="33"/>
      <c r="I8" s="33"/>
      <c r="J8" s="33"/>
      <c r="K8" s="33"/>
      <c r="L8" s="33" t="s">
        <v>221</v>
      </c>
      <c r="M8" s="25"/>
    </row>
    <row r="9" spans="2:12" ht="12.75">
      <c r="B9" s="71" t="s">
        <v>230</v>
      </c>
      <c r="C9" s="63"/>
      <c r="D9" s="63"/>
      <c r="E9" s="17"/>
      <c r="F9" s="75"/>
      <c r="G9" s="75"/>
      <c r="H9" s="75"/>
      <c r="I9" s="75"/>
      <c r="J9" s="75"/>
      <c r="K9" s="75"/>
      <c r="L9" s="75"/>
    </row>
    <row r="10" spans="2:12" ht="12.75">
      <c r="B10" s="47" t="s">
        <v>565</v>
      </c>
      <c r="C10" s="312" t="s">
        <v>461</v>
      </c>
      <c r="D10" s="312"/>
      <c r="E10" s="393"/>
      <c r="F10" s="212" t="s">
        <v>587</v>
      </c>
      <c r="G10" s="72"/>
      <c r="H10" s="72"/>
      <c r="I10" s="184">
        <v>39250</v>
      </c>
      <c r="J10" s="184">
        <v>40000</v>
      </c>
      <c r="K10" s="184">
        <v>1342</v>
      </c>
      <c r="L10" s="72"/>
    </row>
    <row r="11" spans="2:12" ht="12.75">
      <c r="B11" s="47" t="s">
        <v>563</v>
      </c>
      <c r="C11" s="312" t="s">
        <v>461</v>
      </c>
      <c r="D11" s="312"/>
      <c r="E11" s="393"/>
      <c r="F11" s="212" t="s">
        <v>588</v>
      </c>
      <c r="G11" s="72"/>
      <c r="H11" s="72"/>
      <c r="I11" s="184">
        <v>48750</v>
      </c>
      <c r="J11" s="184">
        <v>50000</v>
      </c>
      <c r="K11" s="184">
        <v>1443</v>
      </c>
      <c r="L11" s="72"/>
    </row>
    <row r="12" spans="2:12" ht="12.75">
      <c r="B12" s="47" t="s">
        <v>566</v>
      </c>
      <c r="C12" s="312" t="s">
        <v>461</v>
      </c>
      <c r="D12" s="312"/>
      <c r="E12" s="393"/>
      <c r="F12" s="212" t="s">
        <v>589</v>
      </c>
      <c r="G12" s="72"/>
      <c r="H12" s="72"/>
      <c r="I12" s="184">
        <v>30862</v>
      </c>
      <c r="J12" s="184">
        <v>30000</v>
      </c>
      <c r="K12" s="184">
        <v>90</v>
      </c>
      <c r="L12" s="72"/>
    </row>
    <row r="13" spans="2:12" ht="12.75">
      <c r="B13" s="397"/>
      <c r="C13" s="312"/>
      <c r="D13" s="312"/>
      <c r="E13" s="393"/>
      <c r="F13" s="72"/>
      <c r="G13" s="72"/>
      <c r="H13" s="72"/>
      <c r="I13" s="72"/>
      <c r="J13" s="72"/>
      <c r="K13" s="72"/>
      <c r="L13" s="72"/>
    </row>
    <row r="14" spans="2:12" ht="12.75">
      <c r="B14" s="397"/>
      <c r="C14" s="312"/>
      <c r="D14" s="312"/>
      <c r="E14" s="393"/>
      <c r="F14" s="72"/>
      <c r="G14" s="72"/>
      <c r="H14" s="72"/>
      <c r="I14" s="72"/>
      <c r="J14" s="72"/>
      <c r="K14" s="72"/>
      <c r="L14" s="72"/>
    </row>
    <row r="15" spans="2:12" ht="12.75">
      <c r="B15" s="397"/>
      <c r="C15" s="312"/>
      <c r="D15" s="312"/>
      <c r="E15" s="393"/>
      <c r="F15" s="72"/>
      <c r="G15" s="72"/>
      <c r="H15" s="72"/>
      <c r="I15" s="72"/>
      <c r="J15" s="72"/>
      <c r="K15" s="72"/>
      <c r="L15" s="72"/>
    </row>
    <row r="16" spans="2:12" ht="12.75">
      <c r="B16" s="397"/>
      <c r="C16" s="312"/>
      <c r="D16" s="312"/>
      <c r="E16" s="393"/>
      <c r="F16" s="72"/>
      <c r="G16" s="72"/>
      <c r="H16" s="72"/>
      <c r="I16" s="72"/>
      <c r="J16" s="72"/>
      <c r="K16" s="72"/>
      <c r="L16" s="72"/>
    </row>
    <row r="17" spans="2:12" ht="12.75">
      <c r="B17" s="397"/>
      <c r="C17" s="312"/>
      <c r="D17" s="312"/>
      <c r="E17" s="393"/>
      <c r="F17" s="72"/>
      <c r="G17" s="72"/>
      <c r="H17" s="72"/>
      <c r="I17" s="72"/>
      <c r="J17" s="72"/>
      <c r="K17" s="72"/>
      <c r="L17" s="72"/>
    </row>
    <row r="18" spans="2:12" ht="12.75">
      <c r="B18" s="397"/>
      <c r="C18" s="312"/>
      <c r="D18" s="312"/>
      <c r="E18" s="393"/>
      <c r="F18" s="72"/>
      <c r="G18" s="72"/>
      <c r="H18" s="72"/>
      <c r="I18" s="72"/>
      <c r="J18" s="72"/>
      <c r="K18" s="72"/>
      <c r="L18" s="72"/>
    </row>
    <row r="19" spans="2:12" ht="12.75">
      <c r="B19" s="397"/>
      <c r="C19" s="312"/>
      <c r="D19" s="312"/>
      <c r="E19" s="393"/>
      <c r="F19" s="72"/>
      <c r="G19" s="72"/>
      <c r="H19" s="72"/>
      <c r="I19" s="72"/>
      <c r="J19" s="72"/>
      <c r="K19" s="72"/>
      <c r="L19" s="72"/>
    </row>
    <row r="20" spans="2:12" ht="12.75">
      <c r="B20" s="397"/>
      <c r="C20" s="312"/>
      <c r="D20" s="312"/>
      <c r="E20" s="393"/>
      <c r="F20" s="72"/>
      <c r="G20" s="72"/>
      <c r="H20" s="72"/>
      <c r="I20" s="72"/>
      <c r="J20" s="72"/>
      <c r="K20" s="72"/>
      <c r="L20" s="72"/>
    </row>
    <row r="21" spans="2:12" ht="12.75">
      <c r="B21" s="397"/>
      <c r="C21" s="312"/>
      <c r="D21" s="312"/>
      <c r="E21" s="393"/>
      <c r="F21" s="72"/>
      <c r="G21" s="72"/>
      <c r="H21" s="72"/>
      <c r="I21" s="72"/>
      <c r="J21" s="72"/>
      <c r="K21" s="72"/>
      <c r="L21" s="72"/>
    </row>
    <row r="22" spans="1:12" ht="12.75">
      <c r="A22" s="105">
        <v>8</v>
      </c>
      <c r="B22" s="394" t="s">
        <v>229</v>
      </c>
      <c r="C22" s="395"/>
      <c r="D22" s="395"/>
      <c r="E22" s="396"/>
      <c r="F22" s="72"/>
      <c r="G22" s="72"/>
      <c r="H22" s="72"/>
      <c r="I22" s="72"/>
      <c r="J22" s="72"/>
      <c r="K22" s="72"/>
      <c r="L22" s="72"/>
    </row>
    <row r="23" spans="2:12" ht="12.75">
      <c r="B23" s="47" t="s">
        <v>573</v>
      </c>
      <c r="C23" s="312" t="s">
        <v>469</v>
      </c>
      <c r="D23" s="312"/>
      <c r="E23" s="393"/>
      <c r="F23" s="212" t="s">
        <v>588</v>
      </c>
      <c r="G23" s="72"/>
      <c r="H23" s="72">
        <v>694</v>
      </c>
      <c r="I23" s="184">
        <v>14934</v>
      </c>
      <c r="J23" s="184"/>
      <c r="K23" s="184"/>
      <c r="L23" s="72">
        <v>300</v>
      </c>
    </row>
    <row r="24" spans="2:12" ht="12.75">
      <c r="B24" s="10" t="s">
        <v>575</v>
      </c>
      <c r="C24" s="312" t="s">
        <v>471</v>
      </c>
      <c r="D24" s="312"/>
      <c r="E24" s="393"/>
      <c r="F24" s="212" t="s">
        <v>587</v>
      </c>
      <c r="G24" s="72"/>
      <c r="H24" s="184">
        <v>4000</v>
      </c>
      <c r="I24" s="184">
        <v>50000</v>
      </c>
      <c r="J24" s="184"/>
      <c r="K24" s="184"/>
      <c r="L24" s="72">
        <v>160</v>
      </c>
    </row>
    <row r="25" spans="2:12" ht="12.75">
      <c r="B25" s="397"/>
      <c r="C25" s="312"/>
      <c r="D25" s="312"/>
      <c r="E25" s="393"/>
      <c r="F25" s="72"/>
      <c r="G25" s="72"/>
      <c r="H25" s="72"/>
      <c r="I25" s="184"/>
      <c r="J25" s="184"/>
      <c r="K25" s="184"/>
      <c r="L25" s="72"/>
    </row>
    <row r="26" spans="2:12" ht="12.75">
      <c r="B26" s="373"/>
      <c r="C26" s="374"/>
      <c r="D26" s="374"/>
      <c r="E26" s="379"/>
      <c r="F26" s="72"/>
      <c r="G26" s="72"/>
      <c r="H26" s="72"/>
      <c r="I26" s="184"/>
      <c r="J26" s="184"/>
      <c r="K26" s="184"/>
      <c r="L26" s="72"/>
    </row>
    <row r="27" spans="2:12" ht="12.75">
      <c r="B27" s="373"/>
      <c r="C27" s="374"/>
      <c r="D27" s="374"/>
      <c r="E27" s="379"/>
      <c r="F27" s="72"/>
      <c r="G27" s="72"/>
      <c r="H27" s="72"/>
      <c r="I27" s="184"/>
      <c r="J27" s="184"/>
      <c r="K27" s="184"/>
      <c r="L27" s="72"/>
    </row>
    <row r="28" spans="2:12" ht="12.75">
      <c r="B28" s="397"/>
      <c r="C28" s="312"/>
      <c r="D28" s="312"/>
      <c r="E28" s="393"/>
      <c r="F28" s="72"/>
      <c r="G28" s="72"/>
      <c r="H28" s="72"/>
      <c r="I28" s="184"/>
      <c r="J28" s="184"/>
      <c r="K28" s="184"/>
      <c r="L28" s="72"/>
    </row>
    <row r="29" spans="2:12" ht="12.75">
      <c r="B29" s="397"/>
      <c r="C29" s="312"/>
      <c r="D29" s="312"/>
      <c r="E29" s="393"/>
      <c r="F29" s="72"/>
      <c r="G29" s="72"/>
      <c r="H29" s="72"/>
      <c r="I29" s="184"/>
      <c r="J29" s="184"/>
      <c r="K29" s="184"/>
      <c r="L29" s="72"/>
    </row>
    <row r="30" spans="2:12" ht="12.75">
      <c r="B30" s="397"/>
      <c r="C30" s="312"/>
      <c r="D30" s="312"/>
      <c r="E30" s="393"/>
      <c r="F30" s="72"/>
      <c r="G30" s="72"/>
      <c r="H30" s="72"/>
      <c r="I30" s="184"/>
      <c r="J30" s="184"/>
      <c r="K30" s="184"/>
      <c r="L30" s="72"/>
    </row>
    <row r="31" spans="2:12" ht="12.75">
      <c r="B31" s="397"/>
      <c r="C31" s="312"/>
      <c r="D31" s="312"/>
      <c r="E31" s="393"/>
      <c r="F31" s="72"/>
      <c r="G31" s="72"/>
      <c r="H31" s="72"/>
      <c r="I31" s="184"/>
      <c r="J31" s="184"/>
      <c r="K31" s="184"/>
      <c r="L31" s="72"/>
    </row>
    <row r="32" spans="2:12" ht="12.75">
      <c r="B32" s="397"/>
      <c r="C32" s="312"/>
      <c r="D32" s="312"/>
      <c r="E32" s="393"/>
      <c r="F32" s="72"/>
      <c r="G32" s="72"/>
      <c r="H32" s="72"/>
      <c r="I32" s="72"/>
      <c r="J32" s="72"/>
      <c r="K32" s="72"/>
      <c r="L32" s="72"/>
    </row>
    <row r="33" spans="2:12" ht="12.75">
      <c r="B33" s="397"/>
      <c r="C33" s="312"/>
      <c r="D33" s="312"/>
      <c r="E33" s="393"/>
      <c r="F33" s="72"/>
      <c r="G33" s="72"/>
      <c r="H33" s="72"/>
      <c r="I33" s="72"/>
      <c r="J33" s="72"/>
      <c r="K33" s="72"/>
      <c r="L33" s="72"/>
    </row>
    <row r="34" spans="2:12" ht="12.75">
      <c r="B34" s="397"/>
      <c r="C34" s="312"/>
      <c r="D34" s="312"/>
      <c r="E34" s="393"/>
      <c r="F34" s="72"/>
      <c r="G34" s="72"/>
      <c r="H34" s="72"/>
      <c r="I34" s="72"/>
      <c r="J34" s="72"/>
      <c r="K34" s="72"/>
      <c r="L34" s="72"/>
    </row>
    <row r="35" spans="2:12" ht="12.75">
      <c r="B35" s="397"/>
      <c r="C35" s="312"/>
      <c r="D35" s="312"/>
      <c r="E35" s="393"/>
      <c r="F35" s="72"/>
      <c r="G35" s="72"/>
      <c r="H35" s="72"/>
      <c r="I35" s="72"/>
      <c r="J35" s="72"/>
      <c r="K35" s="72"/>
      <c r="L35" s="72"/>
    </row>
    <row r="36" spans="2:12" ht="12.75">
      <c r="B36" s="397"/>
      <c r="C36" s="312"/>
      <c r="D36" s="312"/>
      <c r="E36" s="393"/>
      <c r="F36" s="72"/>
      <c r="G36" s="72"/>
      <c r="H36" s="72"/>
      <c r="I36" s="72"/>
      <c r="J36" s="72"/>
      <c r="K36" s="72"/>
      <c r="L36" s="72"/>
    </row>
    <row r="37" spans="2:12" ht="13.5" thickBot="1">
      <c r="B37" s="398"/>
      <c r="C37" s="370"/>
      <c r="D37" s="370"/>
      <c r="E37" s="399"/>
      <c r="F37" s="76"/>
      <c r="G37" s="76"/>
      <c r="H37" s="76"/>
      <c r="I37" s="76"/>
      <c r="J37" s="76"/>
      <c r="K37" s="76"/>
      <c r="L37" s="76"/>
    </row>
    <row r="38" spans="2:13" ht="13.5" thickBot="1">
      <c r="B38" s="62"/>
      <c r="C38" s="33"/>
      <c r="D38" s="33"/>
      <c r="E38" s="33"/>
      <c r="F38" s="70"/>
      <c r="G38" s="70"/>
      <c r="H38" s="190">
        <f>SUM(H9:H37)</f>
        <v>4694</v>
      </c>
      <c r="I38" s="190">
        <f>SUM(I9:I37)</f>
        <v>183796</v>
      </c>
      <c r="J38" s="190">
        <f>SUM(J9:J37)</f>
        <v>120000</v>
      </c>
      <c r="K38" s="190">
        <f>SUM(K10:K37)</f>
        <v>2875</v>
      </c>
      <c r="L38" s="70">
        <f>SUM(L10:L37)</f>
        <v>460</v>
      </c>
      <c r="M38" s="25"/>
    </row>
    <row r="39" spans="2:13" ht="3" customHeight="1" thickBot="1">
      <c r="B39" s="62"/>
      <c r="C39" s="33"/>
      <c r="D39" s="70"/>
      <c r="E39" s="33"/>
      <c r="F39" s="70"/>
      <c r="G39" s="70"/>
      <c r="H39" s="70"/>
      <c r="I39" s="70"/>
      <c r="J39" s="70"/>
      <c r="K39" s="70"/>
      <c r="L39" s="70"/>
      <c r="M39" s="25"/>
    </row>
    <row r="40" spans="4:13" ht="12.75">
      <c r="D40" s="25"/>
      <c r="E40" s="25"/>
      <c r="F40" s="46"/>
      <c r="G40" s="83"/>
      <c r="H40" s="83" t="s">
        <v>33</v>
      </c>
      <c r="I40" s="83"/>
      <c r="J40" s="83" t="s">
        <v>33</v>
      </c>
      <c r="K40" s="83" t="s">
        <v>243</v>
      </c>
      <c r="L40" s="84" t="s">
        <v>243</v>
      </c>
      <c r="M40" s="25"/>
    </row>
    <row r="41" spans="4:12" ht="12.75">
      <c r="D41" s="25"/>
      <c r="E41" s="25"/>
      <c r="F41" s="46"/>
      <c r="G41" s="46"/>
      <c r="H41" s="46" t="s">
        <v>33</v>
      </c>
      <c r="I41" s="46"/>
      <c r="J41" s="46" t="s">
        <v>33</v>
      </c>
      <c r="K41" s="52" t="s">
        <v>637</v>
      </c>
      <c r="L41" s="52" t="s">
        <v>637</v>
      </c>
    </row>
    <row r="42" spans="4:12" ht="12.75">
      <c r="D42" s="25"/>
      <c r="E42" s="25"/>
      <c r="F42" s="46"/>
      <c r="G42" s="46"/>
      <c r="H42" s="46" t="s">
        <v>33</v>
      </c>
      <c r="I42" s="46"/>
      <c r="J42" s="46" t="s">
        <v>33</v>
      </c>
      <c r="K42" s="46" t="s">
        <v>209</v>
      </c>
      <c r="L42" s="52" t="s">
        <v>227</v>
      </c>
    </row>
  </sheetData>
  <mergeCells count="32">
    <mergeCell ref="B37:E37"/>
    <mergeCell ref="B22:E22"/>
    <mergeCell ref="B25:E25"/>
    <mergeCell ref="C23:E23"/>
    <mergeCell ref="C24:E24"/>
    <mergeCell ref="B31:E31"/>
    <mergeCell ref="B34:E34"/>
    <mergeCell ref="B32:E32"/>
    <mergeCell ref="B1:L1"/>
    <mergeCell ref="B3:L3"/>
    <mergeCell ref="B29:E29"/>
    <mergeCell ref="B30:E30"/>
    <mergeCell ref="B4:E4"/>
    <mergeCell ref="B7:E7"/>
    <mergeCell ref="B26:E26"/>
    <mergeCell ref="C10:E10"/>
    <mergeCell ref="B19:E19"/>
    <mergeCell ref="B20:E20"/>
    <mergeCell ref="C11:E11"/>
    <mergeCell ref="C12:E12"/>
    <mergeCell ref="B35:E35"/>
    <mergeCell ref="B36:E36"/>
    <mergeCell ref="B33:E33"/>
    <mergeCell ref="B28:E28"/>
    <mergeCell ref="B27:E27"/>
    <mergeCell ref="B13:E13"/>
    <mergeCell ref="B14:E14"/>
    <mergeCell ref="B21:E21"/>
    <mergeCell ref="B17:E17"/>
    <mergeCell ref="B18:E18"/>
    <mergeCell ref="B15:E15"/>
    <mergeCell ref="B16:E16"/>
  </mergeCells>
  <printOptions/>
  <pageMargins left="0.5" right="0.5" top="0.5" bottom="0.5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31">
      <selection activeCell="B42" sqref="B42"/>
    </sheetView>
  </sheetViews>
  <sheetFormatPr defaultColWidth="9.140625" defaultRowHeight="12.75"/>
  <cols>
    <col min="1" max="1" width="4.00390625" style="0" customWidth="1"/>
    <col min="3" max="3" width="7.7109375" style="0" customWidth="1"/>
    <col min="4" max="4" width="13.421875" style="0" customWidth="1"/>
    <col min="5" max="5" width="6.7109375" style="0" customWidth="1"/>
    <col min="6" max="6" width="18.28125" style="0" customWidth="1"/>
    <col min="8" max="8" width="11.57421875" style="0" bestFit="1" customWidth="1"/>
    <col min="9" max="9" width="13.140625" style="0" customWidth="1"/>
    <col min="10" max="11" width="11.7109375" style="0" customWidth="1"/>
    <col min="12" max="12" width="8.00390625" style="0" customWidth="1"/>
    <col min="13" max="13" width="8.140625" style="0" customWidth="1"/>
  </cols>
  <sheetData>
    <row r="1" spans="2:19" ht="12.75">
      <c r="B1" s="311" t="s">
        <v>244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18"/>
      <c r="S1" s="118"/>
    </row>
    <row r="3" spans="2:19" ht="13.5" thickBot="1">
      <c r="B3" s="383" t="s">
        <v>655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118"/>
      <c r="S3" s="118"/>
    </row>
    <row r="4" spans="2:17" ht="13.5" thickBot="1">
      <c r="B4" s="384" t="s">
        <v>35</v>
      </c>
      <c r="C4" s="400"/>
      <c r="D4" s="401"/>
      <c r="E4" s="78" t="s">
        <v>38</v>
      </c>
      <c r="F4" s="78" t="s">
        <v>41</v>
      </c>
      <c r="G4" s="78" t="s">
        <v>43</v>
      </c>
      <c r="H4" s="78" t="s">
        <v>131</v>
      </c>
      <c r="I4" s="78" t="s">
        <v>132</v>
      </c>
      <c r="J4" s="78" t="s">
        <v>143</v>
      </c>
      <c r="K4" s="78" t="s">
        <v>144</v>
      </c>
      <c r="L4" s="87" t="s">
        <v>145</v>
      </c>
      <c r="M4" s="78" t="s">
        <v>146</v>
      </c>
      <c r="N4" s="89" t="s">
        <v>147</v>
      </c>
      <c r="O4" s="89" t="s">
        <v>148</v>
      </c>
      <c r="P4" s="89" t="s">
        <v>149</v>
      </c>
      <c r="Q4" s="89" t="s">
        <v>150</v>
      </c>
    </row>
    <row r="5" spans="2:17" ht="12.75">
      <c r="B5" s="10"/>
      <c r="C5" s="25"/>
      <c r="D5" s="16"/>
      <c r="E5" s="72"/>
      <c r="F5" s="72"/>
      <c r="G5" s="72"/>
      <c r="H5" s="73" t="s">
        <v>33</v>
      </c>
      <c r="I5" s="72"/>
      <c r="J5" s="72"/>
      <c r="K5" s="23" t="s">
        <v>252</v>
      </c>
      <c r="L5" s="405" t="s">
        <v>254</v>
      </c>
      <c r="M5" s="405" t="s">
        <v>255</v>
      </c>
      <c r="N5" s="73"/>
      <c r="O5" s="73"/>
      <c r="P5" s="73" t="s">
        <v>261</v>
      </c>
      <c r="Q5" s="73" t="s">
        <v>263</v>
      </c>
    </row>
    <row r="6" spans="2:17" ht="13.5" thickBot="1">
      <c r="B6" s="10"/>
      <c r="C6" s="25"/>
      <c r="D6" s="16"/>
      <c r="E6" s="72"/>
      <c r="F6" s="73" t="s">
        <v>232</v>
      </c>
      <c r="G6" s="73" t="s">
        <v>249</v>
      </c>
      <c r="H6" s="72"/>
      <c r="I6" s="73" t="s">
        <v>216</v>
      </c>
      <c r="J6" s="72"/>
      <c r="K6" s="88" t="s">
        <v>222</v>
      </c>
      <c r="L6" s="406"/>
      <c r="M6" s="406"/>
      <c r="N6" s="73" t="s">
        <v>257</v>
      </c>
      <c r="O6" s="73" t="s">
        <v>260</v>
      </c>
      <c r="P6" s="73" t="s">
        <v>262</v>
      </c>
      <c r="Q6" s="73" t="s">
        <v>262</v>
      </c>
    </row>
    <row r="7" spans="2:17" ht="12.75">
      <c r="B7" s="10"/>
      <c r="C7" s="25"/>
      <c r="D7" s="16"/>
      <c r="E7" s="73" t="s">
        <v>231</v>
      </c>
      <c r="F7" s="73" t="s">
        <v>247</v>
      </c>
      <c r="G7" s="73" t="s">
        <v>137</v>
      </c>
      <c r="H7" s="73" t="s">
        <v>250</v>
      </c>
      <c r="I7" s="73" t="s">
        <v>222</v>
      </c>
      <c r="J7" s="73" t="s">
        <v>237</v>
      </c>
      <c r="K7" s="81" t="s">
        <v>231</v>
      </c>
      <c r="L7" s="402" t="s">
        <v>256</v>
      </c>
      <c r="M7" s="403"/>
      <c r="N7" s="90" t="s">
        <v>258</v>
      </c>
      <c r="O7" s="90" t="s">
        <v>258</v>
      </c>
      <c r="P7" s="90" t="s">
        <v>258</v>
      </c>
      <c r="Q7" s="90" t="s">
        <v>258</v>
      </c>
    </row>
    <row r="8" spans="2:17" ht="13.5" thickBot="1">
      <c r="B8" s="386" t="s">
        <v>245</v>
      </c>
      <c r="C8" s="387"/>
      <c r="D8" s="388"/>
      <c r="E8" s="74" t="s">
        <v>246</v>
      </c>
      <c r="F8" s="74" t="s">
        <v>248</v>
      </c>
      <c r="G8" s="74" t="s">
        <v>224</v>
      </c>
      <c r="H8" s="74" t="s">
        <v>155</v>
      </c>
      <c r="I8" s="74" t="s">
        <v>251</v>
      </c>
      <c r="J8" s="74" t="s">
        <v>238</v>
      </c>
      <c r="K8" s="82" t="s">
        <v>253</v>
      </c>
      <c r="L8" s="404"/>
      <c r="M8" s="392"/>
      <c r="N8" s="91" t="s">
        <v>259</v>
      </c>
      <c r="O8" s="91" t="s">
        <v>259</v>
      </c>
      <c r="P8" s="91" t="s">
        <v>251</v>
      </c>
      <c r="Q8" s="91" t="s">
        <v>264</v>
      </c>
    </row>
    <row r="9" spans="2:17" ht="2.25" customHeight="1" thickBot="1">
      <c r="B9" s="62"/>
      <c r="C9" s="33"/>
      <c r="D9" s="33"/>
      <c r="E9" s="62"/>
      <c r="F9" s="33"/>
      <c r="G9" s="33"/>
      <c r="H9" s="33"/>
      <c r="I9" s="33"/>
      <c r="J9" s="33"/>
      <c r="K9" s="33"/>
      <c r="L9" s="33"/>
      <c r="M9" s="33"/>
      <c r="N9" s="70"/>
      <c r="O9" s="70"/>
      <c r="P9" s="70"/>
      <c r="Q9" s="70"/>
    </row>
    <row r="10" spans="2:17" ht="12.75">
      <c r="B10" s="71" t="s">
        <v>230</v>
      </c>
      <c r="C10" s="63"/>
      <c r="D10" s="63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2:17" ht="12.75">
      <c r="B11" s="397" t="s">
        <v>479</v>
      </c>
      <c r="C11" s="312"/>
      <c r="D11" s="393"/>
      <c r="E11" s="138">
        <v>37775</v>
      </c>
      <c r="F11" s="72" t="s">
        <v>135</v>
      </c>
      <c r="G11" s="184"/>
      <c r="H11" s="184">
        <v>1000</v>
      </c>
      <c r="I11" s="184">
        <v>1000</v>
      </c>
      <c r="J11" s="184">
        <v>1000</v>
      </c>
      <c r="K11" s="184">
        <v>1000</v>
      </c>
      <c r="L11" s="193" t="s">
        <v>557</v>
      </c>
      <c r="M11" s="193" t="s">
        <v>557</v>
      </c>
      <c r="N11" s="193" t="s">
        <v>557</v>
      </c>
      <c r="O11" s="193" t="s">
        <v>557</v>
      </c>
      <c r="P11" s="72">
        <v>25</v>
      </c>
      <c r="Q11" s="72"/>
    </row>
    <row r="12" spans="2:17" ht="12.75">
      <c r="B12" s="373"/>
      <c r="C12" s="374"/>
      <c r="D12" s="379"/>
      <c r="E12" s="138"/>
      <c r="F12" s="72"/>
      <c r="G12" s="184"/>
      <c r="H12" s="184"/>
      <c r="I12" s="184"/>
      <c r="J12" s="184"/>
      <c r="K12" s="184"/>
      <c r="L12" s="194"/>
      <c r="M12" s="194"/>
      <c r="N12" s="195"/>
      <c r="O12" s="195"/>
      <c r="P12" s="72"/>
      <c r="Q12" s="72"/>
    </row>
    <row r="13" spans="2:17" ht="12.75">
      <c r="B13" s="373"/>
      <c r="C13" s="374"/>
      <c r="D13" s="379"/>
      <c r="E13" s="138"/>
      <c r="F13" s="72"/>
      <c r="G13" s="184"/>
      <c r="H13" s="184"/>
      <c r="I13" s="184"/>
      <c r="J13" s="184"/>
      <c r="K13" s="184"/>
      <c r="L13" s="194"/>
      <c r="M13" s="194"/>
      <c r="N13" s="195"/>
      <c r="O13" s="195"/>
      <c r="P13" s="72"/>
      <c r="Q13" s="72"/>
    </row>
    <row r="14" spans="2:17" ht="12.75">
      <c r="B14" s="373"/>
      <c r="C14" s="374"/>
      <c r="D14" s="379"/>
      <c r="E14" s="138"/>
      <c r="F14" s="72"/>
      <c r="G14" s="184"/>
      <c r="H14" s="184"/>
      <c r="I14" s="184"/>
      <c r="J14" s="184"/>
      <c r="K14" s="184"/>
      <c r="L14" s="194"/>
      <c r="M14" s="194"/>
      <c r="N14" s="195"/>
      <c r="O14" s="195"/>
      <c r="P14" s="72"/>
      <c r="Q14" s="72"/>
    </row>
    <row r="15" spans="2:17" ht="12.75">
      <c r="B15" s="373"/>
      <c r="C15" s="374"/>
      <c r="D15" s="379"/>
      <c r="E15" s="138"/>
      <c r="F15" s="72"/>
      <c r="G15" s="184"/>
      <c r="H15" s="184"/>
      <c r="I15" s="184"/>
      <c r="J15" s="184"/>
      <c r="K15" s="184"/>
      <c r="L15" s="194"/>
      <c r="M15" s="194"/>
      <c r="N15" s="195"/>
      <c r="O15" s="195"/>
      <c r="P15" s="72"/>
      <c r="Q15" s="72"/>
    </row>
    <row r="16" spans="2:17" ht="12.75">
      <c r="B16" s="373"/>
      <c r="C16" s="374"/>
      <c r="D16" s="379"/>
      <c r="E16" s="138"/>
      <c r="F16" s="72"/>
      <c r="G16" s="184"/>
      <c r="H16" s="184"/>
      <c r="I16" s="184"/>
      <c r="J16" s="184"/>
      <c r="K16" s="184"/>
      <c r="L16" s="194"/>
      <c r="M16" s="194"/>
      <c r="N16" s="195"/>
      <c r="O16" s="195"/>
      <c r="P16" s="72"/>
      <c r="Q16" s="72"/>
    </row>
    <row r="17" spans="2:17" ht="12.75">
      <c r="B17" s="373"/>
      <c r="C17" s="374"/>
      <c r="D17" s="379"/>
      <c r="E17" s="138"/>
      <c r="F17" s="72"/>
      <c r="G17" s="184"/>
      <c r="H17" s="184"/>
      <c r="I17" s="184"/>
      <c r="J17" s="184"/>
      <c r="K17" s="184"/>
      <c r="L17" s="194"/>
      <c r="M17" s="194"/>
      <c r="N17" s="195"/>
      <c r="O17" s="195"/>
      <c r="P17" s="72"/>
      <c r="Q17" s="72"/>
    </row>
    <row r="18" spans="2:17" ht="12.75">
      <c r="B18" s="373"/>
      <c r="C18" s="374"/>
      <c r="D18" s="379"/>
      <c r="E18" s="138"/>
      <c r="F18" s="72"/>
      <c r="G18" s="184"/>
      <c r="H18" s="184"/>
      <c r="I18" s="184"/>
      <c r="J18" s="184"/>
      <c r="K18" s="184"/>
      <c r="L18" s="194"/>
      <c r="M18" s="194"/>
      <c r="N18" s="195"/>
      <c r="O18" s="195"/>
      <c r="P18" s="72"/>
      <c r="Q18" s="72"/>
    </row>
    <row r="19" spans="2:17" ht="12.75">
      <c r="B19" s="373"/>
      <c r="C19" s="374"/>
      <c r="D19" s="379"/>
      <c r="E19" s="138"/>
      <c r="F19" s="72"/>
      <c r="G19" s="184"/>
      <c r="H19" s="184"/>
      <c r="I19" s="184"/>
      <c r="J19" s="184"/>
      <c r="K19" s="184"/>
      <c r="L19" s="194"/>
      <c r="M19" s="194"/>
      <c r="N19" s="195"/>
      <c r="O19" s="195"/>
      <c r="P19" s="72"/>
      <c r="Q19" s="72"/>
    </row>
    <row r="20" spans="2:17" ht="12.75">
      <c r="B20" s="373"/>
      <c r="C20" s="374"/>
      <c r="D20" s="379"/>
      <c r="E20" s="138"/>
      <c r="F20" s="72"/>
      <c r="G20" s="184"/>
      <c r="H20" s="184"/>
      <c r="I20" s="184"/>
      <c r="J20" s="184"/>
      <c r="K20" s="184"/>
      <c r="L20" s="194"/>
      <c r="M20" s="194"/>
      <c r="N20" s="195"/>
      <c r="O20" s="195"/>
      <c r="P20" s="72"/>
      <c r="Q20" s="72"/>
    </row>
    <row r="21" spans="2:17" ht="12.75">
      <c r="B21" s="373"/>
      <c r="C21" s="374"/>
      <c r="D21" s="379"/>
      <c r="E21" s="138"/>
      <c r="F21" s="72"/>
      <c r="G21" s="184"/>
      <c r="H21" s="184"/>
      <c r="I21" s="184"/>
      <c r="J21" s="184"/>
      <c r="K21" s="184"/>
      <c r="L21" s="194"/>
      <c r="M21" s="194"/>
      <c r="N21" s="195"/>
      <c r="O21" s="195"/>
      <c r="P21" s="72"/>
      <c r="Q21" s="72"/>
    </row>
    <row r="22" spans="1:17" ht="12.75">
      <c r="A22" s="105">
        <v>9</v>
      </c>
      <c r="B22" s="373"/>
      <c r="C22" s="374"/>
      <c r="D22" s="379"/>
      <c r="E22" s="138"/>
      <c r="F22" s="72"/>
      <c r="G22" s="184"/>
      <c r="H22" s="184"/>
      <c r="I22" s="184"/>
      <c r="J22" s="184"/>
      <c r="K22" s="184"/>
      <c r="L22" s="194"/>
      <c r="M22" s="194"/>
      <c r="N22" s="195"/>
      <c r="O22" s="195"/>
      <c r="P22" s="72"/>
      <c r="Q22" s="72"/>
    </row>
    <row r="23" spans="2:17" ht="12.75">
      <c r="B23" s="394" t="s">
        <v>229</v>
      </c>
      <c r="C23" s="395"/>
      <c r="D23" s="395"/>
      <c r="E23" s="138"/>
      <c r="F23" s="72"/>
      <c r="G23" s="184"/>
      <c r="H23" s="184"/>
      <c r="I23" s="184"/>
      <c r="J23" s="184"/>
      <c r="K23" s="184"/>
      <c r="L23" s="194"/>
      <c r="M23" s="194"/>
      <c r="N23" s="195"/>
      <c r="O23" s="195"/>
      <c r="P23" s="72"/>
      <c r="Q23" s="72"/>
    </row>
    <row r="24" spans="2:17" ht="12.75">
      <c r="B24" s="397" t="s">
        <v>480</v>
      </c>
      <c r="C24" s="312"/>
      <c r="D24" s="393"/>
      <c r="E24" s="138">
        <v>37807</v>
      </c>
      <c r="F24" s="72" t="s">
        <v>481</v>
      </c>
      <c r="G24" s="184">
        <v>5000</v>
      </c>
      <c r="H24" s="184">
        <v>102317</v>
      </c>
      <c r="I24" s="184"/>
      <c r="J24" s="184">
        <v>22352</v>
      </c>
      <c r="K24" s="184">
        <v>22352</v>
      </c>
      <c r="L24" s="193" t="s">
        <v>557</v>
      </c>
      <c r="M24" s="194">
        <v>61048</v>
      </c>
      <c r="N24" s="193" t="s">
        <v>557</v>
      </c>
      <c r="O24" s="194">
        <v>79965</v>
      </c>
      <c r="P24" s="72"/>
      <c r="Q24" s="72">
        <v>61</v>
      </c>
    </row>
    <row r="25" spans="2:17" ht="12.75">
      <c r="B25" s="373"/>
      <c r="C25" s="374"/>
      <c r="D25" s="379"/>
      <c r="E25" s="13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373"/>
      <c r="C26" s="374"/>
      <c r="D26" s="379"/>
      <c r="E26" s="13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2.75">
      <c r="B27" s="373"/>
      <c r="C27" s="374"/>
      <c r="D27" s="379"/>
      <c r="E27" s="13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2.75">
      <c r="B28" s="373"/>
      <c r="C28" s="374"/>
      <c r="D28" s="379"/>
      <c r="E28" s="138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2:17" ht="12.75">
      <c r="B29" s="373"/>
      <c r="C29" s="374"/>
      <c r="D29" s="379"/>
      <c r="E29" s="138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2:17" ht="12.75">
      <c r="B30" s="373"/>
      <c r="C30" s="374"/>
      <c r="D30" s="379"/>
      <c r="E30" s="138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2.75">
      <c r="B31" s="373"/>
      <c r="C31" s="374"/>
      <c r="D31" s="379"/>
      <c r="E31" s="138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2:17" ht="12.75">
      <c r="B32" s="373"/>
      <c r="C32" s="374"/>
      <c r="D32" s="379"/>
      <c r="E32" s="138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2:17" ht="12.75">
      <c r="B33" s="373"/>
      <c r="C33" s="374"/>
      <c r="D33" s="379"/>
      <c r="E33" s="138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2.75">
      <c r="B34" s="373"/>
      <c r="C34" s="374"/>
      <c r="D34" s="379"/>
      <c r="E34" s="138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2:17" ht="12.75">
      <c r="B35" s="373"/>
      <c r="C35" s="374"/>
      <c r="D35" s="379"/>
      <c r="E35" s="138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7" ht="12.75">
      <c r="B36" s="373"/>
      <c r="C36" s="374"/>
      <c r="D36" s="379"/>
      <c r="E36" s="138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2:17" ht="13.5" thickBot="1">
      <c r="B37" s="398"/>
      <c r="C37" s="370"/>
      <c r="D37" s="399"/>
      <c r="E37" s="139"/>
      <c r="F37" s="76"/>
      <c r="G37" s="76"/>
      <c r="H37" s="76"/>
      <c r="I37" s="76"/>
      <c r="J37" s="76"/>
      <c r="K37" s="76"/>
      <c r="L37" s="76"/>
      <c r="M37" s="72"/>
      <c r="N37" s="76"/>
      <c r="O37" s="76"/>
      <c r="P37" s="76"/>
      <c r="Q37" s="72"/>
    </row>
    <row r="38" spans="2:17" ht="13.5" thickBot="1">
      <c r="B38" s="62"/>
      <c r="C38" s="33"/>
      <c r="D38" s="56"/>
      <c r="E38" s="70"/>
      <c r="F38" s="56"/>
      <c r="G38" s="33"/>
      <c r="H38" s="196">
        <f aca="true" t="shared" si="0" ref="H38:Q38">SUM(H11:H37)</f>
        <v>103317</v>
      </c>
      <c r="I38" s="190">
        <f t="shared" si="0"/>
        <v>1000</v>
      </c>
      <c r="J38" s="197">
        <f t="shared" si="0"/>
        <v>23352</v>
      </c>
      <c r="K38" s="190">
        <f t="shared" si="0"/>
        <v>23352</v>
      </c>
      <c r="L38" s="197">
        <f t="shared" si="0"/>
        <v>0</v>
      </c>
      <c r="M38" s="190">
        <f t="shared" si="0"/>
        <v>61048</v>
      </c>
      <c r="N38" s="196">
        <f t="shared" si="0"/>
        <v>0</v>
      </c>
      <c r="O38" s="190">
        <f t="shared" si="0"/>
        <v>79965</v>
      </c>
      <c r="P38" s="198">
        <f t="shared" si="0"/>
        <v>25</v>
      </c>
      <c r="Q38" s="190">
        <f t="shared" si="0"/>
        <v>61</v>
      </c>
    </row>
    <row r="39" spans="2:17" ht="3" customHeight="1" thickBot="1">
      <c r="B39" s="62"/>
      <c r="C39" s="33"/>
      <c r="D39" s="56"/>
      <c r="E39" s="85"/>
      <c r="F39" s="33"/>
      <c r="G39" s="33"/>
      <c r="H39" s="33"/>
      <c r="I39" s="33"/>
      <c r="J39" s="33"/>
      <c r="K39" s="33"/>
      <c r="L39" s="33"/>
      <c r="M39" s="70"/>
      <c r="N39" s="70"/>
      <c r="O39" s="70"/>
      <c r="P39" s="70"/>
      <c r="Q39" s="70"/>
    </row>
    <row r="40" spans="5:17" ht="12.75">
      <c r="E40" s="46"/>
      <c r="F40" s="83"/>
      <c r="G40" s="83" t="s">
        <v>33</v>
      </c>
      <c r="H40" s="83"/>
      <c r="I40" s="83" t="s">
        <v>33</v>
      </c>
      <c r="J40" s="83" t="s">
        <v>33</v>
      </c>
      <c r="K40" s="83"/>
      <c r="L40" s="83" t="s">
        <v>204</v>
      </c>
      <c r="M40" s="84" t="s">
        <v>204</v>
      </c>
      <c r="N40" s="84" t="s">
        <v>204</v>
      </c>
      <c r="O40" s="92" t="s">
        <v>265</v>
      </c>
      <c r="P40" s="92" t="s">
        <v>204</v>
      </c>
      <c r="Q40" s="92" t="s">
        <v>204</v>
      </c>
    </row>
    <row r="41" spans="5:17" ht="12.75">
      <c r="E41" s="46"/>
      <c r="F41" s="46"/>
      <c r="G41" s="46" t="s">
        <v>33</v>
      </c>
      <c r="H41" s="46"/>
      <c r="I41" s="46" t="s">
        <v>33</v>
      </c>
      <c r="J41" s="46" t="s">
        <v>33</v>
      </c>
      <c r="K41" s="46"/>
      <c r="L41" s="46" t="s">
        <v>637</v>
      </c>
      <c r="M41" s="52" t="s">
        <v>637</v>
      </c>
      <c r="N41" s="52" t="s">
        <v>637</v>
      </c>
      <c r="O41" s="44" t="s">
        <v>641</v>
      </c>
      <c r="P41" s="44" t="s">
        <v>637</v>
      </c>
      <c r="Q41" s="44" t="s">
        <v>637</v>
      </c>
    </row>
    <row r="42" spans="5:17" ht="12.75">
      <c r="E42" s="46"/>
      <c r="F42" s="46"/>
      <c r="G42" s="46" t="s">
        <v>33</v>
      </c>
      <c r="H42" s="46"/>
      <c r="I42" s="46" t="s">
        <v>33</v>
      </c>
      <c r="J42" s="46" t="s">
        <v>33</v>
      </c>
      <c r="K42" s="46"/>
      <c r="L42" s="46" t="s">
        <v>227</v>
      </c>
      <c r="M42" s="52" t="s">
        <v>227</v>
      </c>
      <c r="N42" s="52" t="s">
        <v>634</v>
      </c>
      <c r="O42" s="44" t="s">
        <v>409</v>
      </c>
      <c r="P42" s="44" t="s">
        <v>209</v>
      </c>
      <c r="Q42" s="44" t="s">
        <v>207</v>
      </c>
    </row>
    <row r="43" spans="2:13" ht="12.75">
      <c r="B43" s="25"/>
      <c r="C43" s="25"/>
      <c r="D43" s="25"/>
      <c r="E43" s="25"/>
      <c r="F43" s="25"/>
      <c r="G43" s="25" t="s">
        <v>33</v>
      </c>
      <c r="H43" s="25"/>
      <c r="I43" s="25" t="s">
        <v>33</v>
      </c>
      <c r="J43" s="25"/>
      <c r="K43" s="25"/>
      <c r="L43" s="222" t="s">
        <v>632</v>
      </c>
      <c r="M43" s="221" t="s">
        <v>632</v>
      </c>
    </row>
    <row r="44" spans="12:13" ht="12.75">
      <c r="L44" s="222" t="s">
        <v>633</v>
      </c>
      <c r="M44" s="221" t="s">
        <v>633</v>
      </c>
    </row>
  </sheetData>
  <mergeCells count="34">
    <mergeCell ref="B1:Q1"/>
    <mergeCell ref="B3:Q3"/>
    <mergeCell ref="B23:D23"/>
    <mergeCell ref="B8:D8"/>
    <mergeCell ref="B4:D4"/>
    <mergeCell ref="L7:M8"/>
    <mergeCell ref="L5:L6"/>
    <mergeCell ref="M5:M6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4:D24"/>
    <mergeCell ref="B25:D25"/>
    <mergeCell ref="B26:D26"/>
    <mergeCell ref="B27:D27"/>
    <mergeCell ref="B28:D28"/>
    <mergeCell ref="B29:D29"/>
    <mergeCell ref="B30:D30"/>
    <mergeCell ref="B31:D31"/>
    <mergeCell ref="B35:D35"/>
    <mergeCell ref="B36:D36"/>
    <mergeCell ref="B37:D37"/>
    <mergeCell ref="B32:D32"/>
    <mergeCell ref="B33:D33"/>
    <mergeCell ref="B34:D34"/>
  </mergeCells>
  <printOptions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kmathis</dc:creator>
  <cp:keywords/>
  <dc:description/>
  <cp:lastModifiedBy>kmathis</cp:lastModifiedBy>
  <cp:lastPrinted>2003-12-03T15:53:29Z</cp:lastPrinted>
  <dcterms:created xsi:type="dcterms:W3CDTF">2003-07-03T13:12:41Z</dcterms:created>
  <dcterms:modified xsi:type="dcterms:W3CDTF">2003-12-08T18:18:13Z</dcterms:modified>
  <cp:category/>
  <cp:version/>
  <cp:contentType/>
  <cp:contentStatus/>
</cp:coreProperties>
</file>