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/>
  <mc:AlternateContent xmlns:mc="http://schemas.openxmlformats.org/markup-compatibility/2006">
    <mc:Choice Requires="x15">
      <x15ac:absPath xmlns:x15ac="http://schemas.microsoft.com/office/spreadsheetml/2010/11/ac" url="https://ingov-my.sharepoint.com/personal/dglenn_idoc_in_gov/Documents/Desktop/"/>
    </mc:Choice>
  </mc:AlternateContent>
  <xr:revisionPtr revIDLastSave="66" documentId="8_{9091C09B-ECE3-4712-9BC4-EF25FEF53CAE}" xr6:coauthVersionLast="47" xr6:coauthVersionMax="47" xr10:uidLastSave="{F2BD1127-76E8-4ABB-A8A6-E644665EE3BF}"/>
  <bookViews>
    <workbookView xWindow="-120" yWindow="-120" windowWidth="20730" windowHeight="11160" tabRatio="859" activeTab="12" xr2:uid="{00000000-000D-0000-FFFF-FFFF00000000}"/>
  </bookViews>
  <sheets>
    <sheet name="January" sheetId="1" r:id="rId1"/>
    <sheet name="February" sheetId="15" r:id="rId2"/>
    <sheet name="March" sheetId="16" r:id="rId3"/>
    <sheet name="April" sheetId="17" r:id="rId4"/>
    <sheet name="May" sheetId="26" r:id="rId5"/>
    <sheet name="June" sheetId="18" r:id="rId6"/>
    <sheet name="July" sheetId="19" r:id="rId7"/>
    <sheet name="August" sheetId="20" r:id="rId8"/>
    <sheet name="September" sheetId="21" r:id="rId9"/>
    <sheet name="October" sheetId="22" r:id="rId10"/>
    <sheet name="November" sheetId="23" r:id="rId11"/>
    <sheet name="December" sheetId="24" r:id="rId12"/>
    <sheet name="13th Statement" sheetId="25" r:id="rId13"/>
  </sheets>
  <definedNames>
    <definedName name="_xlnm.Print_Area" localSheetId="1">February!$A$1:$L$61</definedName>
    <definedName name="_xlnm.Print_Area" localSheetId="0">January!$A$1:$L$60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0" i="25" l="1"/>
  <c r="F30" i="24"/>
  <c r="F30" i="23"/>
  <c r="F30" i="22"/>
  <c r="F30" i="21"/>
  <c r="F30" i="20"/>
  <c r="F30" i="19"/>
  <c r="F30" i="18"/>
  <c r="F30" i="26"/>
  <c r="F30" i="17"/>
  <c r="F30" i="16"/>
  <c r="F30" i="15"/>
  <c r="L31" i="1"/>
  <c r="L35" i="1" s="1"/>
  <c r="E3" i="15" l="1"/>
  <c r="F12" i="1" l="1"/>
  <c r="C16" i="24" l="1"/>
  <c r="C17" i="24"/>
  <c r="C18" i="24"/>
  <c r="C19" i="24"/>
  <c r="C9" i="23"/>
  <c r="C10" i="23"/>
  <c r="C11" i="23"/>
  <c r="I19" i="25" l="1"/>
  <c r="F19" i="25"/>
  <c r="F12" i="25"/>
  <c r="E17" i="24"/>
  <c r="E18" i="24"/>
  <c r="G19" i="23"/>
  <c r="F19" i="23"/>
  <c r="I12" i="23"/>
  <c r="G12" i="23"/>
  <c r="F12" i="23"/>
  <c r="E10" i="23"/>
  <c r="E11" i="23"/>
  <c r="E16" i="15" l="1"/>
  <c r="E17" i="15"/>
  <c r="E18" i="15"/>
  <c r="C16" i="15"/>
  <c r="C17" i="15"/>
  <c r="C18" i="15"/>
  <c r="E9" i="15"/>
  <c r="E10" i="15"/>
  <c r="E11" i="15"/>
  <c r="C9" i="15"/>
  <c r="C10" i="15"/>
  <c r="C11" i="15"/>
  <c r="E16" i="16"/>
  <c r="E17" i="16"/>
  <c r="C16" i="16"/>
  <c r="C17" i="16"/>
  <c r="C18" i="16"/>
  <c r="E9" i="16"/>
  <c r="E10" i="16"/>
  <c r="E11" i="16"/>
  <c r="C9" i="16"/>
  <c r="C10" i="16"/>
  <c r="C11" i="16"/>
  <c r="E16" i="17"/>
  <c r="E17" i="17"/>
  <c r="E18" i="17"/>
  <c r="C16" i="17"/>
  <c r="C17" i="17"/>
  <c r="C18" i="17"/>
  <c r="E9" i="17"/>
  <c r="E10" i="17"/>
  <c r="E11" i="17"/>
  <c r="C9" i="17"/>
  <c r="C10" i="17"/>
  <c r="C11" i="17"/>
  <c r="E16" i="26"/>
  <c r="E17" i="26"/>
  <c r="E18" i="26"/>
  <c r="C16" i="26"/>
  <c r="C17" i="26"/>
  <c r="C18" i="26"/>
  <c r="E9" i="26"/>
  <c r="E10" i="26"/>
  <c r="E11" i="26"/>
  <c r="C9" i="26"/>
  <c r="C10" i="26"/>
  <c r="C11" i="26"/>
  <c r="E16" i="18"/>
  <c r="E17" i="18"/>
  <c r="E18" i="18"/>
  <c r="C16" i="18"/>
  <c r="C17" i="18"/>
  <c r="C18" i="18"/>
  <c r="E9" i="18"/>
  <c r="E10" i="18"/>
  <c r="E11" i="18"/>
  <c r="C9" i="18"/>
  <c r="C10" i="18"/>
  <c r="C11" i="18"/>
  <c r="E16" i="19"/>
  <c r="E17" i="19"/>
  <c r="E18" i="19"/>
  <c r="C16" i="19"/>
  <c r="C17" i="19"/>
  <c r="C18" i="19"/>
  <c r="E9" i="19"/>
  <c r="E10" i="19"/>
  <c r="E11" i="19"/>
  <c r="C9" i="19"/>
  <c r="C10" i="19"/>
  <c r="C11" i="19"/>
  <c r="E16" i="20"/>
  <c r="E17" i="20"/>
  <c r="E18" i="20"/>
  <c r="C16" i="20"/>
  <c r="C17" i="20"/>
  <c r="C18" i="20"/>
  <c r="E9" i="20"/>
  <c r="E10" i="20"/>
  <c r="E11" i="20"/>
  <c r="C9" i="20"/>
  <c r="C10" i="20"/>
  <c r="C11" i="20"/>
  <c r="E16" i="21"/>
  <c r="E17" i="21"/>
  <c r="E18" i="21"/>
  <c r="C16" i="21"/>
  <c r="C17" i="21"/>
  <c r="C18" i="21"/>
  <c r="E9" i="21"/>
  <c r="E10" i="21"/>
  <c r="E11" i="21"/>
  <c r="C9" i="21"/>
  <c r="C10" i="21"/>
  <c r="C11" i="21"/>
  <c r="E16" i="22"/>
  <c r="E17" i="22"/>
  <c r="E18" i="22"/>
  <c r="C16" i="22"/>
  <c r="C17" i="22"/>
  <c r="C18" i="22"/>
  <c r="E9" i="22"/>
  <c r="E10" i="22"/>
  <c r="E11" i="22"/>
  <c r="C9" i="22"/>
  <c r="C10" i="22"/>
  <c r="C11" i="22"/>
  <c r="E16" i="23"/>
  <c r="E17" i="23"/>
  <c r="E18" i="23"/>
  <c r="C16" i="23"/>
  <c r="C17" i="23"/>
  <c r="C18" i="23"/>
  <c r="E9" i="23"/>
  <c r="E16" i="24"/>
  <c r="E9" i="24"/>
  <c r="E10" i="24"/>
  <c r="E11" i="24"/>
  <c r="C9" i="24"/>
  <c r="C10" i="24"/>
  <c r="C11" i="24"/>
  <c r="C16" i="25"/>
  <c r="C17" i="25"/>
  <c r="C18" i="25"/>
  <c r="E16" i="25"/>
  <c r="E17" i="25"/>
  <c r="E18" i="25"/>
  <c r="E9" i="25"/>
  <c r="E10" i="25"/>
  <c r="E11" i="25"/>
  <c r="C9" i="25"/>
  <c r="C10" i="25"/>
  <c r="C11" i="25"/>
  <c r="I12" i="15"/>
  <c r="G12" i="15"/>
  <c r="F12" i="15"/>
  <c r="I19" i="15"/>
  <c r="G19" i="15"/>
  <c r="F19" i="15"/>
  <c r="G19" i="1"/>
  <c r="F19" i="1"/>
  <c r="E19" i="1"/>
  <c r="J16" i="1"/>
  <c r="J17" i="1"/>
  <c r="J18" i="1"/>
  <c r="H16" i="1"/>
  <c r="H16" i="15" s="1"/>
  <c r="H16" i="16" s="1"/>
  <c r="H16" i="17" s="1"/>
  <c r="H16" i="26" s="1"/>
  <c r="H16" i="18" s="1"/>
  <c r="H16" i="19" s="1"/>
  <c r="H17" i="1"/>
  <c r="H17" i="15" s="1"/>
  <c r="H17" i="16" s="1"/>
  <c r="H17" i="17" s="1"/>
  <c r="H17" i="26" s="1"/>
  <c r="H17" i="18" s="1"/>
  <c r="H17" i="19" s="1"/>
  <c r="H18" i="1"/>
  <c r="H18" i="15" s="1"/>
  <c r="H18" i="16" s="1"/>
  <c r="J9" i="1"/>
  <c r="J10" i="1"/>
  <c r="J11" i="1"/>
  <c r="J8" i="1"/>
  <c r="I12" i="1"/>
  <c r="H9" i="1"/>
  <c r="H9" i="15" s="1"/>
  <c r="H9" i="16" s="1"/>
  <c r="H9" i="17" s="1"/>
  <c r="H9" i="26" s="1"/>
  <c r="H9" i="18" s="1"/>
  <c r="H9" i="19" s="1"/>
  <c r="H9" i="20" s="1"/>
  <c r="H9" i="21" s="1"/>
  <c r="H9" i="22" s="1"/>
  <c r="H9" i="23" s="1"/>
  <c r="H9" i="24" s="1"/>
  <c r="H9" i="25" s="1"/>
  <c r="H10" i="1"/>
  <c r="H10" i="15" s="1"/>
  <c r="H10" i="16" s="1"/>
  <c r="H10" i="17" s="1"/>
  <c r="H10" i="26" s="1"/>
  <c r="H10" i="18" s="1"/>
  <c r="H10" i="19" s="1"/>
  <c r="H10" i="20" s="1"/>
  <c r="H10" i="21" s="1"/>
  <c r="H10" i="22" s="1"/>
  <c r="H11" i="1"/>
  <c r="H11" i="15" s="1"/>
  <c r="H8" i="1"/>
  <c r="G12" i="1"/>
  <c r="E12" i="1"/>
  <c r="J11" i="15" l="1"/>
  <c r="K11" i="15" s="1"/>
  <c r="L11" i="1"/>
  <c r="J18" i="15"/>
  <c r="L18" i="1"/>
  <c r="E19" i="15"/>
  <c r="J10" i="15"/>
  <c r="L10" i="15" s="1"/>
  <c r="L10" i="1"/>
  <c r="J17" i="15"/>
  <c r="K17" i="15" s="1"/>
  <c r="L17" i="1"/>
  <c r="J9" i="15"/>
  <c r="L9" i="1"/>
  <c r="J16" i="15"/>
  <c r="K16" i="15" s="1"/>
  <c r="L16" i="1"/>
  <c r="L8" i="1"/>
  <c r="H10" i="23"/>
  <c r="H10" i="24" s="1"/>
  <c r="H10" i="25" s="1"/>
  <c r="E12" i="15"/>
  <c r="E12" i="23"/>
  <c r="K8" i="1"/>
  <c r="H18" i="17"/>
  <c r="H18" i="26" s="1"/>
  <c r="H18" i="18" s="1"/>
  <c r="H11" i="16"/>
  <c r="H17" i="20"/>
  <c r="H16" i="20"/>
  <c r="K11" i="1"/>
  <c r="H12" i="1"/>
  <c r="L32" i="1" s="1"/>
  <c r="K10" i="1"/>
  <c r="K9" i="1"/>
  <c r="K17" i="1"/>
  <c r="K16" i="1"/>
  <c r="K18" i="1"/>
  <c r="J12" i="1"/>
  <c r="E25" i="1"/>
  <c r="L5" i="1" s="1"/>
  <c r="E5" i="1" l="1"/>
  <c r="J9" i="16"/>
  <c r="L9" i="15"/>
  <c r="K9" i="15"/>
  <c r="J18" i="16"/>
  <c r="L18" i="15"/>
  <c r="J10" i="16"/>
  <c r="L10" i="16" s="1"/>
  <c r="K10" i="15"/>
  <c r="J16" i="16"/>
  <c r="L16" i="15"/>
  <c r="J5" i="1"/>
  <c r="L33" i="1"/>
  <c r="L12" i="1"/>
  <c r="K18" i="15"/>
  <c r="J17" i="16"/>
  <c r="L17" i="15"/>
  <c r="J11" i="16"/>
  <c r="K11" i="16" s="1"/>
  <c r="L11" i="15"/>
  <c r="H11" i="17"/>
  <c r="H18" i="19"/>
  <c r="H17" i="21"/>
  <c r="H16" i="21"/>
  <c r="J17" i="17" l="1"/>
  <c r="L17" i="16"/>
  <c r="K17" i="16"/>
  <c r="J11" i="17"/>
  <c r="K11" i="17" s="1"/>
  <c r="L11" i="16"/>
  <c r="J18" i="17"/>
  <c r="L9" i="16"/>
  <c r="K9" i="16"/>
  <c r="J9" i="17"/>
  <c r="L16" i="16"/>
  <c r="K16" i="16"/>
  <c r="J16" i="17"/>
  <c r="J10" i="17"/>
  <c r="L10" i="17" s="1"/>
  <c r="K10" i="16"/>
  <c r="H11" i="26"/>
  <c r="K10" i="17"/>
  <c r="J10" i="26"/>
  <c r="L10" i="26" s="1"/>
  <c r="H18" i="20"/>
  <c r="H16" i="22"/>
  <c r="H17" i="22"/>
  <c r="E3" i="16"/>
  <c r="J11" i="26" l="1"/>
  <c r="L11" i="17"/>
  <c r="K9" i="17"/>
  <c r="L9" i="17"/>
  <c r="J9" i="26"/>
  <c r="L18" i="17"/>
  <c r="J18" i="26"/>
  <c r="K18" i="17"/>
  <c r="J16" i="26"/>
  <c r="L16" i="17"/>
  <c r="K16" i="17"/>
  <c r="L17" i="17"/>
  <c r="J17" i="26"/>
  <c r="K17" i="17"/>
  <c r="H11" i="18"/>
  <c r="J10" i="18"/>
  <c r="L10" i="18" s="1"/>
  <c r="K10" i="26"/>
  <c r="H18" i="21"/>
  <c r="H16" i="23"/>
  <c r="H17" i="23"/>
  <c r="H17" i="24" s="1"/>
  <c r="B14" i="24"/>
  <c r="J17" i="18" l="1"/>
  <c r="L17" i="26"/>
  <c r="K17" i="26"/>
  <c r="L16" i="26"/>
  <c r="K16" i="26"/>
  <c r="J16" i="18"/>
  <c r="J9" i="18"/>
  <c r="L9" i="26"/>
  <c r="K9" i="26"/>
  <c r="J11" i="18"/>
  <c r="K11" i="18" s="1"/>
  <c r="L11" i="26"/>
  <c r="K11" i="26"/>
  <c r="J18" i="18"/>
  <c r="L18" i="26"/>
  <c r="K18" i="26"/>
  <c r="H17" i="25"/>
  <c r="J10" i="19"/>
  <c r="L10" i="19" s="1"/>
  <c r="K10" i="18"/>
  <c r="H11" i="19"/>
  <c r="H18" i="22"/>
  <c r="H16" i="24"/>
  <c r="J15" i="1"/>
  <c r="H15" i="1"/>
  <c r="L38" i="25"/>
  <c r="H38" i="25"/>
  <c r="I25" i="25"/>
  <c r="G25" i="25"/>
  <c r="F25" i="25"/>
  <c r="E24" i="25"/>
  <c r="E23" i="25"/>
  <c r="E22" i="25"/>
  <c r="G19" i="25"/>
  <c r="E15" i="25"/>
  <c r="C15" i="25"/>
  <c r="B14" i="25"/>
  <c r="I12" i="25"/>
  <c r="G12" i="25"/>
  <c r="E8" i="25"/>
  <c r="C8" i="25"/>
  <c r="B7" i="25"/>
  <c r="E3" i="25"/>
  <c r="L38" i="24"/>
  <c r="H38" i="24"/>
  <c r="I25" i="24"/>
  <c r="G25" i="24"/>
  <c r="F25" i="24"/>
  <c r="E24" i="24"/>
  <c r="E23" i="24"/>
  <c r="E22" i="24"/>
  <c r="I19" i="24"/>
  <c r="G19" i="24"/>
  <c r="F19" i="24"/>
  <c r="E15" i="24"/>
  <c r="C15" i="24"/>
  <c r="I12" i="24"/>
  <c r="G12" i="24"/>
  <c r="F12" i="24"/>
  <c r="E8" i="24"/>
  <c r="C8" i="24"/>
  <c r="B7" i="24"/>
  <c r="E3" i="24"/>
  <c r="L38" i="23"/>
  <c r="H38" i="23"/>
  <c r="I25" i="23"/>
  <c r="G25" i="23"/>
  <c r="F25" i="23"/>
  <c r="E24" i="23"/>
  <c r="E23" i="23"/>
  <c r="E22" i="23"/>
  <c r="I19" i="23"/>
  <c r="E15" i="23"/>
  <c r="C15" i="23"/>
  <c r="B14" i="23"/>
  <c r="E8" i="23"/>
  <c r="C8" i="23"/>
  <c r="B7" i="23"/>
  <c r="E3" i="23"/>
  <c r="L38" i="22"/>
  <c r="H38" i="22"/>
  <c r="I25" i="22"/>
  <c r="G25" i="22"/>
  <c r="F25" i="22"/>
  <c r="E24" i="22"/>
  <c r="E23" i="22"/>
  <c r="E22" i="22"/>
  <c r="I19" i="22"/>
  <c r="G19" i="22"/>
  <c r="F19" i="22"/>
  <c r="E15" i="22"/>
  <c r="C15" i="22"/>
  <c r="B14" i="22"/>
  <c r="I12" i="22"/>
  <c r="G12" i="22"/>
  <c r="F12" i="22"/>
  <c r="E8" i="22"/>
  <c r="C8" i="22"/>
  <c r="B7" i="22"/>
  <c r="E3" i="22"/>
  <c r="L38" i="21"/>
  <c r="H38" i="21"/>
  <c r="I25" i="21"/>
  <c r="G25" i="21"/>
  <c r="F25" i="21"/>
  <c r="E24" i="21"/>
  <c r="E23" i="21"/>
  <c r="E22" i="21"/>
  <c r="I19" i="21"/>
  <c r="G19" i="21"/>
  <c r="F19" i="21"/>
  <c r="E15" i="21"/>
  <c r="C15" i="21"/>
  <c r="B14" i="21"/>
  <c r="I12" i="21"/>
  <c r="G12" i="21"/>
  <c r="F12" i="21"/>
  <c r="E8" i="21"/>
  <c r="C8" i="21"/>
  <c r="B7" i="21"/>
  <c r="E3" i="21"/>
  <c r="L38" i="20"/>
  <c r="H38" i="20"/>
  <c r="I25" i="20"/>
  <c r="G25" i="20"/>
  <c r="F25" i="20"/>
  <c r="E24" i="20"/>
  <c r="E23" i="20"/>
  <c r="E22" i="20"/>
  <c r="I19" i="20"/>
  <c r="G19" i="20"/>
  <c r="F19" i="20"/>
  <c r="E15" i="20"/>
  <c r="C15" i="20"/>
  <c r="B14" i="20"/>
  <c r="I12" i="20"/>
  <c r="G12" i="20"/>
  <c r="F12" i="20"/>
  <c r="E8" i="20"/>
  <c r="C8" i="20"/>
  <c r="B7" i="20"/>
  <c r="E3" i="20"/>
  <c r="L38" i="19"/>
  <c r="H38" i="19"/>
  <c r="I25" i="19"/>
  <c r="G25" i="19"/>
  <c r="F25" i="19"/>
  <c r="E24" i="19"/>
  <c r="E23" i="19"/>
  <c r="E22" i="19"/>
  <c r="I19" i="19"/>
  <c r="G19" i="19"/>
  <c r="F19" i="19"/>
  <c r="E15" i="19"/>
  <c r="C15" i="19"/>
  <c r="B14" i="19"/>
  <c r="I12" i="19"/>
  <c r="G12" i="19"/>
  <c r="F12" i="19"/>
  <c r="E8" i="19"/>
  <c r="C8" i="19"/>
  <c r="B7" i="19"/>
  <c r="E3" i="19"/>
  <c r="L38" i="18"/>
  <c r="H38" i="18"/>
  <c r="I25" i="18"/>
  <c r="G25" i="18"/>
  <c r="F25" i="18"/>
  <c r="E24" i="18"/>
  <c r="E23" i="18"/>
  <c r="E22" i="18"/>
  <c r="I19" i="18"/>
  <c r="G19" i="18"/>
  <c r="F19" i="18"/>
  <c r="E15" i="18"/>
  <c r="C15" i="18"/>
  <c r="B14" i="18"/>
  <c r="I12" i="18"/>
  <c r="G12" i="18"/>
  <c r="F12" i="18"/>
  <c r="E8" i="18"/>
  <c r="C8" i="18"/>
  <c r="B7" i="18"/>
  <c r="E3" i="18"/>
  <c r="L38" i="26"/>
  <c r="H38" i="26"/>
  <c r="I25" i="26"/>
  <c r="G25" i="26"/>
  <c r="F25" i="26"/>
  <c r="E24" i="26"/>
  <c r="E23" i="26"/>
  <c r="E22" i="26"/>
  <c r="I19" i="26"/>
  <c r="G19" i="26"/>
  <c r="F19" i="26"/>
  <c r="E15" i="26"/>
  <c r="C15" i="26"/>
  <c r="B14" i="26"/>
  <c r="I12" i="26"/>
  <c r="G12" i="26"/>
  <c r="F12" i="26"/>
  <c r="E8" i="26"/>
  <c r="C8" i="26"/>
  <c r="B7" i="26"/>
  <c r="E3" i="26"/>
  <c r="L38" i="17"/>
  <c r="H38" i="17"/>
  <c r="I25" i="17"/>
  <c r="G25" i="17"/>
  <c r="F25" i="17"/>
  <c r="E24" i="17"/>
  <c r="E23" i="17"/>
  <c r="E22" i="17"/>
  <c r="I19" i="17"/>
  <c r="G19" i="17"/>
  <c r="F19" i="17"/>
  <c r="E15" i="17"/>
  <c r="C15" i="17"/>
  <c r="B14" i="17"/>
  <c r="I12" i="17"/>
  <c r="G12" i="17"/>
  <c r="F12" i="17"/>
  <c r="E8" i="17"/>
  <c r="C8" i="17"/>
  <c r="B7" i="17"/>
  <c r="E3" i="17"/>
  <c r="L38" i="16"/>
  <c r="H38" i="16"/>
  <c r="I25" i="16"/>
  <c r="G25" i="16"/>
  <c r="F25" i="16"/>
  <c r="E24" i="16"/>
  <c r="E23" i="16"/>
  <c r="E22" i="16"/>
  <c r="I19" i="16"/>
  <c r="G19" i="16"/>
  <c r="F19" i="16"/>
  <c r="E18" i="16"/>
  <c r="L18" i="16" s="1"/>
  <c r="E15" i="16"/>
  <c r="C15" i="16"/>
  <c r="B14" i="16"/>
  <c r="I12" i="16"/>
  <c r="G12" i="16"/>
  <c r="F12" i="16"/>
  <c r="E8" i="16"/>
  <c r="C8" i="16"/>
  <c r="B7" i="16"/>
  <c r="L15" i="1" l="1"/>
  <c r="K9" i="18"/>
  <c r="L9" i="18"/>
  <c r="J9" i="19"/>
  <c r="J18" i="19"/>
  <c r="L18" i="18"/>
  <c r="K18" i="18"/>
  <c r="L16" i="18"/>
  <c r="K16" i="18"/>
  <c r="J16" i="19"/>
  <c r="J11" i="19"/>
  <c r="L11" i="18"/>
  <c r="J17" i="19"/>
  <c r="L17" i="18"/>
  <c r="K17" i="18"/>
  <c r="K18" i="16"/>
  <c r="H11" i="20"/>
  <c r="J10" i="20"/>
  <c r="L10" i="20" s="1"/>
  <c r="K10" i="19"/>
  <c r="H18" i="23"/>
  <c r="H18" i="24" s="1"/>
  <c r="H16" i="25"/>
  <c r="H43" i="1"/>
  <c r="H43" i="15" s="1"/>
  <c r="H43" i="16" s="1"/>
  <c r="H43" i="17" s="1"/>
  <c r="H43" i="26" s="1"/>
  <c r="H43" i="18" s="1"/>
  <c r="H43" i="19" s="1"/>
  <c r="H43" i="20" s="1"/>
  <c r="H43" i="21" s="1"/>
  <c r="H43" i="22" s="1"/>
  <c r="H43" i="23" s="1"/>
  <c r="H43" i="24" s="1"/>
  <c r="H43" i="25" s="1"/>
  <c r="H44" i="1"/>
  <c r="H44" i="15" s="1"/>
  <c r="H44" i="16" s="1"/>
  <c r="H44" i="17" s="1"/>
  <c r="H44" i="26" s="1"/>
  <c r="H44" i="18" s="1"/>
  <c r="H44" i="19" s="1"/>
  <c r="H44" i="20" s="1"/>
  <c r="H44" i="21" s="1"/>
  <c r="H44" i="22" s="1"/>
  <c r="H44" i="23" s="1"/>
  <c r="H44" i="24" s="1"/>
  <c r="H44" i="25" s="1"/>
  <c r="J11" i="20" l="1"/>
  <c r="K11" i="20" s="1"/>
  <c r="L11" i="19"/>
  <c r="L16" i="19"/>
  <c r="J16" i="20"/>
  <c r="K16" i="19"/>
  <c r="J18" i="20"/>
  <c r="L18" i="19"/>
  <c r="K18" i="19"/>
  <c r="J17" i="20"/>
  <c r="L17" i="19"/>
  <c r="K17" i="19"/>
  <c r="L9" i="19"/>
  <c r="K9" i="19"/>
  <c r="J9" i="20"/>
  <c r="K11" i="19"/>
  <c r="H18" i="25"/>
  <c r="H11" i="21"/>
  <c r="J10" i="21"/>
  <c r="L10" i="21" s="1"/>
  <c r="K10" i="20"/>
  <c r="H40" i="1"/>
  <c r="L38" i="15"/>
  <c r="H38" i="15"/>
  <c r="L16" i="20" l="1"/>
  <c r="K16" i="20"/>
  <c r="J16" i="21"/>
  <c r="H40" i="15"/>
  <c r="L48" i="1"/>
  <c r="J18" i="21"/>
  <c r="L18" i="20"/>
  <c r="K18" i="20"/>
  <c r="L9" i="20"/>
  <c r="J9" i="21"/>
  <c r="K9" i="20"/>
  <c r="J17" i="21"/>
  <c r="L17" i="20"/>
  <c r="K17" i="20"/>
  <c r="J11" i="21"/>
  <c r="K11" i="21" s="1"/>
  <c r="L11" i="20"/>
  <c r="J10" i="22"/>
  <c r="K10" i="21"/>
  <c r="H11" i="22"/>
  <c r="H11" i="23" s="1"/>
  <c r="E23" i="15"/>
  <c r="E24" i="15"/>
  <c r="E22" i="15"/>
  <c r="E15" i="15"/>
  <c r="E8" i="15"/>
  <c r="C15" i="15"/>
  <c r="B14" i="15"/>
  <c r="C8" i="15"/>
  <c r="B7" i="15"/>
  <c r="I25" i="15"/>
  <c r="G25" i="15"/>
  <c r="F25" i="15"/>
  <c r="L16" i="21" l="1"/>
  <c r="K16" i="21"/>
  <c r="J16" i="22"/>
  <c r="J17" i="22"/>
  <c r="L17" i="21"/>
  <c r="K17" i="21"/>
  <c r="J11" i="22"/>
  <c r="K11" i="22" s="1"/>
  <c r="L11" i="21"/>
  <c r="H40" i="16"/>
  <c r="L48" i="15"/>
  <c r="J10" i="23"/>
  <c r="L10" i="23" s="1"/>
  <c r="L10" i="22"/>
  <c r="J9" i="22"/>
  <c r="L9" i="21"/>
  <c r="K9" i="21"/>
  <c r="J18" i="22"/>
  <c r="L18" i="21"/>
  <c r="K18" i="21"/>
  <c r="H11" i="24"/>
  <c r="K10" i="22"/>
  <c r="E19" i="24"/>
  <c r="E19" i="23"/>
  <c r="E19" i="25"/>
  <c r="E19" i="22"/>
  <c r="E19" i="20"/>
  <c r="E19" i="26"/>
  <c r="E19" i="18"/>
  <c r="E19" i="21"/>
  <c r="E19" i="19"/>
  <c r="E19" i="17"/>
  <c r="E19" i="16"/>
  <c r="L45" i="1"/>
  <c r="L45" i="15" s="1"/>
  <c r="L45" i="16" s="1"/>
  <c r="L45" i="17" s="1"/>
  <c r="L45" i="26" s="1"/>
  <c r="L45" i="18" s="1"/>
  <c r="L45" i="19" s="1"/>
  <c r="L45" i="20" s="1"/>
  <c r="L45" i="21" s="1"/>
  <c r="L45" i="22" s="1"/>
  <c r="L45" i="23" s="1"/>
  <c r="L45" i="24" s="1"/>
  <c r="L45" i="25" s="1"/>
  <c r="J23" i="1"/>
  <c r="H23" i="1"/>
  <c r="H23" i="15" s="1"/>
  <c r="H23" i="16" s="1"/>
  <c r="H23" i="17" s="1"/>
  <c r="H23" i="26" s="1"/>
  <c r="H23" i="18" s="1"/>
  <c r="H23" i="19" s="1"/>
  <c r="H23" i="20" s="1"/>
  <c r="H23" i="21" s="1"/>
  <c r="H23" i="22" s="1"/>
  <c r="H23" i="23" s="1"/>
  <c r="H23" i="24" s="1"/>
  <c r="H23" i="25" s="1"/>
  <c r="J10" i="24" l="1"/>
  <c r="L10" i="24" s="1"/>
  <c r="J17" i="23"/>
  <c r="L17" i="22"/>
  <c r="K17" i="22"/>
  <c r="L11" i="22"/>
  <c r="J11" i="23"/>
  <c r="L16" i="22"/>
  <c r="K16" i="22"/>
  <c r="J16" i="23"/>
  <c r="J18" i="23"/>
  <c r="L18" i="22"/>
  <c r="K18" i="22"/>
  <c r="H40" i="17"/>
  <c r="L48" i="16"/>
  <c r="J23" i="15"/>
  <c r="L23" i="15" s="1"/>
  <c r="L23" i="1"/>
  <c r="K10" i="23"/>
  <c r="L9" i="22"/>
  <c r="J9" i="23"/>
  <c r="K9" i="22"/>
  <c r="K10" i="24"/>
  <c r="K23" i="1"/>
  <c r="L42" i="1"/>
  <c r="L42" i="15" s="1"/>
  <c r="L42" i="16" s="1"/>
  <c r="L42" i="17" s="1"/>
  <c r="L42" i="26" s="1"/>
  <c r="L42" i="18" s="1"/>
  <c r="L42" i="19" s="1"/>
  <c r="L42" i="20" s="1"/>
  <c r="L42" i="21" s="1"/>
  <c r="L42" i="22" s="1"/>
  <c r="L42" i="23" s="1"/>
  <c r="L42" i="24" s="1"/>
  <c r="L42" i="25" s="1"/>
  <c r="L40" i="1"/>
  <c r="L40" i="15" s="1"/>
  <c r="L40" i="16" s="1"/>
  <c r="J23" i="16" l="1"/>
  <c r="L23" i="16" s="1"/>
  <c r="J18" i="24"/>
  <c r="L18" i="23"/>
  <c r="K18" i="23"/>
  <c r="J17" i="24"/>
  <c r="L17" i="23"/>
  <c r="K17" i="23"/>
  <c r="L9" i="23"/>
  <c r="J9" i="24"/>
  <c r="K9" i="23"/>
  <c r="H40" i="26"/>
  <c r="L48" i="17"/>
  <c r="L11" i="23"/>
  <c r="J11" i="24"/>
  <c r="K11" i="23"/>
  <c r="K23" i="15"/>
  <c r="L16" i="23"/>
  <c r="J16" i="24"/>
  <c r="K16" i="23"/>
  <c r="J10" i="25"/>
  <c r="L10" i="25" s="1"/>
  <c r="H11" i="25"/>
  <c r="L40" i="17"/>
  <c r="L46" i="16"/>
  <c r="L46" i="15"/>
  <c r="J23" i="17"/>
  <c r="L23" i="17" s="1"/>
  <c r="L46" i="1"/>
  <c r="K23" i="16" l="1"/>
  <c r="L16" i="24"/>
  <c r="K16" i="24"/>
  <c r="J16" i="25"/>
  <c r="L9" i="24"/>
  <c r="J9" i="25"/>
  <c r="K9" i="24"/>
  <c r="L17" i="24"/>
  <c r="J17" i="25"/>
  <c r="K17" i="24"/>
  <c r="L18" i="24"/>
  <c r="J18" i="25"/>
  <c r="K18" i="24"/>
  <c r="L11" i="24"/>
  <c r="J11" i="25"/>
  <c r="L11" i="25" s="1"/>
  <c r="K11" i="24"/>
  <c r="H40" i="18"/>
  <c r="L48" i="26"/>
  <c r="K10" i="25"/>
  <c r="L40" i="26"/>
  <c r="L46" i="17"/>
  <c r="J23" i="26"/>
  <c r="L23" i="26" s="1"/>
  <c r="K23" i="17"/>
  <c r="I25" i="1"/>
  <c r="J24" i="1"/>
  <c r="J22" i="1"/>
  <c r="G25" i="1"/>
  <c r="F25" i="1"/>
  <c r="K11" i="25" l="1"/>
  <c r="H40" i="19"/>
  <c r="L48" i="18"/>
  <c r="L16" i="25"/>
  <c r="K16" i="25"/>
  <c r="L9" i="25"/>
  <c r="K9" i="25"/>
  <c r="L17" i="25"/>
  <c r="K17" i="25"/>
  <c r="L18" i="25"/>
  <c r="K18" i="25"/>
  <c r="J24" i="15"/>
  <c r="L40" i="18"/>
  <c r="L46" i="26"/>
  <c r="J23" i="18"/>
  <c r="L23" i="18" s="1"/>
  <c r="K23" i="26"/>
  <c r="E25" i="23"/>
  <c r="E25" i="16"/>
  <c r="E25" i="20"/>
  <c r="E25" i="18"/>
  <c r="E25" i="26"/>
  <c r="E25" i="17"/>
  <c r="E25" i="25"/>
  <c r="E25" i="24"/>
  <c r="E25" i="22"/>
  <c r="E25" i="21"/>
  <c r="E25" i="19"/>
  <c r="J22" i="15"/>
  <c r="E25" i="15"/>
  <c r="J25" i="1"/>
  <c r="L5" i="15" l="1"/>
  <c r="E5" i="15"/>
  <c r="J5" i="15"/>
  <c r="L5" i="23"/>
  <c r="J5" i="23"/>
  <c r="E5" i="23"/>
  <c r="J24" i="16"/>
  <c r="H40" i="20"/>
  <c r="L48" i="19"/>
  <c r="L40" i="19"/>
  <c r="L46" i="18"/>
  <c r="J23" i="19"/>
  <c r="L23" i="19" s="1"/>
  <c r="K23" i="18"/>
  <c r="J22" i="16"/>
  <c r="J25" i="15"/>
  <c r="J24" i="17" l="1"/>
  <c r="H40" i="21"/>
  <c r="L48" i="20"/>
  <c r="L40" i="20"/>
  <c r="L46" i="19"/>
  <c r="J23" i="20"/>
  <c r="L23" i="20" s="1"/>
  <c r="K23" i="19"/>
  <c r="J22" i="17"/>
  <c r="J25" i="16"/>
  <c r="J15" i="15"/>
  <c r="J24" i="26" l="1"/>
  <c r="H40" i="22"/>
  <c r="L48" i="21"/>
  <c r="J15" i="16"/>
  <c r="J19" i="15"/>
  <c r="L40" i="21"/>
  <c r="L46" i="20"/>
  <c r="J23" i="21"/>
  <c r="L23" i="21" s="1"/>
  <c r="K23" i="20"/>
  <c r="J22" i="26"/>
  <c r="J25" i="17"/>
  <c r="L49" i="15" l="1"/>
  <c r="H40" i="23"/>
  <c r="L48" i="22"/>
  <c r="J24" i="18"/>
  <c r="J15" i="17"/>
  <c r="L40" i="22"/>
  <c r="L46" i="21"/>
  <c r="J23" i="22"/>
  <c r="L23" i="22" s="1"/>
  <c r="K23" i="21"/>
  <c r="J22" i="18"/>
  <c r="J25" i="26"/>
  <c r="H40" i="24" l="1"/>
  <c r="L48" i="23"/>
  <c r="J24" i="19"/>
  <c r="J15" i="26"/>
  <c r="L40" i="23"/>
  <c r="L46" i="22"/>
  <c r="J23" i="23"/>
  <c r="L23" i="23" s="1"/>
  <c r="K23" i="22"/>
  <c r="J22" i="19"/>
  <c r="J25" i="18"/>
  <c r="H8" i="15"/>
  <c r="H12" i="15" s="1"/>
  <c r="L32" i="15" s="1"/>
  <c r="J15" i="18" l="1"/>
  <c r="H40" i="25"/>
  <c r="L48" i="24"/>
  <c r="J24" i="20"/>
  <c r="L40" i="24"/>
  <c r="L46" i="23"/>
  <c r="J23" i="24"/>
  <c r="L23" i="24" s="1"/>
  <c r="K23" i="23"/>
  <c r="J22" i="20"/>
  <c r="J25" i="19"/>
  <c r="H8" i="16"/>
  <c r="J8" i="15"/>
  <c r="H24" i="1"/>
  <c r="L24" i="1" s="1"/>
  <c r="H22" i="1"/>
  <c r="L22" i="1" s="1"/>
  <c r="J24" i="21" l="1"/>
  <c r="L48" i="25"/>
  <c r="J15" i="19"/>
  <c r="J12" i="15"/>
  <c r="L33" i="15" s="1"/>
  <c r="L8" i="15"/>
  <c r="L40" i="25"/>
  <c r="L46" i="25" s="1"/>
  <c r="L46" i="24"/>
  <c r="J23" i="25"/>
  <c r="L23" i="25" s="1"/>
  <c r="K23" i="24"/>
  <c r="J22" i="21"/>
  <c r="J25" i="20"/>
  <c r="J8" i="16"/>
  <c r="L8" i="16" s="1"/>
  <c r="H8" i="17"/>
  <c r="H24" i="15"/>
  <c r="H22" i="15"/>
  <c r="L22" i="15" s="1"/>
  <c r="H15" i="15"/>
  <c r="K24" i="1"/>
  <c r="K15" i="1"/>
  <c r="H25" i="1"/>
  <c r="L25" i="1" s="1"/>
  <c r="K22" i="1"/>
  <c r="H19" i="1"/>
  <c r="H24" i="16" l="1"/>
  <c r="L24" i="16" s="1"/>
  <c r="L24" i="15"/>
  <c r="J15" i="20"/>
  <c r="H19" i="15"/>
  <c r="L19" i="15" s="1"/>
  <c r="L15" i="15"/>
  <c r="L12" i="15"/>
  <c r="J24" i="22"/>
  <c r="K8" i="16"/>
  <c r="K23" i="25"/>
  <c r="J22" i="22"/>
  <c r="J25" i="21"/>
  <c r="H24" i="17"/>
  <c r="L24" i="17" s="1"/>
  <c r="H22" i="16"/>
  <c r="L22" i="16" s="1"/>
  <c r="H25" i="15"/>
  <c r="L25" i="15" s="1"/>
  <c r="J8" i="17"/>
  <c r="L8" i="17" s="1"/>
  <c r="H12" i="16"/>
  <c r="L32" i="16" s="1"/>
  <c r="H15" i="16"/>
  <c r="L15" i="16" s="1"/>
  <c r="H8" i="26"/>
  <c r="H12" i="17"/>
  <c r="L32" i="17" s="1"/>
  <c r="K24" i="15"/>
  <c r="K22" i="15"/>
  <c r="K15" i="15"/>
  <c r="K19" i="15" s="1"/>
  <c r="K25" i="1"/>
  <c r="K24" i="16" l="1"/>
  <c r="J24" i="23"/>
  <c r="J15" i="21"/>
  <c r="K8" i="17"/>
  <c r="J19" i="1"/>
  <c r="J22" i="23"/>
  <c r="J25" i="22"/>
  <c r="H24" i="26"/>
  <c r="L24" i="26" s="1"/>
  <c r="K24" i="17"/>
  <c r="H25" i="16"/>
  <c r="L25" i="16" s="1"/>
  <c r="H22" i="17"/>
  <c r="L22" i="17" s="1"/>
  <c r="K22" i="16"/>
  <c r="J8" i="26"/>
  <c r="H15" i="17"/>
  <c r="L15" i="17" s="1"/>
  <c r="H19" i="16"/>
  <c r="K15" i="16"/>
  <c r="H8" i="18"/>
  <c r="K25" i="15"/>
  <c r="L31" i="15" l="1"/>
  <c r="L35" i="15" s="1"/>
  <c r="L19" i="1"/>
  <c r="L49" i="1"/>
  <c r="J24" i="24"/>
  <c r="K8" i="26"/>
  <c r="L8" i="26"/>
  <c r="J15" i="22"/>
  <c r="J19" i="16"/>
  <c r="J22" i="24"/>
  <c r="J25" i="23"/>
  <c r="H24" i="18"/>
  <c r="L24" i="18" s="1"/>
  <c r="K24" i="26"/>
  <c r="H22" i="26"/>
  <c r="L22" i="26" s="1"/>
  <c r="H25" i="17"/>
  <c r="L25" i="17" s="1"/>
  <c r="K22" i="17"/>
  <c r="K25" i="16"/>
  <c r="J8" i="18"/>
  <c r="L8" i="18" s="1"/>
  <c r="H12" i="26"/>
  <c r="L32" i="26" s="1"/>
  <c r="K15" i="17"/>
  <c r="H15" i="26"/>
  <c r="L15" i="26" s="1"/>
  <c r="H19" i="17"/>
  <c r="H8" i="19"/>
  <c r="H45" i="15"/>
  <c r="K12" i="1"/>
  <c r="K19" i="1"/>
  <c r="L31" i="16" l="1"/>
  <c r="L35" i="16" s="1"/>
  <c r="J24" i="25"/>
  <c r="L19" i="16"/>
  <c r="L49" i="16"/>
  <c r="J15" i="23"/>
  <c r="H45" i="16"/>
  <c r="J19" i="17"/>
  <c r="K19" i="16"/>
  <c r="K8" i="18"/>
  <c r="J22" i="25"/>
  <c r="J25" i="24"/>
  <c r="H24" i="19"/>
  <c r="L24" i="19" s="1"/>
  <c r="K24" i="18"/>
  <c r="K25" i="17"/>
  <c r="H25" i="26"/>
  <c r="L25" i="26" s="1"/>
  <c r="H22" i="18"/>
  <c r="L22" i="18" s="1"/>
  <c r="K22" i="26"/>
  <c r="J12" i="16"/>
  <c r="J8" i="19"/>
  <c r="H12" i="18"/>
  <c r="L32" i="18" s="1"/>
  <c r="H15" i="18"/>
  <c r="L15" i="18" s="1"/>
  <c r="K15" i="26"/>
  <c r="H19" i="26"/>
  <c r="H8" i="20"/>
  <c r="I19" i="1"/>
  <c r="L31" i="17" l="1"/>
  <c r="L35" i="17" s="1"/>
  <c r="L19" i="17"/>
  <c r="L49" i="17"/>
  <c r="J15" i="24"/>
  <c r="J25" i="25"/>
  <c r="K8" i="19"/>
  <c r="L8" i="19"/>
  <c r="L33" i="16"/>
  <c r="H45" i="17"/>
  <c r="J19" i="26"/>
  <c r="K19" i="17"/>
  <c r="H24" i="20"/>
  <c r="L24" i="20" s="1"/>
  <c r="K24" i="19"/>
  <c r="H22" i="19"/>
  <c r="L22" i="19" s="1"/>
  <c r="K22" i="18"/>
  <c r="H25" i="18"/>
  <c r="L25" i="18" s="1"/>
  <c r="K25" i="26"/>
  <c r="K12" i="16"/>
  <c r="J12" i="17"/>
  <c r="J8" i="20"/>
  <c r="H12" i="20"/>
  <c r="L32" i="20" s="1"/>
  <c r="H12" i="19"/>
  <c r="L32" i="19" s="1"/>
  <c r="E12" i="21"/>
  <c r="E12" i="20"/>
  <c r="E12" i="17"/>
  <c r="E12" i="22"/>
  <c r="E12" i="19"/>
  <c r="E12" i="26"/>
  <c r="E12" i="16"/>
  <c r="L12" i="16" s="1"/>
  <c r="E12" i="24"/>
  <c r="E12" i="18"/>
  <c r="E12" i="25"/>
  <c r="H15" i="19"/>
  <c r="L15" i="19" s="1"/>
  <c r="H19" i="18"/>
  <c r="K15" i="18"/>
  <c r="H8" i="21"/>
  <c r="H45" i="1"/>
  <c r="L31" i="26" l="1"/>
  <c r="L35" i="26" s="1"/>
  <c r="L12" i="17"/>
  <c r="E5" i="26"/>
  <c r="J5" i="26"/>
  <c r="L5" i="26"/>
  <c r="K8" i="20"/>
  <c r="L8" i="20"/>
  <c r="E5" i="25"/>
  <c r="J5" i="25"/>
  <c r="L5" i="25"/>
  <c r="E5" i="19"/>
  <c r="J5" i="19"/>
  <c r="L5" i="19"/>
  <c r="L19" i="26"/>
  <c r="L49" i="26"/>
  <c r="E5" i="20"/>
  <c r="J5" i="20"/>
  <c r="L5" i="20"/>
  <c r="J15" i="25"/>
  <c r="E5" i="18"/>
  <c r="J5" i="18"/>
  <c r="L5" i="18"/>
  <c r="E5" i="21"/>
  <c r="J5" i="21"/>
  <c r="L5" i="21"/>
  <c r="E5" i="24"/>
  <c r="J5" i="24"/>
  <c r="L5" i="24"/>
  <c r="E5" i="22"/>
  <c r="J5" i="22"/>
  <c r="L5" i="22"/>
  <c r="E5" i="16"/>
  <c r="J5" i="16"/>
  <c r="L5" i="16"/>
  <c r="E5" i="17"/>
  <c r="J5" i="17"/>
  <c r="L5" i="17"/>
  <c r="L33" i="17"/>
  <c r="H45" i="26"/>
  <c r="J19" i="18"/>
  <c r="K19" i="26"/>
  <c r="H24" i="21"/>
  <c r="L24" i="21" s="1"/>
  <c r="K24" i="20"/>
  <c r="K25" i="18"/>
  <c r="H22" i="20"/>
  <c r="H25" i="19"/>
  <c r="L25" i="19" s="1"/>
  <c r="K22" i="19"/>
  <c r="K12" i="17"/>
  <c r="J12" i="26"/>
  <c r="L12" i="26" s="1"/>
  <c r="J8" i="21"/>
  <c r="H12" i="21"/>
  <c r="L32" i="21" s="1"/>
  <c r="H46" i="1"/>
  <c r="H15" i="20"/>
  <c r="L15" i="20" s="1"/>
  <c r="H19" i="19"/>
  <c r="K15" i="19"/>
  <c r="H8" i="22"/>
  <c r="L31" i="18" l="1"/>
  <c r="L35" i="18" s="1"/>
  <c r="L19" i="18"/>
  <c r="L49" i="18"/>
  <c r="K8" i="21"/>
  <c r="L8" i="21"/>
  <c r="H22" i="21"/>
  <c r="L22" i="21" s="1"/>
  <c r="L22" i="20"/>
  <c r="L33" i="26"/>
  <c r="H45" i="18"/>
  <c r="J19" i="19"/>
  <c r="K19" i="18"/>
  <c r="H24" i="22"/>
  <c r="L24" i="22" s="1"/>
  <c r="K24" i="21"/>
  <c r="K25" i="19"/>
  <c r="K12" i="26"/>
  <c r="J12" i="18"/>
  <c r="J8" i="22"/>
  <c r="L8" i="22" s="1"/>
  <c r="H12" i="22"/>
  <c r="L32" i="22" s="1"/>
  <c r="H46" i="15"/>
  <c r="H15" i="21"/>
  <c r="L15" i="21" s="1"/>
  <c r="K15" i="20"/>
  <c r="H19" i="20"/>
  <c r="H8" i="23"/>
  <c r="K22" i="21" l="1"/>
  <c r="L31" i="19"/>
  <c r="L35" i="19" s="1"/>
  <c r="H22" i="22"/>
  <c r="L22" i="22" s="1"/>
  <c r="H25" i="21"/>
  <c r="L25" i="21" s="1"/>
  <c r="L33" i="18"/>
  <c r="L12" i="18"/>
  <c r="L19" i="19"/>
  <c r="L49" i="19"/>
  <c r="H45" i="19"/>
  <c r="K12" i="18"/>
  <c r="J19" i="20"/>
  <c r="K19" i="19"/>
  <c r="H24" i="23"/>
  <c r="L24" i="23" s="1"/>
  <c r="K24" i="22"/>
  <c r="H22" i="23"/>
  <c r="L22" i="23" s="1"/>
  <c r="K22" i="22"/>
  <c r="J12" i="19"/>
  <c r="J8" i="23"/>
  <c r="L8" i="23" s="1"/>
  <c r="K8" i="22"/>
  <c r="H12" i="23"/>
  <c r="L32" i="23" s="1"/>
  <c r="H46" i="16"/>
  <c r="H15" i="22"/>
  <c r="L15" i="22" s="1"/>
  <c r="H19" i="21"/>
  <c r="K15" i="21"/>
  <c r="H8" i="24"/>
  <c r="H25" i="22" l="1"/>
  <c r="L25" i="22" s="1"/>
  <c r="K25" i="21"/>
  <c r="L31" i="20"/>
  <c r="L35" i="20" s="1"/>
  <c r="L19" i="20"/>
  <c r="L49" i="20"/>
  <c r="L33" i="19"/>
  <c r="L12" i="19"/>
  <c r="H45" i="20"/>
  <c r="K8" i="23"/>
  <c r="J19" i="21"/>
  <c r="K19" i="20"/>
  <c r="H24" i="24"/>
  <c r="L24" i="24" s="1"/>
  <c r="K24" i="23"/>
  <c r="K25" i="22"/>
  <c r="H22" i="24"/>
  <c r="L22" i="24" s="1"/>
  <c r="K22" i="23"/>
  <c r="H25" i="23"/>
  <c r="L25" i="23" s="1"/>
  <c r="K12" i="19"/>
  <c r="J12" i="20"/>
  <c r="J8" i="24"/>
  <c r="L8" i="24" s="1"/>
  <c r="H12" i="24"/>
  <c r="L32" i="24" s="1"/>
  <c r="H46" i="17"/>
  <c r="H19" i="22"/>
  <c r="H15" i="23"/>
  <c r="L15" i="23" s="1"/>
  <c r="K15" i="22"/>
  <c r="H8" i="25"/>
  <c r="L31" i="21" l="1"/>
  <c r="L35" i="21" s="1"/>
  <c r="L19" i="21"/>
  <c r="L49" i="21"/>
  <c r="L33" i="20"/>
  <c r="L12" i="20"/>
  <c r="H45" i="21"/>
  <c r="K8" i="24"/>
  <c r="K19" i="21"/>
  <c r="J19" i="22"/>
  <c r="H24" i="25"/>
  <c r="L24" i="25" s="1"/>
  <c r="K24" i="24"/>
  <c r="H22" i="25"/>
  <c r="L22" i="25" s="1"/>
  <c r="H25" i="24"/>
  <c r="L25" i="24" s="1"/>
  <c r="K22" i="24"/>
  <c r="K25" i="23"/>
  <c r="K12" i="20"/>
  <c r="J12" i="21"/>
  <c r="J8" i="25"/>
  <c r="H12" i="25"/>
  <c r="L32" i="25" s="1"/>
  <c r="H46" i="26"/>
  <c r="H19" i="23"/>
  <c r="H15" i="24"/>
  <c r="L15" i="24" s="1"/>
  <c r="K15" i="23"/>
  <c r="L31" i="22" l="1"/>
  <c r="L35" i="22" s="1"/>
  <c r="L19" i="22"/>
  <c r="L49" i="22"/>
  <c r="K8" i="25"/>
  <c r="L8" i="25"/>
  <c r="L33" i="21"/>
  <c r="L12" i="21"/>
  <c r="K12" i="21"/>
  <c r="H45" i="22"/>
  <c r="J19" i="23"/>
  <c r="K19" i="22"/>
  <c r="K24" i="25"/>
  <c r="K25" i="24"/>
  <c r="H25" i="25"/>
  <c r="L25" i="25" s="1"/>
  <c r="K22" i="25"/>
  <c r="J12" i="22"/>
  <c r="H46" i="18"/>
  <c r="K15" i="24"/>
  <c r="H15" i="25"/>
  <c r="L15" i="25" s="1"/>
  <c r="H19" i="24"/>
  <c r="L31" i="23" l="1"/>
  <c r="L35" i="23" s="1"/>
  <c r="L33" i="22"/>
  <c r="L12" i="22"/>
  <c r="L19" i="23"/>
  <c r="L49" i="23"/>
  <c r="H45" i="23"/>
  <c r="J19" i="24"/>
  <c r="K19" i="23"/>
  <c r="K25" i="25"/>
  <c r="K12" i="22"/>
  <c r="K12" i="23"/>
  <c r="J12" i="23"/>
  <c r="H46" i="19"/>
  <c r="K15" i="25"/>
  <c r="H19" i="25"/>
  <c r="L31" i="24" l="1"/>
  <c r="L35" i="24" s="1"/>
  <c r="L33" i="23"/>
  <c r="L12" i="23"/>
  <c r="L19" i="24"/>
  <c r="L49" i="24"/>
  <c r="H45" i="24"/>
  <c r="J19" i="25"/>
  <c r="K19" i="24"/>
  <c r="J12" i="24"/>
  <c r="H46" i="20"/>
  <c r="L31" i="25" l="1"/>
  <c r="L35" i="25" s="1"/>
  <c r="L19" i="25"/>
  <c r="L49" i="25"/>
  <c r="L33" i="24"/>
  <c r="L12" i="24"/>
  <c r="H45" i="25"/>
  <c r="K12" i="24"/>
  <c r="K19" i="25"/>
  <c r="J12" i="25"/>
  <c r="H46" i="21"/>
  <c r="L33" i="25" l="1"/>
  <c r="L12" i="25"/>
  <c r="K12" i="25"/>
  <c r="H46" i="22"/>
  <c r="H46" i="23" l="1"/>
  <c r="H46" i="25" l="1"/>
  <c r="H46" i="24"/>
  <c r="K8" i="15" l="1"/>
  <c r="K12" i="15" s="1"/>
  <c r="K22" i="20" l="1"/>
  <c r="H25" i="20"/>
  <c r="K25" i="20" l="1"/>
  <c r="L25" i="20"/>
</calcChain>
</file>

<file path=xl/sharedStrings.xml><?xml version="1.0" encoding="utf-8"?>
<sst xmlns="http://schemas.openxmlformats.org/spreadsheetml/2006/main" count="1236" uniqueCount="71">
  <si>
    <t>FINANCIAL REPORT</t>
  </si>
  <si>
    <t xml:space="preserve">Date of Report: </t>
  </si>
  <si>
    <t>For the Period Ending:</t>
  </si>
  <si>
    <t>Statement # :</t>
  </si>
  <si>
    <t>CATEGORY</t>
  </si>
  <si>
    <t>APPROVED BUDGET</t>
  </si>
  <si>
    <t>PERCENT OF FUNDS EXPENDED</t>
  </si>
  <si>
    <t>TOTAL</t>
  </si>
  <si>
    <t>Project income</t>
  </si>
  <si>
    <t>Funds Expended YTD</t>
  </si>
  <si>
    <t>PI Cash Statement</t>
  </si>
  <si>
    <t>Total PI Beginning Balance</t>
  </si>
  <si>
    <t>PI Collected YTD</t>
  </si>
  <si>
    <t>PI</t>
  </si>
  <si>
    <t>State</t>
  </si>
  <si>
    <t>% of Funding:</t>
  </si>
  <si>
    <t>YTD EXPENDITURES</t>
  </si>
  <si>
    <t>CTP Balance to Date</t>
  </si>
  <si>
    <t>IDOC Cash Received YTD</t>
  </si>
  <si>
    <t xml:space="preserve">IDOC Balance to Date </t>
  </si>
  <si>
    <t>PI Collected This Month</t>
  </si>
  <si>
    <t>Other</t>
  </si>
  <si>
    <t>Other Funds</t>
  </si>
  <si>
    <t>% of PI Budget Collected</t>
  </si>
  <si>
    <t xml:space="preserve">I swear or affirm, under the penalty of perjury, that the facts as presented on this Financial Disclosure </t>
  </si>
  <si>
    <t>reconciled with this statement.</t>
  </si>
  <si>
    <t>Statement are true, complete, and correct to the best of my knowledge and belief and the County Auditor has</t>
  </si>
  <si>
    <t>CTP Funds Expended YTD</t>
  </si>
  <si>
    <t>CTP Beginning Balance</t>
  </si>
  <si>
    <t>CTP Cash Received This Month</t>
  </si>
  <si>
    <t>CTP Cash Received YTD</t>
  </si>
  <si>
    <t xml:space="preserve"> YTD BUDGET BALANCE</t>
  </si>
  <si>
    <t>IDOC Cash Received for Month</t>
  </si>
  <si>
    <t>Additional Notes:</t>
  </si>
  <si>
    <t>YTD  TRANSFER BALANCE</t>
  </si>
  <si>
    <t>Total Transfers In YTD</t>
  </si>
  <si>
    <t>Total Transfers Out YTD</t>
  </si>
  <si>
    <t>CTP Total Transfer Balance YTD</t>
  </si>
  <si>
    <t>IDOC Grant Funds</t>
  </si>
  <si>
    <t>CTP Cash Statement</t>
  </si>
  <si>
    <t>CO GENERAL</t>
  </si>
  <si>
    <t xml:space="preserve">PI Balance to Date </t>
  </si>
  <si>
    <t>Cash Section</t>
  </si>
  <si>
    <t>Budget and Expenditures Section</t>
  </si>
  <si>
    <t>APPROPRIATION INCREASE</t>
  </si>
  <si>
    <t>APPROPRIATION DECREASE</t>
  </si>
  <si>
    <t>PI Cash Transferred In this Month</t>
  </si>
  <si>
    <t>PI Cash Transferred Out this Month</t>
  </si>
  <si>
    <t>CTP Funds Expended This Month</t>
  </si>
  <si>
    <t>USER FEES</t>
  </si>
  <si>
    <t>% of PI Expenditures Collected</t>
  </si>
  <si>
    <t>CTP Transferred IN This Month</t>
  </si>
  <si>
    <t>CTP Transferred Out This Month</t>
  </si>
  <si>
    <t>Grant Entity Authority Signature</t>
  </si>
  <si>
    <t>Fund #</t>
  </si>
  <si>
    <t>Grant Cash Statement</t>
  </si>
  <si>
    <t xml:space="preserve">Reporting County and Entity: </t>
  </si>
  <si>
    <t>Total PI Expensed YTD</t>
  </si>
  <si>
    <t>Total Transfers YTD</t>
  </si>
  <si>
    <t xml:space="preserve">Notes to be added here to explain County General funds, Other Funding Sources, Transfers, Additional Appropriations or other issues that need explanation.  
</t>
  </si>
  <si>
    <t>OTHER</t>
  </si>
  <si>
    <t xml:space="preserve">Notes to be added here to explain County General funds, Other Funding Sources, Transfers, Additional Appropriations or other issues that need explanation.  </t>
  </si>
  <si>
    <t>SUPPLIES 200</t>
  </si>
  <si>
    <t>SERVICES 300</t>
  </si>
  <si>
    <t>THIS MONTH'S EXPENDITURES</t>
  </si>
  <si>
    <t>EQUIPMENT 400</t>
  </si>
  <si>
    <t>MAJOR CATEGORY #</t>
  </si>
  <si>
    <t>PERSONNEL 100</t>
  </si>
  <si>
    <t>CY2021 Unexpended Grant Funds</t>
  </si>
  <si>
    <t>Unexpended Grant Funds</t>
  </si>
  <si>
    <t>After Close of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</si>
</sst>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44" formatCode="_(&quot;$&quot;* #,##0.00_);_(&quot;$&quot;* \(#,##0.00\);_(&quot;$&quot;* &quot;-&quot;??_);_(@_)"/>
    <numFmt numFmtId="164" formatCode="[$-409]mmmm\ d\,\ yyyy;@"/>
    <numFmt numFmtId="165" formatCode="&quot;$&quot;#,##0.00"/>
    <numFmt numFmtId="166" formatCode="m/d/yyyy;@"/>
  </numFmts>
  <fonts count="15" x14ac:knownFonts="1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u/>
      <sz val="10"/>
      <name val="Arial"/>
      <family val="2"/>
    </font>
    <font>
      <sz val="8"/>
      <name val="Arial"/>
      <family val="2"/>
    </font>
    <font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61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5">
    <xf numFmtId="0" fontId="0" fillId="0" borderId="0" xfId="0"/>
    <xf numFmtId="166" fontId="6" fillId="0" borderId="7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28" xfId="0" applyFont="1" applyBorder="1" applyAlignment="1" applyProtection="1">
      <alignment horizontal="center" vertical="center" wrapText="1"/>
    </xf>
    <xf numFmtId="4" fontId="6" fillId="0" borderId="2" xfId="0" applyNumberFormat="1" applyFont="1" applyBorder="1" applyAlignment="1" applyProtection="1">
      <alignment horizontal="center" vertical="center" wrapText="1"/>
    </xf>
    <xf numFmtId="0" fontId="1" fillId="0" borderId="37" xfId="0" applyFont="1" applyBorder="1" applyAlignment="1" applyProtection="1">
      <alignment horizontal="center" vertical="center" wrapText="1"/>
    </xf>
    <xf numFmtId="0" fontId="6" fillId="0" borderId="37" xfId="0" applyFont="1" applyBorder="1" applyAlignment="1" applyProtection="1">
      <alignment horizontal="center" vertical="center"/>
    </xf>
    <xf numFmtId="4" fontId="6" fillId="0" borderId="30" xfId="0" applyNumberFormat="1" applyFont="1" applyBorder="1" applyAlignment="1" applyProtection="1">
      <alignment horizontal="center" vertical="center" wrapText="1"/>
    </xf>
    <xf numFmtId="4" fontId="6" fillId="0" borderId="4" xfId="0" applyNumberFormat="1" applyFont="1" applyBorder="1" applyAlignment="1" applyProtection="1">
      <alignment horizontal="center" vertical="center" wrapText="1"/>
    </xf>
    <xf numFmtId="0" fontId="1" fillId="0" borderId="6" xfId="0" applyFont="1" applyBorder="1" applyAlignment="1" applyProtection="1">
      <alignment horizontal="center" vertical="center" wrapText="1"/>
    </xf>
    <xf numFmtId="0" fontId="1" fillId="0" borderId="15" xfId="0" applyFont="1" applyBorder="1" applyAlignment="1" applyProtection="1">
      <alignment horizontal="center" vertical="center" wrapText="1"/>
    </xf>
    <xf numFmtId="0" fontId="6" fillId="0" borderId="16" xfId="0" applyFont="1" applyBorder="1" applyAlignment="1" applyProtection="1">
      <alignment horizontal="center" vertical="center"/>
    </xf>
    <xf numFmtId="0" fontId="6" fillId="0" borderId="16" xfId="0" applyFont="1" applyBorder="1" applyAlignment="1" applyProtection="1">
      <alignment horizontal="center" vertical="center" wrapText="1"/>
    </xf>
    <xf numFmtId="0" fontId="1" fillId="0" borderId="16" xfId="0" applyFont="1" applyBorder="1" applyAlignment="1" applyProtection="1">
      <alignment horizontal="center" vertical="center" wrapText="1"/>
    </xf>
    <xf numFmtId="0" fontId="1" fillId="4" borderId="16" xfId="0" applyFont="1" applyFill="1" applyBorder="1" applyAlignment="1" applyProtection="1">
      <alignment horizontal="center" vertical="center" wrapText="1"/>
    </xf>
    <xf numFmtId="0" fontId="6" fillId="4" borderId="16" xfId="0" applyFont="1" applyFill="1" applyBorder="1" applyAlignment="1" applyProtection="1">
      <alignment horizontal="center" vertical="center" wrapText="1"/>
    </xf>
    <xf numFmtId="0" fontId="1" fillId="0" borderId="48" xfId="0" applyFont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4" borderId="2" xfId="0" applyFont="1" applyFill="1" applyBorder="1" applyAlignment="1" applyProtection="1">
      <alignment horizontal="center" vertical="center" wrapText="1"/>
    </xf>
    <xf numFmtId="4" fontId="6" fillId="4" borderId="2" xfId="0" applyNumberFormat="1" applyFont="1" applyFill="1" applyBorder="1" applyAlignment="1" applyProtection="1">
      <alignment horizontal="center" vertical="center" wrapText="1"/>
    </xf>
    <xf numFmtId="0" fontId="1" fillId="0" borderId="47" xfId="0" applyFont="1" applyBorder="1" applyAlignment="1" applyProtection="1">
      <alignment horizontal="center" vertical="center" wrapText="1"/>
    </xf>
    <xf numFmtId="0" fontId="6" fillId="0" borderId="25" xfId="0" applyFont="1" applyBorder="1" applyAlignment="1" applyProtection="1">
      <alignment vertical="center"/>
    </xf>
    <xf numFmtId="0" fontId="6" fillId="4" borderId="2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/>
    </xf>
    <xf numFmtId="0" fontId="6" fillId="0" borderId="49" xfId="0" applyFont="1" applyBorder="1" applyAlignment="1" applyProtection="1">
      <alignment horizontal="center" vertical="center"/>
    </xf>
    <xf numFmtId="4" fontId="6" fillId="0" borderId="29" xfId="0" applyNumberFormat="1" applyFont="1" applyBorder="1" applyAlignment="1" applyProtection="1">
      <alignment horizontal="center" vertical="center" wrapText="1"/>
    </xf>
    <xf numFmtId="0" fontId="1" fillId="0" borderId="36" xfId="0" applyFont="1" applyBorder="1" applyAlignment="1" applyProtection="1">
      <alignment horizontal="center" vertical="center" wrapText="1"/>
    </xf>
    <xf numFmtId="0" fontId="1" fillId="4" borderId="36" xfId="0" applyFont="1" applyFill="1" applyBorder="1" applyAlignment="1" applyProtection="1">
      <alignment horizontal="center" vertical="center" wrapText="1"/>
    </xf>
    <xf numFmtId="4" fontId="6" fillId="0" borderId="50" xfId="0" applyNumberFormat="1" applyFont="1" applyBorder="1" applyAlignment="1" applyProtection="1">
      <alignment horizontal="center" vertical="center" wrapText="1"/>
    </xf>
    <xf numFmtId="4" fontId="6" fillId="4" borderId="36" xfId="0" applyNumberFormat="1" applyFont="1" applyFill="1" applyBorder="1" applyAlignment="1" applyProtection="1">
      <alignment horizontal="center" vertical="center" wrapText="1"/>
    </xf>
    <xf numFmtId="0" fontId="1" fillId="0" borderId="46" xfId="0" applyFont="1" applyBorder="1" applyAlignment="1" applyProtection="1">
      <alignment horizontal="center" vertical="center" wrapText="1"/>
    </xf>
    <xf numFmtId="0" fontId="1" fillId="0" borderId="37" xfId="0" applyFont="1" applyFill="1" applyBorder="1" applyAlignment="1" applyProtection="1">
      <alignment horizontal="center" vertical="center" wrapText="1"/>
    </xf>
    <xf numFmtId="14" fontId="13" fillId="0" borderId="7" xfId="0" applyNumberFormat="1" applyFont="1" applyBorder="1" applyAlignment="1" applyProtection="1">
      <alignment horizontal="center" vertical="center"/>
    </xf>
    <xf numFmtId="0" fontId="5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4" fontId="6" fillId="0" borderId="0" xfId="0" applyNumberFormat="1" applyFont="1" applyFill="1" applyBorder="1" applyAlignment="1" applyProtection="1">
      <alignment horizontal="center" vertical="center"/>
    </xf>
    <xf numFmtId="14" fontId="6" fillId="0" borderId="0" xfId="0" applyNumberFormat="1" applyFont="1" applyBorder="1" applyAlignment="1" applyProtection="1">
      <alignment vertical="center"/>
    </xf>
    <xf numFmtId="164" fontId="3" fillId="0" borderId="0" xfId="0" applyNumberFormat="1" applyFont="1" applyBorder="1" applyAlignment="1" applyProtection="1">
      <alignment vertical="center"/>
    </xf>
    <xf numFmtId="0" fontId="0" fillId="0" borderId="0" xfId="0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6" fillId="0" borderId="7" xfId="0" applyFont="1" applyBorder="1" applyAlignment="1" applyProtection="1">
      <alignment horizontal="center" vertical="center"/>
    </xf>
    <xf numFmtId="10" fontId="6" fillId="0" borderId="7" xfId="0" applyNumberFormat="1" applyFont="1" applyBorder="1" applyAlignment="1" applyProtection="1">
      <alignment horizontal="center" vertical="center"/>
    </xf>
    <xf numFmtId="10" fontId="6" fillId="0" borderId="0" xfId="0" applyNumberFormat="1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right" vertical="center"/>
    </xf>
    <xf numFmtId="10" fontId="0" fillId="0" borderId="0" xfId="0" applyNumberFormat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1" fillId="0" borderId="14" xfId="0" applyFont="1" applyBorder="1" applyAlignment="1" applyProtection="1">
      <alignment horizontal="left" vertical="center"/>
    </xf>
    <xf numFmtId="10" fontId="6" fillId="0" borderId="33" xfId="2" applyNumberFormat="1" applyFont="1" applyBorder="1" applyAlignment="1" applyProtection="1">
      <alignment horizontal="center" vertical="center"/>
    </xf>
    <xf numFmtId="0" fontId="1" fillId="0" borderId="10" xfId="0" applyFont="1" applyFill="1" applyBorder="1" applyAlignment="1" applyProtection="1">
      <alignment horizontal="left" vertical="center"/>
    </xf>
    <xf numFmtId="10" fontId="6" fillId="0" borderId="34" xfId="2" applyNumberFormat="1" applyFont="1" applyBorder="1" applyAlignment="1" applyProtection="1">
      <alignment horizontal="center" vertical="center"/>
    </xf>
    <xf numFmtId="0" fontId="1" fillId="0" borderId="12" xfId="0" applyFont="1" applyBorder="1" applyAlignment="1" applyProtection="1">
      <alignment horizontal="left" vertical="center"/>
    </xf>
    <xf numFmtId="0" fontId="6" fillId="0" borderId="30" xfId="0" applyFont="1" applyBorder="1" applyAlignment="1" applyProtection="1">
      <alignment horizontal="left" vertical="center"/>
    </xf>
    <xf numFmtId="10" fontId="6" fillId="0" borderId="33" xfId="0" applyNumberFormat="1" applyFont="1" applyBorder="1" applyAlignment="1" applyProtection="1">
      <alignment horizontal="center" vertical="center"/>
    </xf>
    <xf numFmtId="0" fontId="6" fillId="0" borderId="14" xfId="0" applyFont="1" applyBorder="1" applyAlignment="1" applyProtection="1">
      <alignment horizontal="left" vertical="center"/>
    </xf>
    <xf numFmtId="0" fontId="6" fillId="0" borderId="10" xfId="0" applyFont="1" applyBorder="1" applyAlignment="1" applyProtection="1">
      <alignment horizontal="left" vertical="center"/>
    </xf>
    <xf numFmtId="10" fontId="6" fillId="0" borderId="34" xfId="0" applyNumberFormat="1" applyFont="1" applyBorder="1" applyAlignment="1" applyProtection="1">
      <alignment horizontal="center" vertical="center"/>
    </xf>
    <xf numFmtId="0" fontId="6" fillId="0" borderId="26" xfId="0" applyFont="1" applyBorder="1" applyAlignment="1" applyProtection="1">
      <alignment horizontal="left" vertical="center"/>
    </xf>
    <xf numFmtId="0" fontId="1" fillId="0" borderId="27" xfId="0" applyFont="1" applyBorder="1" applyAlignment="1" applyProtection="1">
      <alignment horizontal="left" vertical="center"/>
    </xf>
    <xf numFmtId="8" fontId="1" fillId="3" borderId="8" xfId="0" applyNumberFormat="1" applyFont="1" applyFill="1" applyBorder="1" applyAlignment="1" applyProtection="1">
      <alignment horizontal="center" vertical="center"/>
      <protection locked="0"/>
    </xf>
    <xf numFmtId="8" fontId="6" fillId="3" borderId="8" xfId="0" applyNumberFormat="1" applyFont="1" applyFill="1" applyBorder="1" applyAlignment="1" applyProtection="1">
      <alignment horizontal="center" vertical="center"/>
      <protection locked="0"/>
    </xf>
    <xf numFmtId="8" fontId="6" fillId="0" borderId="8" xfId="1" applyNumberFormat="1" applyFont="1" applyFill="1" applyBorder="1" applyAlignment="1" applyProtection="1">
      <alignment horizontal="center" vertical="center"/>
    </xf>
    <xf numFmtId="8" fontId="6" fillId="0" borderId="8" xfId="0" applyNumberFormat="1" applyFont="1" applyFill="1" applyBorder="1" applyAlignment="1" applyProtection="1">
      <alignment horizontal="center" vertical="center"/>
    </xf>
    <xf numFmtId="10" fontId="6" fillId="0" borderId="19" xfId="0" applyNumberFormat="1" applyFont="1" applyFill="1" applyBorder="1" applyAlignment="1" applyProtection="1">
      <alignment horizontal="center" vertical="center"/>
    </xf>
    <xf numFmtId="0" fontId="1" fillId="0" borderId="41" xfId="0" applyFont="1" applyBorder="1" applyAlignment="1" applyProtection="1">
      <alignment horizontal="left" vertical="center"/>
    </xf>
    <xf numFmtId="8" fontId="1" fillId="3" borderId="41" xfId="0" applyNumberFormat="1" applyFont="1" applyFill="1" applyBorder="1" applyAlignment="1" applyProtection="1">
      <alignment horizontal="center" vertical="center"/>
      <protection locked="0"/>
    </xf>
    <xf numFmtId="8" fontId="6" fillId="3" borderId="14" xfId="0" applyNumberFormat="1" applyFont="1" applyFill="1" applyBorder="1" applyAlignment="1" applyProtection="1">
      <alignment horizontal="center" vertical="center"/>
      <protection locked="0"/>
    </xf>
    <xf numFmtId="8" fontId="6" fillId="0" borderId="14" xfId="1" applyNumberFormat="1" applyFont="1" applyFill="1" applyBorder="1" applyAlignment="1" applyProtection="1">
      <alignment horizontal="center" vertical="center"/>
    </xf>
    <xf numFmtId="8" fontId="6" fillId="3" borderId="41" xfId="0" applyNumberFormat="1" applyFont="1" applyFill="1" applyBorder="1" applyAlignment="1" applyProtection="1">
      <alignment horizontal="center" vertical="center"/>
      <protection locked="0"/>
    </xf>
    <xf numFmtId="8" fontId="6" fillId="0" borderId="14" xfId="0" applyNumberFormat="1" applyFont="1" applyFill="1" applyBorder="1" applyAlignment="1" applyProtection="1">
      <alignment horizontal="center" vertical="center"/>
    </xf>
    <xf numFmtId="10" fontId="6" fillId="0" borderId="28" xfId="0" applyNumberFormat="1" applyFont="1" applyFill="1" applyBorder="1" applyAlignment="1" applyProtection="1">
      <alignment horizontal="center" vertical="center"/>
    </xf>
    <xf numFmtId="0" fontId="1" fillId="0" borderId="44" xfId="0" applyFont="1" applyBorder="1" applyAlignment="1" applyProtection="1">
      <alignment horizontal="left" vertical="center"/>
    </xf>
    <xf numFmtId="8" fontId="1" fillId="3" borderId="44" xfId="0" applyNumberFormat="1" applyFont="1" applyFill="1" applyBorder="1" applyAlignment="1" applyProtection="1">
      <alignment horizontal="center" vertical="center"/>
      <protection locked="0"/>
    </xf>
    <xf numFmtId="8" fontId="6" fillId="3" borderId="16" xfId="0" applyNumberFormat="1" applyFont="1" applyFill="1" applyBorder="1" applyAlignment="1" applyProtection="1">
      <alignment horizontal="center" vertical="center"/>
      <protection locked="0"/>
    </xf>
    <xf numFmtId="8" fontId="6" fillId="3" borderId="39" xfId="0" applyNumberFormat="1" applyFont="1" applyFill="1" applyBorder="1" applyAlignment="1" applyProtection="1">
      <alignment horizontal="center" vertical="center"/>
      <protection locked="0"/>
    </xf>
    <xf numFmtId="8" fontId="6" fillId="0" borderId="16" xfId="1" applyNumberFormat="1" applyFont="1" applyFill="1" applyBorder="1" applyAlignment="1" applyProtection="1">
      <alignment horizontal="center" vertical="center"/>
    </xf>
    <xf numFmtId="8" fontId="6" fillId="0" borderId="39" xfId="0" applyNumberFormat="1" applyFont="1" applyFill="1" applyBorder="1" applyAlignment="1" applyProtection="1">
      <alignment horizontal="center" vertical="center"/>
    </xf>
    <xf numFmtId="10" fontId="6" fillId="0" borderId="20" xfId="0" applyNumberFormat="1" applyFont="1" applyFill="1" applyBorder="1" applyAlignment="1" applyProtection="1">
      <alignment horizontal="center" vertical="center"/>
    </xf>
    <xf numFmtId="0" fontId="6" fillId="0" borderId="37" xfId="0" applyFont="1" applyBorder="1" applyAlignment="1" applyProtection="1">
      <alignment horizontal="left" vertical="center"/>
    </xf>
    <xf numFmtId="8" fontId="6" fillId="0" borderId="37" xfId="0" applyNumberFormat="1" applyFont="1" applyBorder="1" applyAlignment="1" applyProtection="1">
      <alignment horizontal="center" vertical="center"/>
    </xf>
    <xf numFmtId="8" fontId="6" fillId="0" borderId="16" xfId="0" applyNumberFormat="1" applyFont="1" applyFill="1" applyBorder="1" applyAlignment="1" applyProtection="1">
      <alignment horizontal="center" vertical="center"/>
    </xf>
    <xf numFmtId="8" fontId="1" fillId="0" borderId="16" xfId="0" applyNumberFormat="1" applyFont="1" applyFill="1" applyBorder="1" applyAlignment="1" applyProtection="1">
      <alignment horizontal="center" vertical="center"/>
    </xf>
    <xf numFmtId="0" fontId="0" fillId="4" borderId="0" xfId="0" applyFill="1" applyAlignment="1" applyProtection="1">
      <alignment vertical="center"/>
    </xf>
    <xf numFmtId="0" fontId="11" fillId="2" borderId="30" xfId="0" applyFont="1" applyFill="1" applyBorder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0" fillId="0" borderId="0" xfId="0" applyFill="1" applyBorder="1" applyAlignment="1" applyProtection="1">
      <alignment vertical="center"/>
    </xf>
    <xf numFmtId="0" fontId="6" fillId="0" borderId="10" xfId="0" applyFont="1" applyFill="1" applyBorder="1" applyAlignment="1" applyProtection="1">
      <alignment horizontal="left" vertical="center"/>
    </xf>
    <xf numFmtId="8" fontId="1" fillId="0" borderId="8" xfId="0" applyNumberFormat="1" applyFont="1" applyFill="1" applyBorder="1" applyAlignment="1" applyProtection="1">
      <alignment horizontal="center" vertical="center"/>
    </xf>
    <xf numFmtId="8" fontId="1" fillId="0" borderId="10" xfId="0" applyNumberFormat="1" applyFont="1" applyFill="1" applyBorder="1" applyAlignment="1" applyProtection="1">
      <alignment horizontal="center" vertical="center"/>
    </xf>
    <xf numFmtId="8" fontId="6" fillId="0" borderId="10" xfId="1" applyNumberFormat="1" applyFont="1" applyFill="1" applyBorder="1" applyAlignment="1" applyProtection="1">
      <alignment horizontal="center" vertical="center"/>
    </xf>
    <xf numFmtId="8" fontId="6" fillId="0" borderId="10" xfId="0" applyNumberFormat="1" applyFont="1" applyFill="1" applyBorder="1" applyAlignment="1" applyProtection="1">
      <alignment horizontal="center" vertical="center"/>
    </xf>
    <xf numFmtId="8" fontId="1" fillId="0" borderId="14" xfId="0" applyNumberFormat="1" applyFont="1" applyFill="1" applyBorder="1" applyAlignment="1" applyProtection="1">
      <alignment horizontal="center" vertical="center"/>
    </xf>
    <xf numFmtId="8" fontId="6" fillId="4" borderId="2" xfId="1" applyNumberFormat="1" applyFont="1" applyFill="1" applyBorder="1" applyAlignment="1" applyProtection="1">
      <alignment horizontal="center" vertical="center"/>
    </xf>
    <xf numFmtId="8" fontId="6" fillId="4" borderId="2" xfId="0" applyNumberFormat="1" applyFont="1" applyFill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vertical="center"/>
    </xf>
    <xf numFmtId="44" fontId="6" fillId="0" borderId="0" xfId="0" applyNumberFormat="1" applyFont="1" applyBorder="1" applyAlignment="1" applyProtection="1">
      <alignment vertical="center"/>
    </xf>
    <xf numFmtId="44" fontId="6" fillId="4" borderId="0" xfId="0" applyNumberFormat="1" applyFont="1" applyFill="1" applyBorder="1" applyAlignment="1" applyProtection="1">
      <alignment vertical="center"/>
    </xf>
    <xf numFmtId="0" fontId="10" fillId="4" borderId="5" xfId="0" applyFont="1" applyFill="1" applyBorder="1" applyAlignment="1" applyProtection="1">
      <alignment horizontal="center" vertical="center"/>
    </xf>
    <xf numFmtId="0" fontId="10" fillId="4" borderId="35" xfId="0" applyFont="1" applyFill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vertical="center"/>
    </xf>
    <xf numFmtId="44" fontId="0" fillId="0" borderId="0" xfId="0" applyNumberFormat="1" applyAlignment="1" applyProtection="1">
      <alignment vertical="center"/>
    </xf>
    <xf numFmtId="0" fontId="1" fillId="0" borderId="26" xfId="0" applyFont="1" applyBorder="1" applyAlignment="1" applyProtection="1">
      <alignment horizontal="left" vertical="center"/>
    </xf>
    <xf numFmtId="0" fontId="6" fillId="0" borderId="40" xfId="0" applyFont="1" applyBorder="1" applyAlignment="1" applyProtection="1">
      <alignment horizontal="left" vertical="center"/>
    </xf>
    <xf numFmtId="0" fontId="6" fillId="0" borderId="41" xfId="0" applyFont="1" applyBorder="1" applyAlignment="1" applyProtection="1">
      <alignment horizontal="left" vertical="center"/>
    </xf>
    <xf numFmtId="0" fontId="6" fillId="0" borderId="54" xfId="0" applyFont="1" applyBorder="1" applyAlignment="1" applyProtection="1">
      <alignment horizontal="left" vertical="center"/>
    </xf>
    <xf numFmtId="0" fontId="1" fillId="0" borderId="8" xfId="0" applyFont="1" applyBorder="1" applyAlignment="1" applyProtection="1">
      <alignment horizontal="left" vertical="center"/>
    </xf>
    <xf numFmtId="0" fontId="1" fillId="0" borderId="10" xfId="0" applyFont="1" applyBorder="1" applyAlignment="1" applyProtection="1">
      <alignment horizontal="left" vertical="center"/>
    </xf>
    <xf numFmtId="8" fontId="6" fillId="3" borderId="10" xfId="0" applyNumberFormat="1" applyFont="1" applyFill="1" applyBorder="1" applyAlignment="1" applyProtection="1">
      <alignment horizontal="center" vertical="center"/>
      <protection locked="0"/>
    </xf>
    <xf numFmtId="8" fontId="1" fillId="0" borderId="12" xfId="0" applyNumberFormat="1" applyFont="1" applyFill="1" applyBorder="1" applyAlignment="1" applyProtection="1">
      <alignment horizontal="center" vertical="center"/>
    </xf>
    <xf numFmtId="8" fontId="6" fillId="3" borderId="12" xfId="0" applyNumberFormat="1" applyFont="1" applyFill="1" applyBorder="1" applyAlignment="1" applyProtection="1">
      <alignment horizontal="center" vertical="center"/>
      <protection locked="0"/>
    </xf>
    <xf numFmtId="8" fontId="6" fillId="0" borderId="12" xfId="1" applyNumberFormat="1" applyFont="1" applyFill="1" applyBorder="1" applyAlignment="1" applyProtection="1">
      <alignment horizontal="center" vertical="center"/>
    </xf>
    <xf numFmtId="8" fontId="6" fillId="0" borderId="12" xfId="0" applyNumberFormat="1" applyFont="1" applyFill="1" applyBorder="1" applyAlignment="1" applyProtection="1">
      <alignment horizontal="center" vertical="center"/>
    </xf>
    <xf numFmtId="0" fontId="6" fillId="0" borderId="16" xfId="0" applyFont="1" applyBorder="1" applyAlignment="1" applyProtection="1">
      <alignment horizontal="left" vertical="center"/>
    </xf>
    <xf numFmtId="8" fontId="6" fillId="4" borderId="16" xfId="1" applyNumberFormat="1" applyFont="1" applyFill="1" applyBorder="1" applyAlignment="1" applyProtection="1">
      <alignment horizontal="center" vertical="center"/>
    </xf>
    <xf numFmtId="8" fontId="6" fillId="4" borderId="16" xfId="0" applyNumberFormat="1" applyFont="1" applyFill="1" applyBorder="1" applyAlignment="1" applyProtection="1">
      <alignment horizontal="center" vertical="center"/>
    </xf>
    <xf numFmtId="8" fontId="6" fillId="3" borderId="26" xfId="0" applyNumberFormat="1" applyFont="1" applyFill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left" vertical="center"/>
    </xf>
    <xf numFmtId="8" fontId="1" fillId="0" borderId="2" xfId="0" applyNumberFormat="1" applyFont="1" applyFill="1" applyBorder="1" applyAlignment="1" applyProtection="1">
      <alignment horizontal="center" vertical="center"/>
    </xf>
    <xf numFmtId="8" fontId="6" fillId="0" borderId="17" xfId="0" applyNumberFormat="1" applyFont="1" applyFill="1" applyBorder="1" applyAlignment="1" applyProtection="1">
      <alignment horizontal="center" vertical="center"/>
    </xf>
    <xf numFmtId="8" fontId="6" fillId="0" borderId="34" xfId="0" applyNumberFormat="1" applyFont="1" applyFill="1" applyBorder="1" applyAlignment="1" applyProtection="1">
      <alignment horizontal="center" vertical="center"/>
    </xf>
    <xf numFmtId="8" fontId="6" fillId="4" borderId="37" xfId="1" applyNumberFormat="1" applyFont="1" applyFill="1" applyBorder="1" applyAlignment="1" applyProtection="1">
      <alignment horizontal="center" vertical="center"/>
    </xf>
    <xf numFmtId="8" fontId="6" fillId="0" borderId="2" xfId="0" applyNumberFormat="1" applyFont="1" applyFill="1" applyBorder="1" applyAlignment="1" applyProtection="1">
      <alignment horizontal="center" vertical="center"/>
    </xf>
    <xf numFmtId="0" fontId="10" fillId="4" borderId="30" xfId="0" applyFont="1" applyFill="1" applyBorder="1" applyAlignment="1" applyProtection="1">
      <alignment horizontal="center" vertical="center"/>
    </xf>
    <xf numFmtId="0" fontId="6" fillId="0" borderId="34" xfId="0" applyFont="1" applyBorder="1" applyAlignment="1" applyProtection="1">
      <alignment horizontal="left" vertical="center"/>
    </xf>
    <xf numFmtId="0" fontId="6" fillId="0" borderId="0" xfId="0" applyFont="1" applyAlignment="1" applyProtection="1">
      <alignment horizontal="right" vertical="center"/>
    </xf>
    <xf numFmtId="0" fontId="6" fillId="0" borderId="0" xfId="0" applyFont="1" applyBorder="1" applyAlignment="1" applyProtection="1">
      <alignment horizontal="left" vertical="center"/>
    </xf>
    <xf numFmtId="1" fontId="14" fillId="5" borderId="34" xfId="0" applyNumberFormat="1" applyFont="1" applyFill="1" applyBorder="1" applyAlignment="1" applyProtection="1">
      <alignment horizontal="left" vertical="center"/>
    </xf>
    <xf numFmtId="1" fontId="1" fillId="5" borderId="34" xfId="0" applyNumberFormat="1" applyFont="1" applyFill="1" applyBorder="1" applyAlignment="1" applyProtection="1">
      <alignment vertical="center"/>
    </xf>
    <xf numFmtId="1" fontId="6" fillId="5" borderId="34" xfId="0" applyNumberFormat="1" applyFont="1" applyFill="1" applyBorder="1" applyAlignment="1" applyProtection="1">
      <alignment vertical="center"/>
    </xf>
    <xf numFmtId="0" fontId="1" fillId="5" borderId="34" xfId="0" applyFont="1" applyFill="1" applyBorder="1" applyAlignment="1" applyProtection="1">
      <alignment vertical="center"/>
    </xf>
    <xf numFmtId="0" fontId="14" fillId="5" borderId="34" xfId="0" applyFont="1" applyFill="1" applyBorder="1" applyAlignment="1" applyProtection="1">
      <alignment horizontal="left" vertical="center"/>
    </xf>
    <xf numFmtId="0" fontId="6" fillId="5" borderId="6" xfId="0" applyFont="1" applyFill="1" applyBorder="1" applyAlignment="1" applyProtection="1">
      <alignment vertical="center"/>
    </xf>
    <xf numFmtId="0" fontId="4" fillId="5" borderId="6" xfId="0" applyFont="1" applyFill="1" applyBorder="1" applyAlignment="1" applyProtection="1">
      <alignment horizontal="left" vertical="center"/>
    </xf>
    <xf numFmtId="8" fontId="1" fillId="3" borderId="14" xfId="0" applyNumberFormat="1" applyFont="1" applyFill="1" applyBorder="1" applyAlignment="1" applyProtection="1">
      <alignment horizontal="center" vertical="center"/>
      <protection locked="0"/>
    </xf>
    <xf numFmtId="8" fontId="6" fillId="0" borderId="53" xfId="0" applyNumberFormat="1" applyFont="1" applyBorder="1" applyAlignment="1" applyProtection="1">
      <alignment horizontal="center" vertical="center"/>
    </xf>
    <xf numFmtId="8" fontId="1" fillId="3" borderId="10" xfId="0" applyNumberFormat="1" applyFont="1" applyFill="1" applyBorder="1" applyAlignment="1" applyProtection="1">
      <alignment horizontal="center" vertical="center"/>
      <protection locked="0"/>
    </xf>
    <xf numFmtId="8" fontId="6" fillId="0" borderId="11" xfId="0" applyNumberFormat="1" applyFont="1" applyBorder="1" applyAlignment="1" applyProtection="1">
      <alignment horizontal="center" vertical="center"/>
    </xf>
    <xf numFmtId="8" fontId="1" fillId="0" borderId="26" xfId="0" applyNumberFormat="1" applyFont="1" applyFill="1" applyBorder="1" applyAlignment="1" applyProtection="1">
      <alignment horizontal="center" vertical="center"/>
    </xf>
    <xf numFmtId="8" fontId="6" fillId="0" borderId="26" xfId="0" applyNumberFormat="1" applyFont="1" applyFill="1" applyBorder="1" applyAlignment="1" applyProtection="1">
      <alignment horizontal="center" vertical="center"/>
    </xf>
    <xf numFmtId="8" fontId="1" fillId="3" borderId="26" xfId="0" applyNumberFormat="1" applyFont="1" applyFill="1" applyBorder="1" applyAlignment="1" applyProtection="1">
      <alignment horizontal="center" vertical="center"/>
      <protection locked="0"/>
    </xf>
    <xf numFmtId="8" fontId="6" fillId="0" borderId="55" xfId="0" applyNumberFormat="1" applyFont="1" applyBorder="1" applyAlignment="1" applyProtection="1">
      <alignment horizontal="center" vertical="center"/>
    </xf>
    <xf numFmtId="8" fontId="1" fillId="0" borderId="34" xfId="0" applyNumberFormat="1" applyFont="1" applyFill="1" applyBorder="1" applyAlignment="1" applyProtection="1">
      <alignment horizontal="center" vertical="center"/>
    </xf>
    <xf numFmtId="8" fontId="6" fillId="0" borderId="34" xfId="0" applyNumberFormat="1" applyFont="1" applyBorder="1" applyAlignment="1" applyProtection="1">
      <alignment horizontal="center" vertical="center"/>
    </xf>
    <xf numFmtId="8" fontId="1" fillId="4" borderId="34" xfId="0" applyNumberFormat="1" applyFont="1" applyFill="1" applyBorder="1" applyAlignment="1" applyProtection="1">
      <alignment horizontal="center" vertical="center"/>
    </xf>
    <xf numFmtId="8" fontId="6" fillId="4" borderId="34" xfId="0" applyNumberFormat="1" applyFont="1" applyFill="1" applyBorder="1" applyAlignment="1" applyProtection="1">
      <alignment horizontal="center" vertical="center"/>
    </xf>
    <xf numFmtId="8" fontId="5" fillId="0" borderId="34" xfId="0" applyNumberFormat="1" applyFont="1" applyBorder="1" applyAlignment="1" applyProtection="1">
      <alignment horizontal="center" vertical="center"/>
    </xf>
    <xf numFmtId="8" fontId="0" fillId="3" borderId="34" xfId="0" applyNumberFormat="1" applyFill="1" applyBorder="1" applyAlignment="1" applyProtection="1">
      <alignment horizontal="center" vertical="center"/>
      <protection locked="0"/>
    </xf>
    <xf numFmtId="8" fontId="0" fillId="0" borderId="34" xfId="0" applyNumberFormat="1" applyFill="1" applyBorder="1" applyAlignment="1" applyProtection="1">
      <alignment horizontal="center" vertical="center"/>
    </xf>
    <xf numFmtId="8" fontId="0" fillId="0" borderId="33" xfId="0" applyNumberFormat="1" applyFill="1" applyBorder="1" applyAlignment="1" applyProtection="1">
      <alignment horizontal="center" vertical="center"/>
    </xf>
    <xf numFmtId="8" fontId="0" fillId="3" borderId="33" xfId="0" applyNumberFormat="1" applyFill="1" applyBorder="1" applyAlignment="1" applyProtection="1">
      <alignment horizontal="center" vertical="center"/>
      <protection locked="0"/>
    </xf>
    <xf numFmtId="8" fontId="8" fillId="3" borderId="34" xfId="1" applyNumberFormat="1" applyFont="1" applyFill="1" applyBorder="1" applyAlignment="1" applyProtection="1">
      <alignment horizontal="center" vertical="center"/>
      <protection locked="0"/>
    </xf>
    <xf numFmtId="8" fontId="0" fillId="0" borderId="34" xfId="1" applyNumberFormat="1" applyFont="1" applyFill="1" applyBorder="1" applyAlignment="1" applyProtection="1">
      <alignment horizontal="center" vertical="center"/>
    </xf>
    <xf numFmtId="8" fontId="6" fillId="3" borderId="34" xfId="1" applyNumberFormat="1" applyFont="1" applyFill="1" applyBorder="1" applyAlignment="1" applyProtection="1">
      <alignment horizontal="center" vertical="center"/>
      <protection locked="0"/>
    </xf>
    <xf numFmtId="8" fontId="6" fillId="0" borderId="34" xfId="1" applyNumberFormat="1" applyFont="1" applyFill="1" applyBorder="1" applyAlignment="1" applyProtection="1">
      <alignment horizontal="center" vertical="center"/>
    </xf>
    <xf numFmtId="8" fontId="1" fillId="3" borderId="34" xfId="1" applyNumberFormat="1" applyFont="1" applyFill="1" applyBorder="1" applyAlignment="1" applyProtection="1">
      <alignment horizontal="center" vertical="center"/>
      <protection locked="0"/>
    </xf>
    <xf numFmtId="8" fontId="5" fillId="0" borderId="34" xfId="1" applyNumberFormat="1" applyFont="1" applyBorder="1" applyAlignment="1" applyProtection="1">
      <alignment horizontal="center" vertical="center"/>
    </xf>
    <xf numFmtId="1" fontId="14" fillId="0" borderId="45" xfId="0" applyNumberFormat="1" applyFont="1" applyFill="1" applyBorder="1" applyAlignment="1" applyProtection="1">
      <alignment horizontal="center" vertical="center" textRotation="90"/>
    </xf>
    <xf numFmtId="1" fontId="14" fillId="0" borderId="40" xfId="0" applyNumberFormat="1" applyFont="1" applyFill="1" applyBorder="1" applyAlignment="1" applyProtection="1">
      <alignment horizontal="center" vertical="center"/>
    </xf>
    <xf numFmtId="1" fontId="14" fillId="0" borderId="41" xfId="0" applyNumberFormat="1" applyFont="1" applyFill="1" applyBorder="1" applyAlignment="1" applyProtection="1">
      <alignment horizontal="center" vertical="center"/>
    </xf>
    <xf numFmtId="1" fontId="14" fillId="0" borderId="54" xfId="0" applyNumberFormat="1" applyFont="1" applyFill="1" applyBorder="1" applyAlignment="1" applyProtection="1">
      <alignment horizontal="center" vertical="center"/>
    </xf>
    <xf numFmtId="1" fontId="14" fillId="0" borderId="58" xfId="0" applyNumberFormat="1" applyFont="1" applyFill="1" applyBorder="1" applyAlignment="1" applyProtection="1">
      <alignment horizontal="center" vertical="center"/>
    </xf>
    <xf numFmtId="1" fontId="14" fillId="0" borderId="22" xfId="0" applyNumberFormat="1" applyFont="1" applyFill="1" applyBorder="1" applyAlignment="1" applyProtection="1">
      <alignment horizontal="center" vertical="center"/>
    </xf>
    <xf numFmtId="1" fontId="14" fillId="0" borderId="57" xfId="0" applyNumberFormat="1" applyFont="1" applyFill="1" applyBorder="1" applyAlignment="1" applyProtection="1">
      <alignment horizontal="center" vertical="center"/>
    </xf>
    <xf numFmtId="10" fontId="9" fillId="0" borderId="7" xfId="0" applyNumberFormat="1" applyFont="1" applyBorder="1" applyAlignment="1" applyProtection="1">
      <alignment horizontal="right" vertical="center"/>
    </xf>
    <xf numFmtId="10" fontId="9" fillId="0" borderId="18" xfId="0" applyNumberFormat="1" applyFont="1" applyBorder="1" applyAlignment="1" applyProtection="1">
      <alignment horizontal="right" vertical="center"/>
    </xf>
    <xf numFmtId="8" fontId="6" fillId="0" borderId="14" xfId="0" applyNumberFormat="1" applyFont="1" applyBorder="1" applyAlignment="1" applyProtection="1">
      <alignment horizontal="center" vertical="center"/>
    </xf>
    <xf numFmtId="8" fontId="6" fillId="0" borderId="10" xfId="0" applyNumberFormat="1" applyFont="1" applyBorder="1" applyAlignment="1" applyProtection="1">
      <alignment horizontal="center" vertical="center"/>
    </xf>
    <xf numFmtId="8" fontId="6" fillId="0" borderId="26" xfId="0" applyNumberFormat="1" applyFont="1" applyBorder="1" applyAlignment="1" applyProtection="1">
      <alignment horizontal="center" vertical="center"/>
    </xf>
    <xf numFmtId="8" fontId="0" fillId="0" borderId="34" xfId="0" applyNumberFormat="1" applyBorder="1" applyAlignment="1" applyProtection="1">
      <alignment horizontal="center" vertical="center"/>
    </xf>
    <xf numFmtId="8" fontId="0" fillId="0" borderId="34" xfId="1" applyNumberFormat="1" applyFont="1" applyBorder="1" applyAlignment="1" applyProtection="1">
      <alignment horizontal="center" vertical="center"/>
    </xf>
    <xf numFmtId="1" fontId="14" fillId="0" borderId="58" xfId="0" applyNumberFormat="1" applyFont="1" applyFill="1" applyBorder="1" applyAlignment="1" applyProtection="1">
      <alignment horizontal="center" vertical="center" textRotation="90"/>
    </xf>
    <xf numFmtId="1" fontId="14" fillId="0" borderId="21" xfId="0" applyNumberFormat="1" applyFont="1" applyFill="1" applyBorder="1" applyAlignment="1" applyProtection="1">
      <alignment horizontal="center" vertical="center" textRotation="90"/>
    </xf>
    <xf numFmtId="8" fontId="6" fillId="0" borderId="9" xfId="0" applyNumberFormat="1" applyFont="1" applyFill="1" applyBorder="1" applyAlignment="1" applyProtection="1">
      <alignment horizontal="center" vertical="center"/>
    </xf>
    <xf numFmtId="8" fontId="6" fillId="0" borderId="53" xfId="0" applyNumberFormat="1" applyFont="1" applyFill="1" applyBorder="1" applyAlignment="1" applyProtection="1">
      <alignment horizontal="center" vertical="center"/>
    </xf>
    <xf numFmtId="8" fontId="6" fillId="0" borderId="35" xfId="0" applyNumberFormat="1" applyFont="1" applyFill="1" applyBorder="1" applyAlignment="1" applyProtection="1">
      <alignment horizontal="center" vertical="center"/>
    </xf>
    <xf numFmtId="10" fontId="6" fillId="0" borderId="45" xfId="0" applyNumberFormat="1" applyFont="1" applyFill="1" applyBorder="1" applyAlignment="1" applyProtection="1">
      <alignment horizontal="center" vertical="center"/>
    </xf>
    <xf numFmtId="10" fontId="6" fillId="0" borderId="34" xfId="0" applyNumberFormat="1" applyFont="1" applyFill="1" applyBorder="1" applyAlignment="1" applyProtection="1">
      <alignment horizontal="center" vertical="center"/>
    </xf>
    <xf numFmtId="1" fontId="14" fillId="3" borderId="45" xfId="0" applyNumberFormat="1" applyFont="1" applyFill="1" applyBorder="1" applyAlignment="1" applyProtection="1">
      <alignment horizontal="center" vertical="center" textRotation="90"/>
      <protection locked="0"/>
    </xf>
    <xf numFmtId="1" fontId="14" fillId="3" borderId="40" xfId="0" applyNumberFormat="1" applyFont="1" applyFill="1" applyBorder="1" applyAlignment="1" applyProtection="1">
      <alignment horizontal="center" vertical="center"/>
      <protection locked="0"/>
    </xf>
    <xf numFmtId="1" fontId="14" fillId="3" borderId="41" xfId="0" applyNumberFormat="1" applyFont="1" applyFill="1" applyBorder="1" applyAlignment="1" applyProtection="1">
      <alignment horizontal="center" vertical="center"/>
      <protection locked="0"/>
    </xf>
    <xf numFmtId="1" fontId="14" fillId="3" borderId="54" xfId="0" applyNumberFormat="1" applyFont="1" applyFill="1" applyBorder="1" applyAlignment="1" applyProtection="1">
      <alignment horizontal="center" vertical="center"/>
      <protection locked="0"/>
    </xf>
    <xf numFmtId="9" fontId="6" fillId="0" borderId="33" xfId="2" applyFont="1" applyBorder="1" applyAlignment="1" applyProtection="1">
      <alignment horizontal="center" vertical="center"/>
    </xf>
    <xf numFmtId="166" fontId="1" fillId="0" borderId="7" xfId="0" applyNumberFormat="1" applyFont="1" applyBorder="1" applyAlignment="1" applyProtection="1">
      <alignment horizontal="center" vertical="center"/>
    </xf>
    <xf numFmtId="0" fontId="0" fillId="3" borderId="11" xfId="0" applyFill="1" applyBorder="1" applyAlignment="1" applyProtection="1">
      <alignment horizontal="left" vertical="top" wrapText="1"/>
      <protection locked="0"/>
    </xf>
    <xf numFmtId="0" fontId="0" fillId="3" borderId="18" xfId="0" applyFill="1" applyBorder="1" applyAlignment="1" applyProtection="1">
      <alignment horizontal="left" vertical="top" wrapText="1"/>
      <protection locked="0"/>
    </xf>
    <xf numFmtId="0" fontId="0" fillId="3" borderId="41" xfId="0" applyFill="1" applyBorder="1" applyAlignment="1" applyProtection="1">
      <alignment horizontal="left" vertical="top" wrapText="1"/>
      <protection locked="0"/>
    </xf>
    <xf numFmtId="0" fontId="4" fillId="0" borderId="32" xfId="0" applyFont="1" applyBorder="1" applyAlignment="1" applyProtection="1">
      <alignment horizontal="center" vertical="center" textRotation="90"/>
    </xf>
    <xf numFmtId="0" fontId="4" fillId="0" borderId="33" xfId="0" applyFont="1" applyBorder="1" applyAlignment="1" applyProtection="1">
      <alignment horizontal="center" vertical="center" textRotation="90"/>
    </xf>
    <xf numFmtId="0" fontId="5" fillId="0" borderId="0" xfId="0" applyFont="1" applyAlignment="1" applyProtection="1">
      <alignment horizontal="left" vertical="center"/>
    </xf>
    <xf numFmtId="0" fontId="0" fillId="0" borderId="11" xfId="0" applyBorder="1" applyAlignment="1" applyProtection="1">
      <alignment horizontal="left" vertical="center"/>
    </xf>
    <xf numFmtId="0" fontId="0" fillId="0" borderId="18" xfId="0" applyBorder="1" applyAlignment="1" applyProtection="1">
      <alignment horizontal="left" vertical="center"/>
    </xf>
    <xf numFmtId="0" fontId="0" fillId="0" borderId="22" xfId="0" applyBorder="1" applyAlignment="1" applyProtection="1">
      <alignment horizontal="left" vertical="center"/>
    </xf>
    <xf numFmtId="0" fontId="1" fillId="0" borderId="13" xfId="0" applyFont="1" applyBorder="1" applyAlignment="1" applyProtection="1">
      <alignment horizontal="left" vertical="center"/>
    </xf>
    <xf numFmtId="0" fontId="1" fillId="0" borderId="51" xfId="0" applyFont="1" applyBorder="1" applyAlignment="1" applyProtection="1">
      <alignment horizontal="left" vertical="center"/>
    </xf>
    <xf numFmtId="0" fontId="1" fillId="0" borderId="23" xfId="0" applyFont="1" applyBorder="1" applyAlignment="1" applyProtection="1">
      <alignment horizontal="left" vertical="center"/>
    </xf>
    <xf numFmtId="0" fontId="0" fillId="0" borderId="3" xfId="0" applyBorder="1" applyAlignment="1" applyProtection="1">
      <alignment horizontal="center" vertical="center"/>
    </xf>
    <xf numFmtId="0" fontId="0" fillId="0" borderId="30" xfId="0" applyBorder="1" applyAlignment="1" applyProtection="1">
      <alignment horizontal="center" vertical="center"/>
    </xf>
    <xf numFmtId="0" fontId="0" fillId="0" borderId="6" xfId="0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left" vertical="center"/>
    </xf>
    <xf numFmtId="0" fontId="1" fillId="0" borderId="30" xfId="0" applyFont="1" applyBorder="1" applyAlignment="1" applyProtection="1">
      <alignment horizontal="left" vertical="center"/>
    </xf>
    <xf numFmtId="0" fontId="1" fillId="0" borderId="6" xfId="0" applyFont="1" applyBorder="1" applyAlignment="1" applyProtection="1">
      <alignment horizontal="left" vertical="center"/>
    </xf>
    <xf numFmtId="0" fontId="1" fillId="0" borderId="3" xfId="0" applyFont="1" applyFill="1" applyBorder="1" applyAlignment="1" applyProtection="1">
      <alignment horizontal="left" vertical="center"/>
    </xf>
    <xf numFmtId="0" fontId="1" fillId="0" borderId="30" xfId="0" applyFont="1" applyFill="1" applyBorder="1" applyAlignment="1" applyProtection="1">
      <alignment horizontal="left" vertical="center"/>
    </xf>
    <xf numFmtId="0" fontId="1" fillId="0" borderId="6" xfId="0" applyFont="1" applyFill="1" applyBorder="1" applyAlignment="1" applyProtection="1">
      <alignment horizontal="left" vertical="center"/>
    </xf>
    <xf numFmtId="0" fontId="1" fillId="0" borderId="11" xfId="0" applyFont="1" applyBorder="1" applyAlignment="1" applyProtection="1">
      <alignment horizontal="left" vertical="center"/>
    </xf>
    <xf numFmtId="0" fontId="1" fillId="0" borderId="18" xfId="0" applyFont="1" applyBorder="1" applyAlignment="1" applyProtection="1">
      <alignment horizontal="left" vertical="center"/>
    </xf>
    <xf numFmtId="0" fontId="1" fillId="0" borderId="22" xfId="0" applyFont="1" applyBorder="1" applyAlignment="1" applyProtection="1">
      <alignment horizontal="left" vertical="center"/>
    </xf>
    <xf numFmtId="0" fontId="6" fillId="0" borderId="34" xfId="0" applyFont="1" applyBorder="1" applyAlignment="1" applyProtection="1">
      <alignment horizontal="left" vertical="center"/>
    </xf>
    <xf numFmtId="0" fontId="6" fillId="0" borderId="0" xfId="0" applyFont="1" applyAlignment="1" applyProtection="1">
      <alignment horizontal="right" vertical="center"/>
    </xf>
    <xf numFmtId="0" fontId="1" fillId="0" borderId="0" xfId="0" applyFont="1" applyAlignment="1" applyProtection="1">
      <alignment horizontal="right" vertical="center"/>
    </xf>
    <xf numFmtId="0" fontId="0" fillId="0" borderId="0" xfId="0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right" vertical="center"/>
    </xf>
    <xf numFmtId="0" fontId="5" fillId="0" borderId="30" xfId="0" applyFont="1" applyBorder="1" applyAlignment="1" applyProtection="1">
      <alignment horizontal="right" vertical="center"/>
    </xf>
    <xf numFmtId="0" fontId="5" fillId="0" borderId="6" xfId="0" applyFont="1" applyBorder="1" applyAlignment="1" applyProtection="1">
      <alignment horizontal="right" vertical="center"/>
    </xf>
    <xf numFmtId="0" fontId="1" fillId="3" borderId="7" xfId="0" applyFont="1" applyFill="1" applyBorder="1" applyAlignment="1" applyProtection="1">
      <alignment horizontal="center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0" fontId="5" fillId="0" borderId="29" xfId="0" applyFont="1" applyBorder="1" applyAlignment="1" applyProtection="1">
      <alignment horizontal="center" vertical="center"/>
    </xf>
    <xf numFmtId="0" fontId="6" fillId="0" borderId="0" xfId="0" applyFont="1" applyAlignment="1" applyProtection="1">
      <alignment horizontal="left" vertical="center"/>
    </xf>
    <xf numFmtId="0" fontId="6" fillId="0" borderId="0" xfId="0" applyFont="1" applyAlignment="1" applyProtection="1">
      <alignment horizontal="center" vertical="center"/>
    </xf>
    <xf numFmtId="0" fontId="1" fillId="0" borderId="25" xfId="0" applyFont="1" applyBorder="1" applyAlignment="1" applyProtection="1">
      <alignment horizontal="center" vertical="center"/>
    </xf>
    <xf numFmtId="10" fontId="6" fillId="0" borderId="35" xfId="0" applyNumberFormat="1" applyFont="1" applyBorder="1" applyAlignment="1" applyProtection="1">
      <alignment horizontal="right" vertical="center"/>
    </xf>
    <xf numFmtId="0" fontId="6" fillId="0" borderId="30" xfId="0" applyFont="1" applyBorder="1" applyAlignment="1" applyProtection="1">
      <alignment horizontal="center" vertical="center"/>
    </xf>
    <xf numFmtId="0" fontId="4" fillId="0" borderId="30" xfId="0" applyFont="1" applyBorder="1" applyAlignment="1" applyProtection="1">
      <alignment horizontal="center" vertical="center" textRotation="90"/>
    </xf>
    <xf numFmtId="0" fontId="4" fillId="0" borderId="3" xfId="0" applyFont="1" applyBorder="1" applyAlignment="1" applyProtection="1">
      <alignment horizontal="center" vertical="center" textRotation="90"/>
    </xf>
    <xf numFmtId="0" fontId="10" fillId="4" borderId="3" xfId="0" applyFont="1" applyFill="1" applyBorder="1" applyAlignment="1" applyProtection="1">
      <alignment horizontal="center" vertical="center"/>
    </xf>
    <xf numFmtId="0" fontId="10" fillId="4" borderId="30" xfId="0" applyFont="1" applyFill="1" applyBorder="1" applyAlignment="1" applyProtection="1">
      <alignment horizontal="center" vertical="center"/>
    </xf>
    <xf numFmtId="0" fontId="10" fillId="2" borderId="3" xfId="0" applyFont="1" applyFill="1" applyBorder="1" applyAlignment="1" applyProtection="1">
      <alignment horizontal="center" vertical="center"/>
    </xf>
    <xf numFmtId="0" fontId="10" fillId="2" borderId="29" xfId="0" applyFont="1" applyFill="1" applyBorder="1" applyAlignment="1" applyProtection="1">
      <alignment horizontal="center" vertical="center"/>
    </xf>
    <xf numFmtId="0" fontId="10" fillId="2" borderId="46" xfId="0" applyFont="1" applyFill="1" applyBorder="1" applyAlignment="1" applyProtection="1">
      <alignment horizontal="center" vertical="center"/>
    </xf>
    <xf numFmtId="0" fontId="4" fillId="0" borderId="52" xfId="0" applyFont="1" applyBorder="1" applyAlignment="1" applyProtection="1">
      <alignment horizontal="center" vertical="center" textRotation="90"/>
    </xf>
    <xf numFmtId="0" fontId="4" fillId="0" borderId="42" xfId="0" applyFont="1" applyBorder="1" applyAlignment="1" applyProtection="1">
      <alignment horizontal="center" vertical="center" textRotation="90"/>
    </xf>
    <xf numFmtId="0" fontId="4" fillId="0" borderId="5" xfId="0" applyFont="1" applyBorder="1" applyAlignment="1" applyProtection="1">
      <alignment horizontal="center" vertical="center" textRotation="90"/>
    </xf>
    <xf numFmtId="0" fontId="4" fillId="0" borderId="29" xfId="0" applyFont="1" applyBorder="1" applyAlignment="1" applyProtection="1">
      <alignment horizontal="center" vertical="center" textRotation="90"/>
    </xf>
    <xf numFmtId="0" fontId="4" fillId="0" borderId="49" xfId="0" applyFont="1" applyBorder="1" applyAlignment="1" applyProtection="1">
      <alignment horizontal="center" vertical="center" textRotation="90"/>
    </xf>
    <xf numFmtId="0" fontId="4" fillId="0" borderId="0" xfId="0" applyFont="1" applyBorder="1" applyAlignment="1" applyProtection="1">
      <alignment horizontal="center" vertical="center" textRotation="90"/>
    </xf>
    <xf numFmtId="0" fontId="4" fillId="0" borderId="44" xfId="0" applyFont="1" applyBorder="1" applyAlignment="1" applyProtection="1">
      <alignment horizontal="center" vertical="center" textRotation="90"/>
    </xf>
    <xf numFmtId="0" fontId="4" fillId="0" borderId="35" xfId="0" applyFont="1" applyBorder="1" applyAlignment="1" applyProtection="1">
      <alignment horizontal="center" vertical="center" textRotation="90"/>
    </xf>
    <xf numFmtId="0" fontId="4" fillId="0" borderId="39" xfId="0" applyFont="1" applyBorder="1" applyAlignment="1" applyProtection="1">
      <alignment horizontal="center" vertical="center" textRotation="90"/>
    </xf>
    <xf numFmtId="0" fontId="5" fillId="2" borderId="3" xfId="0" applyFont="1" applyFill="1" applyBorder="1" applyAlignment="1" applyProtection="1">
      <alignment horizontal="center" vertical="center"/>
    </xf>
    <xf numFmtId="0" fontId="5" fillId="2" borderId="30" xfId="0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 vertical="center"/>
    </xf>
    <xf numFmtId="49" fontId="1" fillId="3" borderId="7" xfId="0" applyNumberFormat="1" applyFont="1" applyFill="1" applyBorder="1" applyAlignment="1" applyProtection="1">
      <alignment horizontal="left" vertical="center"/>
      <protection locked="0"/>
    </xf>
    <xf numFmtId="166" fontId="1" fillId="3" borderId="7" xfId="0" applyNumberFormat="1" applyFont="1" applyFill="1" applyBorder="1" applyAlignment="1" applyProtection="1">
      <alignment horizontal="center" vertical="center"/>
      <protection locked="0"/>
    </xf>
    <xf numFmtId="0" fontId="6" fillId="0" borderId="25" xfId="0" applyFont="1" applyBorder="1" applyAlignment="1" applyProtection="1">
      <alignment horizontal="center" vertical="center"/>
    </xf>
    <xf numFmtId="14" fontId="6" fillId="0" borderId="29" xfId="0" applyNumberFormat="1" applyFont="1" applyFill="1" applyBorder="1" applyAlignment="1" applyProtection="1">
      <alignment horizontal="center" vertical="center"/>
    </xf>
    <xf numFmtId="0" fontId="1" fillId="0" borderId="5" xfId="0" applyFont="1" applyBorder="1" applyAlignment="1" applyProtection="1">
      <alignment horizontal="left" vertical="center" wrapText="1"/>
    </xf>
    <xf numFmtId="0" fontId="1" fillId="0" borderId="30" xfId="0" applyFont="1" applyBorder="1" applyAlignment="1" applyProtection="1">
      <alignment horizontal="left" vertical="center" wrapText="1"/>
    </xf>
    <xf numFmtId="0" fontId="1" fillId="0" borderId="6" xfId="0" applyFont="1" applyBorder="1" applyAlignment="1" applyProtection="1">
      <alignment horizontal="left" vertical="center" wrapText="1"/>
    </xf>
    <xf numFmtId="0" fontId="0" fillId="0" borderId="42" xfId="0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vertical="center"/>
    </xf>
    <xf numFmtId="0" fontId="10" fillId="2" borderId="30" xfId="0" applyFont="1" applyFill="1" applyBorder="1" applyAlignment="1" applyProtection="1">
      <alignment horizontal="center" vertical="center"/>
    </xf>
    <xf numFmtId="0" fontId="10" fillId="2" borderId="6" xfId="0" applyFont="1" applyFill="1" applyBorder="1" applyAlignment="1" applyProtection="1">
      <alignment horizontal="center" vertical="center"/>
    </xf>
    <xf numFmtId="0" fontId="11" fillId="2" borderId="3" xfId="0" applyFont="1" applyFill="1" applyBorder="1" applyAlignment="1" applyProtection="1">
      <alignment horizontal="center" vertical="center"/>
    </xf>
    <xf numFmtId="0" fontId="11" fillId="2" borderId="30" xfId="0" applyFont="1" applyFill="1" applyBorder="1" applyAlignment="1" applyProtection="1">
      <alignment horizontal="center" vertical="center"/>
    </xf>
    <xf numFmtId="0" fontId="11" fillId="2" borderId="24" xfId="0" applyFont="1" applyFill="1" applyBorder="1" applyAlignment="1" applyProtection="1">
      <alignment horizontal="center" vertical="center"/>
    </xf>
    <xf numFmtId="0" fontId="7" fillId="0" borderId="52" xfId="0" applyFont="1" applyBorder="1" applyAlignment="1" applyProtection="1">
      <alignment horizontal="center" vertical="center"/>
    </xf>
    <xf numFmtId="0" fontId="7" fillId="0" borderId="46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center"/>
    </xf>
    <xf numFmtId="0" fontId="7" fillId="0" borderId="60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left" vertical="center" wrapText="1"/>
    </xf>
    <xf numFmtId="0" fontId="6" fillId="0" borderId="30" xfId="0" applyFont="1" applyBorder="1" applyAlignment="1" applyProtection="1">
      <alignment horizontal="left" vertical="center" wrapText="1"/>
    </xf>
    <xf numFmtId="0" fontId="6" fillId="0" borderId="6" xfId="0" applyFont="1" applyBorder="1" applyAlignment="1" applyProtection="1">
      <alignment horizontal="left" vertical="center" wrapText="1"/>
    </xf>
    <xf numFmtId="0" fontId="5" fillId="0" borderId="3" xfId="0" applyFont="1" applyBorder="1" applyAlignment="1" applyProtection="1">
      <alignment horizontal="right" vertical="center" wrapText="1"/>
    </xf>
    <xf numFmtId="0" fontId="5" fillId="0" borderId="30" xfId="0" applyFont="1" applyBorder="1" applyAlignment="1" applyProtection="1">
      <alignment horizontal="right" vertical="center" wrapText="1"/>
    </xf>
    <xf numFmtId="0" fontId="5" fillId="0" borderId="6" xfId="0" applyFont="1" applyBorder="1" applyAlignment="1" applyProtection="1">
      <alignment horizontal="right" vertical="center" wrapText="1"/>
    </xf>
    <xf numFmtId="0" fontId="12" fillId="0" borderId="52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2" fillId="0" borderId="46" xfId="0" applyFont="1" applyBorder="1" applyAlignment="1" applyProtection="1">
      <alignment horizontal="center" vertical="center"/>
    </xf>
    <xf numFmtId="0" fontId="12" fillId="0" borderId="5" xfId="0" applyFont="1" applyBorder="1" applyAlignment="1" applyProtection="1">
      <alignment horizontal="center" vertical="center"/>
    </xf>
    <xf numFmtId="0" fontId="12" fillId="0" borderId="35" xfId="0" applyFont="1" applyBorder="1" applyAlignment="1" applyProtection="1">
      <alignment horizontal="center" vertical="center"/>
    </xf>
    <xf numFmtId="0" fontId="12" fillId="0" borderId="24" xfId="0" applyFont="1" applyBorder="1" applyAlignment="1" applyProtection="1">
      <alignment horizontal="center" vertical="center"/>
    </xf>
    <xf numFmtId="8" fontId="1" fillId="3" borderId="31" xfId="0" applyNumberFormat="1" applyFont="1" applyFill="1" applyBorder="1" applyAlignment="1" applyProtection="1">
      <alignment horizontal="center" vertical="center"/>
      <protection locked="0"/>
    </xf>
    <xf numFmtId="8" fontId="1" fillId="3" borderId="33" xfId="0" applyNumberFormat="1" applyFont="1" applyFill="1" applyBorder="1" applyAlignment="1" applyProtection="1">
      <alignment horizontal="center" vertical="center"/>
      <protection locked="0"/>
    </xf>
    <xf numFmtId="0" fontId="0" fillId="0" borderId="55" xfId="0" applyBorder="1" applyAlignment="1" applyProtection="1">
      <alignment horizontal="left" vertical="center"/>
    </xf>
    <xf numFmtId="0" fontId="0" fillId="0" borderId="25" xfId="0" applyBorder="1" applyAlignment="1" applyProtection="1">
      <alignment horizontal="left" vertical="center"/>
    </xf>
    <xf numFmtId="0" fontId="0" fillId="0" borderId="57" xfId="0" applyBorder="1" applyAlignment="1" applyProtection="1">
      <alignment horizontal="left" vertical="center"/>
    </xf>
    <xf numFmtId="0" fontId="5" fillId="0" borderId="35" xfId="0" applyFont="1" applyBorder="1" applyAlignment="1" applyProtection="1">
      <alignment horizontal="center" vertical="center"/>
    </xf>
    <xf numFmtId="0" fontId="0" fillId="0" borderId="34" xfId="0" applyBorder="1" applyAlignment="1" applyProtection="1">
      <alignment horizontal="left" vertical="center"/>
    </xf>
    <xf numFmtId="0" fontId="0" fillId="0" borderId="9" xfId="0" applyBorder="1" applyAlignment="1" applyProtection="1">
      <alignment horizontal="left" vertical="center"/>
    </xf>
    <xf numFmtId="0" fontId="0" fillId="0" borderId="38" xfId="0" applyBorder="1" applyAlignment="1" applyProtection="1">
      <alignment horizontal="left" vertical="center"/>
    </xf>
    <xf numFmtId="0" fontId="0" fillId="0" borderId="21" xfId="0" applyBorder="1" applyAlignment="1" applyProtection="1">
      <alignment horizontal="left" vertical="center"/>
    </xf>
    <xf numFmtId="0" fontId="6" fillId="0" borderId="11" xfId="0" applyFont="1" applyBorder="1" applyAlignment="1" applyProtection="1">
      <alignment horizontal="left" vertical="center"/>
    </xf>
    <xf numFmtId="0" fontId="6" fillId="0" borderId="18" xfId="0" applyFont="1" applyBorder="1" applyAlignment="1" applyProtection="1">
      <alignment horizontal="left" vertical="center"/>
    </xf>
    <xf numFmtId="0" fontId="6" fillId="0" borderId="22" xfId="0" applyFont="1" applyBorder="1" applyAlignment="1" applyProtection="1">
      <alignment horizontal="left" vertical="center"/>
    </xf>
    <xf numFmtId="0" fontId="1" fillId="0" borderId="34" xfId="0" applyFont="1" applyBorder="1" applyAlignment="1" applyProtection="1">
      <alignment horizontal="left" vertical="center"/>
    </xf>
    <xf numFmtId="0" fontId="11" fillId="2" borderId="6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5" fillId="0" borderId="7" xfId="0" applyFont="1" applyBorder="1" applyAlignment="1" applyProtection="1">
      <alignment horizontal="left" vertical="center"/>
    </xf>
    <xf numFmtId="0" fontId="4" fillId="0" borderId="45" xfId="0" applyFont="1" applyBorder="1" applyAlignment="1" applyProtection="1">
      <alignment horizontal="center" vertical="center" textRotation="90"/>
    </xf>
    <xf numFmtId="0" fontId="4" fillId="0" borderId="43" xfId="0" applyFont="1" applyBorder="1" applyAlignment="1" applyProtection="1">
      <alignment horizontal="center" vertical="center" textRotation="90"/>
    </xf>
    <xf numFmtId="0" fontId="0" fillId="0" borderId="43" xfId="0" applyBorder="1" applyAlignment="1" applyProtection="1">
      <alignment horizontal="center" vertical="center"/>
    </xf>
    <xf numFmtId="0" fontId="0" fillId="0" borderId="56" xfId="0" applyBorder="1" applyAlignment="1" applyProtection="1">
      <alignment horizontal="center" vertical="center"/>
    </xf>
    <xf numFmtId="0" fontId="4" fillId="0" borderId="56" xfId="0" applyFont="1" applyBorder="1" applyAlignment="1" applyProtection="1">
      <alignment horizontal="center" vertical="center" textRotation="90"/>
    </xf>
    <xf numFmtId="0" fontId="4" fillId="0" borderId="59" xfId="0" applyFont="1" applyBorder="1" applyAlignment="1" applyProtection="1">
      <alignment horizontal="center" vertical="center" textRotation="90"/>
    </xf>
    <xf numFmtId="0" fontId="4" fillId="0" borderId="59" xfId="0" applyFont="1" applyFill="1" applyBorder="1" applyAlignment="1" applyProtection="1">
      <alignment horizontal="center" vertical="center" textRotation="90"/>
    </xf>
    <xf numFmtId="0" fontId="4" fillId="0" borderId="32" xfId="0" applyFont="1" applyFill="1" applyBorder="1" applyAlignment="1" applyProtection="1">
      <alignment horizontal="center" vertical="center" textRotation="90"/>
    </xf>
    <xf numFmtId="0" fontId="4" fillId="0" borderId="33" xfId="0" applyFont="1" applyFill="1" applyBorder="1" applyAlignment="1" applyProtection="1">
      <alignment horizontal="center" vertical="center" textRotation="90"/>
    </xf>
    <xf numFmtId="165" fontId="1" fillId="0" borderId="7" xfId="0" applyNumberFormat="1" applyFont="1" applyFill="1" applyBorder="1" applyAlignment="1" applyProtection="1">
      <alignment horizontal="left" vertical="center"/>
    </xf>
    <xf numFmtId="0" fontId="10" fillId="2" borderId="52" xfId="0" applyFont="1" applyFill="1" applyBorder="1" applyAlignment="1" applyProtection="1">
      <alignment horizontal="center" vertical="center"/>
    </xf>
    <xf numFmtId="49" fontId="1" fillId="0" borderId="7" xfId="0" applyNumberFormat="1" applyFont="1" applyFill="1" applyBorder="1" applyAlignment="1" applyProtection="1">
      <alignment horizontal="left" vertical="center"/>
    </xf>
    <xf numFmtId="0" fontId="1" fillId="0" borderId="7" xfId="0" applyNumberFormat="1" applyFont="1" applyFill="1" applyBorder="1" applyAlignment="1" applyProtection="1">
      <alignment horizontal="left" vertical="center"/>
    </xf>
    <xf numFmtId="0" fontId="4" fillId="0" borderId="46" xfId="0" applyFont="1" applyBorder="1" applyAlignment="1" applyProtection="1">
      <alignment horizontal="center" vertical="center" textRotation="90"/>
    </xf>
    <xf numFmtId="0" fontId="4" fillId="0" borderId="60" xfId="0" applyFont="1" applyBorder="1" applyAlignment="1" applyProtection="1">
      <alignment horizontal="center" vertical="center" textRotation="90"/>
    </xf>
    <xf numFmtId="0" fontId="4" fillId="0" borderId="24" xfId="0" applyFont="1" applyBorder="1" applyAlignment="1" applyProtection="1">
      <alignment horizontal="center" vertical="center" textRotation="90"/>
    </xf>
    <xf numFmtId="0" fontId="0" fillId="0" borderId="0" xfId="0" applyBorder="1" applyAlignment="1" applyProtection="1">
      <alignment horizontal="left" vertical="center"/>
    </xf>
    <xf numFmtId="0" fontId="5" fillId="0" borderId="3" xfId="0" applyFont="1" applyBorder="1" applyAlignment="1" applyProtection="1">
      <alignment horizontal="left" vertical="center"/>
    </xf>
    <xf numFmtId="0" fontId="5" fillId="0" borderId="30" xfId="0" applyFont="1" applyBorder="1" applyAlignment="1" applyProtection="1">
      <alignment horizontal="left" vertical="center"/>
    </xf>
    <xf numFmtId="0" fontId="5" fillId="0" borderId="6" xfId="0" applyFont="1" applyBorder="1" applyAlignment="1" applyProtection="1">
      <alignment horizontal="left" vertical="center"/>
    </xf>
    <xf numFmtId="0" fontId="1" fillId="3" borderId="11" xfId="0" applyFont="1" applyFill="1" applyBorder="1" applyAlignment="1" applyProtection="1">
      <alignment horizontal="left" vertical="top" wrapText="1"/>
      <protection locked="0"/>
    </xf>
    <xf numFmtId="0" fontId="10" fillId="2" borderId="31" xfId="0" applyFont="1" applyFill="1" applyBorder="1" applyAlignment="1" applyProtection="1">
      <alignment horizontal="center" vertical="center"/>
    </xf>
    <xf numFmtId="0" fontId="4" fillId="0" borderId="34" xfId="0" applyFont="1" applyBorder="1" applyAlignment="1" applyProtection="1">
      <alignment horizontal="center" vertical="center" textRotation="90"/>
    </xf>
    <xf numFmtId="0" fontId="0" fillId="0" borderId="34" xfId="0" applyBorder="1" applyAlignment="1" applyProtection="1">
      <alignment horizontal="center" vertical="center"/>
    </xf>
    <xf numFmtId="0" fontId="10" fillId="2" borderId="34" xfId="0" applyFont="1" applyFill="1" applyBorder="1" applyAlignment="1" applyProtection="1">
      <alignment horizontal="center" vertical="center"/>
    </xf>
    <xf numFmtId="166" fontId="5" fillId="2" borderId="3" xfId="0" applyNumberFormat="1" applyFont="1" applyFill="1" applyBorder="1" applyAlignment="1" applyProtection="1">
      <alignment horizontal="center" vertical="center"/>
    </xf>
    <xf numFmtId="166" fontId="5" fillId="2" borderId="30" xfId="0" applyNumberFormat="1" applyFont="1" applyFill="1" applyBorder="1" applyAlignment="1" applyProtection="1">
      <alignment horizontal="center" vertical="center"/>
    </xf>
    <xf numFmtId="166" fontId="5" fillId="2" borderId="6" xfId="0" applyNumberFormat="1" applyFont="1" applyFill="1" applyBorder="1" applyAlignment="1" applyProtection="1">
      <alignment horizontal="center" vertical="center"/>
    </xf>
    <xf numFmtId="14" fontId="1" fillId="3" borderId="7" xfId="0" applyNumberFormat="1" applyFont="1" applyFill="1" applyBorder="1" applyAlignment="1" applyProtection="1">
      <alignment horizontal="center" vertical="center"/>
      <protection locked="0"/>
    </xf>
    <xf numFmtId="8" fontId="1" fillId="0" borderId="31" xfId="0" applyNumberFormat="1" applyFont="1" applyFill="1" applyBorder="1" applyAlignment="1" applyProtection="1">
      <alignment horizontal="center" vertical="center"/>
      <protection locked="0"/>
    </xf>
    <xf numFmtId="8" fontId="1" fillId="0" borderId="33" xfId="0" applyNumberFormat="1" applyFont="1" applyFill="1" applyBorder="1" applyAlignment="1" applyProtection="1">
      <alignment horizontal="center" vertical="center"/>
      <protection locked="0"/>
    </xf>
    <xf numFmtId="8" fontId="1" fillId="0" borderId="31" xfId="0" applyNumberFormat="1" applyFont="1" applyFill="1" applyBorder="1" applyAlignment="1" applyProtection="1">
      <alignment horizontal="center" vertical="center"/>
    </xf>
    <xf numFmtId="8" fontId="1" fillId="0" borderId="33" xfId="0" applyNumberFormat="1" applyFont="1" applyFill="1" applyBorder="1" applyAlignment="1" applyProtection="1">
      <alignment horizontal="center" vertic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colors>
    <mruColors>
      <color rgb="FFA0B2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a:spPr>
      <a:bodyPr vertOverflow="clip" wrap="square" rtlCol="0" anchor="t"/>
      <a:lstStyle>
        <a:defPPr>
          <a:defRPr sz="1100"/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4"/>
  <sheetViews>
    <sheetView showGridLines="0" showZeros="0" zoomScale="80" zoomScaleNormal="80" workbookViewId="0">
      <selection activeCell="C9" sqref="C9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247"/>
      <c r="H2" s="247"/>
      <c r="I2" s="247"/>
      <c r="J2" s="210" t="s">
        <v>2</v>
      </c>
      <c r="K2" s="210"/>
      <c r="L2" s="1">
        <v>44957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244"/>
      <c r="F3" s="244"/>
      <c r="G3" s="244"/>
      <c r="H3" s="244"/>
      <c r="I3" s="244"/>
      <c r="J3" s="244"/>
      <c r="K3" s="244"/>
      <c r="L3" s="24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246"/>
      <c r="K4" s="24" t="s">
        <v>3</v>
      </c>
      <c r="L4" s="43">
        <v>1</v>
      </c>
    </row>
    <row r="5" spans="1:14" ht="13.5" thickBot="1" x14ac:dyDescent="0.25">
      <c r="A5" s="222" t="s">
        <v>14</v>
      </c>
      <c r="B5" s="222"/>
      <c r="C5" s="222"/>
      <c r="D5" s="222"/>
      <c r="E5" s="44">
        <f>IFERROR(E12/(E12+E19+E25),0)</f>
        <v>0</v>
      </c>
      <c r="F5" s="45"/>
      <c r="G5" s="45"/>
      <c r="H5" s="45"/>
      <c r="I5" s="46" t="s">
        <v>13</v>
      </c>
      <c r="J5" s="44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228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31" t="s">
        <v>38</v>
      </c>
      <c r="B7" s="179"/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5" t="s">
        <v>34</v>
      </c>
      <c r="I7" s="5" t="s">
        <v>64</v>
      </c>
      <c r="J7" s="4" t="s">
        <v>16</v>
      </c>
      <c r="K7" s="5" t="s">
        <v>31</v>
      </c>
      <c r="L7" s="6" t="s">
        <v>6</v>
      </c>
    </row>
    <row r="8" spans="1:14" ht="16.5" thickTop="1" thickBot="1" x14ac:dyDescent="0.25">
      <c r="A8" s="232"/>
      <c r="B8" s="188" t="s">
        <v>54</v>
      </c>
      <c r="C8" s="180"/>
      <c r="D8" s="49" t="s">
        <v>67</v>
      </c>
      <c r="E8" s="135"/>
      <c r="F8" s="68"/>
      <c r="G8" s="68"/>
      <c r="H8" s="71">
        <f>F8-G8</f>
        <v>0</v>
      </c>
      <c r="I8" s="135"/>
      <c r="J8" s="167">
        <f>I8</f>
        <v>0</v>
      </c>
      <c r="K8" s="136">
        <f>E8+H8-J8</f>
        <v>0</v>
      </c>
      <c r="L8" s="50">
        <f>IFERROR(J8/(E8+H8),0)</f>
        <v>0</v>
      </c>
    </row>
    <row r="9" spans="1:14" ht="16.5" thickTop="1" thickBot="1" x14ac:dyDescent="0.25">
      <c r="A9" s="232"/>
      <c r="B9" s="188"/>
      <c r="C9" s="180"/>
      <c r="D9" s="49" t="s">
        <v>62</v>
      </c>
      <c r="E9" s="135"/>
      <c r="F9" s="68"/>
      <c r="G9" s="68"/>
      <c r="H9" s="71">
        <f>F9-G9</f>
        <v>0</v>
      </c>
      <c r="I9" s="135"/>
      <c r="J9" s="167">
        <f>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32"/>
      <c r="B10" s="188"/>
      <c r="C10" s="181"/>
      <c r="D10" s="51" t="s">
        <v>63</v>
      </c>
      <c r="E10" s="137"/>
      <c r="F10" s="109"/>
      <c r="G10" s="109"/>
      <c r="H10" s="92">
        <f>F10-G10</f>
        <v>0</v>
      </c>
      <c r="I10" s="137"/>
      <c r="J10" s="168">
        <f>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51"/>
      <c r="B11" s="188"/>
      <c r="C11" s="182"/>
      <c r="D11" s="53" t="s">
        <v>65</v>
      </c>
      <c r="E11" s="141"/>
      <c r="F11" s="117"/>
      <c r="G11" s="117"/>
      <c r="H11" s="140">
        <f>F11-G11</f>
        <v>0</v>
      </c>
      <c r="I11" s="141"/>
      <c r="J11" s="169">
        <f>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52"/>
      <c r="B12" s="189"/>
      <c r="C12" s="133"/>
      <c r="D12" s="54" t="s">
        <v>7</v>
      </c>
      <c r="E12" s="144">
        <f>SUM(E8:E11)</f>
        <v>0</v>
      </c>
      <c r="F12" s="144">
        <f>SUM(F8:F11)</f>
        <v>0</v>
      </c>
      <c r="G12" s="144">
        <f>SUM(G8:G11)</f>
        <v>0</v>
      </c>
      <c r="H12" s="121">
        <f>F12-G12</f>
        <v>0</v>
      </c>
      <c r="I12" s="144">
        <f>SUM(I8:I11)</f>
        <v>0</v>
      </c>
      <c r="J12" s="144">
        <f>SUM(J8:J11)</f>
        <v>0</v>
      </c>
      <c r="K12" s="144">
        <f>SUM(K8:K11)</f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31" t="s">
        <v>8</v>
      </c>
      <c r="B14" s="179"/>
      <c r="C14" s="2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5" t="s">
        <v>34</v>
      </c>
      <c r="I14" s="7" t="s">
        <v>64</v>
      </c>
      <c r="J14" s="7" t="s">
        <v>16</v>
      </c>
      <c r="K14" s="5" t="s">
        <v>31</v>
      </c>
      <c r="L14" s="6" t="s">
        <v>6</v>
      </c>
    </row>
    <row r="15" spans="1:14" ht="16.5" thickTop="1" thickBot="1" x14ac:dyDescent="0.25">
      <c r="A15" s="232"/>
      <c r="B15" s="188" t="s">
        <v>54</v>
      </c>
      <c r="C15" s="180"/>
      <c r="D15" s="49" t="s">
        <v>67</v>
      </c>
      <c r="E15" s="135"/>
      <c r="F15" s="68"/>
      <c r="G15" s="68"/>
      <c r="H15" s="71">
        <f>F15-G15</f>
        <v>0</v>
      </c>
      <c r="I15" s="135"/>
      <c r="J15" s="167">
        <f>I15</f>
        <v>0</v>
      </c>
      <c r="K15" s="136">
        <f>E15+H15-J15</f>
        <v>0</v>
      </c>
      <c r="L15" s="183">
        <f>IFERROR(J15/(E15+H15),0)</f>
        <v>0</v>
      </c>
    </row>
    <row r="16" spans="1:14" ht="16.5" thickTop="1" thickBot="1" x14ac:dyDescent="0.25">
      <c r="A16" s="232"/>
      <c r="B16" s="188"/>
      <c r="C16" s="180"/>
      <c r="D16" s="56" t="s">
        <v>62</v>
      </c>
      <c r="E16" s="135"/>
      <c r="F16" s="68"/>
      <c r="G16" s="68"/>
      <c r="H16" s="71">
        <f>F16-G16</f>
        <v>0</v>
      </c>
      <c r="I16" s="135"/>
      <c r="J16" s="167">
        <f>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32"/>
      <c r="B17" s="188"/>
      <c r="C17" s="181"/>
      <c r="D17" s="57" t="s">
        <v>63</v>
      </c>
      <c r="E17" s="137"/>
      <c r="F17" s="109"/>
      <c r="G17" s="109"/>
      <c r="H17" s="92">
        <f>F17-G17</f>
        <v>0</v>
      </c>
      <c r="I17" s="137"/>
      <c r="J17" s="168">
        <f>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32"/>
      <c r="B18" s="188"/>
      <c r="C18" s="182"/>
      <c r="D18" s="59" t="s">
        <v>65</v>
      </c>
      <c r="E18" s="141"/>
      <c r="F18" s="117"/>
      <c r="G18" s="117"/>
      <c r="H18" s="140">
        <f>F18-G18</f>
        <v>0</v>
      </c>
      <c r="I18" s="141"/>
      <c r="J18" s="169">
        <f>I18</f>
        <v>0</v>
      </c>
      <c r="K18" s="142">
        <f>E18+H18-J18</f>
        <v>0</v>
      </c>
      <c r="L18" s="58">
        <f>IFERROR(J18/(E18+H18),0)</f>
        <v>0</v>
      </c>
    </row>
    <row r="19" spans="1:12" ht="17.25" thickTop="1" thickBot="1" x14ac:dyDescent="0.25">
      <c r="A19" s="233"/>
      <c r="B19" s="189"/>
      <c r="C19" s="134"/>
      <c r="D19" s="125" t="s">
        <v>7</v>
      </c>
      <c r="E19" s="144">
        <f>SUM(E15:E18)</f>
        <v>0</v>
      </c>
      <c r="F19" s="144">
        <f>SUM(F15:F18)</f>
        <v>0</v>
      </c>
      <c r="G19" s="144">
        <f>SUM(G15:G18)</f>
        <v>0</v>
      </c>
      <c r="H19" s="121">
        <f>F19-G19</f>
        <v>0</v>
      </c>
      <c r="I19" s="144">
        <f>SUM(I15:I18)</f>
        <v>0</v>
      </c>
      <c r="J19" s="144">
        <f>SUM(J15:J18)</f>
        <v>0</v>
      </c>
      <c r="K19" s="144">
        <f>SUM(K15:K18)</f>
        <v>0</v>
      </c>
      <c r="L19" s="58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9" t="s">
        <v>4</v>
      </c>
      <c r="E21" s="10" t="s">
        <v>5</v>
      </c>
      <c r="F21" s="5" t="s">
        <v>44</v>
      </c>
      <c r="G21" s="5" t="s">
        <v>45</v>
      </c>
      <c r="H21" s="5" t="s">
        <v>34</v>
      </c>
      <c r="I21" s="11" t="s">
        <v>64</v>
      </c>
      <c r="J21" s="7" t="s">
        <v>16</v>
      </c>
      <c r="K21" s="5" t="s">
        <v>31</v>
      </c>
      <c r="L21" s="12" t="s">
        <v>6</v>
      </c>
    </row>
    <row r="22" spans="1:12" ht="14.25" thickTop="1" thickBot="1" x14ac:dyDescent="0.25">
      <c r="A22" s="232"/>
      <c r="B22" s="236"/>
      <c r="C22" s="237"/>
      <c r="D22" s="60" t="s">
        <v>40</v>
      </c>
      <c r="E22" s="61"/>
      <c r="F22" s="62"/>
      <c r="G22" s="62"/>
      <c r="H22" s="63">
        <f>F22-G22</f>
        <v>0</v>
      </c>
      <c r="I22" s="62"/>
      <c r="J22" s="64">
        <f>I22</f>
        <v>0</v>
      </c>
      <c r="K22" s="64">
        <f>E22+H22-J22</f>
        <v>0</v>
      </c>
      <c r="L22" s="65">
        <f>IFERROR(J22/(E22+H22),0)</f>
        <v>0</v>
      </c>
    </row>
    <row r="23" spans="1:12" ht="14.25" thickTop="1" thickBot="1" x14ac:dyDescent="0.25">
      <c r="A23" s="232"/>
      <c r="B23" s="236"/>
      <c r="C23" s="237"/>
      <c r="D23" s="66" t="s">
        <v>49</v>
      </c>
      <c r="E23" s="67"/>
      <c r="F23" s="68"/>
      <c r="G23" s="68"/>
      <c r="H23" s="69">
        <f>F23-G23</f>
        <v>0</v>
      </c>
      <c r="I23" s="70"/>
      <c r="J23" s="71">
        <f>I23</f>
        <v>0</v>
      </c>
      <c r="K23" s="71">
        <f>E23+H23-J23</f>
        <v>0</v>
      </c>
      <c r="L23" s="72">
        <f>IFERROR(J23/(E23+H23),0)</f>
        <v>0</v>
      </c>
    </row>
    <row r="24" spans="1:12" ht="14.25" thickTop="1" thickBot="1" x14ac:dyDescent="0.25">
      <c r="A24" s="232"/>
      <c r="B24" s="236"/>
      <c r="C24" s="237"/>
      <c r="D24" s="73" t="s">
        <v>60</v>
      </c>
      <c r="E24" s="74"/>
      <c r="F24" s="75"/>
      <c r="G24" s="76"/>
      <c r="H24" s="77">
        <f>F24-G24</f>
        <v>0</v>
      </c>
      <c r="I24" s="76"/>
      <c r="J24" s="78">
        <f>I24</f>
        <v>0</v>
      </c>
      <c r="K24" s="78">
        <f>E24+H24-J24</f>
        <v>0</v>
      </c>
      <c r="L24" s="79">
        <f>IFERROR(J24/(E24+H24),0)</f>
        <v>0</v>
      </c>
    </row>
    <row r="25" spans="1:12" ht="14.25" thickTop="1" thickBot="1" x14ac:dyDescent="0.25">
      <c r="A25" s="233"/>
      <c r="B25" s="238"/>
      <c r="C25" s="239"/>
      <c r="D25" s="80" t="s">
        <v>7</v>
      </c>
      <c r="E25" s="81">
        <f t="shared" ref="E25:J25" si="0">SUM(E22:E24)</f>
        <v>0</v>
      </c>
      <c r="F25" s="82">
        <f t="shared" si="0"/>
        <v>0</v>
      </c>
      <c r="G25" s="78">
        <f t="shared" si="0"/>
        <v>0</v>
      </c>
      <c r="H25" s="78">
        <f t="shared" si="0"/>
        <v>0</v>
      </c>
      <c r="I25" s="83">
        <f t="shared" si="0"/>
        <v>0</v>
      </c>
      <c r="J25" s="82">
        <f t="shared" si="0"/>
        <v>0</v>
      </c>
      <c r="K25" s="82">
        <f>E25+H25-J25</f>
        <v>0</v>
      </c>
      <c r="L25" s="79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275"/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276"/>
      <c r="G31" s="260"/>
      <c r="H31" s="261"/>
      <c r="I31" s="200" t="s">
        <v>18</v>
      </c>
      <c r="J31" s="201"/>
      <c r="K31" s="202"/>
      <c r="L31" s="170">
        <f>L30+F30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1"/>
      <c r="I38" s="200" t="s">
        <v>28</v>
      </c>
      <c r="J38" s="201"/>
      <c r="K38" s="202"/>
      <c r="L38" s="148"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70">
        <f>H39</f>
        <v>0</v>
      </c>
      <c r="I40" s="281" t="s">
        <v>30</v>
      </c>
      <c r="J40" s="281"/>
      <c r="K40" s="281"/>
      <c r="L40" s="171">
        <f>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>
        <v>0</v>
      </c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70">
        <f>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L43-L44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212"/>
      <c r="B48" s="212"/>
      <c r="C48" s="212"/>
      <c r="D48" s="212"/>
      <c r="E48" s="212"/>
      <c r="F48" s="212"/>
      <c r="G48" s="212"/>
      <c r="H48" s="212"/>
      <c r="I48" s="212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212"/>
      <c r="J49" s="211" t="s">
        <v>50</v>
      </c>
      <c r="K49" s="211"/>
      <c r="L49" s="166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212"/>
      <c r="J50" s="86"/>
      <c r="K50" s="86"/>
      <c r="L50" s="220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212"/>
      <c r="J51" s="216"/>
      <c r="K51" s="217"/>
      <c r="L51" s="220"/>
    </row>
    <row r="52" spans="1:12" x14ac:dyDescent="0.2">
      <c r="A52" s="212"/>
      <c r="B52" s="212"/>
      <c r="C52" s="212"/>
      <c r="D52" s="212"/>
      <c r="E52" s="212"/>
      <c r="F52" s="212"/>
      <c r="G52" s="212"/>
      <c r="H52" s="212"/>
      <c r="I52" s="212"/>
      <c r="J52" s="221" t="s">
        <v>53</v>
      </c>
      <c r="K52" s="221"/>
      <c r="L52" s="220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185" t="s">
        <v>61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7">
    <mergeCell ref="A42:G42"/>
    <mergeCell ref="A37:H37"/>
    <mergeCell ref="A36:L36"/>
    <mergeCell ref="I39:K39"/>
    <mergeCell ref="A38:G38"/>
    <mergeCell ref="A39:G39"/>
    <mergeCell ref="A40:G40"/>
    <mergeCell ref="I40:K40"/>
    <mergeCell ref="I41:K41"/>
    <mergeCell ref="I37:L37"/>
    <mergeCell ref="I30:K30"/>
    <mergeCell ref="I31:K31"/>
    <mergeCell ref="A7:A12"/>
    <mergeCell ref="A27:L27"/>
    <mergeCell ref="A29:F29"/>
    <mergeCell ref="I29:L29"/>
    <mergeCell ref="G30:H35"/>
    <mergeCell ref="I32:K32"/>
    <mergeCell ref="I33:K33"/>
    <mergeCell ref="I35:K35"/>
    <mergeCell ref="A30:E31"/>
    <mergeCell ref="F30:F31"/>
    <mergeCell ref="A1:L1"/>
    <mergeCell ref="A3:D3"/>
    <mergeCell ref="A4:D4"/>
    <mergeCell ref="A2:D2"/>
    <mergeCell ref="J2:K2"/>
    <mergeCell ref="E3:L3"/>
    <mergeCell ref="E2:F2"/>
    <mergeCell ref="E4:J4"/>
    <mergeCell ref="G2:I2"/>
    <mergeCell ref="A5:D5"/>
    <mergeCell ref="A13:L13"/>
    <mergeCell ref="A20:L20"/>
    <mergeCell ref="A26:L26"/>
    <mergeCell ref="A28:L28"/>
    <mergeCell ref="A6:L6"/>
    <mergeCell ref="A14:A19"/>
    <mergeCell ref="A21:C25"/>
    <mergeCell ref="I48:I52"/>
    <mergeCell ref="I46:K46"/>
    <mergeCell ref="J51:K51"/>
    <mergeCell ref="A47:L47"/>
    <mergeCell ref="A49:H49"/>
    <mergeCell ref="A46:G46"/>
    <mergeCell ref="A51:H51"/>
    <mergeCell ref="A50:H50"/>
    <mergeCell ref="L50:L52"/>
    <mergeCell ref="A52:H52"/>
    <mergeCell ref="A48:H48"/>
    <mergeCell ref="J52:K52"/>
    <mergeCell ref="A54:L54"/>
    <mergeCell ref="B8:B12"/>
    <mergeCell ref="B15:B19"/>
    <mergeCell ref="A53:L53"/>
    <mergeCell ref="A41:G41"/>
    <mergeCell ref="A45:G45"/>
    <mergeCell ref="I34:L34"/>
    <mergeCell ref="I38:K38"/>
    <mergeCell ref="I43:K43"/>
    <mergeCell ref="I44:K44"/>
    <mergeCell ref="I45:K45"/>
    <mergeCell ref="A43:G43"/>
    <mergeCell ref="A44:G44"/>
    <mergeCell ref="I42:K42"/>
    <mergeCell ref="J48:K48"/>
    <mergeCell ref="J49:K49"/>
  </mergeCells>
  <phoneticPr fontId="0" type="noConversion"/>
  <pageMargins left="0.25" right="0.25" top="0.75" bottom="0.75" header="0.3" footer="0.3"/>
  <pageSetup scale="62" orientation="portrait" r:id="rId1"/>
  <headerFooter alignWithMargins="0">
    <oddFooter>&amp;L&amp;F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55"/>
  <sheetViews>
    <sheetView showGridLines="0" showZeros="0" zoomScale="80" zoomScaleNormal="80" workbookViewId="0">
      <selection activeCell="E2" sqref="E2:F2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84">
        <v>44985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1">
        <f>January!E3</f>
        <v>0</v>
      </c>
      <c r="F3" s="301"/>
      <c r="G3" s="301"/>
      <c r="H3" s="301"/>
      <c r="I3" s="301"/>
      <c r="J3" s="301"/>
      <c r="K3" s="301"/>
      <c r="L3" s="301"/>
      <c r="M3" s="42"/>
    </row>
    <row r="4" spans="1:14" x14ac:dyDescent="0.2">
      <c r="A4" s="243" t="s">
        <v>15</v>
      </c>
      <c r="B4" s="243"/>
      <c r="C4" s="243"/>
      <c r="D4" s="243"/>
      <c r="E4" s="243"/>
      <c r="F4" s="243"/>
      <c r="G4" s="243"/>
      <c r="H4" s="243"/>
      <c r="I4" s="243"/>
      <c r="J4" s="86"/>
      <c r="K4" s="24" t="s">
        <v>3</v>
      </c>
      <c r="L4" s="43">
        <v>2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228" t="s">
        <v>43</v>
      </c>
      <c r="B6" s="253"/>
      <c r="C6" s="253"/>
      <c r="D6" s="253"/>
      <c r="E6" s="253"/>
      <c r="F6" s="253"/>
      <c r="G6" s="253"/>
      <c r="H6" s="253"/>
      <c r="I6" s="253"/>
      <c r="J6" s="253"/>
      <c r="K6" s="253"/>
      <c r="L6" s="254"/>
      <c r="M6" s="48"/>
    </row>
    <row r="7" spans="1:14" ht="50.1" customHeight="1" thickTop="1" thickBot="1" x14ac:dyDescent="0.25">
      <c r="A7" s="292" t="s">
        <v>38</v>
      </c>
      <c r="B7" s="172">
        <f>January!B7</f>
        <v>0</v>
      </c>
      <c r="C7" s="13" t="s">
        <v>66</v>
      </c>
      <c r="D7" s="14" t="s">
        <v>4</v>
      </c>
      <c r="E7" s="15" t="s">
        <v>5</v>
      </c>
      <c r="F7" s="16" t="s">
        <v>44</v>
      </c>
      <c r="G7" s="16" t="s">
        <v>45</v>
      </c>
      <c r="H7" s="17" t="s">
        <v>34</v>
      </c>
      <c r="I7" s="15" t="s">
        <v>64</v>
      </c>
      <c r="J7" s="18" t="s">
        <v>16</v>
      </c>
      <c r="K7" s="16" t="s">
        <v>31</v>
      </c>
      <c r="L7" s="19" t="s">
        <v>6</v>
      </c>
    </row>
    <row r="8" spans="1:14" ht="16.5" thickTop="1" thickBot="1" x14ac:dyDescent="0.25">
      <c r="A8" s="293"/>
      <c r="B8" s="297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January!H8+(February!F8-February!G8)</f>
        <v>0</v>
      </c>
      <c r="I8" s="135"/>
      <c r="J8" s="71">
        <f>January!J8+February!I8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188"/>
      <c r="C9" s="159">
        <f>January!C9</f>
        <v>0</v>
      </c>
      <c r="D9" s="49" t="s">
        <v>62</v>
      </c>
      <c r="E9" s="93">
        <f>January!E9</f>
        <v>0</v>
      </c>
      <c r="F9" s="68"/>
      <c r="G9" s="68"/>
      <c r="H9" s="71">
        <f>January!H9+(February!F9-February!G9)</f>
        <v>0</v>
      </c>
      <c r="I9" s="135"/>
      <c r="J9" s="71">
        <f>January!J9+February!I9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January!H10+(February!F10-February!G10)</f>
        <v>0</v>
      </c>
      <c r="I10" s="137"/>
      <c r="J10" s="92">
        <f>January!J10+February!I10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January!H11+(February!F11-February!G11)</f>
        <v>0</v>
      </c>
      <c r="I11" s="141"/>
      <c r="J11" s="140">
        <f>January!J11+February!I11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189"/>
      <c r="C12" s="131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96"/>
      <c r="B13" s="96"/>
      <c r="C13" s="96"/>
      <c r="D13" s="127"/>
      <c r="E13" s="97"/>
      <c r="F13" s="97"/>
      <c r="G13" s="97"/>
      <c r="H13" s="98"/>
      <c r="I13" s="97"/>
      <c r="J13" s="98"/>
      <c r="K13" s="97"/>
      <c r="L13" s="45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January!H15+(February!F15-February!G15)</f>
        <v>0</v>
      </c>
      <c r="I15" s="135"/>
      <c r="J15" s="71">
        <f>January!J15+February!I15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January!H16+(February!F16-February!G16)</f>
        <v>0</v>
      </c>
      <c r="I16" s="135"/>
      <c r="J16" s="71">
        <f>January!J16+February!I16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January!H17+(February!F17-February!G17)</f>
        <v>0</v>
      </c>
      <c r="I17" s="137"/>
      <c r="J17" s="92">
        <f>January!J17+February!I17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January!H18+(February!F18-February!G18)</f>
        <v>0</v>
      </c>
      <c r="I18" s="141"/>
      <c r="J18" s="140">
        <f>January!J18+February!I18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32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21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9" t="s">
        <v>4</v>
      </c>
      <c r="E21" s="10" t="s">
        <v>5</v>
      </c>
      <c r="F21" s="5" t="s">
        <v>44</v>
      </c>
      <c r="G21" s="5" t="s">
        <v>45</v>
      </c>
      <c r="H21" s="21" t="s">
        <v>34</v>
      </c>
      <c r="I21" s="11" t="s">
        <v>64</v>
      </c>
      <c r="J21" s="22" t="s">
        <v>16</v>
      </c>
      <c r="K21" s="5" t="s">
        <v>31</v>
      </c>
      <c r="L21" s="6" t="s">
        <v>6</v>
      </c>
    </row>
    <row r="22" spans="1:12" ht="14.25" thickTop="1" thickBot="1" x14ac:dyDescent="0.25">
      <c r="A22" s="232"/>
      <c r="B22" s="236"/>
      <c r="C22" s="237"/>
      <c r="D22" s="60" t="s">
        <v>40</v>
      </c>
      <c r="E22" s="89">
        <f>January!E22</f>
        <v>0</v>
      </c>
      <c r="F22" s="62"/>
      <c r="G22" s="62"/>
      <c r="H22" s="63">
        <f>January!H22+(F22-G22)</f>
        <v>0</v>
      </c>
      <c r="I22" s="62"/>
      <c r="J22" s="64">
        <f>January!J22+February!I22</f>
        <v>0</v>
      </c>
      <c r="K22" s="17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66" t="s">
        <v>49</v>
      </c>
      <c r="E23" s="90">
        <f>January!E23</f>
        <v>0</v>
      </c>
      <c r="F23" s="68"/>
      <c r="G23" s="68"/>
      <c r="H23" s="91">
        <f>January!H23+(F23-G23)</f>
        <v>0</v>
      </c>
      <c r="I23" s="70"/>
      <c r="J23" s="92">
        <f>January!J23+February!I23</f>
        <v>0</v>
      </c>
      <c r="K23" s="175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73" t="s">
        <v>60</v>
      </c>
      <c r="E24" s="93">
        <f>January!E24</f>
        <v>0</v>
      </c>
      <c r="F24" s="75"/>
      <c r="G24" s="76"/>
      <c r="H24" s="69">
        <f>January!H24+(F24-G24)</f>
        <v>0</v>
      </c>
      <c r="I24" s="76"/>
      <c r="J24" s="71">
        <f>January!J24+February!I24</f>
        <v>0</v>
      </c>
      <c r="K24" s="176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80" t="s">
        <v>7</v>
      </c>
      <c r="E25" s="89">
        <f>January!E25</f>
        <v>0</v>
      </c>
      <c r="F25" s="82">
        <f>SUM(F22:F24)</f>
        <v>0</v>
      </c>
      <c r="G25" s="78">
        <f>SUM(G22:G24)</f>
        <v>0</v>
      </c>
      <c r="H25" s="94">
        <f>SUM(H22:H24)</f>
        <v>0</v>
      </c>
      <c r="I25" s="83">
        <f>SUM(I22:I24)</f>
        <v>0</v>
      </c>
      <c r="J25" s="95">
        <f>SUM(J22:J24)</f>
        <v>0</v>
      </c>
      <c r="K25" s="120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99"/>
      <c r="B28" s="100"/>
      <c r="C28" s="100"/>
      <c r="D28" s="100"/>
      <c r="E28" s="100"/>
      <c r="F28" s="100"/>
      <c r="G28" s="100"/>
      <c r="H28" s="100"/>
      <c r="I28" s="100"/>
      <c r="J28" s="100"/>
      <c r="K28" s="100"/>
      <c r="L28" s="124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3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4"/>
      <c r="G31" s="260"/>
      <c r="H31" s="261"/>
      <c r="I31" s="200" t="s">
        <v>18</v>
      </c>
      <c r="J31" s="201"/>
      <c r="K31" s="202"/>
      <c r="L31" s="170">
        <f>February!L30+January!L31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January!H40+February!H39</f>
        <v>0</v>
      </c>
      <c r="I40" s="281" t="s">
        <v>30</v>
      </c>
      <c r="J40" s="281"/>
      <c r="K40" s="281"/>
      <c r="L40" s="153">
        <f>January!L40+February!L39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06" t="s">
        <v>47</v>
      </c>
      <c r="B42" s="192"/>
      <c r="C42" s="192"/>
      <c r="D42" s="192"/>
      <c r="E42" s="192"/>
      <c r="F42" s="192"/>
      <c r="G42" s="193"/>
      <c r="H42" s="148"/>
      <c r="I42" s="209" t="s">
        <v>27</v>
      </c>
      <c r="J42" s="209"/>
      <c r="K42" s="209"/>
      <c r="L42" s="155">
        <f>January!L42+February!L41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January!H43+February!H41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January!H44+February!H42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January!L45+February!L43-February!L44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212"/>
      <c r="B48" s="212"/>
      <c r="C48" s="212"/>
      <c r="D48" s="212"/>
      <c r="E48" s="212"/>
      <c r="F48" s="212"/>
      <c r="G48" s="212"/>
      <c r="H48" s="212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37"/>
      <c r="K51" s="37"/>
      <c r="L51" s="37"/>
    </row>
    <row r="52" spans="1:12" x14ac:dyDescent="0.2">
      <c r="A52" s="212"/>
      <c r="B52" s="212"/>
      <c r="C52" s="212"/>
      <c r="D52" s="212"/>
      <c r="E52" s="212"/>
      <c r="F52" s="212"/>
      <c r="G52" s="212"/>
      <c r="H52" s="212"/>
      <c r="I52" s="41"/>
      <c r="J52" s="217"/>
      <c r="K52" s="217"/>
      <c r="L52" s="87"/>
    </row>
    <row r="53" spans="1:12" x14ac:dyDescent="0.2">
      <c r="A53" s="290"/>
      <c r="B53" s="290"/>
      <c r="C53" s="290"/>
      <c r="D53" s="290"/>
      <c r="E53" s="290"/>
      <c r="F53" s="290"/>
      <c r="G53" s="290"/>
      <c r="H53" s="290"/>
      <c r="J53" s="221" t="s">
        <v>53</v>
      </c>
      <c r="K53" s="221"/>
      <c r="L53" s="101"/>
    </row>
    <row r="54" spans="1:12" x14ac:dyDescent="0.2">
      <c r="A54" s="291" t="s">
        <v>33</v>
      </c>
      <c r="B54" s="291"/>
      <c r="C54" s="291"/>
      <c r="D54" s="291"/>
      <c r="E54" s="291"/>
      <c r="F54" s="291"/>
      <c r="G54" s="291"/>
      <c r="H54" s="291"/>
      <c r="I54" s="291"/>
      <c r="J54" s="291"/>
      <c r="K54" s="291"/>
      <c r="L54" s="291"/>
    </row>
    <row r="55" spans="1:12" ht="80.099999999999994" customHeight="1" x14ac:dyDescent="0.2">
      <c r="A55" s="185" t="s">
        <v>61</v>
      </c>
      <c r="B55" s="186"/>
      <c r="C55" s="186"/>
      <c r="D55" s="186"/>
      <c r="E55" s="186"/>
      <c r="F55" s="186"/>
      <c r="G55" s="186"/>
      <c r="H55" s="186"/>
      <c r="I55" s="186"/>
      <c r="J55" s="186"/>
      <c r="K55" s="186"/>
      <c r="L55" s="187"/>
    </row>
  </sheetData>
  <sheetProtection sheet="1" selectLockedCells="1"/>
  <mergeCells count="62">
    <mergeCell ref="A41:G41"/>
    <mergeCell ref="A40:G40"/>
    <mergeCell ref="A39:G39"/>
    <mergeCell ref="A38:G38"/>
    <mergeCell ref="A37:H37"/>
    <mergeCell ref="A6:L6"/>
    <mergeCell ref="A1:L1"/>
    <mergeCell ref="A2:D2"/>
    <mergeCell ref="E2:F2"/>
    <mergeCell ref="J2:K2"/>
    <mergeCell ref="A3:D3"/>
    <mergeCell ref="E3:L3"/>
    <mergeCell ref="A5:D5"/>
    <mergeCell ref="A4:I4"/>
    <mergeCell ref="A7:A12"/>
    <mergeCell ref="A29:F29"/>
    <mergeCell ref="I29:L29"/>
    <mergeCell ref="I30:K30"/>
    <mergeCell ref="A14:A19"/>
    <mergeCell ref="A27:L27"/>
    <mergeCell ref="A26:L26"/>
    <mergeCell ref="A20:L20"/>
    <mergeCell ref="B8:B12"/>
    <mergeCell ref="B15:B19"/>
    <mergeCell ref="F30:F31"/>
    <mergeCell ref="I37:L37"/>
    <mergeCell ref="I39:K39"/>
    <mergeCell ref="I41:K41"/>
    <mergeCell ref="I40:K40"/>
    <mergeCell ref="I38:K38"/>
    <mergeCell ref="A55:L55"/>
    <mergeCell ref="J48:K48"/>
    <mergeCell ref="J49:K49"/>
    <mergeCell ref="A49:H49"/>
    <mergeCell ref="A53:H53"/>
    <mergeCell ref="A54:L54"/>
    <mergeCell ref="A50:H50"/>
    <mergeCell ref="A51:H51"/>
    <mergeCell ref="J53:K53"/>
    <mergeCell ref="J52:K52"/>
    <mergeCell ref="A52:H52"/>
    <mergeCell ref="A48:H48"/>
    <mergeCell ref="A47:L47"/>
    <mergeCell ref="A42:G42"/>
    <mergeCell ref="I42:K42"/>
    <mergeCell ref="A43:G43"/>
    <mergeCell ref="A44:G44"/>
    <mergeCell ref="A46:G46"/>
    <mergeCell ref="I46:K46"/>
    <mergeCell ref="A45:G45"/>
    <mergeCell ref="I44:K44"/>
    <mergeCell ref="I45:K45"/>
    <mergeCell ref="I43:K43"/>
    <mergeCell ref="G30:H35"/>
    <mergeCell ref="A21:C25"/>
    <mergeCell ref="A30:E31"/>
    <mergeCell ref="A36:L36"/>
    <mergeCell ref="I34:L34"/>
    <mergeCell ref="I32:K32"/>
    <mergeCell ref="I33:K33"/>
    <mergeCell ref="I35:K35"/>
    <mergeCell ref="I31:K31"/>
  </mergeCells>
  <pageMargins left="0.25" right="0.25" top="0.75" bottom="0.75" header="0.3" footer="0.3"/>
  <pageSetup scale="62" orientation="portrait" r:id="rId1"/>
  <headerFooter alignWithMargins="0">
    <oddFooter>&amp;L&amp;F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54"/>
  <sheetViews>
    <sheetView showGridLines="0" showZeros="0" topLeftCell="A2" zoomScale="80" zoomScaleNormal="80" workbookViewId="0">
      <selection activeCell="E2" sqref="E2:F2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45016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3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86"/>
      <c r="F4" s="86"/>
      <c r="G4" s="86"/>
      <c r="H4" s="86"/>
      <c r="I4" s="86"/>
      <c r="J4" s="86"/>
      <c r="K4" s="24" t="s">
        <v>3</v>
      </c>
      <c r="L4" s="43">
        <v>3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02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92" t="s">
        <v>38</v>
      </c>
      <c r="B7" s="173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293"/>
      <c r="B8" s="297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February!H8+(March!F8-March!G8)</f>
        <v>0</v>
      </c>
      <c r="I8" s="135"/>
      <c r="J8" s="71">
        <f>February!J8+March!I8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188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February!H9+(March!F9-March!G9)</f>
        <v>0</v>
      </c>
      <c r="I9" s="135"/>
      <c r="J9" s="71">
        <f>February!J9+March!I9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February!H10+(March!F10-March!G10)</f>
        <v>0</v>
      </c>
      <c r="I10" s="137"/>
      <c r="J10" s="92">
        <f>February!J10+March!I10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February!H11+(March!F11-March!G11)</f>
        <v>0</v>
      </c>
      <c r="I11" s="141"/>
      <c r="J11" s="140">
        <f>February!J11+March!I11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February!H15+(March!F15-March!G15)</f>
        <v>0</v>
      </c>
      <c r="I15" s="135"/>
      <c r="J15" s="71">
        <f>February!J15+March!I15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February!H16+(March!F16-March!G16)</f>
        <v>0</v>
      </c>
      <c r="I16" s="135"/>
      <c r="J16" s="71">
        <f>February!J16+March!I16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February!H17+(March!F17-March!G17)</f>
        <v>0</v>
      </c>
      <c r="I17" s="137"/>
      <c r="J17" s="92">
        <f>February!J17+March!I17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February!H18+(March!F18-March!G18)</f>
        <v>0</v>
      </c>
      <c r="I18" s="141"/>
      <c r="J18" s="140">
        <f>February!J18+March!I18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9" t="s">
        <v>4</v>
      </c>
      <c r="E21" s="10" t="s">
        <v>5</v>
      </c>
      <c r="F21" s="5" t="s">
        <v>44</v>
      </c>
      <c r="G21" s="5" t="s">
        <v>45</v>
      </c>
      <c r="H21" s="21" t="s">
        <v>34</v>
      </c>
      <c r="I21" s="11" t="s">
        <v>64</v>
      </c>
      <c r="J21" s="22" t="s">
        <v>16</v>
      </c>
      <c r="K21" s="5" t="s">
        <v>31</v>
      </c>
      <c r="L21" s="12" t="s">
        <v>6</v>
      </c>
    </row>
    <row r="22" spans="1:12" ht="14.25" thickTop="1" thickBot="1" x14ac:dyDescent="0.25">
      <c r="A22" s="232"/>
      <c r="B22" s="236"/>
      <c r="C22" s="237"/>
      <c r="D22" s="60" t="s">
        <v>40</v>
      </c>
      <c r="E22" s="89">
        <f>January!E22</f>
        <v>0</v>
      </c>
      <c r="F22" s="62"/>
      <c r="G22" s="62"/>
      <c r="H22" s="63">
        <f>February!H22+(F22-G22)</f>
        <v>0</v>
      </c>
      <c r="I22" s="62"/>
      <c r="J22" s="64">
        <f>February!J22+March!I22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66" t="s">
        <v>49</v>
      </c>
      <c r="E23" s="90">
        <f>January!E23</f>
        <v>0</v>
      </c>
      <c r="F23" s="68"/>
      <c r="G23" s="68"/>
      <c r="H23" s="91">
        <f>February!H23+(F23-G23)</f>
        <v>0</v>
      </c>
      <c r="I23" s="70"/>
      <c r="J23" s="92">
        <f>February!J23+March!I23</f>
        <v>0</v>
      </c>
      <c r="K23" s="71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73" t="s">
        <v>60</v>
      </c>
      <c r="E24" s="93">
        <f>January!E24</f>
        <v>0</v>
      </c>
      <c r="F24" s="75"/>
      <c r="G24" s="76"/>
      <c r="H24" s="69">
        <f>February!H24+(F24-G24)</f>
        <v>0</v>
      </c>
      <c r="I24" s="76"/>
      <c r="J24" s="71">
        <f>February!J24+March!I24</f>
        <v>0</v>
      </c>
      <c r="K24" s="78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80" t="s">
        <v>7</v>
      </c>
      <c r="E25" s="89">
        <f>January!E25</f>
        <v>0</v>
      </c>
      <c r="F25" s="82">
        <f>SUM(F22:F24)</f>
        <v>0</v>
      </c>
      <c r="G25" s="78">
        <f>SUM(G22:G24)</f>
        <v>0</v>
      </c>
      <c r="H25" s="94">
        <f>SUM(H22:H24)</f>
        <v>0</v>
      </c>
      <c r="I25" s="83">
        <f>SUM(I22:I24)</f>
        <v>0</v>
      </c>
      <c r="J25" s="95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February!L31+March!L30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February!H40+March!H39</f>
        <v>0</v>
      </c>
      <c r="I40" s="281" t="s">
        <v>30</v>
      </c>
      <c r="J40" s="281"/>
      <c r="K40" s="281"/>
      <c r="L40" s="153">
        <f>February!L40+March!L39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February!L42+March!L41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February!H43+March!H41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February!H44+March!H42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February!L45+March!L43-March!L44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212"/>
      <c r="B48" s="212"/>
      <c r="C48" s="212"/>
      <c r="D48" s="212"/>
      <c r="E48" s="212"/>
      <c r="F48" s="212"/>
      <c r="G48" s="212"/>
      <c r="H48" s="212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220"/>
      <c r="J50" s="220"/>
      <c r="K50" s="220"/>
      <c r="L50" s="220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6"/>
      <c r="K51" s="217"/>
      <c r="L51" s="37"/>
    </row>
    <row r="52" spans="1:12" x14ac:dyDescent="0.2">
      <c r="A52" s="212"/>
      <c r="B52" s="212"/>
      <c r="C52" s="212"/>
      <c r="D52" s="212"/>
      <c r="E52" s="212"/>
      <c r="F52" s="212"/>
      <c r="G52" s="212"/>
      <c r="H52" s="212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185" t="s">
        <v>61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4">
    <mergeCell ref="I38:K38"/>
    <mergeCell ref="A38:G38"/>
    <mergeCell ref="A49:H49"/>
    <mergeCell ref="A50:H50"/>
    <mergeCell ref="A39:G39"/>
    <mergeCell ref="I39:K39"/>
    <mergeCell ref="J49:K49"/>
    <mergeCell ref="A41:G41"/>
    <mergeCell ref="J52:K52"/>
    <mergeCell ref="A42:G42"/>
    <mergeCell ref="I42:K42"/>
    <mergeCell ref="A43:G43"/>
    <mergeCell ref="A44:G44"/>
    <mergeCell ref="A46:G46"/>
    <mergeCell ref="I46:K46"/>
    <mergeCell ref="J48:K48"/>
    <mergeCell ref="A45:G45"/>
    <mergeCell ref="I43:K43"/>
    <mergeCell ref="I44:K44"/>
    <mergeCell ref="I45:K45"/>
    <mergeCell ref="J51:K51"/>
    <mergeCell ref="A52:H52"/>
    <mergeCell ref="A48:H48"/>
    <mergeCell ref="A47:L47"/>
    <mergeCell ref="A14:A19"/>
    <mergeCell ref="A5:D5"/>
    <mergeCell ref="A21:C25"/>
    <mergeCell ref="A37:H37"/>
    <mergeCell ref="I37:L37"/>
    <mergeCell ref="A26:L26"/>
    <mergeCell ref="A28:L28"/>
    <mergeCell ref="I32:K32"/>
    <mergeCell ref="I33:K33"/>
    <mergeCell ref="I29:L29"/>
    <mergeCell ref="I30:K30"/>
    <mergeCell ref="A29:F29"/>
    <mergeCell ref="A27:L27"/>
    <mergeCell ref="A36:L36"/>
    <mergeCell ref="G30:H35"/>
    <mergeCell ref="A4:D4"/>
    <mergeCell ref="A6:L6"/>
    <mergeCell ref="A7:A12"/>
    <mergeCell ref="A1:L1"/>
    <mergeCell ref="A2:D2"/>
    <mergeCell ref="E2:F2"/>
    <mergeCell ref="J2:K2"/>
    <mergeCell ref="A3:D3"/>
    <mergeCell ref="E3:L3"/>
    <mergeCell ref="A54:L54"/>
    <mergeCell ref="B8:B12"/>
    <mergeCell ref="B15:B19"/>
    <mergeCell ref="A53:L53"/>
    <mergeCell ref="A20:L20"/>
    <mergeCell ref="A13:L13"/>
    <mergeCell ref="I50:L50"/>
    <mergeCell ref="I34:L34"/>
    <mergeCell ref="I41:K41"/>
    <mergeCell ref="I35:K35"/>
    <mergeCell ref="I31:K31"/>
    <mergeCell ref="A40:G40"/>
    <mergeCell ref="I40:K40"/>
    <mergeCell ref="A51:H51"/>
    <mergeCell ref="A30:E31"/>
    <mergeCell ref="F30:F3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54"/>
  <sheetViews>
    <sheetView showGridLines="0" showZeros="0" topLeftCell="A2" zoomScale="80" zoomScaleNormal="80" workbookViewId="0">
      <selection activeCell="G16" sqref="G16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45046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246"/>
      <c r="K4" s="24" t="s">
        <v>3</v>
      </c>
      <c r="L4" s="43">
        <v>4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02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92" t="s">
        <v>38</v>
      </c>
      <c r="B7" s="173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293"/>
      <c r="B8" s="297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March!H8+(April!F8-April!G8)</f>
        <v>0</v>
      </c>
      <c r="I8" s="135"/>
      <c r="J8" s="71">
        <f>March!J8+April!I8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188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March!H9+(April!F9-April!G9)</f>
        <v>0</v>
      </c>
      <c r="I9" s="135"/>
      <c r="J9" s="71">
        <f>March!J9+April!I9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March!H10+(April!F10-April!G10)</f>
        <v>0</v>
      </c>
      <c r="I10" s="137"/>
      <c r="J10" s="92">
        <f>March!J10+April!I10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March!H11+(April!F11-April!G11)</f>
        <v>0</v>
      </c>
      <c r="I11" s="141"/>
      <c r="J11" s="140">
        <f>March!J11+April!I11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March!H15+(April!F15-April!G15)</f>
        <v>0</v>
      </c>
      <c r="I15" s="135"/>
      <c r="J15" s="71">
        <f>March!J15+April!I15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March!H16+(April!F16-April!G16)</f>
        <v>0</v>
      </c>
      <c r="I16" s="135"/>
      <c r="J16" s="71">
        <f>March!J16+April!I16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March!H17+(April!F17-April!G17)</f>
        <v>0</v>
      </c>
      <c r="I17" s="137"/>
      <c r="J17" s="92">
        <f>March!J17+April!I17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March!H18+(April!F18-April!G18)</f>
        <v>0</v>
      </c>
      <c r="I18" s="141"/>
      <c r="J18" s="140">
        <f>March!J18+April!I18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305"/>
      <c r="D21" s="9" t="s">
        <v>4</v>
      </c>
      <c r="E21" s="10" t="s">
        <v>5</v>
      </c>
      <c r="F21" s="5" t="s">
        <v>44</v>
      </c>
      <c r="G21" s="5" t="s">
        <v>45</v>
      </c>
      <c r="H21" s="21" t="s">
        <v>34</v>
      </c>
      <c r="I21" s="11" t="s">
        <v>64</v>
      </c>
      <c r="J21" s="22" t="s">
        <v>16</v>
      </c>
      <c r="K21" s="5" t="s">
        <v>31</v>
      </c>
      <c r="L21" s="12" t="s">
        <v>6</v>
      </c>
    </row>
    <row r="22" spans="1:12" ht="14.25" thickTop="1" thickBot="1" x14ac:dyDescent="0.25">
      <c r="A22" s="232"/>
      <c r="B22" s="236"/>
      <c r="C22" s="306"/>
      <c r="D22" s="60" t="s">
        <v>40</v>
      </c>
      <c r="E22" s="89">
        <f>January!E22</f>
        <v>0</v>
      </c>
      <c r="F22" s="62"/>
      <c r="G22" s="62"/>
      <c r="H22" s="63">
        <f>March!H22+(F22-G22)</f>
        <v>0</v>
      </c>
      <c r="I22" s="61"/>
      <c r="J22" s="64">
        <f>March!J22+April!I22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306"/>
      <c r="D23" s="66" t="s">
        <v>49</v>
      </c>
      <c r="E23" s="90">
        <f>January!E23</f>
        <v>0</v>
      </c>
      <c r="F23" s="68"/>
      <c r="G23" s="68"/>
      <c r="H23" s="91">
        <f>March!H23+(F23-G23)</f>
        <v>0</v>
      </c>
      <c r="I23" s="70"/>
      <c r="J23" s="92">
        <f>March!J23+April!I23</f>
        <v>0</v>
      </c>
      <c r="K23" s="71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306"/>
      <c r="D24" s="73" t="s">
        <v>60</v>
      </c>
      <c r="E24" s="93">
        <f>January!E24</f>
        <v>0</v>
      </c>
      <c r="F24" s="75"/>
      <c r="G24" s="76"/>
      <c r="H24" s="69">
        <f>March!H24+(F24-G24)</f>
        <v>0</v>
      </c>
      <c r="I24" s="76"/>
      <c r="J24" s="71">
        <f>March!J24+April!I24</f>
        <v>0</v>
      </c>
      <c r="K24" s="78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307"/>
      <c r="D25" s="80" t="s">
        <v>7</v>
      </c>
      <c r="E25" s="89">
        <f>January!E25</f>
        <v>0</v>
      </c>
      <c r="F25" s="82">
        <f>SUM(F22:F24)</f>
        <v>0</v>
      </c>
      <c r="G25" s="78">
        <f>SUM(G22:G24)</f>
        <v>0</v>
      </c>
      <c r="H25" s="94">
        <f>SUM(H22:H24)</f>
        <v>0</v>
      </c>
      <c r="I25" s="83">
        <f>SUM(I22:I24)</f>
        <v>0</v>
      </c>
      <c r="J25" s="95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33"/>
      <c r="B26" s="238"/>
      <c r="C26" s="238"/>
      <c r="D26" s="238"/>
      <c r="E26" s="238"/>
      <c r="F26" s="238"/>
      <c r="G26" s="238"/>
      <c r="H26" s="238"/>
      <c r="I26" s="238"/>
      <c r="J26" s="238"/>
      <c r="K26" s="238"/>
      <c r="L26" s="238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March!L31+April!L30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March!H40+April!H39</f>
        <v>0</v>
      </c>
      <c r="I40" s="281" t="s">
        <v>30</v>
      </c>
      <c r="J40" s="281"/>
      <c r="K40" s="281"/>
      <c r="L40" s="153">
        <f>March!L40+April!L39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March!L42+April!L41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March!H43+April!H41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March!H44+April!H42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March!L45+April!L43-April!L44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212"/>
      <c r="B48" s="212"/>
      <c r="C48" s="212"/>
      <c r="D48" s="212"/>
      <c r="E48" s="212"/>
      <c r="F48" s="212"/>
      <c r="G48" s="212"/>
      <c r="H48" s="212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7"/>
      <c r="K51" s="217"/>
      <c r="L51" s="37"/>
    </row>
    <row r="52" spans="1:12" x14ac:dyDescent="0.2">
      <c r="A52" s="212"/>
      <c r="B52" s="212"/>
      <c r="C52" s="212"/>
      <c r="D52" s="212"/>
      <c r="E52" s="212"/>
      <c r="F52" s="212"/>
      <c r="G52" s="212"/>
      <c r="H52" s="212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185" t="s">
        <v>59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4">
    <mergeCell ref="A46:G46"/>
    <mergeCell ref="I46:K46"/>
    <mergeCell ref="A45:G45"/>
    <mergeCell ref="I43:K43"/>
    <mergeCell ref="I44:K44"/>
    <mergeCell ref="I45:K45"/>
    <mergeCell ref="A43:G43"/>
    <mergeCell ref="A44:G44"/>
    <mergeCell ref="A14:A19"/>
    <mergeCell ref="A21:C25"/>
    <mergeCell ref="A1:L1"/>
    <mergeCell ref="A2:D2"/>
    <mergeCell ref="E2:F2"/>
    <mergeCell ref="J2:K2"/>
    <mergeCell ref="A3:D3"/>
    <mergeCell ref="E3:L3"/>
    <mergeCell ref="A4:D4"/>
    <mergeCell ref="A6:L6"/>
    <mergeCell ref="A5:D5"/>
    <mergeCell ref="E4:J4"/>
    <mergeCell ref="A7:A12"/>
    <mergeCell ref="A20:L20"/>
    <mergeCell ref="A13:L13"/>
    <mergeCell ref="A27:L27"/>
    <mergeCell ref="I41:K41"/>
    <mergeCell ref="I35:K35"/>
    <mergeCell ref="I31:K31"/>
    <mergeCell ref="A40:G40"/>
    <mergeCell ref="I40:K40"/>
    <mergeCell ref="A41:G41"/>
    <mergeCell ref="I38:K38"/>
    <mergeCell ref="A36:L36"/>
    <mergeCell ref="A37:H37"/>
    <mergeCell ref="A49:H49"/>
    <mergeCell ref="I34:L34"/>
    <mergeCell ref="I32:K32"/>
    <mergeCell ref="I33:K33"/>
    <mergeCell ref="I29:L29"/>
    <mergeCell ref="I30:K30"/>
    <mergeCell ref="A29:F29"/>
    <mergeCell ref="I37:L37"/>
    <mergeCell ref="A38:G38"/>
    <mergeCell ref="A39:G39"/>
    <mergeCell ref="I39:K39"/>
    <mergeCell ref="A47:L47"/>
    <mergeCell ref="A42:G42"/>
    <mergeCell ref="I42:K42"/>
    <mergeCell ref="G30:H35"/>
    <mergeCell ref="A54:L54"/>
    <mergeCell ref="B8:B12"/>
    <mergeCell ref="B15:B19"/>
    <mergeCell ref="A50:H50"/>
    <mergeCell ref="A51:H51"/>
    <mergeCell ref="A53:L53"/>
    <mergeCell ref="A48:H48"/>
    <mergeCell ref="A52:H52"/>
    <mergeCell ref="J49:K49"/>
    <mergeCell ref="J52:K52"/>
    <mergeCell ref="J48:K48"/>
    <mergeCell ref="J51:K51"/>
    <mergeCell ref="A28:L28"/>
    <mergeCell ref="A26:L26"/>
    <mergeCell ref="A30:E31"/>
    <mergeCell ref="F30:F3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54"/>
  <sheetViews>
    <sheetView showGridLines="0" showZeros="0" topLeftCell="A2" zoomScale="80" zoomScaleNormal="80" workbookViewId="0">
      <selection activeCell="E2" sqref="E2:F2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45077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246"/>
      <c r="K4" s="24" t="s">
        <v>3</v>
      </c>
      <c r="L4" s="43">
        <v>5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02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92" t="s">
        <v>38</v>
      </c>
      <c r="B7" s="173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293"/>
      <c r="B8" s="297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April!H8+(May!F8-May!G8)</f>
        <v>0</v>
      </c>
      <c r="I8" s="135"/>
      <c r="J8" s="71">
        <f>April!J8+May!I8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188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April!H9+(May!F9-May!G9)</f>
        <v>0</v>
      </c>
      <c r="I9" s="135"/>
      <c r="J9" s="71">
        <f>April!J9+May!I9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April!H10+(May!F10-May!G10)</f>
        <v>0</v>
      </c>
      <c r="I10" s="137"/>
      <c r="J10" s="92">
        <f>April!J10+May!I10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April!H11+(May!F11-May!G11)</f>
        <v>0</v>
      </c>
      <c r="I11" s="141"/>
      <c r="J11" s="140">
        <f>April!J11+May!I11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April!H15+(May!F15-May!G15)</f>
        <v>0</v>
      </c>
      <c r="I15" s="135"/>
      <c r="J15" s="71">
        <f>April!J15+May!I15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April!H16+(May!F16-May!G16)</f>
        <v>0</v>
      </c>
      <c r="I16" s="135"/>
      <c r="J16" s="71">
        <f>April!J16+May!I16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April!H17+(May!F17-May!G17)</f>
        <v>0</v>
      </c>
      <c r="I17" s="137"/>
      <c r="J17" s="92">
        <f>April!J17+May!I17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April!H18+(May!F18-May!G18)</f>
        <v>0</v>
      </c>
      <c r="I18" s="141"/>
      <c r="J18" s="140">
        <f>April!J18+May!I18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9" t="s">
        <v>4</v>
      </c>
      <c r="E21" s="10" t="s">
        <v>5</v>
      </c>
      <c r="F21" s="5" t="s">
        <v>44</v>
      </c>
      <c r="G21" s="5" t="s">
        <v>45</v>
      </c>
      <c r="H21" s="21" t="s">
        <v>34</v>
      </c>
      <c r="I21" s="11" t="s">
        <v>64</v>
      </c>
      <c r="J21" s="22" t="s">
        <v>16</v>
      </c>
      <c r="K21" s="5" t="s">
        <v>31</v>
      </c>
      <c r="L21" s="12" t="s">
        <v>6</v>
      </c>
    </row>
    <row r="22" spans="1:12" ht="14.25" thickTop="1" thickBot="1" x14ac:dyDescent="0.25">
      <c r="A22" s="232"/>
      <c r="B22" s="236"/>
      <c r="C22" s="237"/>
      <c r="D22" s="107" t="s">
        <v>40</v>
      </c>
      <c r="E22" s="89">
        <f>January!E22</f>
        <v>0</v>
      </c>
      <c r="F22" s="62"/>
      <c r="G22" s="62"/>
      <c r="H22" s="63">
        <f>April!H22+(F22-G22)</f>
        <v>0</v>
      </c>
      <c r="I22" s="62"/>
      <c r="J22" s="64">
        <f>April!J22+May!I22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108" t="s">
        <v>49</v>
      </c>
      <c r="E23" s="90">
        <f>January!E23</f>
        <v>0</v>
      </c>
      <c r="F23" s="109"/>
      <c r="G23" s="109"/>
      <c r="H23" s="91">
        <f>April!H23+(F23-G23)</f>
        <v>0</v>
      </c>
      <c r="I23" s="109"/>
      <c r="J23" s="92">
        <f>April!J23+May!I23</f>
        <v>0</v>
      </c>
      <c r="K23" s="92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53" t="s">
        <v>60</v>
      </c>
      <c r="E24" s="110">
        <f>January!E24</f>
        <v>0</v>
      </c>
      <c r="F24" s="111"/>
      <c r="G24" s="111"/>
      <c r="H24" s="112">
        <f>April!H24+(F24-G24)</f>
        <v>0</v>
      </c>
      <c r="I24" s="111"/>
      <c r="J24" s="113">
        <f>April!J24+May!I24</f>
        <v>0</v>
      </c>
      <c r="K24" s="113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80" t="s">
        <v>7</v>
      </c>
      <c r="E25" s="89">
        <f>January!E25</f>
        <v>0</v>
      </c>
      <c r="F25" s="82">
        <f>SUM(F22:F24)</f>
        <v>0</v>
      </c>
      <c r="G25" s="78">
        <f>SUM(G22:G24)</f>
        <v>0</v>
      </c>
      <c r="H25" s="94">
        <f>SUM(H22:H24)</f>
        <v>0</v>
      </c>
      <c r="I25" s="83">
        <f>SUM(I22:I24)</f>
        <v>0</v>
      </c>
      <c r="J25" s="123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April!L31+May!L30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April!H40+May!H39</f>
        <v>0</v>
      </c>
      <c r="I40" s="281" t="s">
        <v>30</v>
      </c>
      <c r="J40" s="281"/>
      <c r="K40" s="281"/>
      <c r="L40" s="153">
        <f>April!L40+May!L39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April!L42+May!L41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April!H43+May!H41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April!H44+May!H42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April!L45+May!L43-May!L44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212"/>
      <c r="B48" s="212"/>
      <c r="C48" s="212"/>
      <c r="D48" s="212"/>
      <c r="E48" s="212"/>
      <c r="F48" s="212"/>
      <c r="G48" s="212"/>
      <c r="H48" s="212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7"/>
      <c r="K51" s="217"/>
      <c r="L51" s="37"/>
    </row>
    <row r="52" spans="1:12" x14ac:dyDescent="0.2">
      <c r="A52" s="212"/>
      <c r="B52" s="212"/>
      <c r="C52" s="212"/>
      <c r="D52" s="212"/>
      <c r="E52" s="212"/>
      <c r="F52" s="212"/>
      <c r="G52" s="212"/>
      <c r="H52" s="212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185" t="s">
        <v>59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4">
    <mergeCell ref="A47:L47"/>
    <mergeCell ref="A52:H52"/>
    <mergeCell ref="J51:K51"/>
    <mergeCell ref="J49:K49"/>
    <mergeCell ref="A27:L27"/>
    <mergeCell ref="A26:L26"/>
    <mergeCell ref="A28:L28"/>
    <mergeCell ref="I41:K41"/>
    <mergeCell ref="I35:K35"/>
    <mergeCell ref="I31:K31"/>
    <mergeCell ref="A40:G40"/>
    <mergeCell ref="I40:K40"/>
    <mergeCell ref="A36:L36"/>
    <mergeCell ref="A41:G41"/>
    <mergeCell ref="I32:K32"/>
    <mergeCell ref="I33:K33"/>
    <mergeCell ref="I29:L29"/>
    <mergeCell ref="I30:K30"/>
    <mergeCell ref="A29:F29"/>
    <mergeCell ref="G30:H35"/>
    <mergeCell ref="A7:A12"/>
    <mergeCell ref="A14:A19"/>
    <mergeCell ref="A21:C25"/>
    <mergeCell ref="A1:L1"/>
    <mergeCell ref="A2:D2"/>
    <mergeCell ref="E2:F2"/>
    <mergeCell ref="J2:K2"/>
    <mergeCell ref="A3:D3"/>
    <mergeCell ref="E3:L3"/>
    <mergeCell ref="A4:D4"/>
    <mergeCell ref="A6:L6"/>
    <mergeCell ref="A5:D5"/>
    <mergeCell ref="E4:J4"/>
    <mergeCell ref="A13:L13"/>
    <mergeCell ref="B8:B12"/>
    <mergeCell ref="B15:B19"/>
    <mergeCell ref="A53:L53"/>
    <mergeCell ref="I34:L34"/>
    <mergeCell ref="A45:G45"/>
    <mergeCell ref="A49:H49"/>
    <mergeCell ref="A50:H50"/>
    <mergeCell ref="A51:H51"/>
    <mergeCell ref="A48:H48"/>
    <mergeCell ref="I38:K38"/>
    <mergeCell ref="A37:H37"/>
    <mergeCell ref="I37:L37"/>
    <mergeCell ref="A38:G38"/>
    <mergeCell ref="A39:G39"/>
    <mergeCell ref="I39:K39"/>
    <mergeCell ref="A20:L20"/>
    <mergeCell ref="A30:E31"/>
    <mergeCell ref="F30:F31"/>
    <mergeCell ref="A54:L54"/>
    <mergeCell ref="J52:K52"/>
    <mergeCell ref="A42:G42"/>
    <mergeCell ref="I42:K42"/>
    <mergeCell ref="A43:G43"/>
    <mergeCell ref="A44:G44"/>
    <mergeCell ref="A46:G46"/>
    <mergeCell ref="I46:K46"/>
    <mergeCell ref="J48:K48"/>
    <mergeCell ref="I43:K43"/>
    <mergeCell ref="I44:K44"/>
    <mergeCell ref="I45:K4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54"/>
  <sheetViews>
    <sheetView showGridLines="0" showZeros="0" topLeftCell="A2" zoomScale="80" zoomScaleNormal="80" workbookViewId="0">
      <selection activeCell="F8" sqref="F8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45107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246"/>
      <c r="K4" s="24" t="s">
        <v>3</v>
      </c>
      <c r="L4" s="43">
        <v>6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02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92" t="s">
        <v>38</v>
      </c>
      <c r="B7" s="173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293"/>
      <c r="B8" s="297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May!H8+(June!F8-June!G8)</f>
        <v>0</v>
      </c>
      <c r="I8" s="135"/>
      <c r="J8" s="71">
        <f>May!J8+June!I8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188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May!H9+(June!F9-June!G9)</f>
        <v>0</v>
      </c>
      <c r="I9" s="135"/>
      <c r="J9" s="71">
        <f>May!J9+June!I9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May!H10+(June!F10-June!G10)</f>
        <v>0</v>
      </c>
      <c r="I10" s="137"/>
      <c r="J10" s="92">
        <f>May!J10+June!I10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May!H11+(June!F11-June!G11)</f>
        <v>0</v>
      </c>
      <c r="I11" s="141"/>
      <c r="J11" s="140">
        <f>May!J11+June!I11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May!H15+(June!F15-June!G15)</f>
        <v>0</v>
      </c>
      <c r="I15" s="135"/>
      <c r="J15" s="71">
        <f>May!J15+June!I15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May!H16+(June!F16-June!G16)</f>
        <v>0</v>
      </c>
      <c r="I16" s="135"/>
      <c r="J16" s="71">
        <f>May!J16+June!I16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May!H17+(June!F17-June!G17)</f>
        <v>0</v>
      </c>
      <c r="I17" s="137"/>
      <c r="J17" s="92">
        <f>May!J17+June!I17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May!H18+(June!F18-June!G18)</f>
        <v>0</v>
      </c>
      <c r="I18" s="141"/>
      <c r="J18" s="140">
        <f>May!J18+June!I18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9" t="s">
        <v>4</v>
      </c>
      <c r="E21" s="10" t="s">
        <v>5</v>
      </c>
      <c r="F21" s="5" t="s">
        <v>44</v>
      </c>
      <c r="G21" s="5" t="s">
        <v>45</v>
      </c>
      <c r="H21" s="21" t="s">
        <v>34</v>
      </c>
      <c r="I21" s="11" t="s">
        <v>64</v>
      </c>
      <c r="J21" s="22" t="s">
        <v>16</v>
      </c>
      <c r="K21" s="5" t="s">
        <v>31</v>
      </c>
      <c r="L21" s="12" t="s">
        <v>6</v>
      </c>
    </row>
    <row r="22" spans="1:12" ht="14.25" thickTop="1" thickBot="1" x14ac:dyDescent="0.25">
      <c r="A22" s="232"/>
      <c r="B22" s="236"/>
      <c r="C22" s="237"/>
      <c r="D22" s="107" t="s">
        <v>40</v>
      </c>
      <c r="E22" s="89">
        <f>January!E22</f>
        <v>0</v>
      </c>
      <c r="F22" s="62"/>
      <c r="G22" s="62"/>
      <c r="H22" s="63">
        <f>May!H22+(F22-G22)</f>
        <v>0</v>
      </c>
      <c r="I22" s="62"/>
      <c r="J22" s="64">
        <f>May!J22+June!I22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108" t="s">
        <v>49</v>
      </c>
      <c r="E23" s="90">
        <f>January!E23</f>
        <v>0</v>
      </c>
      <c r="F23" s="109"/>
      <c r="G23" s="109"/>
      <c r="H23" s="91">
        <f>May!H23+(F23-G23)</f>
        <v>0</v>
      </c>
      <c r="I23" s="109"/>
      <c r="J23" s="92">
        <f>May!J23+June!I23</f>
        <v>0</v>
      </c>
      <c r="K23" s="92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103" t="s">
        <v>60</v>
      </c>
      <c r="E24" s="90">
        <f>January!E24</f>
        <v>0</v>
      </c>
      <c r="F24" s="111"/>
      <c r="G24" s="111"/>
      <c r="H24" s="91">
        <f>May!H24+(F24-G24)</f>
        <v>0</v>
      </c>
      <c r="I24" s="111"/>
      <c r="J24" s="92">
        <f>May!J24+June!I24</f>
        <v>0</v>
      </c>
      <c r="K24" s="113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118" t="s">
        <v>7</v>
      </c>
      <c r="E25" s="119">
        <f>January!E25</f>
        <v>0</v>
      </c>
      <c r="F25" s="82">
        <f>SUM(F22:F24)</f>
        <v>0</v>
      </c>
      <c r="G25" s="82">
        <f>SUM(G22:G24)</f>
        <v>0</v>
      </c>
      <c r="H25" s="94">
        <f>SUM(H22:H24)</f>
        <v>0</v>
      </c>
      <c r="I25" s="83">
        <f>SUM(I22:I24)</f>
        <v>0</v>
      </c>
      <c r="J25" s="95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May!L31+June!L30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May!H40+June!H39</f>
        <v>0</v>
      </c>
      <c r="I40" s="281" t="s">
        <v>30</v>
      </c>
      <c r="J40" s="281"/>
      <c r="K40" s="281"/>
      <c r="L40" s="153">
        <f>May!L40+June!L39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May!L42+June!L41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May!H43+June!H41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May!H44+June!H42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May!L45+June!L43-June!L44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212"/>
      <c r="B48" s="212"/>
      <c r="C48" s="212"/>
      <c r="D48" s="212"/>
      <c r="E48" s="212"/>
      <c r="F48" s="212"/>
      <c r="G48" s="212"/>
      <c r="H48" s="212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7"/>
      <c r="K51" s="217"/>
      <c r="L51" s="37"/>
    </row>
    <row r="52" spans="1:12" x14ac:dyDescent="0.2">
      <c r="A52" s="212"/>
      <c r="B52" s="212"/>
      <c r="C52" s="212"/>
      <c r="D52" s="212"/>
      <c r="E52" s="212"/>
      <c r="F52" s="212"/>
      <c r="G52" s="212"/>
      <c r="H52" s="212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185" t="s">
        <v>59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4">
    <mergeCell ref="J48:K48"/>
    <mergeCell ref="A45:G45"/>
    <mergeCell ref="I43:K43"/>
    <mergeCell ref="I44:K44"/>
    <mergeCell ref="I45:K45"/>
    <mergeCell ref="A47:L47"/>
    <mergeCell ref="A42:G42"/>
    <mergeCell ref="I42:K42"/>
    <mergeCell ref="A43:G43"/>
    <mergeCell ref="A44:G44"/>
    <mergeCell ref="A46:G46"/>
    <mergeCell ref="I46:K46"/>
    <mergeCell ref="I41:K41"/>
    <mergeCell ref="I35:K35"/>
    <mergeCell ref="I31:K31"/>
    <mergeCell ref="A40:G40"/>
    <mergeCell ref="I40:K40"/>
    <mergeCell ref="A36:L36"/>
    <mergeCell ref="A41:G41"/>
    <mergeCell ref="I39:K39"/>
    <mergeCell ref="A38:G38"/>
    <mergeCell ref="A39:G39"/>
    <mergeCell ref="I30:K30"/>
    <mergeCell ref="A29:F29"/>
    <mergeCell ref="A1:L1"/>
    <mergeCell ref="A2:D2"/>
    <mergeCell ref="E2:F2"/>
    <mergeCell ref="J2:K2"/>
    <mergeCell ref="A3:D3"/>
    <mergeCell ref="E3:L3"/>
    <mergeCell ref="A27:L27"/>
    <mergeCell ref="A26:L26"/>
    <mergeCell ref="A28:L28"/>
    <mergeCell ref="J49:K49"/>
    <mergeCell ref="J52:K52"/>
    <mergeCell ref="A4:D4"/>
    <mergeCell ref="A6:L6"/>
    <mergeCell ref="A5:D5"/>
    <mergeCell ref="E4:J4"/>
    <mergeCell ref="A13:L13"/>
    <mergeCell ref="A20:L20"/>
    <mergeCell ref="A7:A12"/>
    <mergeCell ref="A14:A19"/>
    <mergeCell ref="I32:K32"/>
    <mergeCell ref="I33:K33"/>
    <mergeCell ref="I29:L29"/>
    <mergeCell ref="A21:C25"/>
    <mergeCell ref="G30:H35"/>
    <mergeCell ref="A54:L54"/>
    <mergeCell ref="B8:B12"/>
    <mergeCell ref="B15:B19"/>
    <mergeCell ref="J51:K51"/>
    <mergeCell ref="A53:L53"/>
    <mergeCell ref="I34:L34"/>
    <mergeCell ref="A49:H49"/>
    <mergeCell ref="A48:H48"/>
    <mergeCell ref="A50:H50"/>
    <mergeCell ref="A51:H51"/>
    <mergeCell ref="A52:H52"/>
    <mergeCell ref="I38:K38"/>
    <mergeCell ref="A37:H37"/>
    <mergeCell ref="I37:L37"/>
    <mergeCell ref="A30:E31"/>
    <mergeCell ref="F30:F3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54"/>
  <sheetViews>
    <sheetView showGridLines="0" showZeros="0" topLeftCell="A2" zoomScale="80" zoomScaleNormal="80" workbookViewId="0">
      <selection activeCell="I8" sqref="I8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45138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86"/>
      <c r="K4" s="24" t="s">
        <v>3</v>
      </c>
      <c r="L4" s="43">
        <v>7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02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92" t="s">
        <v>38</v>
      </c>
      <c r="B7" s="173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293"/>
      <c r="B8" s="297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June!H8+(July!F8-July!G8)</f>
        <v>0</v>
      </c>
      <c r="I8" s="135"/>
      <c r="J8" s="71">
        <f>June!J8+July!I8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188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June!H9+(July!F9-July!G9)</f>
        <v>0</v>
      </c>
      <c r="I9" s="135"/>
      <c r="J9" s="71">
        <f>June!J9+July!I9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June!H10+(July!F10-July!G10)</f>
        <v>0</v>
      </c>
      <c r="I10" s="137"/>
      <c r="J10" s="92">
        <f>June!J10+July!I10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June!H11+(July!F11-July!G11)</f>
        <v>0</v>
      </c>
      <c r="I11" s="141"/>
      <c r="J11" s="140">
        <f>June!J11+July!I11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June!H15+(July!F15-July!G15)</f>
        <v>0</v>
      </c>
      <c r="I15" s="135"/>
      <c r="J15" s="71">
        <f>June!J15+July!I15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June!H16+(July!F16-July!G16)</f>
        <v>0</v>
      </c>
      <c r="I16" s="135"/>
      <c r="J16" s="71">
        <f>June!J16+July!I16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June!H17+(July!F17-July!G17)</f>
        <v>0</v>
      </c>
      <c r="I17" s="137"/>
      <c r="J17" s="92">
        <f>June!J17+July!I17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June!H18+(July!F18-July!G18)</f>
        <v>0</v>
      </c>
      <c r="I18" s="141"/>
      <c r="J18" s="140">
        <f>June!J18+July!I18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9" t="s">
        <v>4</v>
      </c>
      <c r="E21" s="10" t="s">
        <v>5</v>
      </c>
      <c r="F21" s="5" t="s">
        <v>44</v>
      </c>
      <c r="G21" s="5" t="s">
        <v>45</v>
      </c>
      <c r="H21" s="21" t="s">
        <v>34</v>
      </c>
      <c r="I21" s="11" t="s">
        <v>64</v>
      </c>
      <c r="J21" s="22" t="s">
        <v>16</v>
      </c>
      <c r="K21" s="5" t="s">
        <v>31</v>
      </c>
      <c r="L21" s="12" t="s">
        <v>6</v>
      </c>
    </row>
    <row r="22" spans="1:12" ht="14.25" thickTop="1" thickBot="1" x14ac:dyDescent="0.25">
      <c r="A22" s="232"/>
      <c r="B22" s="236"/>
      <c r="C22" s="237"/>
      <c r="D22" s="107" t="s">
        <v>40</v>
      </c>
      <c r="E22" s="89">
        <f>January!E22</f>
        <v>0</v>
      </c>
      <c r="F22" s="62"/>
      <c r="G22" s="62"/>
      <c r="H22" s="63">
        <f>June!H22+(F22-G22)</f>
        <v>0</v>
      </c>
      <c r="I22" s="62"/>
      <c r="J22" s="64">
        <f>June!J22+July!I22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108" t="s">
        <v>49</v>
      </c>
      <c r="E23" s="90">
        <f>January!E23</f>
        <v>0</v>
      </c>
      <c r="F23" s="109"/>
      <c r="G23" s="109"/>
      <c r="H23" s="91">
        <f>June!H23+(F23-G23)</f>
        <v>0</v>
      </c>
      <c r="I23" s="109"/>
      <c r="J23" s="92">
        <f>June!J23+July!I23</f>
        <v>0</v>
      </c>
      <c r="K23" s="92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103" t="s">
        <v>60</v>
      </c>
      <c r="E24" s="90">
        <f>January!E24</f>
        <v>0</v>
      </c>
      <c r="F24" s="111"/>
      <c r="G24" s="111"/>
      <c r="H24" s="91">
        <f>June!H24+(F24-G24)</f>
        <v>0</v>
      </c>
      <c r="I24" s="111"/>
      <c r="J24" s="92">
        <f>June!J24+July!I24</f>
        <v>0</v>
      </c>
      <c r="K24" s="113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118" t="s">
        <v>7</v>
      </c>
      <c r="E25" s="119">
        <f>January!E25</f>
        <v>0</v>
      </c>
      <c r="F25" s="82">
        <f>SUM(F22:F24)</f>
        <v>0</v>
      </c>
      <c r="G25" s="82">
        <f>SUM(G22:G24)</f>
        <v>0</v>
      </c>
      <c r="H25" s="94">
        <f>SUM(H22:H24)</f>
        <v>0</v>
      </c>
      <c r="I25" s="83">
        <f>SUM(I22:I24)</f>
        <v>0</v>
      </c>
      <c r="J25" s="95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June!L31+July!L30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June!H40+July!H39</f>
        <v>0</v>
      </c>
      <c r="I40" s="281" t="s">
        <v>30</v>
      </c>
      <c r="J40" s="281"/>
      <c r="K40" s="281"/>
      <c r="L40" s="153">
        <f>June!L40+July!L39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June!L42+July!L41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June!H43+July!H41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June!H44+July!H42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June!L45+July!L43-July!L44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308"/>
      <c r="B48" s="308"/>
      <c r="C48" s="308"/>
      <c r="D48" s="308"/>
      <c r="E48" s="308"/>
      <c r="F48" s="308"/>
      <c r="G48" s="308"/>
      <c r="H48" s="308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7"/>
      <c r="K51" s="217"/>
      <c r="L51" s="37"/>
    </row>
    <row r="52" spans="1:12" x14ac:dyDescent="0.2">
      <c r="A52" s="308"/>
      <c r="B52" s="308"/>
      <c r="C52" s="308"/>
      <c r="D52" s="308"/>
      <c r="E52" s="308"/>
      <c r="F52" s="308"/>
      <c r="G52" s="308"/>
      <c r="H52" s="308"/>
      <c r="I52" s="41"/>
      <c r="J52" s="221" t="s">
        <v>53</v>
      </c>
      <c r="K52" s="221"/>
      <c r="L52" s="87"/>
    </row>
    <row r="53" spans="1:12" x14ac:dyDescent="0.2">
      <c r="A53" s="36" t="s">
        <v>33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</row>
    <row r="54" spans="1:12" ht="80.099999999999994" customHeight="1" x14ac:dyDescent="0.2">
      <c r="A54" s="185" t="s">
        <v>59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3">
    <mergeCell ref="A40:G40"/>
    <mergeCell ref="I40:K40"/>
    <mergeCell ref="A36:L36"/>
    <mergeCell ref="A38:G38"/>
    <mergeCell ref="A39:G39"/>
    <mergeCell ref="I39:K39"/>
    <mergeCell ref="A1:L1"/>
    <mergeCell ref="A2:D2"/>
    <mergeCell ref="E2:F2"/>
    <mergeCell ref="J2:K2"/>
    <mergeCell ref="A3:D3"/>
    <mergeCell ref="E3:L3"/>
    <mergeCell ref="A20:L20"/>
    <mergeCell ref="A7:A12"/>
    <mergeCell ref="A14:A19"/>
    <mergeCell ref="I32:K32"/>
    <mergeCell ref="I33:K33"/>
    <mergeCell ref="I29:L29"/>
    <mergeCell ref="I30:K30"/>
    <mergeCell ref="A29:F29"/>
    <mergeCell ref="A27:L27"/>
    <mergeCell ref="A26:L26"/>
    <mergeCell ref="A28:L28"/>
    <mergeCell ref="G30:H35"/>
    <mergeCell ref="A21:C25"/>
    <mergeCell ref="I35:K35"/>
    <mergeCell ref="I31:K31"/>
    <mergeCell ref="A4:D4"/>
    <mergeCell ref="A6:L6"/>
    <mergeCell ref="A5:D5"/>
    <mergeCell ref="E4:I4"/>
    <mergeCell ref="A13:L13"/>
    <mergeCell ref="J49:K49"/>
    <mergeCell ref="J52:K52"/>
    <mergeCell ref="I41:K41"/>
    <mergeCell ref="A41:G41"/>
    <mergeCell ref="A42:G42"/>
    <mergeCell ref="I42:K42"/>
    <mergeCell ref="A43:G43"/>
    <mergeCell ref="A44:G44"/>
    <mergeCell ref="A46:G46"/>
    <mergeCell ref="I46:K46"/>
    <mergeCell ref="J48:K48"/>
    <mergeCell ref="A45:G45"/>
    <mergeCell ref="I43:K43"/>
    <mergeCell ref="I44:K44"/>
    <mergeCell ref="I45:K45"/>
    <mergeCell ref="A47:L47"/>
    <mergeCell ref="A54:L54"/>
    <mergeCell ref="B8:B12"/>
    <mergeCell ref="B15:B19"/>
    <mergeCell ref="J51:K51"/>
    <mergeCell ref="I34:L34"/>
    <mergeCell ref="A48:H48"/>
    <mergeCell ref="A49:H49"/>
    <mergeCell ref="A50:H50"/>
    <mergeCell ref="A51:H51"/>
    <mergeCell ref="A52:H52"/>
    <mergeCell ref="I38:K38"/>
    <mergeCell ref="A37:H37"/>
    <mergeCell ref="I37:L37"/>
    <mergeCell ref="A30:E31"/>
    <mergeCell ref="F30:F3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54"/>
  <sheetViews>
    <sheetView showGridLines="0" showZeros="0" topLeftCell="A2" zoomScale="80" zoomScaleNormal="80" workbookViewId="0">
      <selection activeCell="E2" sqref="E2:F2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45169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86"/>
      <c r="F4" s="86"/>
      <c r="G4" s="86"/>
      <c r="H4" s="86"/>
      <c r="I4" s="86"/>
      <c r="J4" s="86"/>
      <c r="K4" s="24" t="s">
        <v>3</v>
      </c>
      <c r="L4" s="43">
        <v>8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02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92" t="s">
        <v>38</v>
      </c>
      <c r="B7" s="173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293"/>
      <c r="B8" s="297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July!H8+(August!F8-August!G8)</f>
        <v>0</v>
      </c>
      <c r="I8" s="135"/>
      <c r="J8" s="71">
        <f>July!J8+August!I8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188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July!H9+(August!F9-August!G9)</f>
        <v>0</v>
      </c>
      <c r="I9" s="135"/>
      <c r="J9" s="71">
        <f>July!J9+August!I9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July!H10+(August!F10-August!G10)</f>
        <v>0</v>
      </c>
      <c r="I10" s="137"/>
      <c r="J10" s="92">
        <f>July!J10+August!I10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July!H11+(August!F11-August!G11)</f>
        <v>0</v>
      </c>
      <c r="I11" s="141"/>
      <c r="J11" s="140">
        <f>July!J11+August!I11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July!H15+(August!F15-August!G15)</f>
        <v>0</v>
      </c>
      <c r="I15" s="135"/>
      <c r="J15" s="71">
        <f>July!J15+August!I15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July!H16+(August!F16-August!G16)</f>
        <v>0</v>
      </c>
      <c r="I16" s="135"/>
      <c r="J16" s="71">
        <f>July!J16+August!I16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July!H17+(August!F17-August!G17)</f>
        <v>0</v>
      </c>
      <c r="I17" s="137"/>
      <c r="J17" s="92">
        <f>July!J17+August!I17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July!H18+(August!F18-August!G18)</f>
        <v>0</v>
      </c>
      <c r="I18" s="141"/>
      <c r="J18" s="140">
        <f>July!J18+August!I18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9" t="s">
        <v>4</v>
      </c>
      <c r="E21" s="10" t="s">
        <v>5</v>
      </c>
      <c r="F21" s="5" t="s">
        <v>44</v>
      </c>
      <c r="G21" s="5" t="s">
        <v>45</v>
      </c>
      <c r="H21" s="21" t="s">
        <v>34</v>
      </c>
      <c r="I21" s="11" t="s">
        <v>64</v>
      </c>
      <c r="J21" s="22" t="s">
        <v>16</v>
      </c>
      <c r="K21" s="5" t="s">
        <v>31</v>
      </c>
      <c r="L21" s="12" t="s">
        <v>6</v>
      </c>
    </row>
    <row r="22" spans="1:12" ht="14.25" thickTop="1" thickBot="1" x14ac:dyDescent="0.25">
      <c r="A22" s="232"/>
      <c r="B22" s="236"/>
      <c r="C22" s="237"/>
      <c r="D22" s="107" t="s">
        <v>40</v>
      </c>
      <c r="E22" s="89">
        <f>January!E22</f>
        <v>0</v>
      </c>
      <c r="F22" s="62"/>
      <c r="G22" s="62"/>
      <c r="H22" s="63">
        <f>July!H22+(F22-G22)</f>
        <v>0</v>
      </c>
      <c r="I22" s="62"/>
      <c r="J22" s="64">
        <f>July!J22+August!I22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108" t="s">
        <v>49</v>
      </c>
      <c r="E23" s="90">
        <f>January!E23</f>
        <v>0</v>
      </c>
      <c r="F23" s="109"/>
      <c r="G23" s="109"/>
      <c r="H23" s="91">
        <f>July!H23+(F23-G23)</f>
        <v>0</v>
      </c>
      <c r="I23" s="109"/>
      <c r="J23" s="92">
        <f>July!J23+August!I23</f>
        <v>0</v>
      </c>
      <c r="K23" s="92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103" t="s">
        <v>60</v>
      </c>
      <c r="E24" s="90">
        <f>January!E24</f>
        <v>0</v>
      </c>
      <c r="F24" s="111"/>
      <c r="G24" s="111"/>
      <c r="H24" s="91">
        <f>July!H24+(F24-G24)</f>
        <v>0</v>
      </c>
      <c r="I24" s="111"/>
      <c r="J24" s="92">
        <f>July!J24+August!I24</f>
        <v>0</v>
      </c>
      <c r="K24" s="113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80" t="s">
        <v>7</v>
      </c>
      <c r="E25" s="119">
        <f>January!E25</f>
        <v>0</v>
      </c>
      <c r="F25" s="82">
        <f>SUM(F22:F24)</f>
        <v>0</v>
      </c>
      <c r="G25" s="78">
        <f>SUM(G22:G24)</f>
        <v>0</v>
      </c>
      <c r="H25" s="94">
        <f>SUM(H22:H24)</f>
        <v>0</v>
      </c>
      <c r="I25" s="83">
        <f>SUM(I22:I24)</f>
        <v>0</v>
      </c>
      <c r="J25" s="95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July!L31+August!L30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July!H40+August!H39</f>
        <v>0</v>
      </c>
      <c r="I40" s="281" t="s">
        <v>30</v>
      </c>
      <c r="J40" s="281"/>
      <c r="K40" s="281"/>
      <c r="L40" s="153">
        <f>July!L40+August!L39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July!L42+August!L41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July!H43+August!H41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July!H44+August!H42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July!L45+August!L43-August!L44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308"/>
      <c r="B48" s="308"/>
      <c r="C48" s="308"/>
      <c r="D48" s="308"/>
      <c r="E48" s="308"/>
      <c r="F48" s="308"/>
      <c r="G48" s="308"/>
      <c r="H48" s="308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7"/>
      <c r="K51" s="217"/>
      <c r="L51" s="37"/>
    </row>
    <row r="52" spans="1:12" x14ac:dyDescent="0.2">
      <c r="A52" s="308"/>
      <c r="B52" s="308"/>
      <c r="C52" s="308"/>
      <c r="D52" s="308"/>
      <c r="E52" s="308"/>
      <c r="F52" s="308"/>
      <c r="G52" s="308"/>
      <c r="H52" s="308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185" t="s">
        <v>59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3">
    <mergeCell ref="J48:K48"/>
    <mergeCell ref="A45:G45"/>
    <mergeCell ref="I43:K43"/>
    <mergeCell ref="I44:K44"/>
    <mergeCell ref="I45:K45"/>
    <mergeCell ref="A47:L47"/>
    <mergeCell ref="A42:G42"/>
    <mergeCell ref="I42:K42"/>
    <mergeCell ref="A43:G43"/>
    <mergeCell ref="A44:G44"/>
    <mergeCell ref="A46:G46"/>
    <mergeCell ref="I46:K46"/>
    <mergeCell ref="I41:K41"/>
    <mergeCell ref="I35:K35"/>
    <mergeCell ref="I31:K31"/>
    <mergeCell ref="A40:G40"/>
    <mergeCell ref="I40:K40"/>
    <mergeCell ref="A36:L36"/>
    <mergeCell ref="A41:G41"/>
    <mergeCell ref="I39:K39"/>
    <mergeCell ref="A38:G38"/>
    <mergeCell ref="A39:G39"/>
    <mergeCell ref="A29:F29"/>
    <mergeCell ref="A27:L27"/>
    <mergeCell ref="A1:L1"/>
    <mergeCell ref="A2:D2"/>
    <mergeCell ref="E2:F2"/>
    <mergeCell ref="J2:K2"/>
    <mergeCell ref="A3:D3"/>
    <mergeCell ref="E3:L3"/>
    <mergeCell ref="A26:L26"/>
    <mergeCell ref="A28:L28"/>
    <mergeCell ref="J49:K49"/>
    <mergeCell ref="J52:K52"/>
    <mergeCell ref="A4:D4"/>
    <mergeCell ref="A6:L6"/>
    <mergeCell ref="A5:D5"/>
    <mergeCell ref="A13:L13"/>
    <mergeCell ref="A20:L20"/>
    <mergeCell ref="A7:A12"/>
    <mergeCell ref="A14:A19"/>
    <mergeCell ref="I32:K32"/>
    <mergeCell ref="I33:K33"/>
    <mergeCell ref="I29:L29"/>
    <mergeCell ref="I30:K30"/>
    <mergeCell ref="A21:C25"/>
    <mergeCell ref="G30:H35"/>
    <mergeCell ref="A54:L54"/>
    <mergeCell ref="B8:B12"/>
    <mergeCell ref="B15:B19"/>
    <mergeCell ref="J51:K51"/>
    <mergeCell ref="A53:L53"/>
    <mergeCell ref="I34:L34"/>
    <mergeCell ref="A48:H48"/>
    <mergeCell ref="A49:H49"/>
    <mergeCell ref="A50:H50"/>
    <mergeCell ref="A51:H51"/>
    <mergeCell ref="A52:H52"/>
    <mergeCell ref="I38:K38"/>
    <mergeCell ref="A37:H37"/>
    <mergeCell ref="I37:L37"/>
    <mergeCell ref="A30:E31"/>
    <mergeCell ref="F30:F3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54"/>
  <sheetViews>
    <sheetView showGridLines="0" showZeros="0" topLeftCell="A2" zoomScale="80" zoomScaleNormal="80" workbookViewId="0">
      <selection activeCell="I16" sqref="I16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45199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246"/>
      <c r="K4" s="24" t="s">
        <v>3</v>
      </c>
      <c r="L4" s="43">
        <v>9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02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92" t="s">
        <v>38</v>
      </c>
      <c r="B7" s="173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293"/>
      <c r="B8" s="297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August!H8+(September!F8-September!G8)</f>
        <v>0</v>
      </c>
      <c r="I8" s="135"/>
      <c r="J8" s="71">
        <f>August!J8+September!I8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188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August!H9+(September!F9-September!G9)</f>
        <v>0</v>
      </c>
      <c r="I9" s="135"/>
      <c r="J9" s="71">
        <f>August!J9+September!I9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August!H10+(September!F10-September!G10)</f>
        <v>0</v>
      </c>
      <c r="I10" s="137"/>
      <c r="J10" s="92">
        <f>August!J10+September!I10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August!H11+(September!F11-September!G11)</f>
        <v>0</v>
      </c>
      <c r="I11" s="141"/>
      <c r="J11" s="140">
        <f>August!J11+September!I11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August!H15+(September!F15-September!G15)</f>
        <v>0</v>
      </c>
      <c r="I15" s="135"/>
      <c r="J15" s="71">
        <f>August!J15+September!I15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August!H16+(September!F16-September!G16)</f>
        <v>0</v>
      </c>
      <c r="I16" s="135"/>
      <c r="J16" s="71">
        <f>August!J16+September!I16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August!H17+(September!F17-September!G17)</f>
        <v>0</v>
      </c>
      <c r="I17" s="137"/>
      <c r="J17" s="92">
        <f>August!J17+September!I17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August!H18+(September!F18-September!G18)</f>
        <v>0</v>
      </c>
      <c r="I18" s="141"/>
      <c r="J18" s="140">
        <f>August!J18+September!I18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27" t="s">
        <v>4</v>
      </c>
      <c r="E21" s="28" t="s">
        <v>5</v>
      </c>
      <c r="F21" s="29" t="s">
        <v>44</v>
      </c>
      <c r="G21" s="29" t="s">
        <v>45</v>
      </c>
      <c r="H21" s="30" t="s">
        <v>34</v>
      </c>
      <c r="I21" s="31" t="s">
        <v>64</v>
      </c>
      <c r="J21" s="32" t="s">
        <v>16</v>
      </c>
      <c r="K21" s="29" t="s">
        <v>31</v>
      </c>
      <c r="L21" s="33" t="s">
        <v>6</v>
      </c>
    </row>
    <row r="22" spans="1:12" ht="14.25" thickTop="1" thickBot="1" x14ac:dyDescent="0.25">
      <c r="A22" s="232"/>
      <c r="B22" s="236"/>
      <c r="C22" s="237"/>
      <c r="D22" s="107" t="s">
        <v>40</v>
      </c>
      <c r="E22" s="89">
        <f>January!E22</f>
        <v>0</v>
      </c>
      <c r="F22" s="62"/>
      <c r="G22" s="62"/>
      <c r="H22" s="63">
        <f>August!H22+(F22-G22)</f>
        <v>0</v>
      </c>
      <c r="I22" s="62"/>
      <c r="J22" s="64">
        <f>August!J22+September!I22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108" t="s">
        <v>49</v>
      </c>
      <c r="E23" s="90">
        <f>January!E23</f>
        <v>0</v>
      </c>
      <c r="F23" s="109"/>
      <c r="G23" s="109"/>
      <c r="H23" s="91">
        <f>August!H23+(F23-G23)</f>
        <v>0</v>
      </c>
      <c r="I23" s="109"/>
      <c r="J23" s="92">
        <f>August!J23+September!I23</f>
        <v>0</v>
      </c>
      <c r="K23" s="92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103" t="s">
        <v>60</v>
      </c>
      <c r="E24" s="90">
        <f>January!E24</f>
        <v>0</v>
      </c>
      <c r="F24" s="111"/>
      <c r="G24" s="117"/>
      <c r="H24" s="91">
        <f>August!H24+(F24-G24)</f>
        <v>0</v>
      </c>
      <c r="I24" s="111"/>
      <c r="J24" s="92">
        <f>August!J24+September!I24</f>
        <v>0</v>
      </c>
      <c r="K24" s="113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118" t="s">
        <v>7</v>
      </c>
      <c r="E25" s="119">
        <f>January!E25</f>
        <v>0</v>
      </c>
      <c r="F25" s="120">
        <f>SUM(F22:F24)</f>
        <v>0</v>
      </c>
      <c r="G25" s="121">
        <f>SUM(G22:G24)</f>
        <v>0</v>
      </c>
      <c r="H25" s="122">
        <f>SUM(H22:H24)</f>
        <v>0</v>
      </c>
      <c r="I25" s="83">
        <f>SUM(I22:I24)</f>
        <v>0</v>
      </c>
      <c r="J25" s="95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August!L31+September!L30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August!H40+September!H39</f>
        <v>0</v>
      </c>
      <c r="I40" s="281" t="s">
        <v>30</v>
      </c>
      <c r="J40" s="281"/>
      <c r="K40" s="281"/>
      <c r="L40" s="153">
        <f>August!L40+September!L39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August!L42+September!L41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August!H43+September!H41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August!H44+September!H42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August!L45+September!L43-September!L44</f>
        <v>0</v>
      </c>
    </row>
    <row r="46" spans="1:12" ht="14.25" thickTop="1" thickBot="1" x14ac:dyDescent="0.25">
      <c r="A46" s="309" t="s">
        <v>41</v>
      </c>
      <c r="B46" s="310"/>
      <c r="C46" s="310"/>
      <c r="D46" s="310"/>
      <c r="E46" s="310"/>
      <c r="F46" s="310"/>
      <c r="G46" s="311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308"/>
      <c r="B48" s="308"/>
      <c r="C48" s="308"/>
      <c r="D48" s="308"/>
      <c r="E48" s="308"/>
      <c r="F48" s="308"/>
      <c r="G48" s="308"/>
      <c r="H48" s="308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7"/>
      <c r="K51" s="217"/>
      <c r="L51" s="37"/>
    </row>
    <row r="52" spans="1:12" x14ac:dyDescent="0.2">
      <c r="A52" s="308"/>
      <c r="B52" s="308"/>
      <c r="C52" s="308"/>
      <c r="D52" s="308"/>
      <c r="E52" s="308"/>
      <c r="F52" s="308"/>
      <c r="G52" s="308"/>
      <c r="H52" s="308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185" t="s">
        <v>59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4">
    <mergeCell ref="J48:K48"/>
    <mergeCell ref="A45:G45"/>
    <mergeCell ref="I43:K43"/>
    <mergeCell ref="I44:K44"/>
    <mergeCell ref="I45:K45"/>
    <mergeCell ref="A47:L47"/>
    <mergeCell ref="A42:G42"/>
    <mergeCell ref="I42:K42"/>
    <mergeCell ref="A43:G43"/>
    <mergeCell ref="A44:G44"/>
    <mergeCell ref="A46:G46"/>
    <mergeCell ref="I46:K46"/>
    <mergeCell ref="I41:K41"/>
    <mergeCell ref="I35:K35"/>
    <mergeCell ref="I31:K31"/>
    <mergeCell ref="A40:G40"/>
    <mergeCell ref="I40:K40"/>
    <mergeCell ref="A36:L36"/>
    <mergeCell ref="A41:G41"/>
    <mergeCell ref="I39:K39"/>
    <mergeCell ref="A38:G38"/>
    <mergeCell ref="A39:G39"/>
    <mergeCell ref="I30:K30"/>
    <mergeCell ref="A29:F29"/>
    <mergeCell ref="A1:L1"/>
    <mergeCell ref="A2:D2"/>
    <mergeCell ref="E2:F2"/>
    <mergeCell ref="J2:K2"/>
    <mergeCell ref="A3:D3"/>
    <mergeCell ref="E3:L3"/>
    <mergeCell ref="A27:L27"/>
    <mergeCell ref="A26:L26"/>
    <mergeCell ref="A28:L28"/>
    <mergeCell ref="J49:K49"/>
    <mergeCell ref="J52:K52"/>
    <mergeCell ref="A4:D4"/>
    <mergeCell ref="A6:L6"/>
    <mergeCell ref="A5:D5"/>
    <mergeCell ref="E4:J4"/>
    <mergeCell ref="A13:L13"/>
    <mergeCell ref="A20:L20"/>
    <mergeCell ref="A7:A12"/>
    <mergeCell ref="A14:A19"/>
    <mergeCell ref="I32:K32"/>
    <mergeCell ref="I33:K33"/>
    <mergeCell ref="I29:L29"/>
    <mergeCell ref="A21:C25"/>
    <mergeCell ref="G30:H35"/>
    <mergeCell ref="A54:L54"/>
    <mergeCell ref="B8:B12"/>
    <mergeCell ref="B15:B19"/>
    <mergeCell ref="J51:K51"/>
    <mergeCell ref="A53:L53"/>
    <mergeCell ref="I34:L34"/>
    <mergeCell ref="A48:H48"/>
    <mergeCell ref="A49:H49"/>
    <mergeCell ref="A50:H50"/>
    <mergeCell ref="A51:H51"/>
    <mergeCell ref="A52:H52"/>
    <mergeCell ref="I38:K38"/>
    <mergeCell ref="A37:H37"/>
    <mergeCell ref="I37:L37"/>
    <mergeCell ref="A30:E31"/>
    <mergeCell ref="F30:F31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54"/>
  <sheetViews>
    <sheetView showGridLines="0" showZeros="0" topLeftCell="A2" zoomScale="80" zoomScaleNormal="80" workbookViewId="0">
      <selection activeCell="E2" sqref="E2:F2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45230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246"/>
      <c r="K4" s="24" t="s">
        <v>3</v>
      </c>
      <c r="L4" s="43">
        <v>10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02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92" t="s">
        <v>38</v>
      </c>
      <c r="B7" s="173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293"/>
      <c r="B8" s="297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September!H8+(October!F8-October!G8)</f>
        <v>0</v>
      </c>
      <c r="I8" s="135"/>
      <c r="J8" s="71">
        <f>September!J8+October!I8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188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September!H9+(October!F9-October!G9)</f>
        <v>0</v>
      </c>
      <c r="I9" s="135"/>
      <c r="J9" s="71">
        <f>September!J9+October!I9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September!H10+(October!F10-October!G10)</f>
        <v>0</v>
      </c>
      <c r="I10" s="137"/>
      <c r="J10" s="92">
        <f>September!J10+October!I10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September!H11+(October!F11-October!G11)</f>
        <v>0</v>
      </c>
      <c r="I11" s="141"/>
      <c r="J11" s="140">
        <f>September!J11+October!I11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September!H15+(October!F15-October!G15)</f>
        <v>0</v>
      </c>
      <c r="I15" s="135"/>
      <c r="J15" s="71">
        <f>September!J15+October!I15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September!H16+(October!F16-October!G16)</f>
        <v>0</v>
      </c>
      <c r="I16" s="135"/>
      <c r="J16" s="71">
        <f>September!J16+October!I16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September!H17+(October!F17-October!G17)</f>
        <v>0</v>
      </c>
      <c r="I17" s="137"/>
      <c r="J17" s="92">
        <f>September!J17+October!I17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September!H18+(October!F18-October!G18)</f>
        <v>0</v>
      </c>
      <c r="I18" s="141"/>
      <c r="J18" s="140">
        <f>September!J18+October!I18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27" t="s">
        <v>4</v>
      </c>
      <c r="E21" s="28" t="s">
        <v>5</v>
      </c>
      <c r="F21" s="29" t="s">
        <v>44</v>
      </c>
      <c r="G21" s="29" t="s">
        <v>45</v>
      </c>
      <c r="H21" s="30" t="s">
        <v>34</v>
      </c>
      <c r="I21" s="31" t="s">
        <v>64</v>
      </c>
      <c r="J21" s="32" t="s">
        <v>16</v>
      </c>
      <c r="K21" s="29" t="s">
        <v>31</v>
      </c>
      <c r="L21" s="33" t="s">
        <v>6</v>
      </c>
    </row>
    <row r="22" spans="1:12" ht="14.25" thickTop="1" thickBot="1" x14ac:dyDescent="0.25">
      <c r="A22" s="232"/>
      <c r="B22" s="236"/>
      <c r="C22" s="237"/>
      <c r="D22" s="107" t="s">
        <v>40</v>
      </c>
      <c r="E22" s="89">
        <f>January!E22</f>
        <v>0</v>
      </c>
      <c r="F22" s="62"/>
      <c r="G22" s="62"/>
      <c r="H22" s="63">
        <f>September!H22+(F22-G22)</f>
        <v>0</v>
      </c>
      <c r="I22" s="62"/>
      <c r="J22" s="64">
        <f>September!J22+October!I22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108" t="s">
        <v>49</v>
      </c>
      <c r="E23" s="90">
        <f>January!E23</f>
        <v>0</v>
      </c>
      <c r="F23" s="109"/>
      <c r="G23" s="109"/>
      <c r="H23" s="91">
        <f>September!H23+(F23-G23)</f>
        <v>0</v>
      </c>
      <c r="I23" s="109"/>
      <c r="J23" s="92">
        <f>September!J23+October!I23</f>
        <v>0</v>
      </c>
      <c r="K23" s="92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53" t="s">
        <v>60</v>
      </c>
      <c r="E24" s="110">
        <f>January!E24</f>
        <v>0</v>
      </c>
      <c r="F24" s="111"/>
      <c r="G24" s="111"/>
      <c r="H24" s="112">
        <f>September!H24+(F24-G24)</f>
        <v>0</v>
      </c>
      <c r="I24" s="111"/>
      <c r="J24" s="113">
        <f>September!J24+October!I24</f>
        <v>0</v>
      </c>
      <c r="K24" s="113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114" t="s">
        <v>7</v>
      </c>
      <c r="E25" s="83">
        <f>January!E25</f>
        <v>0</v>
      </c>
      <c r="F25" s="82">
        <f>SUM(F22:F24)</f>
        <v>0</v>
      </c>
      <c r="G25" s="82">
        <f>SUM(G22:G24)</f>
        <v>0</v>
      </c>
      <c r="H25" s="115">
        <f>SUM(H22:H24)</f>
        <v>0</v>
      </c>
      <c r="I25" s="83">
        <f>SUM(I22:I24)</f>
        <v>0</v>
      </c>
      <c r="J25" s="116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September!L31+October!L30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September!H40+October!H39</f>
        <v>0</v>
      </c>
      <c r="I40" s="281" t="s">
        <v>30</v>
      </c>
      <c r="J40" s="281"/>
      <c r="K40" s="281"/>
      <c r="L40" s="153">
        <f>September!L40+October!L39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September!L42+October!L41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September!H43+October!H41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September!H44+October!H42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September!L45+October!L43-October!L44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212"/>
      <c r="B48" s="212"/>
      <c r="C48" s="212"/>
      <c r="D48" s="212"/>
      <c r="E48" s="212"/>
      <c r="F48" s="212"/>
      <c r="G48" s="212"/>
      <c r="H48" s="212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7"/>
      <c r="K51" s="217"/>
      <c r="L51" s="37"/>
    </row>
    <row r="52" spans="1:12" x14ac:dyDescent="0.2">
      <c r="A52" s="212"/>
      <c r="B52" s="212"/>
      <c r="C52" s="212"/>
      <c r="D52" s="212"/>
      <c r="E52" s="212"/>
      <c r="F52" s="212"/>
      <c r="G52" s="212"/>
      <c r="H52" s="212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185" t="s">
        <v>59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4">
    <mergeCell ref="J48:K48"/>
    <mergeCell ref="A45:G45"/>
    <mergeCell ref="I43:K43"/>
    <mergeCell ref="I44:K44"/>
    <mergeCell ref="I45:K45"/>
    <mergeCell ref="A47:L47"/>
    <mergeCell ref="A42:G42"/>
    <mergeCell ref="I42:K42"/>
    <mergeCell ref="A43:G43"/>
    <mergeCell ref="A44:G44"/>
    <mergeCell ref="A46:G46"/>
    <mergeCell ref="I46:K46"/>
    <mergeCell ref="I41:K41"/>
    <mergeCell ref="I35:K35"/>
    <mergeCell ref="I31:K31"/>
    <mergeCell ref="A40:G40"/>
    <mergeCell ref="I40:K40"/>
    <mergeCell ref="A36:L36"/>
    <mergeCell ref="A41:G41"/>
    <mergeCell ref="I39:K39"/>
    <mergeCell ref="A38:G38"/>
    <mergeCell ref="A39:G39"/>
    <mergeCell ref="I30:K30"/>
    <mergeCell ref="A29:F29"/>
    <mergeCell ref="A1:L1"/>
    <mergeCell ref="A2:D2"/>
    <mergeCell ref="E2:F2"/>
    <mergeCell ref="J2:K2"/>
    <mergeCell ref="A3:D3"/>
    <mergeCell ref="E3:L3"/>
    <mergeCell ref="A27:L27"/>
    <mergeCell ref="A26:L26"/>
    <mergeCell ref="A28:L28"/>
    <mergeCell ref="J49:K49"/>
    <mergeCell ref="J52:K52"/>
    <mergeCell ref="A4:D4"/>
    <mergeCell ref="A6:L6"/>
    <mergeCell ref="A5:D5"/>
    <mergeCell ref="E4:J4"/>
    <mergeCell ref="A13:L13"/>
    <mergeCell ref="A20:L20"/>
    <mergeCell ref="A7:A12"/>
    <mergeCell ref="A14:A19"/>
    <mergeCell ref="I32:K32"/>
    <mergeCell ref="I33:K33"/>
    <mergeCell ref="I29:L29"/>
    <mergeCell ref="A21:C25"/>
    <mergeCell ref="G30:H35"/>
    <mergeCell ref="A54:L54"/>
    <mergeCell ref="B8:B12"/>
    <mergeCell ref="B15:B19"/>
    <mergeCell ref="J51:K51"/>
    <mergeCell ref="A53:L53"/>
    <mergeCell ref="I34:L34"/>
    <mergeCell ref="A48:H48"/>
    <mergeCell ref="A49:H49"/>
    <mergeCell ref="A50:H50"/>
    <mergeCell ref="A51:H51"/>
    <mergeCell ref="A52:H52"/>
    <mergeCell ref="I38:K38"/>
    <mergeCell ref="A37:H37"/>
    <mergeCell ref="I37:L37"/>
    <mergeCell ref="A30:E31"/>
    <mergeCell ref="F30:F3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N54"/>
  <sheetViews>
    <sheetView showGridLines="0" showZeros="0" topLeftCell="A2" zoomScale="80" zoomScaleNormal="80" workbookViewId="0">
      <selection activeCell="E2" sqref="E2:F2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45260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86"/>
      <c r="K4" s="24" t="s">
        <v>3</v>
      </c>
      <c r="L4" s="43">
        <v>11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02" t="s">
        <v>43</v>
      </c>
      <c r="B6" s="229"/>
      <c r="C6" s="229"/>
      <c r="D6" s="229"/>
      <c r="E6" s="229"/>
      <c r="F6" s="229"/>
      <c r="G6" s="229"/>
      <c r="H6" s="229"/>
      <c r="I6" s="229"/>
      <c r="J6" s="229"/>
      <c r="K6" s="229"/>
      <c r="L6" s="230"/>
      <c r="M6" s="48"/>
    </row>
    <row r="7" spans="1:14" ht="50.1" customHeight="1" thickTop="1" thickBot="1" x14ac:dyDescent="0.25">
      <c r="A7" s="292" t="s">
        <v>38</v>
      </c>
      <c r="B7" s="173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293"/>
      <c r="B8" s="298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October!H8+(November!F8-November!G8)</f>
        <v>0</v>
      </c>
      <c r="I8" s="135"/>
      <c r="J8" s="71">
        <f>October!J8+November!I8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293"/>
      <c r="B9" s="299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October!H9+(November!F9-November!G9)</f>
        <v>0</v>
      </c>
      <c r="I9" s="135"/>
      <c r="J9" s="71">
        <f>October!J9+November!I9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293"/>
      <c r="B10" s="299"/>
      <c r="C10" s="160">
        <f>January!C10</f>
        <v>0</v>
      </c>
      <c r="D10" s="57" t="s">
        <v>63</v>
      </c>
      <c r="E10" s="90">
        <f>January!E10</f>
        <v>0</v>
      </c>
      <c r="F10" s="109"/>
      <c r="G10" s="109"/>
      <c r="H10" s="92">
        <f>October!H10+(November!F10-November!G10)</f>
        <v>0</v>
      </c>
      <c r="I10" s="137"/>
      <c r="J10" s="92">
        <f>October!J10+November!I10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294"/>
      <c r="B11" s="299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October!H11+(November!F11-November!G11)</f>
        <v>0</v>
      </c>
      <c r="I11" s="141"/>
      <c r="J11" s="140">
        <f>October!J11+November!I11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295"/>
      <c r="B12" s="300"/>
      <c r="C12" s="130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292" t="s">
        <v>8</v>
      </c>
      <c r="B14" s="173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293"/>
      <c r="B15" s="298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October!H15+(November!F15-November!G15)</f>
        <v>0</v>
      </c>
      <c r="I15" s="135"/>
      <c r="J15" s="71">
        <f>October!J15+November!I15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293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October!H16+(November!F16-November!G16)</f>
        <v>0</v>
      </c>
      <c r="I16" s="135"/>
      <c r="J16" s="71">
        <f>October!J16+November!I16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293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October!H17+(November!F17-November!G17)</f>
        <v>0</v>
      </c>
      <c r="I17" s="137"/>
      <c r="J17" s="92">
        <f>October!J17+November!I17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293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October!H18+(November!F18-November!G18)</f>
        <v>0</v>
      </c>
      <c r="I18" s="141"/>
      <c r="J18" s="140">
        <f>October!J18+November!I18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296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27" t="s">
        <v>4</v>
      </c>
      <c r="E21" s="28" t="s">
        <v>5</v>
      </c>
      <c r="F21" s="29" t="s">
        <v>44</v>
      </c>
      <c r="G21" s="29" t="s">
        <v>45</v>
      </c>
      <c r="H21" s="30" t="s">
        <v>34</v>
      </c>
      <c r="I21" s="31" t="s">
        <v>64</v>
      </c>
      <c r="J21" s="32" t="s">
        <v>16</v>
      </c>
      <c r="K21" s="29" t="s">
        <v>31</v>
      </c>
      <c r="L21" s="33" t="s">
        <v>6</v>
      </c>
    </row>
    <row r="22" spans="1:12" ht="14.25" thickTop="1" thickBot="1" x14ac:dyDescent="0.25">
      <c r="A22" s="232"/>
      <c r="B22" s="236"/>
      <c r="C22" s="237"/>
      <c r="D22" s="107" t="s">
        <v>40</v>
      </c>
      <c r="E22" s="89">
        <f>January!E22</f>
        <v>0</v>
      </c>
      <c r="F22" s="62"/>
      <c r="G22" s="62"/>
      <c r="H22" s="63">
        <f>October!H22+(F22-G22)</f>
        <v>0</v>
      </c>
      <c r="I22" s="62"/>
      <c r="J22" s="64">
        <f>October!J22+November!I22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108" t="s">
        <v>49</v>
      </c>
      <c r="E23" s="90">
        <f>January!E23</f>
        <v>0</v>
      </c>
      <c r="F23" s="109"/>
      <c r="G23" s="109"/>
      <c r="H23" s="91">
        <f>October!H23+(F23-G23)</f>
        <v>0</v>
      </c>
      <c r="I23" s="109"/>
      <c r="J23" s="92">
        <f>October!J23+November!I23</f>
        <v>0</v>
      </c>
      <c r="K23" s="92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53" t="s">
        <v>60</v>
      </c>
      <c r="E24" s="110">
        <f>January!E24</f>
        <v>0</v>
      </c>
      <c r="F24" s="111"/>
      <c r="G24" s="111"/>
      <c r="H24" s="112">
        <f>October!H24+(F24-G24)</f>
        <v>0</v>
      </c>
      <c r="I24" s="111"/>
      <c r="J24" s="113">
        <f>October!J24+November!I24</f>
        <v>0</v>
      </c>
      <c r="K24" s="113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114" t="s">
        <v>7</v>
      </c>
      <c r="E25" s="83">
        <f>January!E25</f>
        <v>0</v>
      </c>
      <c r="F25" s="82">
        <f>SUM(F22:F24)</f>
        <v>0</v>
      </c>
      <c r="G25" s="82">
        <f>SUM(G22:G24)</f>
        <v>0</v>
      </c>
      <c r="H25" s="115">
        <f>SUM(H22:H24)</f>
        <v>0</v>
      </c>
      <c r="I25" s="83">
        <f>SUM(I22:I24)</f>
        <v>0</v>
      </c>
      <c r="J25" s="116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October!L31+November!L30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October!H40+November!H39</f>
        <v>0</v>
      </c>
      <c r="I40" s="281" t="s">
        <v>30</v>
      </c>
      <c r="J40" s="281"/>
      <c r="K40" s="281"/>
      <c r="L40" s="153">
        <f>October!L40+November!L39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October!L42+November!L41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October!H43+November!H41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October!H44+November!H42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October!L45+November!L43-November!L44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308"/>
      <c r="B48" s="308"/>
      <c r="C48" s="308"/>
      <c r="D48" s="308"/>
      <c r="E48" s="308"/>
      <c r="F48" s="308"/>
      <c r="G48" s="308"/>
      <c r="H48" s="308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7"/>
      <c r="K51" s="217"/>
      <c r="L51" s="37"/>
    </row>
    <row r="52" spans="1:12" x14ac:dyDescent="0.2">
      <c r="A52" s="308"/>
      <c r="B52" s="308"/>
      <c r="C52" s="308"/>
      <c r="D52" s="308"/>
      <c r="E52" s="308"/>
      <c r="F52" s="308"/>
      <c r="G52" s="308"/>
      <c r="H52" s="308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185" t="s">
        <v>59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4">
    <mergeCell ref="A46:G46"/>
    <mergeCell ref="I46:K46"/>
    <mergeCell ref="J48:K48"/>
    <mergeCell ref="A45:G45"/>
    <mergeCell ref="A47:L47"/>
    <mergeCell ref="I45:K45"/>
    <mergeCell ref="A42:G42"/>
    <mergeCell ref="I42:K42"/>
    <mergeCell ref="A43:G43"/>
    <mergeCell ref="A44:G44"/>
    <mergeCell ref="I43:K43"/>
    <mergeCell ref="I44:K44"/>
    <mergeCell ref="I41:K41"/>
    <mergeCell ref="I35:K35"/>
    <mergeCell ref="I31:K31"/>
    <mergeCell ref="A40:G40"/>
    <mergeCell ref="I40:K40"/>
    <mergeCell ref="A36:L36"/>
    <mergeCell ref="A41:G41"/>
    <mergeCell ref="I39:K39"/>
    <mergeCell ref="A38:G38"/>
    <mergeCell ref="A39:G39"/>
    <mergeCell ref="I30:K30"/>
    <mergeCell ref="A29:F29"/>
    <mergeCell ref="A1:L1"/>
    <mergeCell ref="A2:D2"/>
    <mergeCell ref="E2:F2"/>
    <mergeCell ref="J2:K2"/>
    <mergeCell ref="A3:D3"/>
    <mergeCell ref="E3:L3"/>
    <mergeCell ref="A27:L27"/>
    <mergeCell ref="A26:L26"/>
    <mergeCell ref="A28:L28"/>
    <mergeCell ref="J49:K49"/>
    <mergeCell ref="J52:K52"/>
    <mergeCell ref="A4:D4"/>
    <mergeCell ref="A6:L6"/>
    <mergeCell ref="E4:I4"/>
    <mergeCell ref="A5:D5"/>
    <mergeCell ref="A13:L13"/>
    <mergeCell ref="A20:L20"/>
    <mergeCell ref="A7:A12"/>
    <mergeCell ref="A14:A19"/>
    <mergeCell ref="I32:K32"/>
    <mergeCell ref="I33:K33"/>
    <mergeCell ref="I29:L29"/>
    <mergeCell ref="A21:C25"/>
    <mergeCell ref="G30:H35"/>
    <mergeCell ref="A54:L54"/>
    <mergeCell ref="B8:B12"/>
    <mergeCell ref="B15:B19"/>
    <mergeCell ref="J51:K51"/>
    <mergeCell ref="A53:L53"/>
    <mergeCell ref="I34:L34"/>
    <mergeCell ref="A48:H48"/>
    <mergeCell ref="A49:H49"/>
    <mergeCell ref="A50:H50"/>
    <mergeCell ref="A51:H51"/>
    <mergeCell ref="A52:H52"/>
    <mergeCell ref="I38:K38"/>
    <mergeCell ref="A37:H37"/>
    <mergeCell ref="I37:L37"/>
    <mergeCell ref="A30:E31"/>
    <mergeCell ref="F30:F31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54"/>
  <sheetViews>
    <sheetView showGridLines="0" showZeros="0" zoomScale="80" zoomScaleNormal="80" workbookViewId="0">
      <selection activeCell="E2" activeCellId="17" sqref="A54:L54 J51:K51 L44 L43 L41 L39 H42 H41 H39 L30 I22:I24 F22:G24 I18 I15:I17 F15:G18 F8:G11 I8:I11 E2:F2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6384" width="9.140625" style="26"/>
  </cols>
  <sheetData>
    <row r="1" spans="1:14" ht="14.25" thickTop="1" thickBot="1" x14ac:dyDescent="0.25">
      <c r="A1" s="240" t="s">
        <v>0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2"/>
      <c r="M1" s="37"/>
    </row>
    <row r="2" spans="1:14" ht="13.5" thickTop="1" x14ac:dyDescent="0.2">
      <c r="A2" s="210" t="s">
        <v>1</v>
      </c>
      <c r="B2" s="210"/>
      <c r="C2" s="210"/>
      <c r="D2" s="210"/>
      <c r="E2" s="245"/>
      <c r="F2" s="245"/>
      <c r="G2" s="38"/>
      <c r="H2" s="38"/>
      <c r="I2" s="39"/>
      <c r="J2" s="210" t="s">
        <v>2</v>
      </c>
      <c r="K2" s="210"/>
      <c r="L2" s="1">
        <v>45291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246"/>
      <c r="K4" s="24" t="s">
        <v>3</v>
      </c>
      <c r="L4" s="43">
        <v>12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13" t="s">
        <v>43</v>
      </c>
      <c r="B6" s="313"/>
      <c r="C6" s="313"/>
      <c r="D6" s="313"/>
      <c r="E6" s="313"/>
      <c r="F6" s="313"/>
      <c r="G6" s="313"/>
      <c r="H6" s="313"/>
      <c r="I6" s="313"/>
      <c r="J6" s="313"/>
      <c r="K6" s="313"/>
      <c r="L6" s="313"/>
      <c r="M6" s="48"/>
    </row>
    <row r="7" spans="1:14" ht="50.1" customHeight="1" thickTop="1" thickBot="1" x14ac:dyDescent="0.25">
      <c r="A7" s="314" t="s">
        <v>38</v>
      </c>
      <c r="B7" s="158">
        <f>January!B7</f>
        <v>0</v>
      </c>
      <c r="C7" s="8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23" t="s">
        <v>6</v>
      </c>
    </row>
    <row r="8" spans="1:14" ht="16.5" thickTop="1" thickBot="1" x14ac:dyDescent="0.25">
      <c r="A8" s="314"/>
      <c r="B8" s="188" t="s">
        <v>54</v>
      </c>
      <c r="C8" s="159">
        <f>January!C8</f>
        <v>0</v>
      </c>
      <c r="D8" s="49" t="s">
        <v>67</v>
      </c>
      <c r="E8" s="93">
        <f>January!E8</f>
        <v>0</v>
      </c>
      <c r="F8" s="68"/>
      <c r="G8" s="68"/>
      <c r="H8" s="71">
        <f>November!H8+(December!F8-December!G8)</f>
        <v>0</v>
      </c>
      <c r="I8" s="135"/>
      <c r="J8" s="71">
        <f>November!J8+December!I8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314"/>
      <c r="B9" s="188"/>
      <c r="C9" s="159">
        <f>January!C9</f>
        <v>0</v>
      </c>
      <c r="D9" s="56" t="s">
        <v>62</v>
      </c>
      <c r="E9" s="93">
        <f>January!E9</f>
        <v>0</v>
      </c>
      <c r="F9" s="68"/>
      <c r="G9" s="68"/>
      <c r="H9" s="71">
        <f>November!H9+(December!F9-December!G9)</f>
        <v>0</v>
      </c>
      <c r="I9" s="135"/>
      <c r="J9" s="71">
        <f>November!J9+December!I9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314"/>
      <c r="B10" s="188"/>
      <c r="C10" s="160">
        <f>January!C10</f>
        <v>0</v>
      </c>
      <c r="D10" s="88" t="s">
        <v>63</v>
      </c>
      <c r="E10" s="90">
        <f>January!E10</f>
        <v>0</v>
      </c>
      <c r="F10" s="109"/>
      <c r="G10" s="109"/>
      <c r="H10" s="92">
        <f>November!H10+(December!F10-December!G10)</f>
        <v>0</v>
      </c>
      <c r="I10" s="137"/>
      <c r="J10" s="92">
        <f>November!J10+December!I10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315"/>
      <c r="B11" s="188"/>
      <c r="C11" s="161">
        <f>January!C11</f>
        <v>0</v>
      </c>
      <c r="D11" s="59" t="s">
        <v>65</v>
      </c>
      <c r="E11" s="139">
        <f>January!E11</f>
        <v>0</v>
      </c>
      <c r="F11" s="117"/>
      <c r="G11" s="117"/>
      <c r="H11" s="140">
        <f>November!H11+(December!F11-December!G11)</f>
        <v>0</v>
      </c>
      <c r="I11" s="141"/>
      <c r="J11" s="140">
        <f>November!J11+December!I11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31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46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314" t="s">
        <v>8</v>
      </c>
      <c r="B14" s="158">
        <f>January!B14</f>
        <v>0</v>
      </c>
      <c r="C14" s="34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23" t="s">
        <v>6</v>
      </c>
    </row>
    <row r="15" spans="1:14" ht="16.5" thickTop="1" thickBot="1" x14ac:dyDescent="0.25">
      <c r="A15" s="314"/>
      <c r="B15" s="299" t="s">
        <v>54</v>
      </c>
      <c r="C15" s="159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November!H15+(December!F15-December!G15)</f>
        <v>0</v>
      </c>
      <c r="I15" s="135"/>
      <c r="J15" s="71">
        <f>November!J15+December!I15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314"/>
      <c r="B16" s="299"/>
      <c r="C16" s="159">
        <f>January!C16</f>
        <v>0</v>
      </c>
      <c r="D16" s="56" t="s">
        <v>62</v>
      </c>
      <c r="E16" s="93">
        <f>January!E16</f>
        <v>0</v>
      </c>
      <c r="F16" s="68"/>
      <c r="G16" s="68"/>
      <c r="H16" s="71">
        <f>November!H16+(December!F16-December!G16)</f>
        <v>0</v>
      </c>
      <c r="I16" s="135"/>
      <c r="J16" s="71">
        <f>November!J16+December!I16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314"/>
      <c r="B17" s="299"/>
      <c r="C17" s="160">
        <f>January!C17</f>
        <v>0</v>
      </c>
      <c r="D17" s="57" t="s">
        <v>63</v>
      </c>
      <c r="E17" s="90">
        <f>January!E17</f>
        <v>0</v>
      </c>
      <c r="F17" s="109"/>
      <c r="G17" s="109"/>
      <c r="H17" s="92">
        <f>November!H17+(December!F17-December!G17)</f>
        <v>0</v>
      </c>
      <c r="I17" s="137"/>
      <c r="J17" s="92">
        <f>November!J17+December!I17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314"/>
      <c r="B18" s="299"/>
      <c r="C18" s="161">
        <f>January!C18</f>
        <v>0</v>
      </c>
      <c r="D18" s="59" t="s">
        <v>65</v>
      </c>
      <c r="E18" s="139">
        <f>January!E18</f>
        <v>0</v>
      </c>
      <c r="F18" s="117"/>
      <c r="G18" s="117"/>
      <c r="H18" s="140">
        <f>November!H18+(December!F18-December!G18)</f>
        <v>0</v>
      </c>
      <c r="I18" s="141"/>
      <c r="J18" s="140">
        <f>November!J18+December!I18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314"/>
      <c r="B19" s="300"/>
      <c r="C19" s="128">
        <f>January!C19</f>
        <v>0</v>
      </c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27" t="s">
        <v>4</v>
      </c>
      <c r="E21" s="28" t="s">
        <v>5</v>
      </c>
      <c r="F21" s="29" t="s">
        <v>44</v>
      </c>
      <c r="G21" s="29" t="s">
        <v>45</v>
      </c>
      <c r="H21" s="30" t="s">
        <v>34</v>
      </c>
      <c r="I21" s="31" t="s">
        <v>64</v>
      </c>
      <c r="J21" s="32" t="s">
        <v>16</v>
      </c>
      <c r="K21" s="29" t="s">
        <v>31</v>
      </c>
      <c r="L21" s="33" t="s">
        <v>6</v>
      </c>
    </row>
    <row r="22" spans="1:12" ht="14.25" thickTop="1" thickBot="1" x14ac:dyDescent="0.25">
      <c r="A22" s="232"/>
      <c r="B22" s="236"/>
      <c r="C22" s="237"/>
      <c r="D22" s="107" t="s">
        <v>40</v>
      </c>
      <c r="E22" s="89">
        <f>January!E22</f>
        <v>0</v>
      </c>
      <c r="F22" s="62"/>
      <c r="G22" s="62"/>
      <c r="H22" s="63">
        <f>November!H22+(F22-G22)</f>
        <v>0</v>
      </c>
      <c r="I22" s="62"/>
      <c r="J22" s="64">
        <f>November!J22+December!I22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108" t="s">
        <v>49</v>
      </c>
      <c r="E23" s="90">
        <f>January!E23</f>
        <v>0</v>
      </c>
      <c r="F23" s="109"/>
      <c r="G23" s="109"/>
      <c r="H23" s="91">
        <f>November!H23+(F23-G23)</f>
        <v>0</v>
      </c>
      <c r="I23" s="109"/>
      <c r="J23" s="92">
        <f>November!J23+December!I23</f>
        <v>0</v>
      </c>
      <c r="K23" s="92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53" t="s">
        <v>60</v>
      </c>
      <c r="E24" s="110">
        <f>January!E24</f>
        <v>0</v>
      </c>
      <c r="F24" s="111"/>
      <c r="G24" s="111"/>
      <c r="H24" s="112">
        <f>November!H24+(F24-G24)</f>
        <v>0</v>
      </c>
      <c r="I24" s="111"/>
      <c r="J24" s="113">
        <f>November!J24+December!I24</f>
        <v>0</v>
      </c>
      <c r="K24" s="113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114" t="s">
        <v>7</v>
      </c>
      <c r="E25" s="83">
        <f>January!E25</f>
        <v>0</v>
      </c>
      <c r="F25" s="82">
        <f>SUM(F22:F24)</f>
        <v>0</v>
      </c>
      <c r="G25" s="82">
        <f>SUM(G22:G24)</f>
        <v>0</v>
      </c>
      <c r="H25" s="115">
        <f>SUM(H22:H24)</f>
        <v>0</v>
      </c>
      <c r="I25" s="83">
        <f>SUM(I22:I24)</f>
        <v>0</v>
      </c>
      <c r="J25" s="116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November!L31+December!L30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November!H40+December!H39</f>
        <v>0</v>
      </c>
      <c r="I40" s="281" t="s">
        <v>30</v>
      </c>
      <c r="J40" s="281"/>
      <c r="K40" s="281"/>
      <c r="L40" s="153">
        <f>November!L40+December!L39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November!L42+December!L41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November!H43+December!H41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November!H44+December!H42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November!L45+December!L43-December!L44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212"/>
      <c r="B48" s="212"/>
      <c r="C48" s="212"/>
      <c r="D48" s="212"/>
      <c r="E48" s="212"/>
      <c r="F48" s="212"/>
      <c r="G48" s="212"/>
      <c r="H48" s="212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7"/>
      <c r="K51" s="217"/>
      <c r="L51" s="37"/>
    </row>
    <row r="52" spans="1:12" x14ac:dyDescent="0.2">
      <c r="A52" s="212"/>
      <c r="B52" s="212"/>
      <c r="C52" s="212"/>
      <c r="D52" s="212"/>
      <c r="E52" s="212"/>
      <c r="F52" s="212"/>
      <c r="G52" s="212"/>
      <c r="H52" s="212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312" t="s">
        <v>59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4">
    <mergeCell ref="A51:H51"/>
    <mergeCell ref="J51:K51"/>
    <mergeCell ref="I43:K43"/>
    <mergeCell ref="A27:L27"/>
    <mergeCell ref="I41:K41"/>
    <mergeCell ref="I35:K35"/>
    <mergeCell ref="I31:K31"/>
    <mergeCell ref="A40:G40"/>
    <mergeCell ref="I40:K40"/>
    <mergeCell ref="I38:K38"/>
    <mergeCell ref="A37:H37"/>
    <mergeCell ref="I37:L37"/>
    <mergeCell ref="A38:G38"/>
    <mergeCell ref="A39:G39"/>
    <mergeCell ref="I39:K39"/>
    <mergeCell ref="J48:K48"/>
    <mergeCell ref="A1:L1"/>
    <mergeCell ref="A2:D2"/>
    <mergeCell ref="E2:F2"/>
    <mergeCell ref="J2:K2"/>
    <mergeCell ref="A3:D3"/>
    <mergeCell ref="E3:L3"/>
    <mergeCell ref="A14:A19"/>
    <mergeCell ref="I32:K32"/>
    <mergeCell ref="I33:K33"/>
    <mergeCell ref="I29:L29"/>
    <mergeCell ref="I30:K30"/>
    <mergeCell ref="A29:F29"/>
    <mergeCell ref="A21:C25"/>
    <mergeCell ref="G30:H35"/>
    <mergeCell ref="A30:E31"/>
    <mergeCell ref="F30:F31"/>
    <mergeCell ref="A49:H49"/>
    <mergeCell ref="A50:H50"/>
    <mergeCell ref="A53:L53"/>
    <mergeCell ref="E4:J4"/>
    <mergeCell ref="A5:D5"/>
    <mergeCell ref="A13:L13"/>
    <mergeCell ref="A20:L20"/>
    <mergeCell ref="A26:L26"/>
    <mergeCell ref="A28:L28"/>
    <mergeCell ref="A36:L36"/>
    <mergeCell ref="A41:G41"/>
    <mergeCell ref="A45:G45"/>
    <mergeCell ref="A47:L47"/>
    <mergeCell ref="A4:D4"/>
    <mergeCell ref="A6:L6"/>
    <mergeCell ref="A7:A12"/>
    <mergeCell ref="A54:L54"/>
    <mergeCell ref="B15:B19"/>
    <mergeCell ref="B8:B12"/>
    <mergeCell ref="I44:K44"/>
    <mergeCell ref="I45:K45"/>
    <mergeCell ref="A48:H48"/>
    <mergeCell ref="A52:H52"/>
    <mergeCell ref="I34:L34"/>
    <mergeCell ref="J49:K49"/>
    <mergeCell ref="J52:K52"/>
    <mergeCell ref="A42:G42"/>
    <mergeCell ref="I42:K42"/>
    <mergeCell ref="A43:G43"/>
    <mergeCell ref="A44:G44"/>
    <mergeCell ref="A46:G46"/>
    <mergeCell ref="I46:K4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54"/>
  <sheetViews>
    <sheetView showGridLines="0" showZeros="0" tabSelected="1" zoomScale="80" zoomScaleNormal="80" workbookViewId="0">
      <selection activeCell="E2" activeCellId="14" sqref="A54:L54 J51:K51 L43:L44 L41 L39 H41:H42 H39 L30 I22:I24 I15:I18 I8:I11 F8:G11 F15:G18 F22:G24 E2:F2"/>
    </sheetView>
  </sheetViews>
  <sheetFormatPr defaultRowHeight="12.75" x14ac:dyDescent="0.2"/>
  <cols>
    <col min="1" max="1" width="6.5703125" style="26" customWidth="1"/>
    <col min="2" max="2" width="5.140625" style="26" customWidth="1"/>
    <col min="3" max="3" width="11.7109375" style="26" customWidth="1"/>
    <col min="4" max="12" width="15.7109375" style="26" customWidth="1"/>
    <col min="13" max="13" width="9" style="26" customWidth="1"/>
    <col min="14" max="14" width="10.28515625" style="26" bestFit="1" customWidth="1"/>
    <col min="15" max="16384" width="9.140625" style="26"/>
  </cols>
  <sheetData>
    <row r="1" spans="1:14" ht="14.25" thickTop="1" thickBot="1" x14ac:dyDescent="0.25">
      <c r="A1" s="317" t="s">
        <v>0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9"/>
      <c r="M1" s="37"/>
    </row>
    <row r="2" spans="1:14" ht="13.5" thickTop="1" x14ac:dyDescent="0.2">
      <c r="A2" s="210" t="s">
        <v>1</v>
      </c>
      <c r="B2" s="210"/>
      <c r="C2" s="210"/>
      <c r="D2" s="210"/>
      <c r="E2" s="320"/>
      <c r="F2" s="320"/>
      <c r="G2" s="38"/>
      <c r="H2" s="38"/>
      <c r="I2" s="39"/>
      <c r="J2" s="210" t="s">
        <v>2</v>
      </c>
      <c r="K2" s="210"/>
      <c r="L2" s="35" t="s">
        <v>70</v>
      </c>
      <c r="M2" s="40"/>
      <c r="N2" s="41"/>
    </row>
    <row r="3" spans="1:14" x14ac:dyDescent="0.2">
      <c r="A3" s="211" t="s">
        <v>56</v>
      </c>
      <c r="B3" s="211"/>
      <c r="C3" s="211"/>
      <c r="D3" s="211"/>
      <c r="E3" s="304">
        <f>January!E3</f>
        <v>0</v>
      </c>
      <c r="F3" s="304"/>
      <c r="G3" s="304"/>
      <c r="H3" s="304"/>
      <c r="I3" s="304"/>
      <c r="J3" s="304"/>
      <c r="K3" s="304"/>
      <c r="L3" s="304"/>
      <c r="M3" s="42"/>
    </row>
    <row r="4" spans="1:14" x14ac:dyDescent="0.2">
      <c r="A4" s="243" t="s">
        <v>15</v>
      </c>
      <c r="B4" s="243"/>
      <c r="C4" s="243"/>
      <c r="D4" s="243"/>
      <c r="E4" s="246"/>
      <c r="F4" s="246"/>
      <c r="G4" s="246"/>
      <c r="H4" s="246"/>
      <c r="I4" s="246"/>
      <c r="J4" s="246"/>
      <c r="K4" s="24" t="s">
        <v>3</v>
      </c>
      <c r="L4" s="43">
        <v>13</v>
      </c>
    </row>
    <row r="5" spans="1:14" ht="13.5" thickBot="1" x14ac:dyDescent="0.25">
      <c r="A5" s="222" t="s">
        <v>14</v>
      </c>
      <c r="B5" s="222"/>
      <c r="C5" s="222"/>
      <c r="D5" s="222"/>
      <c r="E5" s="45">
        <f>IFERROR(E12/(E12+E19+E25),0)</f>
        <v>0</v>
      </c>
      <c r="F5" s="45"/>
      <c r="G5" s="45"/>
      <c r="H5" s="45"/>
      <c r="I5" s="46" t="s">
        <v>13</v>
      </c>
      <c r="J5" s="45">
        <f>IFERROR(E19/(E12+E19+E25),0)</f>
        <v>0</v>
      </c>
      <c r="K5" s="126" t="s">
        <v>21</v>
      </c>
      <c r="L5" s="47">
        <f>IFERROR(E25/(E12+E19+E25),0)</f>
        <v>0</v>
      </c>
      <c r="M5" s="42"/>
    </row>
    <row r="6" spans="1:14" ht="19.5" thickTop="1" thickBot="1" x14ac:dyDescent="0.25">
      <c r="A6" s="316" t="s">
        <v>43</v>
      </c>
      <c r="B6" s="316"/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48"/>
    </row>
    <row r="7" spans="1:14" ht="50.1" customHeight="1" thickTop="1" thickBot="1" x14ac:dyDescent="0.25">
      <c r="A7" s="314" t="s">
        <v>38</v>
      </c>
      <c r="B7" s="158">
        <f>January!B7</f>
        <v>0</v>
      </c>
      <c r="C7" s="2" t="s">
        <v>66</v>
      </c>
      <c r="D7" s="3" t="s">
        <v>4</v>
      </c>
      <c r="E7" s="4" t="s">
        <v>5</v>
      </c>
      <c r="F7" s="5" t="s">
        <v>44</v>
      </c>
      <c r="G7" s="5" t="s">
        <v>45</v>
      </c>
      <c r="H7" s="21" t="s">
        <v>34</v>
      </c>
      <c r="I7" s="4" t="s">
        <v>64</v>
      </c>
      <c r="J7" s="25" t="s">
        <v>16</v>
      </c>
      <c r="K7" s="5" t="s">
        <v>31</v>
      </c>
      <c r="L7" s="6" t="s">
        <v>6</v>
      </c>
      <c r="N7" s="102"/>
    </row>
    <row r="8" spans="1:14" ht="16.5" thickTop="1" thickBot="1" x14ac:dyDescent="0.25">
      <c r="A8" s="314"/>
      <c r="B8" s="188" t="s">
        <v>54</v>
      </c>
      <c r="C8" s="159">
        <f>January!C8</f>
        <v>0</v>
      </c>
      <c r="D8" s="49" t="s">
        <v>67</v>
      </c>
      <c r="E8" s="93">
        <f>January!E8</f>
        <v>0</v>
      </c>
      <c r="F8" s="135"/>
      <c r="G8" s="135"/>
      <c r="H8" s="71">
        <f>December!H8+(F8-G8)</f>
        <v>0</v>
      </c>
      <c r="I8" s="135"/>
      <c r="J8" s="71">
        <f>December!J8+I8</f>
        <v>0</v>
      </c>
      <c r="K8" s="136">
        <f>E8+H8-J8</f>
        <v>0</v>
      </c>
      <c r="L8" s="52">
        <f>IFERROR(J8/(E8+H8),0)</f>
        <v>0</v>
      </c>
    </row>
    <row r="9" spans="1:14" ht="16.5" thickTop="1" thickBot="1" x14ac:dyDescent="0.25">
      <c r="A9" s="314"/>
      <c r="B9" s="188"/>
      <c r="C9" s="159">
        <f>January!C9</f>
        <v>0</v>
      </c>
      <c r="D9" s="49" t="s">
        <v>62</v>
      </c>
      <c r="E9" s="93">
        <f>January!E9</f>
        <v>0</v>
      </c>
      <c r="F9" s="135"/>
      <c r="G9" s="135"/>
      <c r="H9" s="71">
        <f>December!H9+(F9-G9)</f>
        <v>0</v>
      </c>
      <c r="I9" s="135"/>
      <c r="J9" s="71">
        <f>December!J9+I9</f>
        <v>0</v>
      </c>
      <c r="K9" s="136">
        <f>E9+H9-J9</f>
        <v>0</v>
      </c>
      <c r="L9" s="50">
        <f>IFERROR(J9/(E9+H9),0)</f>
        <v>0</v>
      </c>
    </row>
    <row r="10" spans="1:14" ht="16.5" thickTop="1" thickBot="1" x14ac:dyDescent="0.25">
      <c r="A10" s="314"/>
      <c r="B10" s="188"/>
      <c r="C10" s="160">
        <f>January!C10</f>
        <v>0</v>
      </c>
      <c r="D10" s="51" t="s">
        <v>63</v>
      </c>
      <c r="E10" s="90">
        <f>January!E10</f>
        <v>0</v>
      </c>
      <c r="F10" s="137"/>
      <c r="G10" s="137"/>
      <c r="H10" s="92">
        <f>December!H10+(F10-G10)</f>
        <v>0</v>
      </c>
      <c r="I10" s="137"/>
      <c r="J10" s="92">
        <f>December!J10+I10</f>
        <v>0</v>
      </c>
      <c r="K10" s="138">
        <f>E10+H10-J10</f>
        <v>0</v>
      </c>
      <c r="L10" s="52">
        <f>IFERROR(J10/(E10+H10),0)</f>
        <v>0</v>
      </c>
    </row>
    <row r="11" spans="1:14" ht="16.5" thickTop="1" thickBot="1" x14ac:dyDescent="0.25">
      <c r="A11" s="315"/>
      <c r="B11" s="188"/>
      <c r="C11" s="161">
        <f>January!C11</f>
        <v>0</v>
      </c>
      <c r="D11" s="103" t="s">
        <v>65</v>
      </c>
      <c r="E11" s="139">
        <f>January!E11</f>
        <v>0</v>
      </c>
      <c r="F11" s="117"/>
      <c r="G11" s="117"/>
      <c r="H11" s="140">
        <f>December!H11+(F11-G11)</f>
        <v>0</v>
      </c>
      <c r="I11" s="141"/>
      <c r="J11" s="140">
        <f>December!J11+I11</f>
        <v>0</v>
      </c>
      <c r="K11" s="142">
        <f>E11+H11-J11</f>
        <v>0</v>
      </c>
      <c r="L11" s="52">
        <f>IFERROR(J11/(E11+H11),0)</f>
        <v>0</v>
      </c>
      <c r="M11" s="41"/>
    </row>
    <row r="12" spans="1:14" ht="14.25" thickTop="1" thickBot="1" x14ac:dyDescent="0.25">
      <c r="A12" s="315"/>
      <c r="B12" s="189"/>
      <c r="C12" s="129"/>
      <c r="D12" s="125" t="s">
        <v>7</v>
      </c>
      <c r="E12" s="143">
        <f>January!E12</f>
        <v>0</v>
      </c>
      <c r="F12" s="144">
        <f t="shared" ref="F12:K12" si="0">SUM(F8:F11)</f>
        <v>0</v>
      </c>
      <c r="G12" s="144">
        <f t="shared" si="0"/>
        <v>0</v>
      </c>
      <c r="H12" s="145">
        <f t="shared" si="0"/>
        <v>0</v>
      </c>
      <c r="I12" s="144">
        <f t="shared" si="0"/>
        <v>0</v>
      </c>
      <c r="J12" s="121">
        <f t="shared" si="0"/>
        <v>0</v>
      </c>
      <c r="K12" s="144">
        <f t="shared" si="0"/>
        <v>0</v>
      </c>
      <c r="L12" s="52">
        <f>IFERROR(J12/(E12+H12),0)</f>
        <v>0</v>
      </c>
    </row>
    <row r="13" spans="1:14" ht="14.25" thickTop="1" thickBot="1" x14ac:dyDescent="0.25">
      <c r="A13" s="223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</row>
    <row r="14" spans="1:14" ht="50.1" customHeight="1" thickTop="1" thickBot="1" x14ac:dyDescent="0.25">
      <c r="A14" s="314" t="s">
        <v>8</v>
      </c>
      <c r="B14" s="158">
        <f>January!B14</f>
        <v>0</v>
      </c>
      <c r="C14" s="20" t="s">
        <v>66</v>
      </c>
      <c r="D14" s="3" t="s">
        <v>4</v>
      </c>
      <c r="E14" s="7" t="s">
        <v>5</v>
      </c>
      <c r="F14" s="5" t="s">
        <v>44</v>
      </c>
      <c r="G14" s="5" t="s">
        <v>45</v>
      </c>
      <c r="H14" s="21" t="s">
        <v>34</v>
      </c>
      <c r="I14" s="7" t="s">
        <v>64</v>
      </c>
      <c r="J14" s="22" t="s">
        <v>16</v>
      </c>
      <c r="K14" s="5" t="s">
        <v>31</v>
      </c>
      <c r="L14" s="6" t="s">
        <v>6</v>
      </c>
    </row>
    <row r="15" spans="1:14" ht="16.5" thickTop="1" thickBot="1" x14ac:dyDescent="0.25">
      <c r="A15" s="314"/>
      <c r="B15" s="299" t="s">
        <v>54</v>
      </c>
      <c r="C15" s="162">
        <f>January!C15</f>
        <v>0</v>
      </c>
      <c r="D15" s="49" t="s">
        <v>67</v>
      </c>
      <c r="E15" s="93">
        <f>January!E15</f>
        <v>0</v>
      </c>
      <c r="F15" s="68"/>
      <c r="G15" s="68"/>
      <c r="H15" s="71">
        <f>December!H15+(F15-G15)</f>
        <v>0</v>
      </c>
      <c r="I15" s="135"/>
      <c r="J15" s="71">
        <f>December!J15+I15</f>
        <v>0</v>
      </c>
      <c r="K15" s="136">
        <f>E15+H15-J15</f>
        <v>0</v>
      </c>
      <c r="L15" s="58">
        <f>IFERROR(J15/(E15+H15),0)</f>
        <v>0</v>
      </c>
    </row>
    <row r="16" spans="1:14" ht="16.5" thickTop="1" thickBot="1" x14ac:dyDescent="0.25">
      <c r="A16" s="314"/>
      <c r="B16" s="299"/>
      <c r="C16" s="162">
        <f>January!C16</f>
        <v>0</v>
      </c>
      <c r="D16" s="104" t="s">
        <v>62</v>
      </c>
      <c r="E16" s="93">
        <f>January!E16</f>
        <v>0</v>
      </c>
      <c r="F16" s="68"/>
      <c r="G16" s="68"/>
      <c r="H16" s="71">
        <f>December!H16+(F16-G16)</f>
        <v>0</v>
      </c>
      <c r="I16" s="135"/>
      <c r="J16" s="71">
        <f>December!J16+I16</f>
        <v>0</v>
      </c>
      <c r="K16" s="136">
        <f>E16+H16-J16</f>
        <v>0</v>
      </c>
      <c r="L16" s="55">
        <f>IFERROR(J16/(E16+H16),0)</f>
        <v>0</v>
      </c>
    </row>
    <row r="17" spans="1:12" ht="16.5" thickTop="1" thickBot="1" x14ac:dyDescent="0.25">
      <c r="A17" s="314"/>
      <c r="B17" s="299"/>
      <c r="C17" s="163">
        <f>January!C17</f>
        <v>0</v>
      </c>
      <c r="D17" s="105" t="s">
        <v>63</v>
      </c>
      <c r="E17" s="90">
        <f>January!E17</f>
        <v>0</v>
      </c>
      <c r="F17" s="109"/>
      <c r="G17" s="109"/>
      <c r="H17" s="92">
        <f>December!H17+(F17-G17)</f>
        <v>0</v>
      </c>
      <c r="I17" s="137"/>
      <c r="J17" s="92">
        <f>December!J17+I17</f>
        <v>0</v>
      </c>
      <c r="K17" s="138">
        <f>E17+H17-J17</f>
        <v>0</v>
      </c>
      <c r="L17" s="58">
        <f>IFERROR(J17/(E17+H17),0)</f>
        <v>0</v>
      </c>
    </row>
    <row r="18" spans="1:12" ht="16.5" thickTop="1" thickBot="1" x14ac:dyDescent="0.25">
      <c r="A18" s="314"/>
      <c r="B18" s="299"/>
      <c r="C18" s="164">
        <f>January!C18</f>
        <v>0</v>
      </c>
      <c r="D18" s="106" t="s">
        <v>65</v>
      </c>
      <c r="E18" s="139">
        <f>January!E18</f>
        <v>0</v>
      </c>
      <c r="F18" s="117"/>
      <c r="G18" s="117"/>
      <c r="H18" s="140">
        <f>December!H18+(F18-G18)</f>
        <v>0</v>
      </c>
      <c r="I18" s="141"/>
      <c r="J18" s="140">
        <f>December!J18+I18</f>
        <v>0</v>
      </c>
      <c r="K18" s="142">
        <f>E18+H18-J18</f>
        <v>0</v>
      </c>
      <c r="L18" s="58">
        <f>IFERROR(J18/(E18+H18),0)</f>
        <v>0</v>
      </c>
    </row>
    <row r="19" spans="1:12" ht="16.5" thickTop="1" thickBot="1" x14ac:dyDescent="0.25">
      <c r="A19" s="314"/>
      <c r="B19" s="300"/>
      <c r="C19" s="128"/>
      <c r="D19" s="125" t="s">
        <v>7</v>
      </c>
      <c r="E19" s="143">
        <f>January!E19</f>
        <v>0</v>
      </c>
      <c r="F19" s="144">
        <f t="shared" ref="F19:K19" si="1">SUM(F15:F18)</f>
        <v>0</v>
      </c>
      <c r="G19" s="144">
        <f t="shared" si="1"/>
        <v>0</v>
      </c>
      <c r="H19" s="145">
        <f t="shared" si="1"/>
        <v>0</v>
      </c>
      <c r="I19" s="144">
        <f t="shared" si="1"/>
        <v>0</v>
      </c>
      <c r="J19" s="146">
        <f t="shared" si="1"/>
        <v>0</v>
      </c>
      <c r="K19" s="144">
        <f t="shared" si="1"/>
        <v>0</v>
      </c>
      <c r="L19" s="52">
        <f>IFERROR(J19/(E19+H19),0)</f>
        <v>0</v>
      </c>
    </row>
    <row r="20" spans="1:12" ht="14.25" thickTop="1" thickBot="1" x14ac:dyDescent="0.25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</row>
    <row r="21" spans="1:12" ht="39.75" customHeight="1" thickTop="1" thickBot="1" x14ac:dyDescent="0.25">
      <c r="A21" s="231" t="s">
        <v>22</v>
      </c>
      <c r="B21" s="234"/>
      <c r="C21" s="235"/>
      <c r="D21" s="9" t="s">
        <v>4</v>
      </c>
      <c r="E21" s="10" t="s">
        <v>5</v>
      </c>
      <c r="F21" s="5" t="s">
        <v>44</v>
      </c>
      <c r="G21" s="5" t="s">
        <v>45</v>
      </c>
      <c r="H21" s="21" t="s">
        <v>34</v>
      </c>
      <c r="I21" s="11" t="s">
        <v>64</v>
      </c>
      <c r="J21" s="22" t="s">
        <v>16</v>
      </c>
      <c r="K21" s="5" t="s">
        <v>31</v>
      </c>
      <c r="L21" s="12" t="s">
        <v>6</v>
      </c>
    </row>
    <row r="22" spans="1:12" ht="14.25" thickTop="1" thickBot="1" x14ac:dyDescent="0.25">
      <c r="A22" s="232"/>
      <c r="B22" s="236"/>
      <c r="C22" s="237"/>
      <c r="D22" s="60" t="s">
        <v>40</v>
      </c>
      <c r="E22" s="89">
        <f>January!E22</f>
        <v>0</v>
      </c>
      <c r="F22" s="62"/>
      <c r="G22" s="62"/>
      <c r="H22" s="63">
        <f>December!H22+(F22-G22)</f>
        <v>0</v>
      </c>
      <c r="I22" s="62"/>
      <c r="J22" s="64">
        <f>December!J22+I22</f>
        <v>0</v>
      </c>
      <c r="K22" s="64">
        <f>E22+H22-J22</f>
        <v>0</v>
      </c>
      <c r="L22" s="177">
        <f>IFERROR(J22/(E22+H22),0)</f>
        <v>0</v>
      </c>
    </row>
    <row r="23" spans="1:12" ht="14.25" thickTop="1" thickBot="1" x14ac:dyDescent="0.25">
      <c r="A23" s="232"/>
      <c r="B23" s="236"/>
      <c r="C23" s="237"/>
      <c r="D23" s="66" t="s">
        <v>49</v>
      </c>
      <c r="E23" s="90">
        <f>January!E23</f>
        <v>0</v>
      </c>
      <c r="F23" s="68"/>
      <c r="G23" s="68"/>
      <c r="H23" s="91">
        <f>December!H23+(F23-G23)</f>
        <v>0</v>
      </c>
      <c r="I23" s="70"/>
      <c r="J23" s="92">
        <f>December!J23+I23</f>
        <v>0</v>
      </c>
      <c r="K23" s="71">
        <f>E23+H23-J23</f>
        <v>0</v>
      </c>
      <c r="L23" s="177">
        <f>IFERROR(J23/(E23+H23),0)</f>
        <v>0</v>
      </c>
    </row>
    <row r="24" spans="1:12" ht="14.25" thickTop="1" thickBot="1" x14ac:dyDescent="0.25">
      <c r="A24" s="232"/>
      <c r="B24" s="236"/>
      <c r="C24" s="237"/>
      <c r="D24" s="73" t="s">
        <v>60</v>
      </c>
      <c r="E24" s="93">
        <f>January!E24</f>
        <v>0</v>
      </c>
      <c r="F24" s="75"/>
      <c r="G24" s="76"/>
      <c r="H24" s="69">
        <f>December!H24+(F24-G24)</f>
        <v>0</v>
      </c>
      <c r="I24" s="76"/>
      <c r="J24" s="71">
        <f>December!J24+I24</f>
        <v>0</v>
      </c>
      <c r="K24" s="78">
        <f>E24+H24-J24</f>
        <v>0</v>
      </c>
      <c r="L24" s="177">
        <f>IFERROR(J24/(E24+H24),0)</f>
        <v>0</v>
      </c>
    </row>
    <row r="25" spans="1:12" ht="14.25" thickTop="1" thickBot="1" x14ac:dyDescent="0.25">
      <c r="A25" s="233"/>
      <c r="B25" s="238"/>
      <c r="C25" s="239"/>
      <c r="D25" s="80" t="s">
        <v>7</v>
      </c>
      <c r="E25" s="89">
        <f>January!E25</f>
        <v>0</v>
      </c>
      <c r="F25" s="82">
        <f>SUM(F22:F24)</f>
        <v>0</v>
      </c>
      <c r="G25" s="78">
        <f>SUM(G22:G24)</f>
        <v>0</v>
      </c>
      <c r="H25" s="94">
        <f>SUM(H22:H24)</f>
        <v>0</v>
      </c>
      <c r="I25" s="83">
        <f>SUM(I22:I24)</f>
        <v>0</v>
      </c>
      <c r="J25" s="95">
        <f>SUM(J22:J24)</f>
        <v>0</v>
      </c>
      <c r="K25" s="82">
        <f>E25+H25-J25</f>
        <v>0</v>
      </c>
      <c r="L25" s="178">
        <f>IFERROR(J25/(E25+H25),0)</f>
        <v>0</v>
      </c>
    </row>
    <row r="26" spans="1:12" ht="14.25" thickTop="1" thickBot="1" x14ac:dyDescent="0.25">
      <c r="A26" s="225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</row>
    <row r="27" spans="1:12" ht="19.5" thickTop="1" thickBot="1" x14ac:dyDescent="0.25">
      <c r="A27" s="228" t="s">
        <v>42</v>
      </c>
      <c r="B27" s="253"/>
      <c r="C27" s="253"/>
      <c r="D27" s="253"/>
      <c r="E27" s="253"/>
      <c r="F27" s="253"/>
      <c r="G27" s="253"/>
      <c r="H27" s="253"/>
      <c r="I27" s="253"/>
      <c r="J27" s="253"/>
      <c r="K27" s="253"/>
      <c r="L27" s="254"/>
    </row>
    <row r="28" spans="1:12" s="84" customFormat="1" ht="19.5" thickTop="1" thickBot="1" x14ac:dyDescent="0.25">
      <c r="A28" s="226"/>
      <c r="B28" s="227"/>
      <c r="C28" s="227"/>
      <c r="D28" s="227"/>
      <c r="E28" s="227"/>
      <c r="F28" s="227"/>
      <c r="G28" s="227"/>
      <c r="H28" s="227"/>
      <c r="I28" s="227"/>
      <c r="J28" s="227"/>
      <c r="K28" s="227"/>
      <c r="L28" s="227"/>
    </row>
    <row r="29" spans="1:12" ht="16.5" thickTop="1" thickBot="1" x14ac:dyDescent="0.25">
      <c r="A29" s="255" t="s">
        <v>69</v>
      </c>
      <c r="B29" s="256"/>
      <c r="C29" s="256"/>
      <c r="D29" s="256"/>
      <c r="E29" s="256"/>
      <c r="F29" s="256"/>
      <c r="G29" s="85"/>
      <c r="H29" s="85"/>
      <c r="I29" s="256" t="s">
        <v>55</v>
      </c>
      <c r="J29" s="256"/>
      <c r="K29" s="256"/>
      <c r="L29" s="257"/>
    </row>
    <row r="30" spans="1:12" ht="14.25" thickTop="1" thickBot="1" x14ac:dyDescent="0.25">
      <c r="A30" s="269" t="s">
        <v>68</v>
      </c>
      <c r="B30" s="270"/>
      <c r="C30" s="270"/>
      <c r="D30" s="270"/>
      <c r="E30" s="271"/>
      <c r="F30" s="321">
        <f>January!F30</f>
        <v>0</v>
      </c>
      <c r="G30" s="258"/>
      <c r="H30" s="259"/>
      <c r="I30" s="248" t="s">
        <v>32</v>
      </c>
      <c r="J30" s="249"/>
      <c r="K30" s="250"/>
      <c r="L30" s="148"/>
    </row>
    <row r="31" spans="1:12" ht="14.25" thickTop="1" thickBot="1" x14ac:dyDescent="0.25">
      <c r="A31" s="272"/>
      <c r="B31" s="273"/>
      <c r="C31" s="273"/>
      <c r="D31" s="273"/>
      <c r="E31" s="274"/>
      <c r="F31" s="322"/>
      <c r="G31" s="260"/>
      <c r="H31" s="261"/>
      <c r="I31" s="200" t="s">
        <v>18</v>
      </c>
      <c r="J31" s="201"/>
      <c r="K31" s="202"/>
      <c r="L31" s="149">
        <f>December!L31+L30</f>
        <v>0</v>
      </c>
    </row>
    <row r="32" spans="1:12" ht="14.25" thickTop="1" thickBot="1" x14ac:dyDescent="0.25">
      <c r="A32" s="41"/>
      <c r="B32" s="41"/>
      <c r="C32" s="41"/>
      <c r="D32" s="41"/>
      <c r="E32" s="41"/>
      <c r="F32" s="41"/>
      <c r="G32" s="260"/>
      <c r="H32" s="261"/>
      <c r="I32" s="262" t="s">
        <v>58</v>
      </c>
      <c r="J32" s="249"/>
      <c r="K32" s="250"/>
      <c r="L32" s="121">
        <f>H12</f>
        <v>0</v>
      </c>
    </row>
    <row r="33" spans="1:12" ht="14.25" thickTop="1" thickBot="1" x14ac:dyDescent="0.25">
      <c r="A33" s="41"/>
      <c r="B33" s="41"/>
      <c r="C33" s="41"/>
      <c r="D33" s="41"/>
      <c r="E33" s="41"/>
      <c r="F33" s="41"/>
      <c r="G33" s="260"/>
      <c r="H33" s="261"/>
      <c r="I33" s="263" t="s">
        <v>9</v>
      </c>
      <c r="J33" s="264"/>
      <c r="K33" s="265"/>
      <c r="L33" s="144">
        <f>J12</f>
        <v>0</v>
      </c>
    </row>
    <row r="34" spans="1:12" ht="14.25" thickTop="1" thickBot="1" x14ac:dyDescent="0.25">
      <c r="A34" s="41"/>
      <c r="B34" s="41"/>
      <c r="C34" s="41"/>
      <c r="D34" s="41"/>
      <c r="E34" s="41"/>
      <c r="F34" s="41"/>
      <c r="G34" s="260"/>
      <c r="H34" s="261"/>
      <c r="I34" s="197"/>
      <c r="J34" s="198"/>
      <c r="K34" s="198"/>
      <c r="L34" s="199"/>
    </row>
    <row r="35" spans="1:12" ht="14.25" thickTop="1" thickBot="1" x14ac:dyDescent="0.25">
      <c r="A35" s="41"/>
      <c r="B35" s="41"/>
      <c r="C35" s="41"/>
      <c r="D35" s="41"/>
      <c r="E35" s="41"/>
      <c r="F35" s="41"/>
      <c r="G35" s="260"/>
      <c r="H35" s="261"/>
      <c r="I35" s="266" t="s">
        <v>19</v>
      </c>
      <c r="J35" s="267"/>
      <c r="K35" s="268"/>
      <c r="L35" s="147">
        <f>L31+L32-L33</f>
        <v>0</v>
      </c>
    </row>
    <row r="36" spans="1:12" ht="14.25" thickTop="1" thickBot="1" x14ac:dyDescent="0.25">
      <c r="A36" s="280"/>
      <c r="B36" s="280"/>
      <c r="C36" s="280"/>
      <c r="D36" s="280"/>
      <c r="E36" s="280"/>
      <c r="F36" s="280"/>
      <c r="G36" s="280"/>
      <c r="H36" s="280"/>
      <c r="I36" s="280"/>
      <c r="J36" s="280"/>
      <c r="K36" s="280"/>
      <c r="L36" s="280"/>
    </row>
    <row r="37" spans="1:12" ht="16.5" thickTop="1" thickBot="1" x14ac:dyDescent="0.25">
      <c r="A37" s="255" t="s">
        <v>10</v>
      </c>
      <c r="B37" s="256"/>
      <c r="C37" s="256"/>
      <c r="D37" s="256"/>
      <c r="E37" s="256"/>
      <c r="F37" s="256"/>
      <c r="G37" s="256"/>
      <c r="H37" s="256"/>
      <c r="I37" s="256" t="s">
        <v>39</v>
      </c>
      <c r="J37" s="256"/>
      <c r="K37" s="256"/>
      <c r="L37" s="289"/>
    </row>
    <row r="38" spans="1:12" ht="14.25" thickTop="1" thickBot="1" x14ac:dyDescent="0.25">
      <c r="A38" s="282" t="s">
        <v>11</v>
      </c>
      <c r="B38" s="283"/>
      <c r="C38" s="283"/>
      <c r="D38" s="283"/>
      <c r="E38" s="283"/>
      <c r="F38" s="283"/>
      <c r="G38" s="284"/>
      <c r="H38" s="150">
        <f>January!H38</f>
        <v>0</v>
      </c>
      <c r="I38" s="200" t="s">
        <v>28</v>
      </c>
      <c r="J38" s="201"/>
      <c r="K38" s="202"/>
      <c r="L38" s="149">
        <f>January!L38</f>
        <v>0</v>
      </c>
    </row>
    <row r="39" spans="1:12" ht="14.25" thickTop="1" thickBot="1" x14ac:dyDescent="0.25">
      <c r="A39" s="285" t="s">
        <v>20</v>
      </c>
      <c r="B39" s="286"/>
      <c r="C39" s="286"/>
      <c r="D39" s="286"/>
      <c r="E39" s="286"/>
      <c r="F39" s="286"/>
      <c r="G39" s="287"/>
      <c r="H39" s="148"/>
      <c r="I39" s="281" t="s">
        <v>29</v>
      </c>
      <c r="J39" s="281"/>
      <c r="K39" s="281"/>
      <c r="L39" s="152"/>
    </row>
    <row r="40" spans="1:12" ht="14.25" thickTop="1" thickBot="1" x14ac:dyDescent="0.25">
      <c r="A40" s="206" t="s">
        <v>12</v>
      </c>
      <c r="B40" s="207"/>
      <c r="C40" s="207"/>
      <c r="D40" s="207"/>
      <c r="E40" s="207"/>
      <c r="F40" s="207"/>
      <c r="G40" s="208"/>
      <c r="H40" s="149">
        <f>December!H40+H39</f>
        <v>0</v>
      </c>
      <c r="I40" s="281" t="s">
        <v>30</v>
      </c>
      <c r="J40" s="281"/>
      <c r="K40" s="281"/>
      <c r="L40" s="153">
        <f>December!L40+L39</f>
        <v>0</v>
      </c>
    </row>
    <row r="41" spans="1:12" ht="14.25" thickTop="1" thickBot="1" x14ac:dyDescent="0.25">
      <c r="A41" s="191" t="s">
        <v>46</v>
      </c>
      <c r="B41" s="192"/>
      <c r="C41" s="192"/>
      <c r="D41" s="192"/>
      <c r="E41" s="192"/>
      <c r="F41" s="192"/>
      <c r="G41" s="193"/>
      <c r="H41" s="151"/>
      <c r="I41" s="288" t="s">
        <v>48</v>
      </c>
      <c r="J41" s="209"/>
      <c r="K41" s="209"/>
      <c r="L41" s="154"/>
    </row>
    <row r="42" spans="1:12" ht="14.25" thickTop="1" thickBot="1" x14ac:dyDescent="0.25">
      <c r="A42" s="277" t="s">
        <v>47</v>
      </c>
      <c r="B42" s="278"/>
      <c r="C42" s="278"/>
      <c r="D42" s="278"/>
      <c r="E42" s="278"/>
      <c r="F42" s="278"/>
      <c r="G42" s="279"/>
      <c r="H42" s="148"/>
      <c r="I42" s="209" t="s">
        <v>27</v>
      </c>
      <c r="J42" s="209"/>
      <c r="K42" s="209"/>
      <c r="L42" s="155">
        <f>December!L42+L41</f>
        <v>0</v>
      </c>
    </row>
    <row r="43" spans="1:12" ht="14.25" thickTop="1" thickBot="1" x14ac:dyDescent="0.25">
      <c r="A43" s="206" t="s">
        <v>35</v>
      </c>
      <c r="B43" s="207"/>
      <c r="C43" s="207"/>
      <c r="D43" s="207"/>
      <c r="E43" s="207"/>
      <c r="F43" s="207"/>
      <c r="G43" s="208"/>
      <c r="H43" s="149">
        <f>December!H43+H41</f>
        <v>0</v>
      </c>
      <c r="I43" s="200" t="s">
        <v>51</v>
      </c>
      <c r="J43" s="201"/>
      <c r="K43" s="202"/>
      <c r="L43" s="154"/>
    </row>
    <row r="44" spans="1:12" ht="14.25" thickTop="1" thickBot="1" x14ac:dyDescent="0.25">
      <c r="A44" s="191" t="s">
        <v>36</v>
      </c>
      <c r="B44" s="192"/>
      <c r="C44" s="192"/>
      <c r="D44" s="192"/>
      <c r="E44" s="192"/>
      <c r="F44" s="192"/>
      <c r="G44" s="193"/>
      <c r="H44" s="149">
        <f>December!H44+H42</f>
        <v>0</v>
      </c>
      <c r="I44" s="203" t="s">
        <v>52</v>
      </c>
      <c r="J44" s="204"/>
      <c r="K44" s="205"/>
      <c r="L44" s="156"/>
    </row>
    <row r="45" spans="1:12" ht="14.25" thickTop="1" thickBot="1" x14ac:dyDescent="0.25">
      <c r="A45" s="194" t="s">
        <v>57</v>
      </c>
      <c r="B45" s="195"/>
      <c r="C45" s="195"/>
      <c r="D45" s="195"/>
      <c r="E45" s="195"/>
      <c r="F45" s="195"/>
      <c r="G45" s="196"/>
      <c r="H45" s="143">
        <f>J19</f>
        <v>0</v>
      </c>
      <c r="I45" s="200" t="s">
        <v>37</v>
      </c>
      <c r="J45" s="201"/>
      <c r="K45" s="202"/>
      <c r="L45" s="155">
        <f>December!L45+L43-L44</f>
        <v>0</v>
      </c>
    </row>
    <row r="46" spans="1:12" ht="14.25" thickTop="1" thickBot="1" x14ac:dyDescent="0.25">
      <c r="A46" s="213" t="s">
        <v>41</v>
      </c>
      <c r="B46" s="214"/>
      <c r="C46" s="214"/>
      <c r="D46" s="214"/>
      <c r="E46" s="214"/>
      <c r="F46" s="214"/>
      <c r="G46" s="215"/>
      <c r="H46" s="147">
        <f>H38+H40+H43-H44-H45</f>
        <v>0</v>
      </c>
      <c r="I46" s="213" t="s">
        <v>17</v>
      </c>
      <c r="J46" s="214"/>
      <c r="K46" s="215"/>
      <c r="L46" s="157">
        <f>L38+L40-L42+L45</f>
        <v>0</v>
      </c>
    </row>
    <row r="47" spans="1:12" ht="13.5" thickTop="1" x14ac:dyDescent="0.2">
      <c r="A47" s="218"/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</row>
    <row r="48" spans="1:12" x14ac:dyDescent="0.2">
      <c r="A48" s="212"/>
      <c r="B48" s="212"/>
      <c r="C48" s="212"/>
      <c r="D48" s="212"/>
      <c r="E48" s="212"/>
      <c r="F48" s="212"/>
      <c r="G48" s="212"/>
      <c r="H48" s="212"/>
      <c r="J48" s="210" t="s">
        <v>23</v>
      </c>
      <c r="K48" s="210"/>
      <c r="L48" s="165">
        <f>IFERROR((H40/E19),0)</f>
        <v>0</v>
      </c>
    </row>
    <row r="49" spans="1:12" x14ac:dyDescent="0.2">
      <c r="A49" s="219" t="s">
        <v>24</v>
      </c>
      <c r="B49" s="219"/>
      <c r="C49" s="219"/>
      <c r="D49" s="219"/>
      <c r="E49" s="219"/>
      <c r="F49" s="219"/>
      <c r="G49" s="219"/>
      <c r="H49" s="219"/>
      <c r="I49" s="86"/>
      <c r="J49" s="211" t="s">
        <v>50</v>
      </c>
      <c r="K49" s="211"/>
      <c r="L49" s="165">
        <f>IFERROR((H40/J19),0)</f>
        <v>0</v>
      </c>
    </row>
    <row r="50" spans="1:12" x14ac:dyDescent="0.2">
      <c r="A50" s="219" t="s">
        <v>26</v>
      </c>
      <c r="B50" s="219"/>
      <c r="C50" s="219"/>
      <c r="D50" s="219"/>
      <c r="E50" s="219"/>
      <c r="F50" s="219"/>
      <c r="G50" s="219"/>
      <c r="H50" s="219"/>
      <c r="I50" s="86"/>
      <c r="J50" s="86"/>
      <c r="K50" s="86"/>
      <c r="L50" s="86"/>
    </row>
    <row r="51" spans="1:12" x14ac:dyDescent="0.2">
      <c r="A51" s="219" t="s">
        <v>25</v>
      </c>
      <c r="B51" s="219"/>
      <c r="C51" s="219"/>
      <c r="D51" s="219"/>
      <c r="E51" s="219"/>
      <c r="F51" s="219"/>
      <c r="G51" s="219"/>
      <c r="H51" s="219"/>
      <c r="I51" s="37"/>
      <c r="J51" s="216"/>
      <c r="K51" s="217"/>
      <c r="L51" s="37"/>
    </row>
    <row r="52" spans="1:12" x14ac:dyDescent="0.2">
      <c r="A52" s="212"/>
      <c r="B52" s="212"/>
      <c r="C52" s="212"/>
      <c r="D52" s="212"/>
      <c r="E52" s="212"/>
      <c r="F52" s="212"/>
      <c r="G52" s="212"/>
      <c r="H52" s="212"/>
      <c r="I52" s="41"/>
      <c r="J52" s="221" t="s">
        <v>53</v>
      </c>
      <c r="K52" s="221"/>
      <c r="L52" s="87"/>
    </row>
    <row r="53" spans="1:12" x14ac:dyDescent="0.2">
      <c r="A53" s="190" t="s">
        <v>33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90"/>
    </row>
    <row r="54" spans="1:12" ht="80.099999999999994" customHeight="1" x14ac:dyDescent="0.2">
      <c r="A54" s="312" t="s">
        <v>61</v>
      </c>
      <c r="B54" s="186"/>
      <c r="C54" s="186"/>
      <c r="D54" s="186"/>
      <c r="E54" s="186"/>
      <c r="F54" s="186"/>
      <c r="G54" s="186"/>
      <c r="H54" s="186"/>
      <c r="I54" s="186"/>
      <c r="J54" s="186"/>
      <c r="K54" s="186"/>
      <c r="L54" s="187"/>
    </row>
  </sheetData>
  <sheetProtection sheet="1" selectLockedCells="1"/>
  <mergeCells count="64">
    <mergeCell ref="J48:K48"/>
    <mergeCell ref="A45:G45"/>
    <mergeCell ref="I43:K43"/>
    <mergeCell ref="I44:K44"/>
    <mergeCell ref="I45:K45"/>
    <mergeCell ref="A47:L47"/>
    <mergeCell ref="A42:G42"/>
    <mergeCell ref="I42:K42"/>
    <mergeCell ref="A43:G43"/>
    <mergeCell ref="A44:G44"/>
    <mergeCell ref="A46:G46"/>
    <mergeCell ref="I46:K46"/>
    <mergeCell ref="I41:K41"/>
    <mergeCell ref="I35:K35"/>
    <mergeCell ref="I31:K31"/>
    <mergeCell ref="A40:G40"/>
    <mergeCell ref="I40:K40"/>
    <mergeCell ref="A36:L36"/>
    <mergeCell ref="A41:G41"/>
    <mergeCell ref="I39:K39"/>
    <mergeCell ref="A38:G38"/>
    <mergeCell ref="A39:G39"/>
    <mergeCell ref="I30:K30"/>
    <mergeCell ref="A29:F29"/>
    <mergeCell ref="A1:L1"/>
    <mergeCell ref="A2:D2"/>
    <mergeCell ref="E2:F2"/>
    <mergeCell ref="J2:K2"/>
    <mergeCell ref="A3:D3"/>
    <mergeCell ref="E3:L3"/>
    <mergeCell ref="A27:L27"/>
    <mergeCell ref="A26:L26"/>
    <mergeCell ref="A28:L28"/>
    <mergeCell ref="J49:K49"/>
    <mergeCell ref="J52:K52"/>
    <mergeCell ref="A4:D4"/>
    <mergeCell ref="A6:L6"/>
    <mergeCell ref="E4:J4"/>
    <mergeCell ref="A5:D5"/>
    <mergeCell ref="A13:L13"/>
    <mergeCell ref="A20:L20"/>
    <mergeCell ref="A7:A12"/>
    <mergeCell ref="A14:A19"/>
    <mergeCell ref="I32:K32"/>
    <mergeCell ref="I33:K33"/>
    <mergeCell ref="I29:L29"/>
    <mergeCell ref="A21:C25"/>
    <mergeCell ref="G30:H35"/>
    <mergeCell ref="A54:L54"/>
    <mergeCell ref="B8:B12"/>
    <mergeCell ref="B15:B19"/>
    <mergeCell ref="J51:K51"/>
    <mergeCell ref="A53:L53"/>
    <mergeCell ref="I34:L34"/>
    <mergeCell ref="A48:H48"/>
    <mergeCell ref="A49:H49"/>
    <mergeCell ref="A50:H50"/>
    <mergeCell ref="A51:H51"/>
    <mergeCell ref="A52:H52"/>
    <mergeCell ref="I38:K38"/>
    <mergeCell ref="A37:H37"/>
    <mergeCell ref="I37:L37"/>
    <mergeCell ref="A30:E31"/>
    <mergeCell ref="F30:F31"/>
  </mergeCells>
  <pageMargins left="0.25" right="0.25" top="0.75" bottom="0.75" header="0.3" footer="0.3"/>
  <pageSetup scale="63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6CF92EB74A94418469AFB927D2A26E" ma:contentTypeVersion="19" ma:contentTypeDescription="Create a new document." ma:contentTypeScope="" ma:versionID="e29955a45ae599d125d6bbb95dd68ebe">
  <xsd:schema xmlns:xsd="http://www.w3.org/2001/XMLSchema" xmlns:xs="http://www.w3.org/2001/XMLSchema" xmlns:p="http://schemas.microsoft.com/office/2006/metadata/properties" xmlns:ns2="b7d179b9-d69d-437b-9911-c855fcf9c09b" xmlns:ns3="e0902dde-b2a5-4825-81d2-b6f059c75a3d" xmlns:ns4="ddb5066c-6899-482b-9ea0-5145f9da9989" targetNamespace="http://schemas.microsoft.com/office/2006/metadata/properties" ma:root="true" ma:fieldsID="30b6c09f9aebd449a863a7f79460ed8f" ns2:_="" ns3:_="" ns4:_="">
    <xsd:import namespace="b7d179b9-d69d-437b-9911-c855fcf9c09b"/>
    <xsd:import namespace="e0902dde-b2a5-4825-81d2-b6f059c75a3d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CC" minOccurs="0"/>
                <xsd:element ref="ns2:ReportType" minOccurs="0"/>
                <xsd:element ref="ns2:Year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d179b9-d69d-437b-9911-c855fcf9c0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CC" ma:index="16" nillable="true" ma:displayName="Type" ma:format="Dropdown" ma:internalName="CC">
      <xsd:simpleType>
        <xsd:restriction base="dms:Text">
          <xsd:maxLength value="255"/>
        </xsd:restriction>
      </xsd:simpleType>
    </xsd:element>
    <xsd:element name="ReportType" ma:index="17" nillable="true" ma:displayName="Report Type" ma:format="Dropdown" ma:internalName="ReportType">
      <xsd:simpleType>
        <xsd:restriction base="dms:Text">
          <xsd:maxLength value="255"/>
        </xsd:restriction>
      </xsd:simpleType>
    </xsd:element>
    <xsd:element name="Year" ma:index="18" nillable="true" ma:displayName="Year" ma:default="2022" ma:internalName="Year">
      <xsd:simpleType>
        <xsd:restriction base="dms:Number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902dde-b2a5-4825-81d2-b6f059c75a3d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1045f3f-4ad6-4fef-8226-91d6f5f56645}" ma:internalName="TaxCatchAll" ma:showField="CatchAllData" ma:web="e0902dde-b2a5-4825-81d2-b6f059c75a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C xmlns="b7d179b9-d69d-437b-9911-c855fcf9c09b" xsi:nil="true"/>
    <TaxCatchAll xmlns="ddb5066c-6899-482b-9ea0-5145f9da9989" xsi:nil="true"/>
    <Year xmlns="b7d179b9-d69d-437b-9911-c855fcf9c09b">2022</Year>
    <lcf76f155ced4ddcb4097134ff3c332f xmlns="b7d179b9-d69d-437b-9911-c855fcf9c09b">
      <Terms xmlns="http://schemas.microsoft.com/office/infopath/2007/PartnerControls"/>
    </lcf76f155ced4ddcb4097134ff3c332f>
    <ReportType xmlns="b7d179b9-d69d-437b-9911-c855fcf9c09b" xsi:nil="true"/>
  </documentManagement>
</p:properties>
</file>

<file path=customXml/itemProps1.xml><?xml version="1.0" encoding="utf-8"?>
<ds:datastoreItem xmlns:ds="http://schemas.openxmlformats.org/officeDocument/2006/customXml" ds:itemID="{898D54CE-D034-46FE-95AF-515AEF0F7CCC}"/>
</file>

<file path=customXml/itemProps2.xml><?xml version="1.0" encoding="utf-8"?>
<ds:datastoreItem xmlns:ds="http://schemas.openxmlformats.org/officeDocument/2006/customXml" ds:itemID="{06B5597A-E400-44C0-9EC9-95E082ECF6E5}"/>
</file>

<file path=customXml/itemProps3.xml><?xml version="1.0" encoding="utf-8"?>
<ds:datastoreItem xmlns:ds="http://schemas.openxmlformats.org/officeDocument/2006/customXml" ds:itemID="{24388AC6-269D-4B72-80BE-22805672243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2</vt:i4>
      </vt:variant>
    </vt:vector>
  </HeadingPairs>
  <TitlesOfParts>
    <vt:vector size="15" baseType="lpstr"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13th Statement</vt:lpstr>
      <vt:lpstr>February!Print_Area</vt:lpstr>
      <vt:lpstr>January!Print_Area</vt:lpstr>
    </vt:vector>
  </TitlesOfParts>
  <Company>Department of Corrections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Kbanschbach</dc:creator>
  <cp:lastModifiedBy>Glenn, Danielle</cp:lastModifiedBy>
  <cp:lastPrinted>2020-01-16T19:17:39Z</cp:lastPrinted>
  <dcterms:created xsi:type="dcterms:W3CDTF">2008-01-08T15:02:37Z</dcterms:created>
  <dcterms:modified xsi:type="dcterms:W3CDTF">2022-09-08T00:33:57Z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0x010100AE6CF92EB74A94418469AFB927D2A26E</vt:lpwstr>
  </property>
</Properties>
</file>