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showInkAnnotation="0" codeName="ThisWorkbook" autoCompressPictures="0"/>
  <xr:revisionPtr revIDLastSave="0" documentId="13_ncr:1_{71DEDF61-F263-446C-8231-D14019B49F50}" xr6:coauthVersionLast="44" xr6:coauthVersionMax="44" xr10:uidLastSave="{00000000-0000-0000-0000-000000000000}"/>
  <bookViews>
    <workbookView xWindow="885" yWindow="210" windowWidth="18660" windowHeight="10920" tabRatio="791" xr2:uid="{00000000-000D-0000-FFFF-FFFF00000000}"/>
  </bookViews>
  <sheets>
    <sheet name="Title" sheetId="36" r:id="rId1"/>
    <sheet name="Summary" sheetId="43" r:id="rId2"/>
    <sheet name="Staff Hourly Rates" sheetId="55" r:id="rId3"/>
    <sheet name="Start-Up Costs" sheetId="49" r:id="rId4"/>
    <sheet name="Maintenance &amp; Operations" sheetId="40" r:id="rId5"/>
    <sheet name="Enhancements" sheetId="51" r:id="rId6"/>
  </sheets>
  <definedNames>
    <definedName name="_Key1" localSheetId="5" hidden="1">#REF!</definedName>
    <definedName name="_Key1" localSheetId="2" hidden="1">#REF!</definedName>
    <definedName name="_Key1" localSheetId="3" hidden="1">#REF!</definedName>
    <definedName name="_Key1" localSheetId="1" hidden="1">#REF!</definedName>
    <definedName name="_Key1" hidden="1">#REF!</definedName>
    <definedName name="_Key2" localSheetId="5" hidden="1">#REF!</definedName>
    <definedName name="_Key2" localSheetId="2" hidden="1">#REF!</definedName>
    <definedName name="_Key2" localSheetId="3" hidden="1">#REF!</definedName>
    <definedName name="_Key2" localSheetId="1" hidden="1">#REF!</definedName>
    <definedName name="_Key2" hidden="1">#REF!</definedName>
    <definedName name="_Order1" hidden="1">255</definedName>
    <definedName name="_Order2" hidden="1">255</definedName>
    <definedName name="_Sort" localSheetId="5" hidden="1">#REF!</definedName>
    <definedName name="_Sort" localSheetId="2" hidden="1">#REF!</definedName>
    <definedName name="_Sort" localSheetId="3" hidden="1">#REF!</definedName>
    <definedName name="_Sort" localSheetId="1" hidden="1">#REF!</definedName>
    <definedName name="_Sort" hidden="1">#REF!</definedName>
    <definedName name="CC" localSheetId="2" hidden="1">#REF!</definedName>
    <definedName name="CC" hidden="1">#REF!</definedName>
    <definedName name="_xlnm.Print_Area" localSheetId="5">Enhancements!$A$1:$J$29</definedName>
    <definedName name="_xlnm.Print_Area" localSheetId="4">'Maintenance &amp; Operations'!$A$1:$L$67</definedName>
    <definedName name="_xlnm.Print_Area" localSheetId="2">'Staff Hourly Rates'!$A$1:$J$43</definedName>
    <definedName name="_xlnm.Print_Area" localSheetId="3">'Start-Up Costs'!$A$1:$G$35</definedName>
    <definedName name="_xlnm.Print_Area" localSheetId="1">Summary!$A$1:$G$13</definedName>
    <definedName name="wrn.One." localSheetId="5" hidden="1">{#N/A,#N/A,FALSE,"Consolidated 2002";#N/A,#N/A,FALSE,"Consolidated 2003";#N/A,#N/A,FALSE,"Consolidated 2004";#N/A,#N/A,FALSE,"2002 Assumptions";#N/A,#N/A,FALSE,"2003 Assumptions";#N/A,#N/A,FALSE,"2004 Assumptions"}</definedName>
    <definedName name="wrn.One." localSheetId="4" hidden="1">{#N/A,#N/A,FALSE,"Consolidated 2002";#N/A,#N/A,FALSE,"Consolidated 2003";#N/A,#N/A,FALSE,"Consolidated 2004";#N/A,#N/A,FALSE,"2002 Assumptions";#N/A,#N/A,FALSE,"2003 Assumptions";#N/A,#N/A,FALSE,"2004 Assumptions"}</definedName>
    <definedName name="wrn.One." localSheetId="2" hidden="1">{#N/A,#N/A,FALSE,"Consolidated 2002";#N/A,#N/A,FALSE,"Consolidated 2003";#N/A,#N/A,FALSE,"Consolidated 2004";#N/A,#N/A,FALSE,"2002 Assumptions";#N/A,#N/A,FALSE,"2003 Assumptions";#N/A,#N/A,FALSE,"2004 Assumptions"}</definedName>
    <definedName name="wrn.One." localSheetId="3" hidden="1">{#N/A,#N/A,FALSE,"Consolidated 2002";#N/A,#N/A,FALSE,"Consolidated 2003";#N/A,#N/A,FALSE,"Consolidated 2004";#N/A,#N/A,FALSE,"2002 Assumptions";#N/A,#N/A,FALSE,"2003 Assumptions";#N/A,#N/A,FALSE,"2004 Assumptions"}</definedName>
    <definedName name="wrn.One." localSheetId="1" hidden="1">{#N/A,#N/A,FALSE,"Consolidated 2002";#N/A,#N/A,FALSE,"Consolidated 2003";#N/A,#N/A,FALSE,"Consolidated 2004";#N/A,#N/A,FALSE,"2002 Assumptions";#N/A,#N/A,FALSE,"2003 Assumptions";#N/A,#N/A,FALSE,"2004 Assumptions"}</definedName>
    <definedName name="wrn.One." localSheetId="0" hidden="1">{#N/A,#N/A,FALSE,"Consolidated 2002";#N/A,#N/A,FALSE,"Consolidated 2003";#N/A,#N/A,FALSE,"Consolidated 2004";#N/A,#N/A,FALSE,"2002 Assumptions";#N/A,#N/A,FALSE,"2003 Assumptions";#N/A,#N/A,FALSE,"2004 Assumptions"}</definedName>
    <definedName name="wrn.One." hidden="1">{#N/A,#N/A,FALSE,"Consolidated 2002";#N/A,#N/A,FALSE,"Consolidated 2003";#N/A,#N/A,FALSE,"Consolidated 2004";#N/A,#N/A,FALSE,"2002 Assumptions";#N/A,#N/A,FALSE,"2003 Assumptions";#N/A,#N/A,FALSE,"2004 Assumptions"}</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1" i="51" l="1"/>
  <c r="E12" i="51"/>
  <c r="E13" i="51"/>
  <c r="E14" i="51"/>
  <c r="E15" i="51"/>
  <c r="E10" i="51"/>
  <c r="E42" i="49" l="1"/>
  <c r="D44" i="49"/>
  <c r="E44" i="49" s="1"/>
  <c r="D45" i="49"/>
  <c r="E45" i="49" s="1"/>
  <c r="D46" i="49"/>
  <c r="E46" i="49" s="1"/>
  <c r="D47" i="49"/>
  <c r="E47" i="49" s="1"/>
  <c r="D48" i="49"/>
  <c r="E48" i="49" s="1"/>
  <c r="D49" i="49"/>
  <c r="E49" i="49" s="1"/>
  <c r="D50" i="49"/>
  <c r="E50" i="49" s="1"/>
  <c r="D51" i="49"/>
  <c r="E51" i="49" s="1"/>
  <c r="D52" i="49"/>
  <c r="E52" i="49" s="1"/>
  <c r="D53" i="49"/>
  <c r="E53" i="49" s="1"/>
  <c r="D54" i="49"/>
  <c r="E54" i="49" s="1"/>
  <c r="D55" i="49"/>
  <c r="E55" i="49" s="1"/>
  <c r="D56" i="49"/>
  <c r="E56" i="49" s="1"/>
  <c r="D57" i="49"/>
  <c r="E57" i="49" s="1"/>
  <c r="D58" i="49"/>
  <c r="E58" i="49" s="1"/>
  <c r="D59" i="49"/>
  <c r="E59" i="49" s="1"/>
  <c r="D60" i="49"/>
  <c r="E60" i="49" s="1"/>
  <c r="D61" i="49"/>
  <c r="E61" i="49" s="1"/>
  <c r="D62" i="49"/>
  <c r="E62" i="49" s="1"/>
  <c r="D63" i="49"/>
  <c r="E63" i="49" s="1"/>
  <c r="D64" i="49"/>
  <c r="E64" i="49" s="1"/>
  <c r="D65" i="49"/>
  <c r="E65" i="49" s="1"/>
  <c r="D66" i="49"/>
  <c r="E66" i="49" s="1"/>
  <c r="D67" i="49"/>
  <c r="E67" i="49" s="1"/>
  <c r="D42" i="49"/>
  <c r="D43" i="49"/>
  <c r="E43" i="49" s="1"/>
  <c r="D38" i="49"/>
  <c r="E38" i="49" s="1"/>
  <c r="D39" i="49"/>
  <c r="E39" i="49" s="1"/>
  <c r="D40" i="49"/>
  <c r="E40" i="49" s="1"/>
  <c r="D41" i="49"/>
  <c r="E41" i="49" s="1"/>
  <c r="C42" i="49"/>
  <c r="C68" i="49" s="1"/>
  <c r="D37" i="49"/>
  <c r="E37" i="49" s="1"/>
  <c r="B38" i="49"/>
  <c r="B39" i="49"/>
  <c r="B40" i="49"/>
  <c r="B41" i="49"/>
  <c r="B42" i="49"/>
  <c r="B43" i="49"/>
  <c r="B44" i="49"/>
  <c r="B45" i="49"/>
  <c r="B46" i="49"/>
  <c r="B47" i="49"/>
  <c r="B48" i="49"/>
  <c r="B49" i="49"/>
  <c r="B50" i="49"/>
  <c r="B51" i="49"/>
  <c r="B52" i="49"/>
  <c r="B53" i="49"/>
  <c r="B54" i="49"/>
  <c r="B55" i="49"/>
  <c r="B56" i="49"/>
  <c r="B57" i="49"/>
  <c r="B58" i="49"/>
  <c r="B59" i="49"/>
  <c r="B60" i="49"/>
  <c r="B61" i="49"/>
  <c r="B62" i="49"/>
  <c r="B63" i="49"/>
  <c r="B64" i="49"/>
  <c r="B65" i="49"/>
  <c r="B66" i="49"/>
  <c r="B67" i="49"/>
  <c r="B37" i="49"/>
  <c r="E68" i="49" l="1"/>
  <c r="B30" i="40"/>
  <c r="D26" i="40"/>
  <c r="J26" i="40" s="1"/>
  <c r="E26" i="40"/>
  <c r="K26" i="40" s="1"/>
  <c r="F26" i="40"/>
  <c r="L26" i="40" s="1"/>
  <c r="G26" i="40"/>
  <c r="M26" i="40" s="1"/>
  <c r="H26" i="40"/>
  <c r="N26" i="40" s="1"/>
  <c r="I26" i="40"/>
  <c r="O26" i="40" s="1"/>
  <c r="D27" i="40"/>
  <c r="J27" i="40" s="1"/>
  <c r="E27" i="40"/>
  <c r="K27" i="40" s="1"/>
  <c r="F27" i="40"/>
  <c r="L27" i="40" s="1"/>
  <c r="G27" i="40"/>
  <c r="M27" i="40" s="1"/>
  <c r="H27" i="40"/>
  <c r="N27" i="40" s="1"/>
  <c r="I27" i="40"/>
  <c r="O27" i="40" s="1"/>
  <c r="D28" i="40"/>
  <c r="J28" i="40" s="1"/>
  <c r="E28" i="40"/>
  <c r="K28" i="40" s="1"/>
  <c r="F28" i="40"/>
  <c r="L28" i="40" s="1"/>
  <c r="G28" i="40"/>
  <c r="M28" i="40" s="1"/>
  <c r="H28" i="40"/>
  <c r="N28" i="40" s="1"/>
  <c r="I28" i="40"/>
  <c r="O28" i="40" s="1"/>
  <c r="D29" i="40"/>
  <c r="J29" i="40" s="1"/>
  <c r="E29" i="40"/>
  <c r="K29" i="40" s="1"/>
  <c r="F29" i="40"/>
  <c r="L29" i="40" s="1"/>
  <c r="G29" i="40"/>
  <c r="M29" i="40" s="1"/>
  <c r="H29" i="40"/>
  <c r="N29" i="40" s="1"/>
  <c r="I29" i="40"/>
  <c r="O29" i="40" s="1"/>
  <c r="D30" i="40"/>
  <c r="J30" i="40" s="1"/>
  <c r="E30" i="40"/>
  <c r="K30" i="40" s="1"/>
  <c r="F30" i="40"/>
  <c r="L30" i="40" s="1"/>
  <c r="G30" i="40"/>
  <c r="M30" i="40" s="1"/>
  <c r="H30" i="40"/>
  <c r="N30" i="40" s="1"/>
  <c r="I30" i="40"/>
  <c r="O30" i="40" s="1"/>
  <c r="D31" i="40"/>
  <c r="J31" i="40" s="1"/>
  <c r="E31" i="40"/>
  <c r="K31" i="40" s="1"/>
  <c r="F31" i="40"/>
  <c r="L31" i="40" s="1"/>
  <c r="G31" i="40"/>
  <c r="M31" i="40" s="1"/>
  <c r="H31" i="40"/>
  <c r="N31" i="40" s="1"/>
  <c r="I31" i="40"/>
  <c r="O31" i="40" s="1"/>
  <c r="D32" i="40"/>
  <c r="J32" i="40" s="1"/>
  <c r="E32" i="40"/>
  <c r="K32" i="40" s="1"/>
  <c r="F32" i="40"/>
  <c r="L32" i="40" s="1"/>
  <c r="G32" i="40"/>
  <c r="M32" i="40" s="1"/>
  <c r="H32" i="40"/>
  <c r="N32" i="40" s="1"/>
  <c r="I32" i="40"/>
  <c r="O32" i="40" s="1"/>
  <c r="D33" i="40"/>
  <c r="J33" i="40" s="1"/>
  <c r="E33" i="40"/>
  <c r="K33" i="40" s="1"/>
  <c r="F33" i="40"/>
  <c r="L33" i="40" s="1"/>
  <c r="G33" i="40"/>
  <c r="M33" i="40" s="1"/>
  <c r="H33" i="40"/>
  <c r="N33" i="40" s="1"/>
  <c r="I33" i="40"/>
  <c r="O33" i="40"/>
  <c r="D34" i="40"/>
  <c r="J34" i="40" s="1"/>
  <c r="E34" i="40"/>
  <c r="K34" i="40" s="1"/>
  <c r="F34" i="40"/>
  <c r="L34" i="40" s="1"/>
  <c r="G34" i="40"/>
  <c r="M34" i="40" s="1"/>
  <c r="H34" i="40"/>
  <c r="N34" i="40" s="1"/>
  <c r="I34" i="40"/>
  <c r="O34" i="40" s="1"/>
  <c r="D35" i="40"/>
  <c r="J35" i="40" s="1"/>
  <c r="E35" i="40"/>
  <c r="K35" i="40" s="1"/>
  <c r="F35" i="40"/>
  <c r="L35" i="40" s="1"/>
  <c r="G35" i="40"/>
  <c r="M35" i="40" s="1"/>
  <c r="H35" i="40"/>
  <c r="N35" i="40" s="1"/>
  <c r="I35" i="40"/>
  <c r="O35" i="40" s="1"/>
  <c r="D36" i="40"/>
  <c r="J36" i="40" s="1"/>
  <c r="E36" i="40"/>
  <c r="K36" i="40" s="1"/>
  <c r="F36" i="40"/>
  <c r="L36" i="40" s="1"/>
  <c r="G36" i="40"/>
  <c r="M36" i="40" s="1"/>
  <c r="H36" i="40"/>
  <c r="N36" i="40" s="1"/>
  <c r="I36" i="40"/>
  <c r="O36" i="40" s="1"/>
  <c r="D37" i="40"/>
  <c r="J37" i="40" s="1"/>
  <c r="E37" i="40"/>
  <c r="K37" i="40" s="1"/>
  <c r="F37" i="40"/>
  <c r="L37" i="40" s="1"/>
  <c r="G37" i="40"/>
  <c r="M37" i="40" s="1"/>
  <c r="H37" i="40"/>
  <c r="N37" i="40" s="1"/>
  <c r="I37" i="40"/>
  <c r="O37" i="40" s="1"/>
  <c r="D38" i="40"/>
  <c r="J38" i="40" s="1"/>
  <c r="E38" i="40"/>
  <c r="K38" i="40" s="1"/>
  <c r="F38" i="40"/>
  <c r="L38" i="40" s="1"/>
  <c r="G38" i="40"/>
  <c r="M38" i="40" s="1"/>
  <c r="H38" i="40"/>
  <c r="N38" i="40" s="1"/>
  <c r="I38" i="40"/>
  <c r="O38" i="40" s="1"/>
  <c r="D39" i="40"/>
  <c r="J39" i="40" s="1"/>
  <c r="E39" i="40"/>
  <c r="K39" i="40" s="1"/>
  <c r="F39" i="40"/>
  <c r="L39" i="40" s="1"/>
  <c r="G39" i="40"/>
  <c r="M39" i="40" s="1"/>
  <c r="H39" i="40"/>
  <c r="N39" i="40" s="1"/>
  <c r="I39" i="40"/>
  <c r="O39" i="40" s="1"/>
  <c r="D40" i="40"/>
  <c r="J40" i="40" s="1"/>
  <c r="E40" i="40"/>
  <c r="K40" i="40" s="1"/>
  <c r="F40" i="40"/>
  <c r="L40" i="40" s="1"/>
  <c r="G40" i="40"/>
  <c r="M40" i="40" s="1"/>
  <c r="H40" i="40"/>
  <c r="N40" i="40" s="1"/>
  <c r="I40" i="40"/>
  <c r="O40" i="40" s="1"/>
  <c r="D41" i="40"/>
  <c r="J41" i="40" s="1"/>
  <c r="E41" i="40"/>
  <c r="K41" i="40" s="1"/>
  <c r="F41" i="40"/>
  <c r="L41" i="40" s="1"/>
  <c r="G41" i="40"/>
  <c r="M41" i="40" s="1"/>
  <c r="H41" i="40"/>
  <c r="N41" i="40" s="1"/>
  <c r="I41" i="40"/>
  <c r="O41" i="40" s="1"/>
  <c r="D42" i="40"/>
  <c r="J42" i="40" s="1"/>
  <c r="E42" i="40"/>
  <c r="K42" i="40" s="1"/>
  <c r="F42" i="40"/>
  <c r="L42" i="40" s="1"/>
  <c r="G42" i="40"/>
  <c r="M42" i="40" s="1"/>
  <c r="H42" i="40"/>
  <c r="N42" i="40" s="1"/>
  <c r="I42" i="40"/>
  <c r="O42" i="40" s="1"/>
  <c r="D43" i="40"/>
  <c r="J43" i="40" s="1"/>
  <c r="E43" i="40"/>
  <c r="K43" i="40" s="1"/>
  <c r="F43" i="40"/>
  <c r="L43" i="40" s="1"/>
  <c r="G43" i="40"/>
  <c r="M43" i="40" s="1"/>
  <c r="H43" i="40"/>
  <c r="N43" i="40" s="1"/>
  <c r="I43" i="40"/>
  <c r="O43" i="40" s="1"/>
  <c r="D44" i="40"/>
  <c r="J44" i="40" s="1"/>
  <c r="E44" i="40"/>
  <c r="K44" i="40" s="1"/>
  <c r="F44" i="40"/>
  <c r="L44" i="40" s="1"/>
  <c r="G44" i="40"/>
  <c r="M44" i="40" s="1"/>
  <c r="H44" i="40"/>
  <c r="N44" i="40" s="1"/>
  <c r="I44" i="40"/>
  <c r="O44" i="40" s="1"/>
  <c r="D45" i="40"/>
  <c r="J45" i="40" s="1"/>
  <c r="E45" i="40"/>
  <c r="K45" i="40" s="1"/>
  <c r="F45" i="40"/>
  <c r="L45" i="40" s="1"/>
  <c r="G45" i="40"/>
  <c r="M45" i="40" s="1"/>
  <c r="H45" i="40"/>
  <c r="N45" i="40" s="1"/>
  <c r="I45" i="40"/>
  <c r="O45" i="40" s="1"/>
  <c r="D46" i="40"/>
  <c r="J46" i="40" s="1"/>
  <c r="E46" i="40"/>
  <c r="K46" i="40" s="1"/>
  <c r="F46" i="40"/>
  <c r="L46" i="40" s="1"/>
  <c r="G46" i="40"/>
  <c r="M46" i="40" s="1"/>
  <c r="H46" i="40"/>
  <c r="N46" i="40" s="1"/>
  <c r="I46" i="40"/>
  <c r="O46" i="40" s="1"/>
  <c r="D47" i="40"/>
  <c r="J47" i="40" s="1"/>
  <c r="E47" i="40"/>
  <c r="K47" i="40" s="1"/>
  <c r="F47" i="40"/>
  <c r="L47" i="40" s="1"/>
  <c r="G47" i="40"/>
  <c r="M47" i="40" s="1"/>
  <c r="H47" i="40"/>
  <c r="N47" i="40" s="1"/>
  <c r="I47" i="40"/>
  <c r="O47" i="40" s="1"/>
  <c r="D48" i="40"/>
  <c r="J48" i="40" s="1"/>
  <c r="E48" i="40"/>
  <c r="K48" i="40" s="1"/>
  <c r="F48" i="40"/>
  <c r="L48" i="40" s="1"/>
  <c r="G48" i="40"/>
  <c r="M48" i="40" s="1"/>
  <c r="H48" i="40"/>
  <c r="N48" i="40" s="1"/>
  <c r="I48" i="40"/>
  <c r="O48" i="40" s="1"/>
  <c r="D49" i="40"/>
  <c r="J49" i="40" s="1"/>
  <c r="E49" i="40"/>
  <c r="K49" i="40" s="1"/>
  <c r="F49" i="40"/>
  <c r="L49" i="40" s="1"/>
  <c r="G49" i="40"/>
  <c r="M49" i="40" s="1"/>
  <c r="H49" i="40"/>
  <c r="N49" i="40" s="1"/>
  <c r="I49" i="40"/>
  <c r="O49" i="40" s="1"/>
  <c r="B49" i="40"/>
  <c r="B48" i="40"/>
  <c r="B47" i="40"/>
  <c r="B46" i="40"/>
  <c r="B45" i="40"/>
  <c r="B44" i="40"/>
  <c r="B43" i="40"/>
  <c r="B42" i="40"/>
  <c r="B41" i="40"/>
  <c r="B40" i="40"/>
  <c r="B39" i="40"/>
  <c r="B38" i="40"/>
  <c r="B37" i="40"/>
  <c r="B36" i="40"/>
  <c r="B35" i="40"/>
  <c r="B34" i="40"/>
  <c r="B33" i="40"/>
  <c r="B32" i="40"/>
  <c r="B31" i="40"/>
  <c r="B29" i="40"/>
  <c r="B28" i="40"/>
  <c r="B27" i="40"/>
  <c r="B26" i="40"/>
  <c r="I20" i="40" l="1"/>
  <c r="O20" i="40" s="1"/>
  <c r="I21" i="40"/>
  <c r="O21" i="40" s="1"/>
  <c r="I22" i="40"/>
  <c r="O22" i="40" s="1"/>
  <c r="I23" i="40"/>
  <c r="O23" i="40" s="1"/>
  <c r="I24" i="40"/>
  <c r="O24" i="40" s="1"/>
  <c r="I25" i="40"/>
  <c r="O25" i="40" s="1"/>
  <c r="H20" i="40"/>
  <c r="N20" i="40" s="1"/>
  <c r="H21" i="40"/>
  <c r="N21" i="40" s="1"/>
  <c r="H22" i="40"/>
  <c r="N22" i="40" s="1"/>
  <c r="H23" i="40"/>
  <c r="N23" i="40" s="1"/>
  <c r="H24" i="40"/>
  <c r="N24" i="40" s="1"/>
  <c r="H25" i="40"/>
  <c r="N25" i="40" s="1"/>
  <c r="G20" i="40"/>
  <c r="M20" i="40" s="1"/>
  <c r="G21" i="40"/>
  <c r="M21" i="40" s="1"/>
  <c r="G22" i="40"/>
  <c r="M22" i="40" s="1"/>
  <c r="G23" i="40"/>
  <c r="M23" i="40" s="1"/>
  <c r="G24" i="40"/>
  <c r="M24" i="40" s="1"/>
  <c r="G25" i="40"/>
  <c r="M25" i="40" s="1"/>
  <c r="F20" i="40"/>
  <c r="L20" i="40" s="1"/>
  <c r="F21" i="40"/>
  <c r="L21" i="40" s="1"/>
  <c r="F22" i="40"/>
  <c r="F23" i="40"/>
  <c r="L23" i="40" s="1"/>
  <c r="F24" i="40"/>
  <c r="L24" i="40" s="1"/>
  <c r="F25" i="40"/>
  <c r="L25" i="40" s="1"/>
  <c r="E20" i="40"/>
  <c r="K20" i="40" s="1"/>
  <c r="E21" i="40"/>
  <c r="K21" i="40" s="1"/>
  <c r="E22" i="40"/>
  <c r="K22" i="40" s="1"/>
  <c r="E23" i="40"/>
  <c r="K23" i="40" s="1"/>
  <c r="E24" i="40"/>
  <c r="K24" i="40" s="1"/>
  <c r="E25" i="40"/>
  <c r="K25" i="40" s="1"/>
  <c r="D24" i="40"/>
  <c r="J24" i="40" s="1"/>
  <c r="D25" i="40"/>
  <c r="J25" i="40" s="1"/>
  <c r="D20" i="40"/>
  <c r="J20" i="40" s="1"/>
  <c r="D21" i="40"/>
  <c r="J21" i="40" s="1"/>
  <c r="D22" i="40"/>
  <c r="J22" i="40" s="1"/>
  <c r="D23" i="40"/>
  <c r="J23" i="40" s="1"/>
  <c r="E19" i="40"/>
  <c r="K19" i="40" s="1"/>
  <c r="F19" i="40"/>
  <c r="L19" i="40" s="1"/>
  <c r="G19" i="40"/>
  <c r="H19" i="40"/>
  <c r="N19" i="40" s="1"/>
  <c r="I19" i="40"/>
  <c r="O19" i="40" s="1"/>
  <c r="D19" i="40"/>
  <c r="J19" i="40" s="1"/>
  <c r="B20" i="40"/>
  <c r="B21" i="40"/>
  <c r="B22" i="40"/>
  <c r="B23" i="40"/>
  <c r="B24" i="40"/>
  <c r="B25" i="40"/>
  <c r="B19" i="40"/>
  <c r="G2" i="55"/>
  <c r="A2" i="55"/>
  <c r="A1" i="55"/>
  <c r="I66" i="40"/>
  <c r="H66" i="40"/>
  <c r="M19" i="40"/>
  <c r="G66" i="40"/>
  <c r="L22" i="40"/>
  <c r="F66" i="40"/>
  <c r="E66" i="40"/>
  <c r="D66" i="40"/>
  <c r="F33" i="49"/>
  <c r="C12" i="43"/>
  <c r="D12" i="43"/>
  <c r="E12" i="43"/>
  <c r="F12" i="43"/>
  <c r="G12" i="43"/>
  <c r="H12" i="43"/>
  <c r="F2" i="49"/>
  <c r="C50" i="40"/>
  <c r="A1" i="40"/>
  <c r="A1" i="49"/>
  <c r="F2" i="51"/>
  <c r="A2" i="51"/>
  <c r="A1" i="51"/>
  <c r="A2" i="49"/>
  <c r="A2" i="40"/>
  <c r="E2" i="40"/>
  <c r="B9" i="49" l="1"/>
  <c r="C10" i="43" s="1"/>
  <c r="I10" i="43" s="1"/>
  <c r="I12" i="43"/>
  <c r="O50" i="40"/>
  <c r="D14" i="40" s="1"/>
  <c r="J50" i="40"/>
  <c r="D9" i="40" s="1"/>
  <c r="M50" i="40"/>
  <c r="D12" i="40" s="1"/>
  <c r="N50" i="40"/>
  <c r="D13" i="40" s="1"/>
  <c r="K50" i="40"/>
  <c r="D10" i="40" s="1"/>
  <c r="L50" i="40"/>
  <c r="D11" i="40" s="1"/>
  <c r="C9" i="40" l="1"/>
  <c r="C14" i="40"/>
  <c r="E11" i="43"/>
  <c r="E13" i="43" s="1"/>
  <c r="C11" i="40"/>
  <c r="G11" i="43"/>
  <c r="G13" i="43" s="1"/>
  <c r="C13" i="40"/>
  <c r="D11" i="43"/>
  <c r="D13" i="43" s="1"/>
  <c r="C10" i="40"/>
  <c r="C12" i="40"/>
  <c r="F11" i="43"/>
  <c r="F13" i="43" s="1"/>
  <c r="H11" i="43" l="1"/>
  <c r="H13" i="43" s="1"/>
  <c r="C11" i="43"/>
  <c r="C13" i="43" s="1"/>
  <c r="I11" i="43" l="1"/>
  <c r="I13" i="43" s="1"/>
</calcChain>
</file>

<file path=xl/sharedStrings.xml><?xml version="1.0" encoding="utf-8"?>
<sst xmlns="http://schemas.openxmlformats.org/spreadsheetml/2006/main" count="121" uniqueCount="92">
  <si>
    <t>Respondent Name:</t>
  </si>
  <si>
    <t>State of Indiana</t>
  </si>
  <si>
    <t>Position</t>
  </si>
  <si>
    <t>Summary</t>
  </si>
  <si>
    <t>Item</t>
  </si>
  <si>
    <t>Start-Up Costs</t>
  </si>
  <si>
    <t>Hourly Rate</t>
  </si>
  <si>
    <t>Year 1</t>
  </si>
  <si>
    <t>Year 2</t>
  </si>
  <si>
    <t>Total</t>
  </si>
  <si>
    <t xml:space="preserve">Year 1 Start-Up Cost </t>
  </si>
  <si>
    <t>Start-Up Cost Summary</t>
  </si>
  <si>
    <t xml:space="preserve">Component </t>
  </si>
  <si>
    <t>Enhancements</t>
  </si>
  <si>
    <t>Cost Summary</t>
  </si>
  <si>
    <t>Year 1 Annual Cost</t>
  </si>
  <si>
    <t>Year 2 Annual Cost</t>
  </si>
  <si>
    <t>Total Cost</t>
  </si>
  <si>
    <t>Year 1 Cost</t>
  </si>
  <si>
    <t>Year 2 Cost</t>
  </si>
  <si>
    <t># of FTE's</t>
  </si>
  <si>
    <t>Year 3 Cost</t>
  </si>
  <si>
    <t>Year 4 Cost</t>
  </si>
  <si>
    <t>Maintenance and Operations (M&amp;O) Costs</t>
  </si>
  <si>
    <t>System Enhancement Services Costs</t>
  </si>
  <si>
    <t>Contract Year</t>
  </si>
  <si>
    <t>Annual Fees</t>
  </si>
  <si>
    <r>
      <t>INSTRUCTIONS</t>
    </r>
    <r>
      <rPr>
        <b/>
        <sz val="10"/>
        <rFont val="Arial"/>
        <family val="2"/>
      </rPr>
      <t xml:space="preserve">: </t>
    </r>
    <r>
      <rPr>
        <sz val="10"/>
        <rFont val="Arial"/>
        <family val="2"/>
      </rPr>
      <t xml:space="preserve">The following will be used to assign cost points. Other than entering your firm’s name at the top of the page, there is no response necessary on this worksheet. 
</t>
    </r>
    <r>
      <rPr>
        <b/>
        <sz val="10"/>
        <rFont val="Arial"/>
        <family val="2"/>
      </rPr>
      <t/>
    </r>
  </si>
  <si>
    <t>Detailed Description</t>
  </si>
  <si>
    <t>Yearly Totals</t>
  </si>
  <si>
    <t>Year 1 Total</t>
  </si>
  <si>
    <t>Year 2 Total</t>
  </si>
  <si>
    <t>Project Manager</t>
  </si>
  <si>
    <t>Estimated Fee Calculation</t>
  </si>
  <si>
    <t>Staff Hourly Rates</t>
  </si>
  <si>
    <t>Year 5 (Optional)</t>
  </si>
  <si>
    <t>Year 6 (Optional)</t>
  </si>
  <si>
    <t>Year 5 (Optional) Annual Cost</t>
  </si>
  <si>
    <t>Year 6 (Optional) Annual Cost</t>
  </si>
  <si>
    <t>Total 6 Year Cost</t>
  </si>
  <si>
    <t>Monthly Total</t>
  </si>
  <si>
    <t>Yearly Total</t>
  </si>
  <si>
    <t xml:space="preserve">Year 1 M&amp;O Cost </t>
  </si>
  <si>
    <t>Year 2 M&amp;O Cost</t>
  </si>
  <si>
    <t>Year 5 M&amp;O Cost (Optional)</t>
  </si>
  <si>
    <t>Year 6 M&amp;O Cost (Optional)</t>
  </si>
  <si>
    <t>Maintenance and Operations</t>
  </si>
  <si>
    <t>The maximum hours invoiced for each individual shall not exceed 40 hours a week, regardless of the number of hours worked to meet service levels and complete deliverables on time. This includes resources who are already working on Maintenance and Operations but also involved in Enhancements in some capacity (e.g., Project Manager).</t>
  </si>
  <si>
    <t>Year 3 Annual Cost</t>
  </si>
  <si>
    <t>Year 4 Annual Cost</t>
  </si>
  <si>
    <r>
      <rPr>
        <b/>
        <u/>
        <sz val="10"/>
        <rFont val="Arial"/>
        <family val="2"/>
      </rPr>
      <t>INSTRUCTIONS</t>
    </r>
    <r>
      <rPr>
        <b/>
        <sz val="10"/>
        <rFont val="Arial"/>
        <family val="2"/>
      </rPr>
      <t xml:space="preserve">: </t>
    </r>
    <r>
      <rPr>
        <sz val="10"/>
        <rFont val="Arial"/>
        <family val="2"/>
      </rPr>
      <t>Please fill in only the cells shaded yellow. Blue cells will populate automatically. Please provide any start-up items (if any), a full description of the item (purpose, number of units, price, etc.), and the total cost of the item.</t>
    </r>
  </si>
  <si>
    <t>&lt;INSERT NAME&gt;</t>
  </si>
  <si>
    <t>Table 1: Maintenance and Operations Cost Summary</t>
  </si>
  <si>
    <t>Year 5 Cost (Optional)</t>
  </si>
  <si>
    <t>Year 6 Cost (Optional)</t>
  </si>
  <si>
    <t>Year 3 M&amp;O Cost</t>
  </si>
  <si>
    <t>Year 4 M&amp;O Cost</t>
  </si>
  <si>
    <t xml:space="preserve">Year 3 </t>
  </si>
  <si>
    <t>Year 4</t>
  </si>
  <si>
    <t xml:space="preserve">Year 3 Total </t>
  </si>
  <si>
    <t xml:space="preserve">Year 4 Total </t>
  </si>
  <si>
    <t>Manage and coordinate all transition activities</t>
  </si>
  <si>
    <t>Year 3</t>
  </si>
  <si>
    <t>Responsibilities</t>
  </si>
  <si>
    <t>Item Description/Units</t>
  </si>
  <si>
    <t>Item # or SKU</t>
  </si>
  <si>
    <r>
      <rPr>
        <b/>
        <u/>
        <sz val="10"/>
        <rFont val="Arial"/>
        <family val="2"/>
      </rPr>
      <t>INSTRUCTIONS</t>
    </r>
    <r>
      <rPr>
        <b/>
        <sz val="10"/>
        <rFont val="Arial"/>
        <family val="2"/>
      </rPr>
      <t xml:space="preserve">: </t>
    </r>
    <r>
      <rPr>
        <sz val="10"/>
        <rFont val="Arial"/>
        <family val="2"/>
      </rPr>
      <t>Please fill in only the cells shaded yellow. Blue cells will populate automatically. Provide the Enhancement Pool Hourly Rate for work to be completed by Contractor staff through the Enhancement Pool. This rate will apply for all staff categories. The Enhancement Pool should cover all costs for the design, development, and implementation of Enhancements.</t>
    </r>
  </si>
  <si>
    <t>Enhancement Pool Hourly Rate</t>
  </si>
  <si>
    <t>Transition Manager*</t>
  </si>
  <si>
    <t>exercising an optional term extension, invoices will not include transition manager costs after the State's date to halt transition activities until those activities resume (with the State's approval) in the following year.</t>
  </si>
  <si>
    <t xml:space="preserve">* Note that, per RFP Attachment C Section 7, the Transition Manager will begin performing his/her responsibilities at the beginning of the last year of the contract period (which has been placed in Year 4 for the purpose of this calculation). If the transition is halted due to the State </t>
  </si>
  <si>
    <t>Table 2: Start-up Labor Costs</t>
  </si>
  <si>
    <t>Table 1: Start-Up Non-Labor Costs</t>
  </si>
  <si>
    <t>Year 1 Hourly Rate</t>
  </si>
  <si>
    <t>Attachment C - Cost Proposal</t>
  </si>
  <si>
    <t>WIC MIS M&amp;O and Enhancements RFP</t>
  </si>
  <si>
    <r>
      <rPr>
        <b/>
        <u/>
        <sz val="10"/>
        <rFont val="Arial"/>
        <family val="2"/>
      </rPr>
      <t>INSTRUCTIONS</t>
    </r>
    <r>
      <rPr>
        <b/>
        <sz val="10"/>
        <rFont val="Arial"/>
        <family val="2"/>
      </rPr>
      <t xml:space="preserve">: </t>
    </r>
    <r>
      <rPr>
        <sz val="10"/>
        <rFont val="Arial"/>
        <family val="2"/>
      </rPr>
      <t>Respondent should include staff positions required to fulfill the services included in the scope, a description of the position responsibilities, and the position's hourly rate. The Key Personnel have already been included in Table 1. Any additional staff should be inputted by the Respondent.</t>
    </r>
  </si>
  <si>
    <t>Systems Development Manager</t>
  </si>
  <si>
    <t>Database Administrator</t>
  </si>
  <si>
    <t>Quality Assurance Specialist</t>
  </si>
  <si>
    <t>Help Desk Manager</t>
  </si>
  <si>
    <r>
      <rPr>
        <vertAlign val="superscript"/>
        <sz val="10"/>
        <rFont val="Arial"/>
        <family val="2"/>
      </rPr>
      <t xml:space="preserve">* </t>
    </r>
    <r>
      <rPr>
        <sz val="10"/>
        <rFont val="Arial"/>
        <family val="2"/>
      </rPr>
      <t xml:space="preserve">Note that the Transition Manager will begin performing its responsibilities at the beginning of the last year of the base contract period (Year 4) per RFP Attachment D Section 10. If the transition is halted due to the State </t>
    </r>
  </si>
  <si>
    <r>
      <rPr>
        <b/>
        <u/>
        <sz val="10"/>
        <rFont val="Arial"/>
        <family val="2"/>
      </rPr>
      <t>INSTRUCTIONS</t>
    </r>
    <r>
      <rPr>
        <b/>
        <sz val="10"/>
        <rFont val="Arial"/>
        <family val="2"/>
      </rPr>
      <t xml:space="preserve">: </t>
    </r>
    <r>
      <rPr>
        <sz val="10"/>
        <rFont val="Arial"/>
        <family val="2"/>
      </rPr>
      <t xml:space="preserve">Please fill in only the cells shaded yellow. Blue cells will populate automatically. 
</t>
    </r>
    <r>
      <rPr>
        <b/>
        <sz val="10"/>
        <rFont val="Arial"/>
        <family val="2"/>
      </rPr>
      <t>Table 1</t>
    </r>
    <r>
      <rPr>
        <sz val="10"/>
        <rFont val="Arial"/>
        <family val="2"/>
      </rPr>
      <t xml:space="preserve">: This table provides the M&amp;O cost summary of monthly and yearly totals based on Respondent inputs provided in Table 2 and . 
</t>
    </r>
    <r>
      <rPr>
        <b/>
        <sz val="10"/>
        <rFont val="Arial"/>
        <family val="2"/>
      </rPr>
      <t>Table 2:</t>
    </r>
    <r>
      <rPr>
        <sz val="10"/>
        <rFont val="Arial"/>
        <family val="2"/>
      </rPr>
      <t xml:space="preserve"> Please provide the number of FTE's per classification for the M&amp;O services. This table will auto-populate yearly staff costs based on the inputs in the "Staff Hourly Rates" tab.
</t>
    </r>
    <r>
      <rPr>
        <b/>
        <sz val="10"/>
        <rFont val="Arial"/>
        <family val="2"/>
      </rPr>
      <t>Table 3:</t>
    </r>
    <r>
      <rPr>
        <sz val="10"/>
        <rFont val="Arial"/>
        <family val="2"/>
      </rPr>
      <t xml:space="preserve"> Please provide non-staff costs for each year. Include the description (purpose, units, and unit cost), item number or SKU, and the yearly cost for that item.</t>
    </r>
  </si>
  <si>
    <t>Table 2:Staff Costs</t>
  </si>
  <si>
    <t>Table 1:Staff Fixed Costs</t>
  </si>
  <si>
    <r>
      <t>Yearly Total Hours Assumption</t>
    </r>
    <r>
      <rPr>
        <b/>
        <vertAlign val="superscript"/>
        <sz val="10"/>
        <rFont val="Arial"/>
        <family val="2"/>
      </rPr>
      <t>1</t>
    </r>
  </si>
  <si>
    <r>
      <rPr>
        <i/>
        <vertAlign val="superscript"/>
        <sz val="10"/>
        <rFont val="Arial"/>
        <family val="2"/>
      </rPr>
      <t>1</t>
    </r>
    <r>
      <rPr>
        <i/>
        <sz val="10"/>
        <rFont val="Arial"/>
        <family val="2"/>
      </rPr>
      <t xml:space="preserve">The State has set an estimated Enhancement Pool maximum hour allotment at 1000 hours per year for the Contractor. Please note that the State is not obligated to use all of the enhancement pool hours in a given year.
</t>
    </r>
    <r>
      <rPr>
        <i/>
        <vertAlign val="superscript"/>
        <sz val="10"/>
        <rFont val="Arial"/>
        <family val="2"/>
      </rPr>
      <t/>
    </r>
  </si>
  <si>
    <t>RFP#20-026</t>
  </si>
  <si>
    <t>(Responses Due on October 11, 2019)</t>
  </si>
  <si>
    <t>State of Indiana, RFP 20-026</t>
  </si>
  <si>
    <r>
      <t xml:space="preserve"># of </t>
    </r>
    <r>
      <rPr>
        <b/>
        <sz val="10"/>
        <color rgb="FFFF0000"/>
        <rFont val="Arial"/>
        <family val="2"/>
      </rPr>
      <t>Hours</t>
    </r>
  </si>
  <si>
    <r>
      <t>Table 3: Non-Staff Costs</t>
    </r>
    <r>
      <rPr>
        <b/>
        <vertAlign val="superscript"/>
        <sz val="12"/>
        <rFont val="Arial"/>
        <family val="2"/>
      </rPr>
      <t xml:space="preserve"> </t>
    </r>
    <r>
      <rPr>
        <b/>
        <sz val="12"/>
        <rFont val="Arial"/>
        <family val="2"/>
      </rPr>
      <t>(E.g., Training, Hardware and Software)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</si>
</sst>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4" formatCode="_(&quot;$&quot;* #,##0_);_(&quot;$&quot;* \(#,##0\);_(&quot;$&quot;* &quot;-&quot;??_);_(@_)"/>
    <numFmt numFmtId="165" formatCode="[$-409]mmmm\ d\,\ yyyy;@"/>
    <numFmt numFmtId="166" formatCode="#,##0\ ;\(#,##0\);\-\ \ \ \ \ "/>
    <numFmt numFmtId="167" formatCode="#,##0\ ;\(#,##0\);\–\ \ \ \ \ "/>
    <numFmt numFmtId="168" formatCode="0.0000_);\-0.0000\);;@"/>
    <numFmt numFmtId="169" formatCode="#,##0_);\-#,##0\);;@"/>
    <numFmt numFmtId="170" formatCode="#,##0\ \ \ ;[Red]\(#,##0\)\ \ ;\—\ \ \ \ "/>
    <numFmt numFmtId="171" formatCode="0;;;@"/>
  </numFmts>
  <fonts count="45" x14ac:knownFonts="1">
    <font>
      <sz val="10"/>
      <name val="Arial"/>
    </font>
    <font>
      <sz val="11"/>
      <color theme="1"/>
      <name val="Calibri"/>
      <family val="2"/>
      <scheme val="minor"/>
    </font>
    <font>
      <sz val="10"/>
      <name val="Arial"/>
      <family val="2"/>
    </font>
    <font>
      <b/>
      <sz val="10"/>
      <name val="Arial"/>
      <family val="2"/>
    </font>
    <font>
      <b/>
      <sz val="14"/>
      <name val="Arial"/>
      <family val="2"/>
    </font>
    <font>
      <sz val="10"/>
      <name val="Arial"/>
      <family val="2"/>
    </font>
    <font>
      <sz val="8"/>
      <name val="Arial"/>
      <family val="2"/>
    </font>
    <font>
      <sz val="14"/>
      <name val="Arial"/>
      <family val="2"/>
    </font>
    <font>
      <b/>
      <sz val="12"/>
      <name val="Arial"/>
      <family val="2"/>
    </font>
    <font>
      <b/>
      <sz val="11"/>
      <name val="Arial"/>
      <family val="2"/>
    </font>
    <font>
      <sz val="10"/>
      <name val="Arial"/>
      <family val="2"/>
    </font>
    <font>
      <u/>
      <sz val="10"/>
      <color indexed="12"/>
      <name val="Arial"/>
      <family val="2"/>
    </font>
    <font>
      <sz val="10"/>
      <color indexed="8"/>
      <name val="Arial"/>
      <family val="2"/>
    </font>
    <font>
      <sz val="11"/>
      <name val="Times New Roman"/>
      <family val="1"/>
    </font>
    <font>
      <sz val="11"/>
      <name val="Tms Rmn"/>
    </font>
    <font>
      <sz val="8"/>
      <name val="Helv"/>
    </font>
    <font>
      <b/>
      <sz val="8"/>
      <name val="Arial"/>
      <family val="2"/>
    </font>
    <font>
      <b/>
      <i/>
      <sz val="16"/>
      <name val="Helv"/>
    </font>
    <font>
      <sz val="12"/>
      <name val="Helv"/>
    </font>
    <font>
      <b/>
      <sz val="10"/>
      <name val="Times New Roman"/>
      <family val="1"/>
    </font>
    <font>
      <sz val="10"/>
      <name val="Times New Roman"/>
      <family val="1"/>
    </font>
    <font>
      <sz val="10"/>
      <name val="MS Sans Serif"/>
      <family val="2"/>
    </font>
    <font>
      <b/>
      <sz val="10"/>
      <name val="MS Sans Serif"/>
      <family val="2"/>
    </font>
    <font>
      <b/>
      <sz val="10"/>
      <color indexed="8"/>
      <name val="Book Antiqua"/>
      <family val="1"/>
    </font>
    <font>
      <b/>
      <sz val="10"/>
      <color indexed="8"/>
      <name val="Arial"/>
      <family val="2"/>
    </font>
    <font>
      <b/>
      <i/>
      <sz val="10"/>
      <color indexed="8"/>
      <name val="Arial"/>
      <family val="2"/>
    </font>
    <font>
      <b/>
      <u/>
      <sz val="10"/>
      <name val="Arial"/>
      <family val="2"/>
    </font>
    <font>
      <u/>
      <sz val="10"/>
      <color theme="10"/>
      <name val="Arial"/>
      <family val="2"/>
    </font>
    <font>
      <u/>
      <sz val="10"/>
      <color theme="11"/>
      <name val="Arial"/>
      <family val="2"/>
    </font>
    <font>
      <b/>
      <sz val="10"/>
      <color theme="0"/>
      <name val="Arial"/>
      <family val="2"/>
    </font>
    <font>
      <vertAlign val="superscript"/>
      <sz val="10"/>
      <name val="Arial"/>
      <family val="2"/>
    </font>
    <font>
      <b/>
      <vertAlign val="superscript"/>
      <sz val="10"/>
      <name val="Arial"/>
      <family val="2"/>
    </font>
    <font>
      <i/>
      <sz val="10"/>
      <name val="Arial"/>
      <family val="2"/>
    </font>
    <font>
      <i/>
      <vertAlign val="superscript"/>
      <sz val="10"/>
      <name val="Arial"/>
      <family val="2"/>
    </font>
    <font>
      <b/>
      <vertAlign val="superscript"/>
      <sz val="12"/>
      <name val="Arial"/>
      <family val="2"/>
    </font>
    <font>
      <sz val="10"/>
      <name val="Arial"/>
      <family val="2"/>
    </font>
    <font>
      <b/>
      <sz val="16"/>
      <name val="Arial"/>
      <family val="2"/>
    </font>
    <font>
      <b/>
      <sz val="20"/>
      <name val="Arial"/>
      <family val="2"/>
    </font>
    <font>
      <b/>
      <sz val="15"/>
      <name val="Arial"/>
      <family val="2"/>
    </font>
    <font>
      <b/>
      <sz val="14"/>
      <name val="Arial"/>
      <family val="2"/>
    </font>
    <font>
      <b/>
      <sz val="14"/>
      <color rgb="FFFF0000"/>
      <name val="Arial"/>
      <family val="2"/>
    </font>
    <font>
      <b/>
      <sz val="10"/>
      <name val="Arial"/>
      <family val="2"/>
    </font>
    <font>
      <sz val="16"/>
      <name val="Arial"/>
      <family val="2"/>
    </font>
    <font>
      <sz val="10"/>
      <name val="Arial"/>
      <family val="2"/>
    </font>
    <font>
      <b/>
      <sz val="10"/>
      <color rgb="FFFF0000"/>
      <name val="Arial"/>
      <family val="2"/>
    </font>
  </fonts>
  <fills count="21">
    <fill>
      <patternFill patternType="none"/>
    </fill>
    <fill>
      <patternFill patternType="gray125"/>
    </fill>
    <fill>
      <patternFill patternType="solid">
        <fgColor indexed="27"/>
      </patternFill>
    </fill>
    <fill>
      <patternFill patternType="solid">
        <fgColor indexed="22"/>
      </patternFill>
    </fill>
    <fill>
      <patternFill patternType="solid">
        <fgColor indexed="45"/>
      </patternFill>
    </fill>
    <fill>
      <patternFill patternType="lightGray"/>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mediumGray">
        <fgColor indexed="22"/>
      </patternFill>
    </fill>
    <fill>
      <patternFill patternType="solid">
        <fgColor indexed="52"/>
      </patternFill>
    </fill>
    <fill>
      <patternFill patternType="solid">
        <fgColor indexed="23"/>
      </patternFill>
    </fill>
    <fill>
      <patternFill patternType="solid">
        <fgColor rgb="FFFFFF99"/>
        <bgColor indexed="64"/>
      </patternFill>
    </fill>
    <fill>
      <patternFill patternType="solid">
        <fgColor rgb="FFCCFFFF"/>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bgColor indexed="64"/>
      </patternFill>
    </fill>
    <fill>
      <patternFill patternType="solid">
        <fgColor theme="2" tint="-9.9978637043366805E-2"/>
        <bgColor indexed="64"/>
      </patternFill>
    </fill>
  </fills>
  <borders count="35">
    <border>
      <left/>
      <right/>
      <top/>
      <bottom/>
      <diagonal/>
    </border>
    <border>
      <left/>
      <right/>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indexed="45"/>
      </bottom>
      <diagonal/>
    </border>
    <border>
      <left style="thin">
        <color auto="1"/>
      </left>
      <right style="thin">
        <color auto="1"/>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auto="1"/>
      </left>
      <right style="thin">
        <color auto="1"/>
      </right>
      <top style="thin">
        <color indexed="64"/>
      </top>
      <bottom style="double">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indexed="64"/>
      </top>
      <bottom style="double">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64"/>
      </top>
      <bottom style="double">
        <color indexed="64"/>
      </bottom>
      <diagonal/>
    </border>
    <border>
      <left/>
      <right/>
      <top style="double">
        <color indexed="64"/>
      </top>
      <bottom style="thin">
        <color auto="1"/>
      </bottom>
      <diagonal/>
    </border>
    <border>
      <left/>
      <right style="thin">
        <color auto="1"/>
      </right>
      <top style="double">
        <color indexed="64"/>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double">
        <color indexed="64"/>
      </top>
      <bottom style="thin">
        <color auto="1"/>
      </bottom>
      <diagonal/>
    </border>
    <border>
      <left style="thin">
        <color auto="1"/>
      </left>
      <right/>
      <top style="thin">
        <color auto="1"/>
      </top>
      <bottom/>
      <diagonal/>
    </border>
    <border>
      <left style="thin">
        <color indexed="64"/>
      </left>
      <right/>
      <top/>
      <bottom style="thin">
        <color indexed="64"/>
      </bottom>
      <diagonal/>
    </border>
    <border>
      <left/>
      <right style="thin">
        <color theme="0"/>
      </right>
      <top/>
      <bottom style="thin">
        <color auto="1"/>
      </bottom>
      <diagonal/>
    </border>
    <border diagonalDown="1">
      <left style="thin">
        <color auto="1"/>
      </left>
      <right/>
      <top style="thin">
        <color auto="1"/>
      </top>
      <bottom style="thin">
        <color auto="1"/>
      </bottom>
      <diagonal style="thin">
        <color auto="1"/>
      </diagonal>
    </border>
    <border>
      <left style="medium">
        <color auto="1"/>
      </left>
      <right style="thin">
        <color auto="1"/>
      </right>
      <top style="thin">
        <color auto="1"/>
      </top>
      <bottom style="thin">
        <color auto="1"/>
      </bottom>
      <diagonal/>
    </border>
    <border diagonalDown="1">
      <left style="medium">
        <color auto="1"/>
      </left>
      <right style="thin">
        <color auto="1"/>
      </right>
      <top style="thin">
        <color auto="1"/>
      </top>
      <bottom style="thin">
        <color auto="1"/>
      </bottom>
      <diagonal style="thin">
        <color auto="1"/>
      </diagonal>
    </border>
    <border>
      <left style="medium">
        <color auto="1"/>
      </left>
      <right style="thin">
        <color auto="1"/>
      </right>
      <top/>
      <bottom style="thin">
        <color auto="1"/>
      </bottom>
      <diagonal/>
    </border>
    <border>
      <left style="thin">
        <color indexed="64"/>
      </left>
      <right style="thin">
        <color theme="0"/>
      </right>
      <top/>
      <bottom style="thin">
        <color auto="1"/>
      </bottom>
      <diagonal/>
    </border>
    <border>
      <left style="thin">
        <color theme="0"/>
      </left>
      <right style="thin">
        <color theme="0"/>
      </right>
      <top/>
      <bottom style="thin">
        <color auto="1"/>
      </bottom>
      <diagonal/>
    </border>
    <border>
      <left style="thin">
        <color theme="0"/>
      </left>
      <right/>
      <top/>
      <bottom style="thin">
        <color auto="1"/>
      </bottom>
      <diagonal/>
    </border>
    <border>
      <left style="thin">
        <color indexed="64"/>
      </left>
      <right/>
      <top/>
      <bottom/>
      <diagonal/>
    </border>
  </borders>
  <cellStyleXfs count="98">
    <xf numFmtId="0" fontId="0" fillId="0" borderId="0"/>
    <xf numFmtId="166" fontId="13" fillId="0" borderId="1" applyNumberFormat="0" applyFill="0" applyAlignment="0" applyProtection="0">
      <alignment horizontal="center"/>
    </xf>
    <xf numFmtId="167" fontId="13" fillId="0" borderId="2" applyFill="0" applyAlignment="0" applyProtection="0">
      <alignment horizont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39" fontId="5" fillId="0" borderId="0" applyFont="0" applyFill="0" applyBorder="0" applyAlignment="0" applyProtection="0"/>
    <xf numFmtId="44" fontId="2" fillId="0" borderId="0" applyFont="0" applyFill="0" applyBorder="0" applyAlignment="0" applyProtection="0"/>
    <xf numFmtId="44" fontId="10" fillId="0" borderId="0" applyFont="0" applyFill="0" applyBorder="0" applyAlignment="0" applyProtection="0"/>
    <xf numFmtId="44" fontId="5" fillId="0" borderId="0" applyFont="0" applyFill="0" applyBorder="0" applyAlignment="0" applyProtection="0"/>
    <xf numFmtId="14" fontId="15" fillId="5" borderId="0" applyFill="0" applyBorder="0" applyProtection="0">
      <alignment horizontal="right"/>
    </xf>
    <xf numFmtId="168" fontId="16" fillId="6" borderId="0" applyFont="0" applyFill="0" applyBorder="0" applyAlignment="0" applyProtection="0">
      <alignment vertical="center"/>
    </xf>
    <xf numFmtId="169" fontId="16" fillId="6" borderId="0" applyFont="0" applyFill="0" applyBorder="0" applyAlignment="0" applyProtection="0">
      <alignment vertical="center"/>
    </xf>
    <xf numFmtId="39" fontId="16" fillId="7" borderId="0" applyFont="0" applyFill="0" applyBorder="0" applyAlignment="0" applyProtection="0">
      <alignment vertical="center"/>
    </xf>
    <xf numFmtId="38" fontId="6" fillId="6" borderId="0" applyNumberFormat="0" applyBorder="0" applyAlignment="0" applyProtection="0"/>
    <xf numFmtId="0" fontId="11" fillId="0" borderId="0" applyNumberFormat="0" applyFill="0" applyBorder="0" applyAlignment="0" applyProtection="0">
      <alignment vertical="top"/>
      <protection locked="0"/>
    </xf>
    <xf numFmtId="10" fontId="6" fillId="8" borderId="3" applyNumberFormat="0" applyBorder="0" applyAlignment="0" applyProtection="0"/>
    <xf numFmtId="0" fontId="13" fillId="0" borderId="0" applyNumberFormat="0" applyFill="0" applyAlignment="0" applyProtection="0"/>
    <xf numFmtId="0" fontId="17" fillId="0" borderId="0"/>
    <xf numFmtId="0" fontId="18" fillId="0" borderId="0"/>
    <xf numFmtId="0" fontId="18" fillId="0" borderId="0"/>
    <xf numFmtId="0" fontId="18" fillId="0" borderId="0"/>
    <xf numFmtId="0" fontId="18" fillId="0" borderId="0"/>
    <xf numFmtId="0" fontId="5" fillId="0" borderId="0"/>
    <xf numFmtId="0" fontId="6" fillId="0" borderId="0"/>
    <xf numFmtId="170" fontId="13" fillId="0" borderId="0" applyFill="0" applyBorder="0" applyAlignment="0" applyProtection="0"/>
    <xf numFmtId="0" fontId="19" fillId="0" borderId="4" applyNumberFormat="0" applyAlignment="0" applyProtection="0"/>
    <xf numFmtId="0" fontId="20" fillId="9" borderId="0" applyNumberFormat="0" applyFont="0" applyBorder="0" applyAlignment="0" applyProtection="0"/>
    <xf numFmtId="0" fontId="6" fillId="10" borderId="5" applyNumberFormat="0" applyFont="0" applyBorder="0" applyAlignment="0" applyProtection="0">
      <alignment horizontal="center"/>
    </xf>
    <xf numFmtId="0" fontId="6" fillId="11" borderId="5" applyNumberFormat="0" applyFont="0" applyBorder="0" applyAlignment="0" applyProtection="0">
      <alignment horizontal="center"/>
    </xf>
    <xf numFmtId="0" fontId="20" fillId="0" borderId="6" applyNumberFormat="0" applyAlignment="0" applyProtection="0"/>
    <xf numFmtId="0" fontId="20" fillId="0" borderId="7" applyNumberFormat="0" applyAlignment="0" applyProtection="0"/>
    <xf numFmtId="0" fontId="19" fillId="0" borderId="8" applyNumberFormat="0" applyAlignment="0" applyProtection="0"/>
    <xf numFmtId="10" fontId="5"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0" fontId="21" fillId="0" borderId="0" applyNumberFormat="0" applyFont="0" applyFill="0" applyBorder="0" applyAlignment="0" applyProtection="0">
      <alignment horizontal="left"/>
    </xf>
    <xf numFmtId="15" fontId="21" fillId="0" borderId="0" applyFont="0" applyFill="0" applyBorder="0" applyAlignment="0" applyProtection="0"/>
    <xf numFmtId="4" fontId="21" fillId="0" borderId="0" applyFont="0" applyFill="0" applyBorder="0" applyAlignment="0" applyProtection="0"/>
    <xf numFmtId="0" fontId="22" fillId="0" borderId="1">
      <alignment horizontal="center"/>
    </xf>
    <xf numFmtId="3" fontId="21" fillId="0" borderId="0" applyFont="0" applyFill="0" applyBorder="0" applyAlignment="0" applyProtection="0"/>
    <xf numFmtId="0" fontId="21" fillId="12" borderId="0" applyNumberFormat="0" applyFont="0" applyBorder="0" applyAlignment="0" applyProtection="0"/>
    <xf numFmtId="0" fontId="13" fillId="0" borderId="2" applyNumberFormat="0" applyFill="0" applyAlignment="0" applyProtection="0"/>
    <xf numFmtId="0" fontId="12" fillId="0" borderId="0" applyNumberFormat="0" applyBorder="0" applyAlignment="0"/>
    <xf numFmtId="0" fontId="23" fillId="13" borderId="0" applyNumberFormat="0" applyBorder="0" applyAlignment="0"/>
    <xf numFmtId="0" fontId="23" fillId="4" borderId="0" applyNumberFormat="0" applyBorder="0" applyAlignment="0"/>
    <xf numFmtId="0" fontId="23" fillId="13" borderId="0" applyNumberFormat="0" applyBorder="0" applyAlignment="0"/>
    <xf numFmtId="0" fontId="24" fillId="0" borderId="0" applyNumberFormat="0" applyBorder="0" applyAlignment="0"/>
    <xf numFmtId="0" fontId="25" fillId="3" borderId="0" applyNumberFormat="0" applyBorder="0" applyAlignment="0"/>
    <xf numFmtId="0" fontId="25" fillId="3" borderId="0" applyNumberFormat="0" applyBorder="0" applyAlignment="0"/>
    <xf numFmtId="0" fontId="12" fillId="0" borderId="0" applyNumberFormat="0" applyBorder="0" applyAlignment="0"/>
    <xf numFmtId="0" fontId="23" fillId="2" borderId="0" applyNumberFormat="0" applyBorder="0" applyAlignment="0"/>
    <xf numFmtId="0" fontId="23" fillId="14" borderId="0" applyNumberFormat="0" applyBorder="0" applyAlignment="0"/>
    <xf numFmtId="0" fontId="23" fillId="4" borderId="0" applyNumberFormat="0" applyBorder="0" applyAlignment="0"/>
    <xf numFmtId="0" fontId="23" fillId="13" borderId="0" applyNumberFormat="0" applyBorder="0" applyAlignment="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 fillId="0" borderId="0"/>
    <xf numFmtId="44" fontId="2" fillId="0" borderId="0" applyFont="0" applyFill="0" applyBorder="0" applyAlignment="0" applyProtection="0"/>
    <xf numFmtId="0" fontId="2" fillId="0" borderId="0"/>
    <xf numFmtId="0" fontId="1" fillId="0" borderId="0"/>
  </cellStyleXfs>
  <cellXfs count="151">
    <xf numFmtId="0" fontId="0" fillId="0" borderId="0" xfId="0"/>
    <xf numFmtId="0" fontId="2" fillId="7" borderId="0" xfId="29" applyFont="1" applyFill="1"/>
    <xf numFmtId="0" fontId="8" fillId="7" borderId="0" xfId="0" applyFont="1" applyFill="1" applyAlignment="1">
      <alignment horizontal="left"/>
    </xf>
    <xf numFmtId="0" fontId="0" fillId="7" borderId="0" xfId="0" applyFill="1"/>
    <xf numFmtId="0" fontId="3" fillId="7" borderId="0" xfId="0" applyFont="1" applyFill="1" applyAlignment="1">
      <alignment horizontal="right"/>
    </xf>
    <xf numFmtId="0" fontId="9" fillId="7" borderId="0" xfId="0" applyFont="1" applyFill="1" applyAlignment="1">
      <alignment horizontal="left"/>
    </xf>
    <xf numFmtId="0" fontId="4" fillId="7" borderId="0" xfId="0" applyFont="1" applyFill="1"/>
    <xf numFmtId="0" fontId="2" fillId="0" borderId="0" xfId="0" applyFont="1"/>
    <xf numFmtId="0" fontId="2" fillId="7" borderId="0" xfId="0" applyFont="1" applyFill="1" applyAlignment="1">
      <alignment horizontal="center" wrapText="1"/>
    </xf>
    <xf numFmtId="0" fontId="2" fillId="7" borderId="0" xfId="0" applyFont="1" applyFill="1"/>
    <xf numFmtId="0" fontId="26" fillId="7" borderId="0" xfId="0" applyFont="1" applyFill="1" applyAlignment="1">
      <alignment vertical="top" wrapText="1"/>
    </xf>
    <xf numFmtId="0" fontId="5" fillId="7" borderId="0" xfId="0" applyFont="1" applyFill="1"/>
    <xf numFmtId="0" fontId="9" fillId="0" borderId="0" xfId="0" applyFont="1" applyAlignment="1">
      <alignment horizontal="left"/>
    </xf>
    <xf numFmtId="0" fontId="5" fillId="0" borderId="0" xfId="0" applyFont="1"/>
    <xf numFmtId="0" fontId="7" fillId="0" borderId="0" xfId="0" applyFont="1" applyAlignment="1">
      <alignment horizontal="center"/>
    </xf>
    <xf numFmtId="0" fontId="3" fillId="0" borderId="0" xfId="0" applyFont="1" applyAlignment="1">
      <alignment horizontal="center" vertical="center"/>
    </xf>
    <xf numFmtId="0" fontId="3" fillId="7" borderId="0" xfId="0" applyFont="1" applyFill="1" applyAlignment="1">
      <alignment vertical="top" wrapText="1"/>
    </xf>
    <xf numFmtId="0" fontId="3" fillId="7" borderId="0" xfId="0" applyFont="1" applyFill="1" applyAlignment="1">
      <alignment horizontal="left" vertical="top" wrapText="1"/>
    </xf>
    <xf numFmtId="0" fontId="3" fillId="7" borderId="0" xfId="0" applyFont="1" applyFill="1" applyAlignment="1">
      <alignment horizontal="right" vertical="center"/>
    </xf>
    <xf numFmtId="0" fontId="3" fillId="7" borderId="0" xfId="0" applyFont="1" applyFill="1"/>
    <xf numFmtId="0" fontId="3" fillId="17" borderId="3" xfId="0" applyFont="1" applyFill="1" applyBorder="1" applyAlignment="1">
      <alignment horizontal="center"/>
    </xf>
    <xf numFmtId="0" fontId="2" fillId="0" borderId="3" xfId="0" applyFont="1" applyBorder="1"/>
    <xf numFmtId="0" fontId="2" fillId="0" borderId="3" xfId="0" applyFont="1" applyBorder="1" applyAlignment="1">
      <alignment horizontal="center" vertical="top" wrapText="1"/>
    </xf>
    <xf numFmtId="44" fontId="3" fillId="16" borderId="3" xfId="12" applyFont="1" applyFill="1" applyBorder="1" applyAlignment="1">
      <alignment horizontal="left" vertical="top" wrapText="1"/>
    </xf>
    <xf numFmtId="0" fontId="3" fillId="0" borderId="0" xfId="0" applyFont="1"/>
    <xf numFmtId="44" fontId="0" fillId="16" borderId="3" xfId="0" applyNumberFormat="1" applyFill="1" applyBorder="1"/>
    <xf numFmtId="44" fontId="3" fillId="17" borderId="10" xfId="12" applyFont="1" applyFill="1" applyBorder="1"/>
    <xf numFmtId="44" fontId="2" fillId="17" borderId="10" xfId="12" applyFill="1" applyBorder="1" applyAlignment="1">
      <alignment horizontal="center"/>
    </xf>
    <xf numFmtId="0" fontId="2" fillId="15" borderId="3" xfId="0" applyFont="1" applyFill="1" applyBorder="1" applyAlignment="1">
      <alignment vertical="center" wrapText="1"/>
    </xf>
    <xf numFmtId="44" fontId="5" fillId="15" borderId="3" xfId="12" applyFont="1" applyFill="1" applyBorder="1" applyAlignment="1">
      <alignment vertical="center"/>
    </xf>
    <xf numFmtId="44" fontId="5" fillId="16" borderId="3" xfId="12" applyFont="1" applyFill="1" applyBorder="1" applyAlignment="1">
      <alignment vertical="center"/>
    </xf>
    <xf numFmtId="44" fontId="5" fillId="15" borderId="9" xfId="12" applyFont="1" applyFill="1" applyBorder="1" applyAlignment="1">
      <alignment vertical="center"/>
    </xf>
    <xf numFmtId="44" fontId="0" fillId="16" borderId="3" xfId="12" applyFont="1" applyFill="1" applyBorder="1"/>
    <xf numFmtId="0" fontId="3" fillId="17" borderId="10" xfId="0" applyFont="1" applyFill="1" applyBorder="1" applyAlignment="1">
      <alignment horizontal="center"/>
    </xf>
    <xf numFmtId="0" fontId="3" fillId="17" borderId="3" xfId="0" applyFont="1" applyFill="1" applyBorder="1" applyAlignment="1">
      <alignment horizontal="center" wrapText="1"/>
    </xf>
    <xf numFmtId="0" fontId="3" fillId="17" borderId="3" xfId="0" applyFont="1" applyFill="1" applyBorder="1" applyAlignment="1">
      <alignment horizontal="center" vertical="center"/>
    </xf>
    <xf numFmtId="44" fontId="3" fillId="17" borderId="11" xfId="12" applyFont="1" applyFill="1" applyBorder="1" applyAlignment="1">
      <alignment horizontal="center"/>
    </xf>
    <xf numFmtId="0" fontId="2" fillId="15" borderId="9" xfId="0" applyFont="1" applyFill="1" applyBorder="1" applyAlignment="1">
      <alignment vertical="center" wrapText="1"/>
    </xf>
    <xf numFmtId="44" fontId="3" fillId="16" borderId="3" xfId="12" applyFont="1" applyFill="1" applyBorder="1"/>
    <xf numFmtId="0" fontId="5" fillId="17" borderId="10" xfId="0" applyFont="1" applyFill="1" applyBorder="1"/>
    <xf numFmtId="44" fontId="2" fillId="15" borderId="3" xfId="12" applyFill="1" applyBorder="1" applyAlignment="1">
      <alignment vertical="center" wrapText="1"/>
    </xf>
    <xf numFmtId="44" fontId="2" fillId="15" borderId="9" xfId="12" applyFill="1" applyBorder="1" applyAlignment="1">
      <alignment vertical="center" wrapText="1"/>
    </xf>
    <xf numFmtId="0" fontId="3" fillId="17" borderId="12" xfId="0" applyFont="1" applyFill="1" applyBorder="1" applyAlignment="1">
      <alignment horizontal="center"/>
    </xf>
    <xf numFmtId="44" fontId="2" fillId="15" borderId="12" xfId="12" applyFill="1" applyBorder="1" applyAlignment="1">
      <alignment horizontal="center" vertical="center"/>
    </xf>
    <xf numFmtId="44" fontId="2" fillId="15" borderId="13" xfId="12" applyFill="1" applyBorder="1" applyAlignment="1">
      <alignment horizontal="center" vertical="center"/>
    </xf>
    <xf numFmtId="0" fontId="3" fillId="15" borderId="3" xfId="0" applyFont="1" applyFill="1" applyBorder="1" applyAlignment="1" applyProtection="1">
      <alignment horizontal="center" wrapText="1"/>
      <protection locked="0"/>
    </xf>
    <xf numFmtId="0" fontId="3" fillId="0" borderId="3" xfId="0" applyFont="1" applyBorder="1" applyAlignment="1">
      <alignment horizontal="center"/>
    </xf>
    <xf numFmtId="44" fontId="0" fillId="19" borderId="19" xfId="0" applyNumberFormat="1" applyFill="1" applyBorder="1"/>
    <xf numFmtId="0" fontId="2" fillId="15" borderId="20" xfId="0" applyFont="1" applyFill="1" applyBorder="1" applyAlignment="1">
      <alignment vertical="center" wrapText="1"/>
    </xf>
    <xf numFmtId="44" fontId="2" fillId="15" borderId="22" xfId="12" applyFill="1" applyBorder="1" applyAlignment="1">
      <alignment horizontal="center" vertical="center"/>
    </xf>
    <xf numFmtId="0" fontId="3" fillId="17" borderId="3" xfId="0" applyFont="1" applyFill="1" applyBorder="1" applyAlignment="1">
      <alignment horizontal="center" vertical="center" wrapText="1"/>
    </xf>
    <xf numFmtId="44" fontId="5" fillId="17" borderId="10" xfId="0" applyNumberFormat="1" applyFont="1" applyFill="1" applyBorder="1"/>
    <xf numFmtId="0" fontId="2" fillId="15" borderId="15" xfId="0" applyFont="1" applyFill="1" applyBorder="1" applyAlignment="1">
      <alignment horizontal="left" vertical="center" wrapText="1"/>
    </xf>
    <xf numFmtId="0" fontId="2" fillId="15" borderId="12" xfId="0" applyFont="1" applyFill="1" applyBorder="1" applyAlignment="1">
      <alignment horizontal="left" vertical="center" wrapText="1"/>
    </xf>
    <xf numFmtId="0" fontId="2" fillId="15" borderId="21" xfId="0" applyFont="1" applyFill="1" applyBorder="1" applyAlignment="1">
      <alignment horizontal="left" vertical="center" wrapText="1"/>
    </xf>
    <xf numFmtId="0" fontId="2" fillId="15" borderId="22" xfId="0" applyFont="1" applyFill="1" applyBorder="1" applyAlignment="1">
      <alignment horizontal="left" vertical="center" wrapText="1"/>
    </xf>
    <xf numFmtId="0" fontId="2" fillId="7" borderId="0" xfId="0" applyFont="1" applyFill="1" applyAlignment="1">
      <alignment wrapText="1"/>
    </xf>
    <xf numFmtId="0" fontId="2" fillId="0" borderId="3" xfId="0" applyFont="1" applyBorder="1" applyAlignment="1">
      <alignment vertical="center" wrapText="1"/>
    </xf>
    <xf numFmtId="0" fontId="8" fillId="7" borderId="0" xfId="0" applyFont="1" applyFill="1"/>
    <xf numFmtId="0" fontId="8" fillId="7" borderId="0" xfId="0" applyFont="1" applyFill="1" applyAlignment="1">
      <alignment horizontal="left" vertical="top"/>
    </xf>
    <xf numFmtId="0" fontId="3" fillId="20" borderId="3" xfId="0" applyFont="1" applyFill="1" applyBorder="1" applyAlignment="1">
      <alignment horizontal="center" vertical="center" wrapText="1"/>
    </xf>
    <xf numFmtId="0" fontId="2" fillId="19" borderId="3" xfId="0" applyFont="1" applyFill="1" applyBorder="1" applyAlignment="1">
      <alignment vertical="center" wrapText="1"/>
    </xf>
    <xf numFmtId="0" fontId="8" fillId="7" borderId="11" xfId="0" applyFont="1" applyFill="1" applyBorder="1" applyAlignment="1">
      <alignment horizontal="left" vertical="top" wrapText="1"/>
    </xf>
    <xf numFmtId="0" fontId="3" fillId="17" borderId="12" xfId="0" applyFont="1" applyFill="1" applyBorder="1" applyAlignment="1">
      <alignment horizontal="center" vertical="center"/>
    </xf>
    <xf numFmtId="0" fontId="3" fillId="16" borderId="3" xfId="0" applyFont="1" applyFill="1" applyBorder="1" applyAlignment="1">
      <alignment horizontal="center" wrapText="1"/>
    </xf>
    <xf numFmtId="0" fontId="3" fillId="10" borderId="3" xfId="14" applyNumberFormat="1" applyFont="1" applyFill="1" applyBorder="1" applyAlignment="1">
      <alignment horizontal="center"/>
    </xf>
    <xf numFmtId="44" fontId="5" fillId="19" borderId="19" xfId="12" applyFont="1" applyFill="1" applyBorder="1" applyAlignment="1">
      <alignment vertical="center"/>
    </xf>
    <xf numFmtId="0" fontId="2" fillId="7" borderId="0" xfId="0" applyFont="1" applyFill="1" applyAlignment="1">
      <alignment horizontal="left"/>
    </xf>
    <xf numFmtId="44" fontId="5" fillId="15" borderId="3" xfId="0" applyNumberFormat="1" applyFont="1" applyFill="1" applyBorder="1"/>
    <xf numFmtId="171" fontId="2" fillId="15" borderId="3" xfId="0" applyNumberFormat="1" applyFont="1" applyFill="1" applyBorder="1" applyAlignment="1">
      <alignment vertical="center" wrapText="1"/>
    </xf>
    <xf numFmtId="171" fontId="2" fillId="15" borderId="9" xfId="0" applyNumberFormat="1" applyFont="1" applyFill="1" applyBorder="1" applyAlignment="1">
      <alignment vertical="center" wrapText="1"/>
    </xf>
    <xf numFmtId="0" fontId="3" fillId="7" borderId="0" xfId="28" applyFont="1" applyFill="1" applyAlignment="1">
      <alignment horizontal="left" vertical="top" wrapText="1"/>
    </xf>
    <xf numFmtId="0" fontId="2" fillId="15" borderId="3" xfId="0" applyFont="1" applyFill="1" applyBorder="1" applyAlignment="1">
      <alignment horizontal="left" vertical="center" wrapText="1"/>
    </xf>
    <xf numFmtId="0" fontId="2" fillId="19" borderId="3" xfId="0" applyFont="1" applyFill="1" applyBorder="1" applyAlignment="1">
      <alignment horizontal="left" vertical="center" wrapText="1"/>
    </xf>
    <xf numFmtId="171" fontId="2" fillId="15" borderId="3" xfId="0" applyNumberFormat="1" applyFont="1" applyFill="1" applyBorder="1" applyAlignment="1">
      <alignment horizontal="left" vertical="center" wrapText="1"/>
    </xf>
    <xf numFmtId="171" fontId="2" fillId="15" borderId="9" xfId="0" applyNumberFormat="1" applyFont="1" applyFill="1" applyBorder="1" applyAlignment="1">
      <alignment horizontal="left" vertical="center" wrapText="1"/>
    </xf>
    <xf numFmtId="0" fontId="2" fillId="15" borderId="3" xfId="0" applyFont="1" applyFill="1" applyBorder="1" applyAlignment="1">
      <alignment horizontal="left" vertical="top" wrapText="1"/>
    </xf>
    <xf numFmtId="0" fontId="2" fillId="15" borderId="9" xfId="0" applyFont="1" applyFill="1" applyBorder="1" applyAlignment="1">
      <alignment horizontal="left" vertical="top" wrapText="1"/>
    </xf>
    <xf numFmtId="171" fontId="2" fillId="15" borderId="3" xfId="0" applyNumberFormat="1" applyFont="1" applyFill="1" applyBorder="1" applyAlignment="1">
      <alignment horizontal="center" vertical="center" wrapText="1"/>
    </xf>
    <xf numFmtId="0" fontId="5" fillId="15" borderId="3" xfId="0" applyFont="1" applyFill="1" applyBorder="1" applyAlignment="1">
      <alignment horizontal="center" vertical="center"/>
    </xf>
    <xf numFmtId="171" fontId="2" fillId="15" borderId="9" xfId="0" applyNumberFormat="1" applyFont="1" applyFill="1" applyBorder="1" applyAlignment="1">
      <alignment horizontal="center" vertical="center" wrapText="1"/>
    </xf>
    <xf numFmtId="0" fontId="3" fillId="17" borderId="14" xfId="0" applyFont="1" applyFill="1" applyBorder="1" applyAlignment="1">
      <alignment horizontal="center" vertical="center" wrapText="1"/>
    </xf>
    <xf numFmtId="44" fontId="5" fillId="16" borderId="14" xfId="12" applyFont="1" applyFill="1" applyBorder="1" applyAlignment="1">
      <alignment vertical="center"/>
    </xf>
    <xf numFmtId="44" fontId="5" fillId="19" borderId="27" xfId="12" applyFont="1" applyFill="1" applyBorder="1" applyAlignment="1">
      <alignment vertical="center"/>
    </xf>
    <xf numFmtId="0" fontId="3" fillId="17" borderId="25" xfId="0" applyFont="1" applyFill="1" applyBorder="1" applyAlignment="1">
      <alignment horizontal="center"/>
    </xf>
    <xf numFmtId="0" fontId="3" fillId="17" borderId="28" xfId="0" applyFont="1" applyFill="1" applyBorder="1" applyAlignment="1">
      <alignment horizontal="center" vertical="center"/>
    </xf>
    <xf numFmtId="44" fontId="5" fillId="16" borderId="28" xfId="12" applyFont="1" applyFill="1" applyBorder="1" applyAlignment="1">
      <alignment vertical="center"/>
    </xf>
    <xf numFmtId="44" fontId="5" fillId="19" borderId="29" xfId="12" applyFont="1" applyFill="1" applyBorder="1" applyAlignment="1">
      <alignment vertical="center"/>
    </xf>
    <xf numFmtId="44" fontId="3" fillId="17" borderId="30" xfId="12" applyFont="1" applyFill="1" applyBorder="1"/>
    <xf numFmtId="164" fontId="35" fillId="7" borderId="0" xfId="0" applyNumberFormat="1" applyFont="1" applyFill="1" applyProtection="1">
      <protection hidden="1"/>
    </xf>
    <xf numFmtId="0" fontId="35" fillId="7" borderId="0" xfId="0" applyFont="1" applyFill="1"/>
    <xf numFmtId="164" fontId="37" fillId="7" borderId="0" xfId="0" applyNumberFormat="1" applyFont="1" applyFill="1" applyProtection="1">
      <protection hidden="1"/>
    </xf>
    <xf numFmtId="164" fontId="41" fillId="7" borderId="0" xfId="0" applyNumberFormat="1" applyFont="1" applyFill="1" applyProtection="1">
      <protection hidden="1"/>
    </xf>
    <xf numFmtId="0" fontId="2" fillId="16" borderId="3" xfId="0" applyFont="1" applyFill="1" applyBorder="1" applyAlignment="1">
      <alignment horizontal="left" vertical="center" wrapText="1"/>
    </xf>
    <xf numFmtId="0" fontId="2" fillId="0" borderId="20" xfId="0" applyFont="1" applyBorder="1"/>
    <xf numFmtId="44" fontId="0" fillId="16" borderId="20" xfId="12" applyFont="1" applyFill="1" applyBorder="1"/>
    <xf numFmtId="0" fontId="32" fillId="7" borderId="0" xfId="0" applyFont="1" applyFill="1" applyAlignment="1">
      <alignment horizontal="left" vertical="top" wrapText="1"/>
    </xf>
    <xf numFmtId="0" fontId="3" fillId="7" borderId="0" xfId="0" applyFont="1" applyFill="1" applyAlignment="1">
      <alignment wrapText="1"/>
    </xf>
    <xf numFmtId="0" fontId="2" fillId="16" borderId="9" xfId="0" applyFont="1" applyFill="1" applyBorder="1" applyAlignment="1">
      <alignment horizontal="left" vertical="center" wrapText="1"/>
    </xf>
    <xf numFmtId="44" fontId="5" fillId="16" borderId="9" xfId="12" applyFont="1" applyFill="1" applyBorder="1" applyAlignment="1">
      <alignment vertical="center"/>
    </xf>
    <xf numFmtId="44" fontId="3" fillId="17" borderId="10" xfId="0" applyNumberFormat="1" applyFont="1" applyFill="1" applyBorder="1" applyAlignment="1">
      <alignment horizontal="center"/>
    </xf>
    <xf numFmtId="0" fontId="3" fillId="17" borderId="3" xfId="0" applyFont="1" applyFill="1" applyBorder="1"/>
    <xf numFmtId="44" fontId="3" fillId="17" borderId="3" xfId="12" applyFont="1" applyFill="1" applyBorder="1"/>
    <xf numFmtId="0" fontId="5" fillId="7" borderId="34" xfId="0" applyFont="1" applyFill="1" applyBorder="1"/>
    <xf numFmtId="0" fontId="32" fillId="7" borderId="0" xfId="0" applyFont="1" applyFill="1" applyAlignment="1">
      <alignment vertical="top" wrapText="1"/>
    </xf>
    <xf numFmtId="165" fontId="43" fillId="0" borderId="0" xfId="0" applyNumberFormat="1" applyFont="1" applyAlignment="1" applyProtection="1">
      <alignment horizontal="center"/>
      <protection hidden="1"/>
    </xf>
    <xf numFmtId="164" fontId="36" fillId="7" borderId="0" xfId="0" applyNumberFormat="1" applyFont="1" applyFill="1" applyAlignment="1" applyProtection="1">
      <alignment horizontal="center" wrapText="1"/>
      <protection hidden="1"/>
    </xf>
    <xf numFmtId="164" fontId="36" fillId="7" borderId="0" xfId="0" applyNumberFormat="1" applyFont="1" applyFill="1" applyAlignment="1" applyProtection="1">
      <alignment horizontal="center"/>
      <protection hidden="1"/>
    </xf>
    <xf numFmtId="164" fontId="38" fillId="7" borderId="0" xfId="0" applyNumberFormat="1" applyFont="1" applyFill="1" applyAlignment="1" applyProtection="1">
      <alignment horizontal="center"/>
      <protection hidden="1"/>
    </xf>
    <xf numFmtId="164" fontId="4" fillId="0" borderId="0" xfId="0" applyNumberFormat="1" applyFont="1" applyAlignment="1" applyProtection="1">
      <alignment horizontal="center"/>
      <protection hidden="1"/>
    </xf>
    <xf numFmtId="164" fontId="39" fillId="0" borderId="0" xfId="0" applyNumberFormat="1" applyFont="1" applyAlignment="1" applyProtection="1">
      <alignment horizontal="center"/>
      <protection hidden="1"/>
    </xf>
    <xf numFmtId="164" fontId="42" fillId="7" borderId="0" xfId="0" applyNumberFormat="1" applyFont="1" applyFill="1" applyAlignment="1" applyProtection="1">
      <alignment horizontal="center"/>
      <protection hidden="1"/>
    </xf>
    <xf numFmtId="164" fontId="40" fillId="7" borderId="0" xfId="0" applyNumberFormat="1" applyFont="1" applyFill="1" applyAlignment="1" applyProtection="1">
      <alignment horizontal="center" vertical="center"/>
      <protection hidden="1"/>
    </xf>
    <xf numFmtId="0" fontId="32" fillId="7" borderId="0" xfId="0" applyFont="1" applyFill="1" applyAlignment="1">
      <alignment horizontal="left" wrapText="1"/>
    </xf>
    <xf numFmtId="0" fontId="26" fillId="7" borderId="14" xfId="0" applyFont="1" applyFill="1" applyBorder="1" applyAlignment="1">
      <alignment horizontal="left" vertical="top" wrapText="1"/>
    </xf>
    <xf numFmtId="0" fontId="26" fillId="7" borderId="15" xfId="0" applyFont="1" applyFill="1" applyBorder="1" applyAlignment="1">
      <alignment horizontal="left" vertical="top" wrapText="1"/>
    </xf>
    <xf numFmtId="0" fontId="26" fillId="7" borderId="12" xfId="0" applyFont="1" applyFill="1" applyBorder="1" applyAlignment="1">
      <alignment horizontal="left" vertical="top" wrapText="1"/>
    </xf>
    <xf numFmtId="0" fontId="3" fillId="10" borderId="14" xfId="14" applyNumberFormat="1" applyFont="1" applyFill="1" applyBorder="1" applyAlignment="1">
      <alignment horizontal="center"/>
    </xf>
    <xf numFmtId="0" fontId="3" fillId="10" borderId="12" xfId="14" applyNumberFormat="1" applyFont="1" applyFill="1" applyBorder="1" applyAlignment="1">
      <alignment horizontal="center"/>
    </xf>
    <xf numFmtId="0" fontId="3" fillId="19" borderId="0" xfId="0" applyFont="1" applyFill="1" applyAlignment="1">
      <alignment horizontal="center" vertical="center" wrapText="1"/>
    </xf>
    <xf numFmtId="0" fontId="29" fillId="18" borderId="25" xfId="0" applyFont="1" applyFill="1" applyBorder="1" applyAlignment="1">
      <alignment horizontal="center"/>
    </xf>
    <xf numFmtId="0" fontId="29" fillId="18" borderId="2" xfId="0" applyFont="1" applyFill="1" applyBorder="1" applyAlignment="1">
      <alignment horizontal="center"/>
    </xf>
    <xf numFmtId="0" fontId="29" fillId="18" borderId="26" xfId="0" applyFont="1" applyFill="1" applyBorder="1" applyAlignment="1">
      <alignment horizontal="center"/>
    </xf>
    <xf numFmtId="0" fontId="3" fillId="7" borderId="3" xfId="28" applyFont="1" applyFill="1" applyBorder="1" applyAlignment="1">
      <alignment vertical="top" wrapText="1"/>
    </xf>
    <xf numFmtId="0" fontId="3" fillId="17" borderId="23" xfId="0" applyFont="1" applyFill="1" applyBorder="1" applyAlignment="1">
      <alignment horizontal="center"/>
    </xf>
    <xf numFmtId="0" fontId="3" fillId="17" borderId="17" xfId="0" applyFont="1" applyFill="1" applyBorder="1" applyAlignment="1">
      <alignment horizontal="center"/>
    </xf>
    <xf numFmtId="0" fontId="3" fillId="17" borderId="18" xfId="0" applyFont="1" applyFill="1" applyBorder="1" applyAlignment="1">
      <alignment horizontal="center"/>
    </xf>
    <xf numFmtId="0" fontId="32" fillId="7" borderId="21" xfId="0" applyFont="1" applyFill="1" applyBorder="1" applyAlignment="1">
      <alignment horizontal="left" wrapText="1"/>
    </xf>
    <xf numFmtId="0" fontId="2" fillId="15" borderId="15" xfId="0" applyFont="1" applyFill="1" applyBorder="1" applyAlignment="1">
      <alignment horizontal="left" vertical="center" wrapText="1"/>
    </xf>
    <xf numFmtId="0" fontId="2" fillId="15" borderId="12" xfId="0" applyFont="1" applyFill="1" applyBorder="1" applyAlignment="1">
      <alignment horizontal="left" vertical="center" wrapText="1"/>
    </xf>
    <xf numFmtId="0" fontId="2" fillId="15" borderId="16" xfId="0" applyFont="1" applyFill="1" applyBorder="1" applyAlignment="1">
      <alignment horizontal="left" vertical="center" wrapText="1"/>
    </xf>
    <xf numFmtId="0" fontId="2" fillId="15" borderId="13" xfId="0" applyFont="1" applyFill="1" applyBorder="1" applyAlignment="1">
      <alignment horizontal="left" vertical="center" wrapText="1"/>
    </xf>
    <xf numFmtId="0" fontId="3" fillId="7" borderId="3" xfId="28" applyFont="1" applyFill="1" applyBorder="1" applyAlignment="1">
      <alignment horizontal="left" vertical="top" wrapText="1"/>
    </xf>
    <xf numFmtId="0" fontId="3" fillId="17" borderId="15" xfId="0" applyFont="1" applyFill="1" applyBorder="1" applyAlignment="1">
      <alignment horizontal="center"/>
    </xf>
    <xf numFmtId="0" fontId="3" fillId="17" borderId="12" xfId="0" applyFont="1" applyFill="1" applyBorder="1" applyAlignment="1">
      <alignment horizontal="center"/>
    </xf>
    <xf numFmtId="0" fontId="3" fillId="7" borderId="2" xfId="0" applyFont="1" applyFill="1" applyBorder="1" applyAlignment="1">
      <alignment horizontal="left" vertical="top" wrapText="1"/>
    </xf>
    <xf numFmtId="0" fontId="3" fillId="10" borderId="3" xfId="14" applyNumberFormat="1" applyFont="1" applyFill="1" applyBorder="1" applyAlignment="1">
      <alignment horizontal="center"/>
    </xf>
    <xf numFmtId="0" fontId="29" fillId="18" borderId="31" xfId="0" applyFont="1" applyFill="1" applyBorder="1" applyAlignment="1">
      <alignment horizontal="center"/>
    </xf>
    <xf numFmtId="0" fontId="29" fillId="18" borderId="32" xfId="0" applyFont="1" applyFill="1" applyBorder="1" applyAlignment="1">
      <alignment horizontal="center"/>
    </xf>
    <xf numFmtId="0" fontId="29" fillId="18" borderId="33" xfId="0" applyFont="1" applyFill="1" applyBorder="1" applyAlignment="1">
      <alignment horizontal="center"/>
    </xf>
    <xf numFmtId="0" fontId="8" fillId="7" borderId="0" xfId="0" applyFont="1" applyFill="1" applyAlignment="1">
      <alignment horizontal="left" vertical="top" wrapText="1"/>
    </xf>
    <xf numFmtId="0" fontId="3" fillId="7" borderId="14" xfId="28" applyFont="1" applyFill="1" applyBorder="1" applyAlignment="1">
      <alignment horizontal="left" vertical="top" wrapText="1"/>
    </xf>
    <xf numFmtId="0" fontId="3" fillId="7" borderId="15" xfId="28" applyFont="1" applyFill="1" applyBorder="1" applyAlignment="1">
      <alignment horizontal="left" vertical="top" wrapText="1"/>
    </xf>
    <xf numFmtId="0" fontId="3" fillId="7" borderId="12" xfId="28" applyFont="1" applyFill="1" applyBorder="1" applyAlignment="1">
      <alignment horizontal="left" vertical="top" wrapText="1"/>
    </xf>
    <xf numFmtId="0" fontId="3" fillId="7" borderId="24" xfId="28" applyFont="1" applyFill="1" applyBorder="1" applyAlignment="1">
      <alignment vertical="top" wrapText="1"/>
    </xf>
    <xf numFmtId="0" fontId="3" fillId="7" borderId="21" xfId="28" applyFont="1" applyFill="1" applyBorder="1" applyAlignment="1">
      <alignment vertical="top" wrapText="1"/>
    </xf>
    <xf numFmtId="0" fontId="3" fillId="7" borderId="22" xfId="28" applyFont="1" applyFill="1" applyBorder="1" applyAlignment="1">
      <alignment vertical="top" wrapText="1"/>
    </xf>
    <xf numFmtId="49" fontId="2" fillId="7" borderId="25" xfId="28" applyNumberFormat="1" applyFont="1" applyFill="1" applyBorder="1" applyAlignment="1">
      <alignment horizontal="left" vertical="top" wrapText="1"/>
    </xf>
    <xf numFmtId="49" fontId="2" fillId="7" borderId="2" xfId="28" applyNumberFormat="1" applyFont="1" applyFill="1" applyBorder="1" applyAlignment="1">
      <alignment horizontal="left" vertical="top" wrapText="1"/>
    </xf>
    <xf numFmtId="49" fontId="2" fillId="7" borderId="11" xfId="28" applyNumberFormat="1" applyFont="1" applyFill="1" applyBorder="1" applyAlignment="1">
      <alignment horizontal="left" vertical="top" wrapText="1"/>
    </xf>
    <xf numFmtId="0" fontId="32" fillId="7" borderId="21" xfId="0" applyFont="1" applyFill="1" applyBorder="1" applyAlignment="1">
      <alignment horizontal="left" vertical="top" wrapText="1"/>
    </xf>
  </cellXfs>
  <cellStyles count="98">
    <cellStyle name="Bottom bold border" xfId="1" xr:uid="{00000000-0005-0000-0000-000000000000}"/>
    <cellStyle name="Bottom single border" xfId="2" xr:uid="{00000000-0005-0000-0000-000001000000}"/>
    <cellStyle name="Comma  - Style1" xfId="3" xr:uid="{00000000-0005-0000-0000-000002000000}"/>
    <cellStyle name="Comma  - Style2" xfId="4" xr:uid="{00000000-0005-0000-0000-000003000000}"/>
    <cellStyle name="Comma  - Style3" xfId="5" xr:uid="{00000000-0005-0000-0000-000004000000}"/>
    <cellStyle name="Comma  - Style4" xfId="6" xr:uid="{00000000-0005-0000-0000-000005000000}"/>
    <cellStyle name="Comma  - Style5" xfId="7" xr:uid="{00000000-0005-0000-0000-000006000000}"/>
    <cellStyle name="Comma  - Style6" xfId="8" xr:uid="{00000000-0005-0000-0000-000007000000}"/>
    <cellStyle name="Comma  - Style7" xfId="9" xr:uid="{00000000-0005-0000-0000-000008000000}"/>
    <cellStyle name="Comma  - Style8" xfId="10" xr:uid="{00000000-0005-0000-0000-000009000000}"/>
    <cellStyle name="Comma [2]" xfId="11" xr:uid="{00000000-0005-0000-0000-00000A000000}"/>
    <cellStyle name="Currency" xfId="12" builtinId="4"/>
    <cellStyle name="Currency 2" xfId="13" xr:uid="{00000000-0005-0000-0000-00000C000000}"/>
    <cellStyle name="Currency 3" xfId="14" xr:uid="{00000000-0005-0000-0000-00000D000000}"/>
    <cellStyle name="Currency 3 2" xfId="95" xr:uid="{00000000-0005-0000-0000-00000E000000}"/>
    <cellStyle name="Date" xfId="15" xr:uid="{00000000-0005-0000-0000-00000F000000}"/>
    <cellStyle name="DecimalsFour" xfId="16" xr:uid="{00000000-0005-0000-0000-000010000000}"/>
    <cellStyle name="DecimalsNone" xfId="17" xr:uid="{00000000-0005-0000-0000-000011000000}"/>
    <cellStyle name="DecimalsTwo" xfId="18" xr:uid="{00000000-0005-0000-0000-000012000000}"/>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Grey" xfId="19" xr:uid="{00000000-0005-0000-0000-000024000000}"/>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2" xfId="20" xr:uid="{00000000-0005-0000-0000-000036000000}"/>
    <cellStyle name="Input [yellow]" xfId="21" xr:uid="{00000000-0005-0000-0000-000037000000}"/>
    <cellStyle name="No Border" xfId="22" xr:uid="{00000000-0005-0000-0000-000038000000}"/>
    <cellStyle name="Normal" xfId="0" builtinId="0"/>
    <cellStyle name="Normal - Style1" xfId="23" xr:uid="{00000000-0005-0000-0000-00003A000000}"/>
    <cellStyle name="Normal - Style2" xfId="24" xr:uid="{00000000-0005-0000-0000-00003B000000}"/>
    <cellStyle name="Normal - Style3" xfId="25" xr:uid="{00000000-0005-0000-0000-00003C000000}"/>
    <cellStyle name="Normal - Style4" xfId="26" xr:uid="{00000000-0005-0000-0000-00003D000000}"/>
    <cellStyle name="Normal - Style5" xfId="27" xr:uid="{00000000-0005-0000-0000-00003E000000}"/>
    <cellStyle name="Normal 2" xfId="28" xr:uid="{00000000-0005-0000-0000-00003F000000}"/>
    <cellStyle name="Normal 2 2" xfId="96" xr:uid="{00000000-0005-0000-0000-000040000000}"/>
    <cellStyle name="Normal 3" xfId="94" xr:uid="{00000000-0005-0000-0000-000041000000}"/>
    <cellStyle name="Normal 4" xfId="97" xr:uid="{00000000-0005-0000-0000-000042000000}"/>
    <cellStyle name="Normal_Appendix A--Temps RFP Appendix" xfId="29" xr:uid="{00000000-0005-0000-0000-000043000000}"/>
    <cellStyle name="Number" xfId="30" xr:uid="{00000000-0005-0000-0000-000044000000}"/>
    <cellStyle name="PB Table Heading" xfId="31" xr:uid="{00000000-0005-0000-0000-000045000000}"/>
    <cellStyle name="PB Table Highlight1" xfId="32" xr:uid="{00000000-0005-0000-0000-000046000000}"/>
    <cellStyle name="PB Table Highlight2" xfId="33" xr:uid="{00000000-0005-0000-0000-000047000000}"/>
    <cellStyle name="PB Table Highlight3" xfId="34" xr:uid="{00000000-0005-0000-0000-000048000000}"/>
    <cellStyle name="PB Table Standard Row" xfId="35" xr:uid="{00000000-0005-0000-0000-000049000000}"/>
    <cellStyle name="PB Table Subtotal Row" xfId="36" xr:uid="{00000000-0005-0000-0000-00004A000000}"/>
    <cellStyle name="PB Table Total Row" xfId="37" xr:uid="{00000000-0005-0000-0000-00004B000000}"/>
    <cellStyle name="Percent [2]" xfId="38" xr:uid="{00000000-0005-0000-0000-00004C000000}"/>
    <cellStyle name="Percent 2" xfId="39" xr:uid="{00000000-0005-0000-0000-00004D000000}"/>
    <cellStyle name="Percent 3" xfId="40" xr:uid="{00000000-0005-0000-0000-00004E000000}"/>
    <cellStyle name="PSChar" xfId="41" xr:uid="{00000000-0005-0000-0000-00004F000000}"/>
    <cellStyle name="PSDate" xfId="42" xr:uid="{00000000-0005-0000-0000-000050000000}"/>
    <cellStyle name="PSDec" xfId="43" xr:uid="{00000000-0005-0000-0000-000051000000}"/>
    <cellStyle name="PSHeading" xfId="44" xr:uid="{00000000-0005-0000-0000-000052000000}"/>
    <cellStyle name="PSInt" xfId="45" xr:uid="{00000000-0005-0000-0000-000053000000}"/>
    <cellStyle name="PSSpacer" xfId="46" xr:uid="{00000000-0005-0000-0000-000054000000}"/>
    <cellStyle name="Single Border" xfId="47" xr:uid="{00000000-0005-0000-0000-000055000000}"/>
    <cellStyle name="STYLE1" xfId="48" xr:uid="{00000000-0005-0000-0000-000056000000}"/>
    <cellStyle name="STYLE10" xfId="49" xr:uid="{00000000-0005-0000-0000-000057000000}"/>
    <cellStyle name="STYLE11" xfId="50" xr:uid="{00000000-0005-0000-0000-000058000000}"/>
    <cellStyle name="STYLE12" xfId="51" xr:uid="{00000000-0005-0000-0000-000059000000}"/>
    <cellStyle name="STYLE2" xfId="52" xr:uid="{00000000-0005-0000-0000-00005A000000}"/>
    <cellStyle name="STYLE3" xfId="53" xr:uid="{00000000-0005-0000-0000-00005B000000}"/>
    <cellStyle name="STYLE4" xfId="54" xr:uid="{00000000-0005-0000-0000-00005C000000}"/>
    <cellStyle name="STYLE5" xfId="55" xr:uid="{00000000-0005-0000-0000-00005D000000}"/>
    <cellStyle name="STYLE6" xfId="56" xr:uid="{00000000-0005-0000-0000-00005E000000}"/>
    <cellStyle name="STYLE7" xfId="57" xr:uid="{00000000-0005-0000-0000-00005F000000}"/>
    <cellStyle name="STYLE8" xfId="58" xr:uid="{00000000-0005-0000-0000-000060000000}"/>
    <cellStyle name="STYLE9" xfId="59" xr:uid="{00000000-0005-0000-0000-000061000000}"/>
  </cellStyles>
  <dxfs count="0"/>
  <tableStyles count="0" defaultTableStyle="TableStyleMedium2" defaultPivotStyle="PivotStyleLight16"/>
  <colors>
    <mruColors>
      <color rgb="FFCC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16"/>
  <sheetViews>
    <sheetView tabSelected="1" zoomScaleNormal="100" zoomScalePageLayoutView="85" workbookViewId="0"/>
  </sheetViews>
  <sheetFormatPr defaultColWidth="8.85546875" defaultRowHeight="12.75" x14ac:dyDescent="0.2"/>
  <cols>
    <col min="1" max="1" width="4.85546875" style="90" customWidth="1"/>
    <col min="2" max="3" width="8.85546875" style="90"/>
    <col min="4" max="4" width="27.42578125" style="90" customWidth="1"/>
    <col min="5" max="5" width="8.85546875" style="90"/>
    <col min="6" max="6" width="42.7109375" style="90" customWidth="1"/>
    <col min="7" max="16384" width="8.85546875" style="90"/>
  </cols>
  <sheetData>
    <row r="1" spans="1:6" x14ac:dyDescent="0.2">
      <c r="A1" s="89"/>
      <c r="B1" s="89"/>
      <c r="C1" s="89"/>
      <c r="D1" s="89"/>
      <c r="E1" s="89"/>
      <c r="F1" s="89"/>
    </row>
    <row r="2" spans="1:6" x14ac:dyDescent="0.2">
      <c r="A2" s="89"/>
      <c r="B2" s="89"/>
      <c r="C2" s="89"/>
      <c r="D2" s="89"/>
      <c r="E2" s="89"/>
      <c r="F2" s="89"/>
    </row>
    <row r="3" spans="1:6" x14ac:dyDescent="0.2">
      <c r="A3" s="89"/>
      <c r="B3" s="89"/>
      <c r="C3" s="89"/>
      <c r="D3" s="89"/>
      <c r="E3" s="89"/>
      <c r="F3" s="89"/>
    </row>
    <row r="4" spans="1:6" x14ac:dyDescent="0.2">
      <c r="A4" s="89"/>
      <c r="B4" s="89"/>
      <c r="C4" s="89"/>
      <c r="D4" s="89"/>
      <c r="E4" s="89"/>
      <c r="F4" s="89"/>
    </row>
    <row r="5" spans="1:6" ht="42.6" customHeight="1" x14ac:dyDescent="0.3">
      <c r="A5" s="89"/>
      <c r="B5" s="106" t="s">
        <v>75</v>
      </c>
      <c r="C5" s="107"/>
      <c r="D5" s="107"/>
      <c r="E5" s="107"/>
      <c r="F5" s="107"/>
    </row>
    <row r="6" spans="1:6" ht="26.25" customHeight="1" x14ac:dyDescent="0.3">
      <c r="A6" s="89"/>
      <c r="B6" s="107" t="s">
        <v>74</v>
      </c>
      <c r="C6" s="107"/>
      <c r="D6" s="107"/>
      <c r="E6" s="107"/>
      <c r="F6" s="107"/>
    </row>
    <row r="7" spans="1:6" ht="26.25" x14ac:dyDescent="0.4">
      <c r="A7" s="89"/>
      <c r="B7" s="89"/>
      <c r="C7" s="91"/>
      <c r="D7" s="89"/>
      <c r="E7" s="89"/>
      <c r="F7" s="89"/>
    </row>
    <row r="8" spans="1:6" ht="19.5" x14ac:dyDescent="0.3">
      <c r="A8" s="89"/>
      <c r="B8" s="108" t="s">
        <v>87</v>
      </c>
      <c r="C8" s="108"/>
      <c r="D8" s="108"/>
      <c r="E8" s="108"/>
      <c r="F8" s="108"/>
    </row>
    <row r="9" spans="1:6" ht="18" x14ac:dyDescent="0.25">
      <c r="A9" s="89"/>
      <c r="B9" s="109" t="s">
        <v>88</v>
      </c>
      <c r="C9" s="110"/>
      <c r="D9" s="110"/>
      <c r="E9" s="110"/>
      <c r="F9" s="110"/>
    </row>
    <row r="10" spans="1:6" ht="18" x14ac:dyDescent="0.2">
      <c r="A10" s="89"/>
      <c r="B10" s="112"/>
      <c r="C10" s="112"/>
      <c r="D10" s="112"/>
      <c r="E10" s="112"/>
      <c r="F10" s="112"/>
    </row>
    <row r="11" spans="1:6" x14ac:dyDescent="0.2">
      <c r="A11" s="89"/>
      <c r="B11" s="89"/>
      <c r="C11" s="92"/>
      <c r="D11" s="89"/>
      <c r="E11" s="89"/>
      <c r="F11" s="89"/>
    </row>
    <row r="12" spans="1:6" x14ac:dyDescent="0.2">
      <c r="A12" s="89"/>
      <c r="B12" s="89"/>
      <c r="C12" s="92"/>
      <c r="D12" s="89"/>
      <c r="E12" s="89"/>
      <c r="F12" s="89"/>
    </row>
    <row r="13" spans="1:6" x14ac:dyDescent="0.2">
      <c r="A13" s="89"/>
      <c r="B13" s="89"/>
      <c r="C13" s="92"/>
      <c r="D13" s="89"/>
      <c r="E13" s="89"/>
      <c r="F13" s="89"/>
    </row>
    <row r="14" spans="1:6" ht="20.25" x14ac:dyDescent="0.3">
      <c r="A14" s="89"/>
      <c r="B14" s="111" t="s">
        <v>1</v>
      </c>
      <c r="C14" s="111"/>
      <c r="D14" s="111"/>
      <c r="E14" s="111"/>
      <c r="F14" s="111"/>
    </row>
    <row r="15" spans="1:6" x14ac:dyDescent="0.2">
      <c r="A15" s="89"/>
      <c r="B15" s="105"/>
      <c r="C15" s="105"/>
      <c r="D15" s="105"/>
      <c r="E15" s="105"/>
      <c r="F15" s="105"/>
    </row>
    <row r="16" spans="1:6" x14ac:dyDescent="0.2">
      <c r="A16" s="89"/>
      <c r="B16" s="89"/>
      <c r="C16" s="89"/>
      <c r="D16" s="89"/>
      <c r="E16" s="89"/>
      <c r="F16" s="89"/>
    </row>
  </sheetData>
  <sheetProtection algorithmName="SHA-512" hashValue="4ghVwsrs2zHLZRfgVnoR7ZHjLmbYbiAttk/h5Tzu8xS3W3KdGsCZZx7HNo/NCHGfLibs6Hf7RKWhhK6lyMn5pQ==" saltValue="HdvqfDlW4Zk6FV5Ti/q7Hg==" spinCount="100000" sheet="1" objects="1" scenarios="1"/>
  <mergeCells count="7">
    <mergeCell ref="B15:F15"/>
    <mergeCell ref="B5:F5"/>
    <mergeCell ref="B6:F6"/>
    <mergeCell ref="B8:F8"/>
    <mergeCell ref="B9:F9"/>
    <mergeCell ref="B14:F14"/>
    <mergeCell ref="B10:F10"/>
  </mergeCells>
  <printOptions horizontalCentered="1"/>
  <pageMargins left="0" right="0" top="0.74" bottom="0.5" header="0" footer="0"/>
  <pageSetup orientation="portrait" r:id="rId1"/>
  <headerFooter alignWithMargins="0"/>
  <rowBreaks count="1" manualBreakCount="1">
    <brk id="1" max="16383" man="1"/>
  </rowBreaks>
  <colBreaks count="1" manualBreakCount="1">
    <brk id="3"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16"/>
  <sheetViews>
    <sheetView zoomScale="85" zoomScaleNormal="85" zoomScalePageLayoutView="85" workbookViewId="0">
      <selection activeCell="G2" sqref="G2"/>
    </sheetView>
  </sheetViews>
  <sheetFormatPr defaultColWidth="8.85546875" defaultRowHeight="12.75" x14ac:dyDescent="0.2"/>
  <cols>
    <col min="1" max="1" width="3.140625" style="3" customWidth="1"/>
    <col min="2" max="2" width="25.140625" style="3" bestFit="1" customWidth="1"/>
    <col min="3" max="7" width="20.28515625" style="3" customWidth="1"/>
    <col min="8" max="8" width="19.28515625" style="3" customWidth="1"/>
    <col min="9" max="9" width="25.140625" style="3" bestFit="1" customWidth="1"/>
    <col min="10" max="10" width="13.5703125" style="3" bestFit="1" customWidth="1"/>
    <col min="11" max="11" width="12.5703125" style="3" bestFit="1" customWidth="1"/>
    <col min="12" max="16384" width="8.85546875" style="3"/>
  </cols>
  <sheetData>
    <row r="1" spans="1:12" ht="15.75" x14ac:dyDescent="0.25">
      <c r="A1" s="2" t="s">
        <v>89</v>
      </c>
    </row>
    <row r="2" spans="1:12" ht="15.75" x14ac:dyDescent="0.25">
      <c r="A2" s="2" t="s">
        <v>74</v>
      </c>
      <c r="F2" s="4" t="s">
        <v>0</v>
      </c>
      <c r="G2" s="45" t="s">
        <v>51</v>
      </c>
    </row>
    <row r="3" spans="1:12" ht="15" x14ac:dyDescent="0.25">
      <c r="A3" s="5" t="s">
        <v>3</v>
      </c>
    </row>
    <row r="4" spans="1:12" s="1" customFormat="1" ht="18" x14ac:dyDescent="0.25">
      <c r="A4" s="6"/>
      <c r="B4" s="6"/>
      <c r="C4" s="7"/>
      <c r="D4" s="8"/>
      <c r="E4" s="9"/>
    </row>
    <row r="5" spans="1:12" ht="17.25" customHeight="1" x14ac:dyDescent="0.2">
      <c r="B5" s="114" t="s">
        <v>27</v>
      </c>
      <c r="C5" s="115"/>
      <c r="D5" s="115"/>
      <c r="E5" s="115"/>
      <c r="F5" s="115"/>
      <c r="G5" s="115"/>
      <c r="H5" s="116"/>
      <c r="L5" s="10"/>
    </row>
    <row r="8" spans="1:12" x14ac:dyDescent="0.2">
      <c r="B8" s="19" t="s">
        <v>14</v>
      </c>
    </row>
    <row r="9" spans="1:12" ht="25.5" x14ac:dyDescent="0.2">
      <c r="B9" s="35" t="s">
        <v>12</v>
      </c>
      <c r="C9" s="35" t="s">
        <v>15</v>
      </c>
      <c r="D9" s="35" t="s">
        <v>16</v>
      </c>
      <c r="E9" s="50" t="s">
        <v>48</v>
      </c>
      <c r="F9" s="50" t="s">
        <v>49</v>
      </c>
      <c r="G9" s="34" t="s">
        <v>37</v>
      </c>
      <c r="H9" s="34" t="s">
        <v>38</v>
      </c>
      <c r="I9" s="35" t="s">
        <v>39</v>
      </c>
    </row>
    <row r="10" spans="1:12" x14ac:dyDescent="0.2">
      <c r="B10" s="21" t="s">
        <v>5</v>
      </c>
      <c r="C10" s="32">
        <f>'Start-Up Costs'!B9</f>
        <v>0</v>
      </c>
      <c r="D10" s="47"/>
      <c r="E10" s="47"/>
      <c r="F10" s="47"/>
      <c r="G10" s="47"/>
      <c r="H10" s="47"/>
      <c r="I10" s="32">
        <f>SUM(C10:H10)</f>
        <v>0</v>
      </c>
    </row>
    <row r="11" spans="1:12" x14ac:dyDescent="0.2">
      <c r="B11" s="21" t="s">
        <v>46</v>
      </c>
      <c r="C11" s="32">
        <f>'Maintenance &amp; Operations'!$D$9</f>
        <v>0</v>
      </c>
      <c r="D11" s="25">
        <f>'Maintenance &amp; Operations'!$D$10</f>
        <v>0</v>
      </c>
      <c r="E11" s="32">
        <f>'Maintenance &amp; Operations'!$D$11</f>
        <v>0</v>
      </c>
      <c r="F11" s="32">
        <f>'Maintenance &amp; Operations'!$D$12</f>
        <v>0</v>
      </c>
      <c r="G11" s="32">
        <f>'Maintenance &amp; Operations'!D13</f>
        <v>0</v>
      </c>
      <c r="H11" s="32">
        <f>'Maintenance &amp; Operations'!D14</f>
        <v>0</v>
      </c>
      <c r="I11" s="32">
        <f t="shared" ref="I11:I12" si="0">SUM(C11:H11)</f>
        <v>0</v>
      </c>
    </row>
    <row r="12" spans="1:12" x14ac:dyDescent="0.2">
      <c r="B12" s="94" t="s">
        <v>13</v>
      </c>
      <c r="C12" s="95">
        <f>Enhancements!E10</f>
        <v>0</v>
      </c>
      <c r="D12" s="95">
        <f>Enhancements!E11</f>
        <v>0</v>
      </c>
      <c r="E12" s="95">
        <f>Enhancements!E12</f>
        <v>0</v>
      </c>
      <c r="F12" s="95">
        <f>Enhancements!E13</f>
        <v>0</v>
      </c>
      <c r="G12" s="95">
        <f>Enhancements!E14</f>
        <v>0</v>
      </c>
      <c r="H12" s="95">
        <f>Enhancements!E15</f>
        <v>0</v>
      </c>
      <c r="I12" s="95">
        <f t="shared" si="0"/>
        <v>0</v>
      </c>
    </row>
    <row r="13" spans="1:12" x14ac:dyDescent="0.2">
      <c r="B13" s="101" t="s">
        <v>9</v>
      </c>
      <c r="C13" s="102">
        <f t="shared" ref="C13:I13" si="1">SUM(C10:C12)</f>
        <v>0</v>
      </c>
      <c r="D13" s="102">
        <f t="shared" si="1"/>
        <v>0</v>
      </c>
      <c r="E13" s="102">
        <f t="shared" si="1"/>
        <v>0</v>
      </c>
      <c r="F13" s="102">
        <f t="shared" si="1"/>
        <v>0</v>
      </c>
      <c r="G13" s="102">
        <f t="shared" si="1"/>
        <v>0</v>
      </c>
      <c r="H13" s="102">
        <f t="shared" si="1"/>
        <v>0</v>
      </c>
      <c r="I13" s="102">
        <f t="shared" si="1"/>
        <v>0</v>
      </c>
    </row>
    <row r="14" spans="1:12" ht="8.4499999999999993" customHeight="1" x14ac:dyDescent="0.2"/>
    <row r="15" spans="1:12" ht="27.6" customHeight="1" x14ac:dyDescent="0.2">
      <c r="B15" s="113"/>
      <c r="C15" s="113"/>
      <c r="D15" s="113"/>
      <c r="E15" s="113"/>
      <c r="F15" s="113"/>
      <c r="G15" s="113"/>
    </row>
    <row r="16" spans="1:12" x14ac:dyDescent="0.2">
      <c r="B16" s="113"/>
      <c r="C16" s="113"/>
      <c r="D16" s="113"/>
      <c r="E16" s="113"/>
      <c r="F16" s="113"/>
      <c r="G16" s="113"/>
    </row>
  </sheetData>
  <sheetProtection algorithmName="SHA-512" hashValue="9VdqR+I9JqO4OOVaghRXUBkiUVzgBNHOVXAzIvw5s++V+QqMozIl3SH6p4qhhVjgJUSiiN2CXgAGwDxkw+A0gA==" saltValue="H8Nfu5/I2HsH2dexAl/DXA==" spinCount="100000" sheet="1" objects="1" scenarios="1"/>
  <protectedRanges>
    <protectedRange sqref="G2" name="Range1"/>
  </protectedRanges>
  <mergeCells count="2">
    <mergeCell ref="B15:G16"/>
    <mergeCell ref="B5:H5"/>
  </mergeCells>
  <phoneticPr fontId="6" type="noConversion"/>
  <printOptions horizontalCentered="1"/>
  <pageMargins left="0" right="0" top="0.74" bottom="0.5" header="0" footer="0"/>
  <pageSetup orientation="landscape" r:id="rId1"/>
  <headerFooter alignWithMargins="0">
    <oddFooter>&amp;L_x000D_&amp;C_x000D_&amp;R_x000D_</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44"/>
  <sheetViews>
    <sheetView showGridLines="0" zoomScale="85" zoomScaleNormal="85" zoomScalePageLayoutView="85" workbookViewId="0">
      <selection activeCell="G2" sqref="G2:H2"/>
    </sheetView>
  </sheetViews>
  <sheetFormatPr defaultColWidth="8.85546875" defaultRowHeight="12.75" x14ac:dyDescent="0.2"/>
  <cols>
    <col min="1" max="1" width="5.28515625" style="11" customWidth="1"/>
    <col min="2" max="2" width="33.42578125" style="11" customWidth="1"/>
    <col min="3" max="3" width="47.140625" style="11" customWidth="1"/>
    <col min="4" max="4" width="13.7109375" style="11" customWidth="1"/>
    <col min="5" max="10" width="14.7109375" style="11" customWidth="1"/>
    <col min="11" max="11" width="11" style="11" customWidth="1"/>
    <col min="12" max="16384" width="8.85546875" style="11"/>
  </cols>
  <sheetData>
    <row r="1" spans="1:11" ht="15.75" x14ac:dyDescent="0.25">
      <c r="A1" s="2" t="str">
        <f>Summary!A1</f>
        <v>State of Indiana, RFP 20-026</v>
      </c>
    </row>
    <row r="2" spans="1:11" ht="15" customHeight="1" x14ac:dyDescent="0.25">
      <c r="A2" s="2" t="str">
        <f>Summary!A2</f>
        <v>Attachment C - Cost Proposal</v>
      </c>
      <c r="F2" s="18" t="s">
        <v>0</v>
      </c>
      <c r="G2" s="117" t="str">
        <f>Summary!G2</f>
        <v>&lt;INSERT NAME&gt;</v>
      </c>
      <c r="H2" s="118"/>
    </row>
    <row r="3" spans="1:11" ht="15.75" customHeight="1" x14ac:dyDescent="0.25">
      <c r="A3" s="5" t="s">
        <v>34</v>
      </c>
      <c r="E3" s="119"/>
      <c r="F3" s="119"/>
    </row>
    <row r="4" spans="1:11" s="13" customFormat="1" ht="15" customHeight="1" x14ac:dyDescent="0.25">
      <c r="A4" s="12"/>
      <c r="F4" s="14"/>
      <c r="G4" s="15"/>
    </row>
    <row r="5" spans="1:11" s="13" customFormat="1" ht="33" customHeight="1" x14ac:dyDescent="0.25">
      <c r="A5" s="12"/>
      <c r="B5" s="123" t="s">
        <v>76</v>
      </c>
      <c r="C5" s="123"/>
      <c r="D5" s="123"/>
      <c r="E5" s="123"/>
      <c r="F5" s="123"/>
      <c r="G5" s="123"/>
      <c r="H5" s="123"/>
      <c r="I5" s="123"/>
      <c r="J5" s="123"/>
      <c r="K5" s="16"/>
    </row>
    <row r="6" spans="1:11" s="13" customFormat="1" ht="15" x14ac:dyDescent="0.25">
      <c r="A6" s="12"/>
      <c r="B6" s="71"/>
      <c r="C6" s="71"/>
      <c r="D6" s="71"/>
      <c r="E6" s="71"/>
      <c r="F6" s="71"/>
      <c r="G6" s="71"/>
      <c r="H6" s="16"/>
      <c r="K6" s="16"/>
    </row>
    <row r="7" spans="1:11" s="13" customFormat="1" ht="15" x14ac:dyDescent="0.25">
      <c r="A7" s="12"/>
      <c r="B7" s="71"/>
      <c r="C7" s="71"/>
      <c r="K7" s="16"/>
    </row>
    <row r="8" spans="1:11" ht="15.75" x14ac:dyDescent="0.25">
      <c r="B8" s="58" t="s">
        <v>84</v>
      </c>
      <c r="C8" s="58"/>
      <c r="D8" s="120" t="s">
        <v>6</v>
      </c>
      <c r="E8" s="121"/>
      <c r="F8" s="121"/>
      <c r="G8" s="121"/>
      <c r="H8" s="121"/>
      <c r="I8" s="122"/>
    </row>
    <row r="9" spans="1:11" ht="25.5" x14ac:dyDescent="0.2">
      <c r="B9" s="35" t="s">
        <v>2</v>
      </c>
      <c r="C9" s="35" t="s">
        <v>63</v>
      </c>
      <c r="D9" s="35" t="s">
        <v>7</v>
      </c>
      <c r="E9" s="35" t="s">
        <v>8</v>
      </c>
      <c r="F9" s="50" t="s">
        <v>57</v>
      </c>
      <c r="G9" s="50" t="s">
        <v>58</v>
      </c>
      <c r="H9" s="50" t="s">
        <v>35</v>
      </c>
      <c r="I9" s="50" t="s">
        <v>36</v>
      </c>
    </row>
    <row r="10" spans="1:11" x14ac:dyDescent="0.2">
      <c r="B10" s="57" t="s">
        <v>32</v>
      </c>
      <c r="C10" s="72"/>
      <c r="D10" s="29"/>
      <c r="E10" s="29"/>
      <c r="F10" s="29"/>
      <c r="G10" s="29"/>
      <c r="H10" s="29"/>
      <c r="I10" s="29"/>
    </row>
    <row r="11" spans="1:11" x14ac:dyDescent="0.2">
      <c r="B11" s="57" t="s">
        <v>77</v>
      </c>
      <c r="C11" s="72"/>
      <c r="D11" s="29"/>
      <c r="E11" s="29"/>
      <c r="F11" s="29"/>
      <c r="G11" s="29"/>
      <c r="H11" s="29"/>
      <c r="I11" s="29"/>
    </row>
    <row r="12" spans="1:11" x14ac:dyDescent="0.2">
      <c r="B12" s="57" t="s">
        <v>78</v>
      </c>
      <c r="C12" s="72"/>
      <c r="D12" s="29"/>
      <c r="E12" s="29"/>
      <c r="F12" s="29"/>
      <c r="G12" s="29"/>
      <c r="H12" s="29"/>
      <c r="I12" s="29"/>
    </row>
    <row r="13" spans="1:11" x14ac:dyDescent="0.2">
      <c r="B13" s="61" t="s">
        <v>79</v>
      </c>
      <c r="C13" s="72"/>
      <c r="D13" s="29"/>
      <c r="E13" s="29"/>
      <c r="F13" s="29"/>
      <c r="G13" s="29"/>
      <c r="H13" s="29"/>
      <c r="I13" s="29"/>
    </row>
    <row r="14" spans="1:11" x14ac:dyDescent="0.2">
      <c r="B14" s="61" t="s">
        <v>80</v>
      </c>
      <c r="C14" s="72"/>
      <c r="D14" s="29"/>
      <c r="E14" s="29"/>
      <c r="F14" s="29"/>
      <c r="G14" s="29"/>
      <c r="H14" s="29"/>
      <c r="I14" s="29"/>
    </row>
    <row r="15" spans="1:11" x14ac:dyDescent="0.2">
      <c r="B15" s="61" t="s">
        <v>68</v>
      </c>
      <c r="C15" s="73" t="s">
        <v>61</v>
      </c>
      <c r="D15" s="66"/>
      <c r="E15" s="66"/>
      <c r="F15" s="66"/>
      <c r="G15" s="29"/>
      <c r="H15" s="66"/>
      <c r="I15" s="66"/>
    </row>
    <row r="16" spans="1:11" x14ac:dyDescent="0.2">
      <c r="B16" s="69"/>
      <c r="C16" s="72"/>
      <c r="D16" s="29"/>
      <c r="E16" s="29"/>
      <c r="F16" s="29"/>
      <c r="G16" s="29"/>
      <c r="H16" s="29"/>
      <c r="I16" s="29"/>
    </row>
    <row r="17" spans="2:9" x14ac:dyDescent="0.2">
      <c r="B17" s="69"/>
      <c r="C17" s="74"/>
      <c r="D17" s="29"/>
      <c r="E17" s="29"/>
      <c r="F17" s="29"/>
      <c r="G17" s="29"/>
      <c r="H17" s="29"/>
      <c r="I17" s="29"/>
    </row>
    <row r="18" spans="2:9" x14ac:dyDescent="0.2">
      <c r="B18" s="69"/>
      <c r="C18" s="74"/>
      <c r="D18" s="29"/>
      <c r="E18" s="29"/>
      <c r="F18" s="29"/>
      <c r="G18" s="29"/>
      <c r="H18" s="29"/>
      <c r="I18" s="29"/>
    </row>
    <row r="19" spans="2:9" x14ac:dyDescent="0.2">
      <c r="B19" s="69"/>
      <c r="C19" s="74"/>
      <c r="D19" s="29"/>
      <c r="E19" s="29"/>
      <c r="F19" s="29"/>
      <c r="G19" s="29"/>
      <c r="H19" s="29"/>
      <c r="I19" s="29"/>
    </row>
    <row r="20" spans="2:9" x14ac:dyDescent="0.2">
      <c r="B20" s="69"/>
      <c r="C20" s="74"/>
      <c r="D20" s="29"/>
      <c r="E20" s="29"/>
      <c r="F20" s="29"/>
      <c r="G20" s="29"/>
      <c r="H20" s="29"/>
      <c r="I20" s="29"/>
    </row>
    <row r="21" spans="2:9" x14ac:dyDescent="0.2">
      <c r="B21" s="69"/>
      <c r="C21" s="74"/>
      <c r="D21" s="29"/>
      <c r="E21" s="29"/>
      <c r="F21" s="29"/>
      <c r="G21" s="29"/>
      <c r="H21" s="29"/>
      <c r="I21" s="29"/>
    </row>
    <row r="22" spans="2:9" x14ac:dyDescent="0.2">
      <c r="B22" s="69"/>
      <c r="C22" s="74"/>
      <c r="D22" s="29"/>
      <c r="E22" s="29"/>
      <c r="F22" s="29"/>
      <c r="G22" s="29"/>
      <c r="H22" s="29"/>
      <c r="I22" s="29"/>
    </row>
    <row r="23" spans="2:9" x14ac:dyDescent="0.2">
      <c r="B23" s="69"/>
      <c r="C23" s="74"/>
      <c r="D23" s="29"/>
      <c r="E23" s="29"/>
      <c r="F23" s="29"/>
      <c r="G23" s="29"/>
      <c r="H23" s="29"/>
      <c r="I23" s="29"/>
    </row>
    <row r="24" spans="2:9" x14ac:dyDescent="0.2">
      <c r="B24" s="69"/>
      <c r="C24" s="74"/>
      <c r="D24" s="29"/>
      <c r="E24" s="29"/>
      <c r="F24" s="29"/>
      <c r="G24" s="29"/>
      <c r="H24" s="29"/>
      <c r="I24" s="29"/>
    </row>
    <row r="25" spans="2:9" x14ac:dyDescent="0.2">
      <c r="B25" s="69"/>
      <c r="C25" s="74"/>
      <c r="D25" s="29"/>
      <c r="E25" s="29"/>
      <c r="F25" s="29"/>
      <c r="G25" s="29"/>
      <c r="H25" s="29"/>
      <c r="I25" s="29"/>
    </row>
    <row r="26" spans="2:9" x14ac:dyDescent="0.2">
      <c r="B26" s="69"/>
      <c r="C26" s="74"/>
      <c r="D26" s="29"/>
      <c r="E26" s="29"/>
      <c r="F26" s="29"/>
      <c r="G26" s="29"/>
      <c r="H26" s="29"/>
      <c r="I26" s="29"/>
    </row>
    <row r="27" spans="2:9" x14ac:dyDescent="0.2">
      <c r="B27" s="69"/>
      <c r="C27" s="74"/>
      <c r="D27" s="29"/>
      <c r="E27" s="29"/>
      <c r="F27" s="29"/>
      <c r="G27" s="29"/>
      <c r="H27" s="29"/>
      <c r="I27" s="29"/>
    </row>
    <row r="28" spans="2:9" x14ac:dyDescent="0.2">
      <c r="B28" s="69"/>
      <c r="C28" s="74"/>
      <c r="D28" s="29"/>
      <c r="E28" s="29"/>
      <c r="F28" s="29"/>
      <c r="G28" s="29"/>
      <c r="H28" s="29"/>
      <c r="I28" s="29"/>
    </row>
    <row r="29" spans="2:9" x14ac:dyDescent="0.2">
      <c r="B29" s="69"/>
      <c r="C29" s="74"/>
      <c r="D29" s="29"/>
      <c r="E29" s="29"/>
      <c r="F29" s="29"/>
      <c r="G29" s="29"/>
      <c r="H29" s="29"/>
      <c r="I29" s="29"/>
    </row>
    <row r="30" spans="2:9" x14ac:dyDescent="0.2">
      <c r="B30" s="69"/>
      <c r="C30" s="74"/>
      <c r="D30" s="29"/>
      <c r="E30" s="29"/>
      <c r="F30" s="29"/>
      <c r="G30" s="29"/>
      <c r="H30" s="29"/>
      <c r="I30" s="29"/>
    </row>
    <row r="31" spans="2:9" x14ac:dyDescent="0.2">
      <c r="B31" s="69"/>
      <c r="C31" s="74"/>
      <c r="D31" s="29"/>
      <c r="E31" s="29"/>
      <c r="F31" s="29"/>
      <c r="G31" s="29"/>
      <c r="H31" s="29"/>
      <c r="I31" s="29"/>
    </row>
    <row r="32" spans="2:9" x14ac:dyDescent="0.2">
      <c r="B32" s="69"/>
      <c r="C32" s="74"/>
      <c r="D32" s="29"/>
      <c r="E32" s="29"/>
      <c r="F32" s="29"/>
      <c r="G32" s="29"/>
      <c r="H32" s="29"/>
      <c r="I32" s="29"/>
    </row>
    <row r="33" spans="2:9" x14ac:dyDescent="0.2">
      <c r="B33" s="69"/>
      <c r="C33" s="74"/>
      <c r="D33" s="29"/>
      <c r="E33" s="29"/>
      <c r="F33" s="29"/>
      <c r="G33" s="29"/>
      <c r="H33" s="29"/>
      <c r="I33" s="29"/>
    </row>
    <row r="34" spans="2:9" x14ac:dyDescent="0.2">
      <c r="B34" s="69"/>
      <c r="C34" s="74"/>
      <c r="D34" s="29"/>
      <c r="E34" s="29"/>
      <c r="F34" s="29"/>
      <c r="G34" s="29"/>
      <c r="H34" s="29"/>
      <c r="I34" s="29"/>
    </row>
    <row r="35" spans="2:9" x14ac:dyDescent="0.2">
      <c r="B35" s="69"/>
      <c r="C35" s="74"/>
      <c r="D35" s="29"/>
      <c r="E35" s="29"/>
      <c r="F35" s="29"/>
      <c r="G35" s="29"/>
      <c r="H35" s="29"/>
      <c r="I35" s="29"/>
    </row>
    <row r="36" spans="2:9" x14ac:dyDescent="0.2">
      <c r="B36" s="69"/>
      <c r="C36" s="74"/>
      <c r="D36" s="29"/>
      <c r="E36" s="29"/>
      <c r="F36" s="29"/>
      <c r="G36" s="29"/>
      <c r="H36" s="29"/>
      <c r="I36" s="29"/>
    </row>
    <row r="37" spans="2:9" x14ac:dyDescent="0.2">
      <c r="B37" s="69"/>
      <c r="C37" s="74"/>
      <c r="D37" s="29"/>
      <c r="E37" s="29"/>
      <c r="F37" s="29"/>
      <c r="G37" s="29"/>
      <c r="H37" s="29"/>
      <c r="I37" s="29"/>
    </row>
    <row r="38" spans="2:9" x14ac:dyDescent="0.2">
      <c r="B38" s="69"/>
      <c r="C38" s="74"/>
      <c r="D38" s="29"/>
      <c r="E38" s="29"/>
      <c r="F38" s="29"/>
      <c r="G38" s="29"/>
      <c r="H38" s="29"/>
      <c r="I38" s="29"/>
    </row>
    <row r="39" spans="2:9" x14ac:dyDescent="0.2">
      <c r="B39" s="69"/>
      <c r="C39" s="74"/>
      <c r="D39" s="29"/>
      <c r="E39" s="29"/>
      <c r="F39" s="29"/>
      <c r="G39" s="29"/>
      <c r="H39" s="29"/>
      <c r="I39" s="29"/>
    </row>
    <row r="40" spans="2:9" ht="13.5" thickBot="1" x14ac:dyDescent="0.25">
      <c r="B40" s="70"/>
      <c r="C40" s="75"/>
      <c r="D40" s="31"/>
      <c r="E40" s="31"/>
      <c r="F40" s="31"/>
      <c r="G40" s="31"/>
      <c r="H40" s="31"/>
      <c r="I40" s="31"/>
    </row>
    <row r="41" spans="2:9" ht="13.5" thickTop="1" x14ac:dyDescent="0.2">
      <c r="B41" s="33" t="s">
        <v>9</v>
      </c>
      <c r="C41" s="33"/>
      <c r="D41" s="33"/>
      <c r="E41" s="33"/>
      <c r="F41" s="33"/>
      <c r="G41" s="33"/>
      <c r="H41" s="33"/>
      <c r="I41" s="33"/>
    </row>
    <row r="42" spans="2:9" ht="14.25" x14ac:dyDescent="0.2">
      <c r="B42" s="9" t="s">
        <v>81</v>
      </c>
      <c r="C42" s="9"/>
      <c r="D42" s="71"/>
    </row>
    <row r="43" spans="2:9" x14ac:dyDescent="0.2">
      <c r="B43" s="9" t="s">
        <v>69</v>
      </c>
      <c r="D43" s="71"/>
    </row>
    <row r="44" spans="2:9" x14ac:dyDescent="0.2">
      <c r="D44" s="71"/>
    </row>
  </sheetData>
  <sheetProtection algorithmName="SHA-512" hashValue="xIalmwruXFbOb7ThT7oAu2KjYLgPNhtGaNdhD2TJq/IXRQzAkzM0c3CgftG2R0xyViDGlmoWsoa76h2FuAkjSA==" saltValue="5qe27sKMeLfHOdXZ9kNDwg==" spinCount="100000" sheet="1" formatCells="0" formatRows="0" insertRows="0" deleteRows="0" sort="0"/>
  <protectedRanges>
    <protectedRange sqref="B10:I40" name="Range2"/>
    <protectedRange sqref="G2" name="Range1"/>
  </protectedRanges>
  <mergeCells count="4">
    <mergeCell ref="G2:H2"/>
    <mergeCell ref="E3:F3"/>
    <mergeCell ref="D8:I8"/>
    <mergeCell ref="B5:J5"/>
  </mergeCells>
  <printOptions horizontalCentered="1"/>
  <pageMargins left="0" right="0" top="0.74" bottom="0.5" header="0" footer="0"/>
  <pageSetup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K68"/>
  <sheetViews>
    <sheetView showGridLines="0" zoomScale="85" zoomScaleNormal="85" zoomScalePageLayoutView="85" workbookViewId="0">
      <selection activeCell="F2" sqref="F2"/>
    </sheetView>
  </sheetViews>
  <sheetFormatPr defaultColWidth="8.85546875" defaultRowHeight="12.75" x14ac:dyDescent="0.2"/>
  <cols>
    <col min="1" max="1" width="5.28515625" style="11" customWidth="1"/>
    <col min="2" max="2" width="29.85546875" style="11" customWidth="1"/>
    <col min="3" max="3" width="20.5703125" style="11" customWidth="1"/>
    <col min="4" max="4" width="40.28515625" style="11" bestFit="1" customWidth="1"/>
    <col min="5" max="6" width="20" style="11" customWidth="1"/>
    <col min="7" max="7" width="14.42578125" style="11" customWidth="1"/>
    <col min="8" max="8" width="11" style="11" customWidth="1"/>
    <col min="9" max="9" width="12.28515625" style="11" customWidth="1"/>
    <col min="10" max="10" width="14.42578125" style="11" customWidth="1"/>
    <col min="11" max="11" width="11" style="11" customWidth="1"/>
    <col min="12" max="16384" width="8.85546875" style="11"/>
  </cols>
  <sheetData>
    <row r="1" spans="1:11" ht="15.75" x14ac:dyDescent="0.25">
      <c r="A1" s="2" t="str">
        <f>Summary!A1</f>
        <v>State of Indiana, RFP 20-026</v>
      </c>
    </row>
    <row r="2" spans="1:11" ht="15" customHeight="1" x14ac:dyDescent="0.25">
      <c r="A2" s="2" t="str">
        <f>Summary!A2</f>
        <v>Attachment C - Cost Proposal</v>
      </c>
      <c r="E2" s="4" t="s">
        <v>0</v>
      </c>
      <c r="F2" s="64" t="str">
        <f>Summary!G2</f>
        <v>&lt;INSERT NAME&gt;</v>
      </c>
    </row>
    <row r="3" spans="1:11" ht="15" customHeight="1" x14ac:dyDescent="0.25">
      <c r="A3" s="5" t="s">
        <v>5</v>
      </c>
    </row>
    <row r="4" spans="1:11" s="13" customFormat="1" ht="15" customHeight="1" x14ac:dyDescent="0.25">
      <c r="A4" s="12"/>
      <c r="D4" s="14"/>
    </row>
    <row r="5" spans="1:11" s="13" customFormat="1" ht="34.5" customHeight="1" x14ac:dyDescent="0.25">
      <c r="A5" s="12"/>
      <c r="B5" s="132" t="s">
        <v>50</v>
      </c>
      <c r="C5" s="132"/>
      <c r="D5" s="132"/>
      <c r="E5" s="132"/>
      <c r="F5" s="132"/>
      <c r="G5" s="16"/>
      <c r="H5" s="16"/>
      <c r="I5" s="16"/>
      <c r="J5" s="16"/>
      <c r="K5" s="16"/>
    </row>
    <row r="6" spans="1:11" s="13" customFormat="1" ht="15" x14ac:dyDescent="0.25">
      <c r="A6" s="12"/>
      <c r="C6" s="17"/>
      <c r="D6" s="17"/>
      <c r="E6" s="16"/>
      <c r="F6" s="16"/>
      <c r="G6" s="16"/>
      <c r="H6" s="16"/>
      <c r="I6" s="16"/>
      <c r="J6" s="16"/>
      <c r="K6" s="16"/>
    </row>
    <row r="7" spans="1:11" s="13" customFormat="1" ht="15" x14ac:dyDescent="0.25">
      <c r="A7" s="12"/>
      <c r="B7" s="24" t="s">
        <v>11</v>
      </c>
      <c r="C7" s="17"/>
      <c r="D7" s="17"/>
      <c r="E7" s="16"/>
      <c r="F7" s="16"/>
      <c r="G7" s="16"/>
      <c r="H7" s="16"/>
      <c r="I7" s="16"/>
      <c r="J7" s="16"/>
      <c r="K7" s="16"/>
    </row>
    <row r="8" spans="1:11" s="13" customFormat="1" ht="15" x14ac:dyDescent="0.25">
      <c r="A8" s="12"/>
      <c r="B8" s="20" t="s">
        <v>10</v>
      </c>
      <c r="C8" s="17"/>
      <c r="D8" s="17"/>
      <c r="E8" s="16"/>
      <c r="F8" s="16"/>
      <c r="G8" s="16"/>
      <c r="H8" s="16"/>
      <c r="I8" s="16"/>
      <c r="J8" s="16"/>
      <c r="K8" s="16"/>
    </row>
    <row r="9" spans="1:11" s="13" customFormat="1" ht="15" x14ac:dyDescent="0.25">
      <c r="A9" s="12"/>
      <c r="B9" s="38">
        <f>F33+E68</f>
        <v>0</v>
      </c>
      <c r="C9" s="17"/>
      <c r="D9" s="17"/>
      <c r="E9" s="16"/>
      <c r="F9" s="16"/>
      <c r="G9" s="16"/>
      <c r="H9" s="16"/>
      <c r="I9" s="16"/>
      <c r="J9" s="16"/>
      <c r="K9" s="16"/>
    </row>
    <row r="10" spans="1:11" s="13" customFormat="1" ht="15" x14ac:dyDescent="0.25">
      <c r="A10" s="12"/>
      <c r="B10" s="17"/>
      <c r="C10" s="17"/>
      <c r="D10" s="17"/>
      <c r="E10" s="16"/>
      <c r="F10" s="16"/>
      <c r="G10" s="16"/>
      <c r="H10" s="16"/>
      <c r="I10" s="16"/>
      <c r="J10" s="16"/>
      <c r="K10" s="16"/>
    </row>
    <row r="11" spans="1:11" s="13" customFormat="1" ht="17.45" customHeight="1" x14ac:dyDescent="0.25">
      <c r="A11" s="12"/>
      <c r="B11" s="135" t="s">
        <v>72</v>
      </c>
      <c r="C11" s="135"/>
      <c r="D11" s="17"/>
      <c r="E11" s="16"/>
      <c r="F11" s="16"/>
      <c r="G11" s="16"/>
      <c r="H11" s="16"/>
      <c r="I11" s="16"/>
      <c r="J11" s="16"/>
      <c r="K11" s="16"/>
    </row>
    <row r="12" spans="1:11" s="13" customFormat="1" ht="12" customHeight="1" x14ac:dyDescent="0.25">
      <c r="A12" s="12"/>
      <c r="B12" s="20" t="s">
        <v>4</v>
      </c>
      <c r="C12" s="133" t="s">
        <v>28</v>
      </c>
      <c r="D12" s="133"/>
      <c r="E12" s="134"/>
      <c r="F12" s="42" t="s">
        <v>17</v>
      </c>
      <c r="G12" s="16"/>
      <c r="H12" s="16"/>
      <c r="I12" s="16"/>
      <c r="J12" s="16"/>
      <c r="K12" s="16"/>
    </row>
    <row r="13" spans="1:11" s="13" customFormat="1" ht="12" customHeight="1" x14ac:dyDescent="0.25">
      <c r="A13" s="12"/>
      <c r="B13" s="28"/>
      <c r="C13" s="128"/>
      <c r="D13" s="128"/>
      <c r="E13" s="129"/>
      <c r="F13" s="43"/>
      <c r="G13" s="16"/>
      <c r="H13" s="16"/>
      <c r="I13" s="16"/>
      <c r="J13" s="16"/>
      <c r="K13" s="16"/>
    </row>
    <row r="14" spans="1:11" s="13" customFormat="1" ht="12" customHeight="1" x14ac:dyDescent="0.25">
      <c r="A14" s="12"/>
      <c r="B14" s="28"/>
      <c r="C14" s="128"/>
      <c r="D14" s="128"/>
      <c r="E14" s="129"/>
      <c r="F14" s="43"/>
      <c r="G14" s="16"/>
      <c r="H14" s="16"/>
      <c r="I14" s="16"/>
      <c r="J14" s="16"/>
      <c r="K14" s="16"/>
    </row>
    <row r="15" spans="1:11" s="13" customFormat="1" ht="12" customHeight="1" x14ac:dyDescent="0.25">
      <c r="A15" s="12"/>
      <c r="B15" s="28"/>
      <c r="C15" s="128"/>
      <c r="D15" s="128"/>
      <c r="E15" s="129"/>
      <c r="F15" s="43"/>
      <c r="G15" s="16"/>
      <c r="H15" s="16"/>
      <c r="I15" s="16"/>
      <c r="J15" s="16"/>
      <c r="K15" s="16"/>
    </row>
    <row r="16" spans="1:11" s="13" customFormat="1" ht="12" customHeight="1" x14ac:dyDescent="0.25">
      <c r="A16" s="12"/>
      <c r="B16" s="28"/>
      <c r="C16" s="128"/>
      <c r="D16" s="128"/>
      <c r="E16" s="129"/>
      <c r="F16" s="43"/>
      <c r="G16" s="16"/>
      <c r="H16" s="16"/>
      <c r="I16" s="16"/>
      <c r="J16" s="16"/>
      <c r="K16" s="16"/>
    </row>
    <row r="17" spans="1:11" s="13" customFormat="1" ht="12" customHeight="1" x14ac:dyDescent="0.25">
      <c r="A17" s="12"/>
      <c r="B17" s="28"/>
      <c r="C17" s="128"/>
      <c r="D17" s="128"/>
      <c r="E17" s="129"/>
      <c r="F17" s="43"/>
      <c r="G17" s="16"/>
      <c r="H17" s="16"/>
      <c r="I17" s="16"/>
      <c r="J17" s="16"/>
      <c r="K17" s="16"/>
    </row>
    <row r="18" spans="1:11" s="13" customFormat="1" ht="12" customHeight="1" x14ac:dyDescent="0.25">
      <c r="A18" s="12"/>
      <c r="B18" s="28"/>
      <c r="C18" s="128"/>
      <c r="D18" s="128"/>
      <c r="E18" s="129"/>
      <c r="F18" s="43"/>
      <c r="G18" s="16"/>
      <c r="H18" s="16"/>
      <c r="I18" s="16"/>
      <c r="J18" s="16"/>
      <c r="K18" s="16"/>
    </row>
    <row r="19" spans="1:11" s="13" customFormat="1" ht="12" customHeight="1" x14ac:dyDescent="0.25">
      <c r="A19" s="12"/>
      <c r="B19" s="28"/>
      <c r="C19" s="128"/>
      <c r="D19" s="128"/>
      <c r="E19" s="129"/>
      <c r="F19" s="43"/>
      <c r="G19" s="16"/>
      <c r="H19" s="16"/>
      <c r="I19" s="16"/>
      <c r="J19" s="16"/>
      <c r="K19" s="16"/>
    </row>
    <row r="20" spans="1:11" s="13" customFormat="1" ht="12" customHeight="1" x14ac:dyDescent="0.25">
      <c r="A20" s="12"/>
      <c r="B20" s="28"/>
      <c r="C20" s="52"/>
      <c r="D20" s="52"/>
      <c r="E20" s="53"/>
      <c r="F20" s="43"/>
      <c r="G20" s="16"/>
      <c r="H20" s="16"/>
      <c r="I20" s="16"/>
      <c r="J20" s="16"/>
      <c r="K20" s="16"/>
    </row>
    <row r="21" spans="1:11" s="13" customFormat="1" ht="12" customHeight="1" x14ac:dyDescent="0.25">
      <c r="A21" s="12"/>
      <c r="B21" s="28"/>
      <c r="C21" s="128"/>
      <c r="D21" s="128"/>
      <c r="E21" s="129"/>
      <c r="F21" s="43"/>
      <c r="G21" s="16"/>
      <c r="H21" s="16"/>
      <c r="I21" s="16"/>
      <c r="J21" s="16"/>
      <c r="K21" s="16"/>
    </row>
    <row r="22" spans="1:11" s="13" customFormat="1" ht="12" customHeight="1" x14ac:dyDescent="0.25">
      <c r="A22" s="12"/>
      <c r="B22" s="48"/>
      <c r="C22" s="54"/>
      <c r="D22" s="54"/>
      <c r="E22" s="55"/>
      <c r="F22" s="49"/>
      <c r="G22" s="16"/>
      <c r="H22" s="16"/>
      <c r="I22" s="16"/>
      <c r="J22" s="16"/>
      <c r="K22" s="16"/>
    </row>
    <row r="23" spans="1:11" s="13" customFormat="1" ht="12" customHeight="1" x14ac:dyDescent="0.25">
      <c r="A23" s="12"/>
      <c r="B23" s="48"/>
      <c r="C23" s="54"/>
      <c r="D23" s="54"/>
      <c r="E23" s="55"/>
      <c r="F23" s="49"/>
      <c r="G23" s="16"/>
      <c r="H23" s="16"/>
      <c r="I23" s="16"/>
      <c r="J23" s="16"/>
      <c r="K23" s="16"/>
    </row>
    <row r="24" spans="1:11" s="13" customFormat="1" ht="12" customHeight="1" x14ac:dyDescent="0.25">
      <c r="A24" s="12"/>
      <c r="B24" s="48"/>
      <c r="C24" s="54"/>
      <c r="D24" s="54"/>
      <c r="E24" s="55"/>
      <c r="F24" s="49"/>
      <c r="G24" s="16"/>
      <c r="H24" s="16"/>
      <c r="I24" s="16"/>
      <c r="J24" s="16"/>
      <c r="K24" s="16"/>
    </row>
    <row r="25" spans="1:11" s="13" customFormat="1" ht="12" customHeight="1" x14ac:dyDescent="0.25">
      <c r="A25" s="12"/>
      <c r="B25" s="48"/>
      <c r="C25" s="54"/>
      <c r="D25" s="54"/>
      <c r="E25" s="55"/>
      <c r="F25" s="49"/>
      <c r="G25" s="16"/>
      <c r="H25" s="16"/>
      <c r="I25" s="16"/>
      <c r="J25" s="16"/>
      <c r="K25" s="16"/>
    </row>
    <row r="26" spans="1:11" s="13" customFormat="1" ht="12" customHeight="1" x14ac:dyDescent="0.25">
      <c r="A26" s="12"/>
      <c r="B26" s="48"/>
      <c r="C26" s="54"/>
      <c r="D26" s="54"/>
      <c r="E26" s="55"/>
      <c r="F26" s="49"/>
      <c r="G26" s="16"/>
      <c r="H26" s="16"/>
      <c r="I26" s="16"/>
      <c r="J26" s="16"/>
      <c r="K26" s="16"/>
    </row>
    <row r="27" spans="1:11" s="13" customFormat="1" ht="12" customHeight="1" x14ac:dyDescent="0.25">
      <c r="A27" s="12"/>
      <c r="B27" s="48"/>
      <c r="C27" s="54"/>
      <c r="D27" s="54"/>
      <c r="E27" s="55"/>
      <c r="F27" s="49"/>
      <c r="G27" s="16"/>
      <c r="H27" s="16"/>
      <c r="I27" s="16"/>
      <c r="J27" s="16"/>
      <c r="K27" s="16"/>
    </row>
    <row r="28" spans="1:11" s="13" customFormat="1" ht="12" customHeight="1" x14ac:dyDescent="0.25">
      <c r="A28" s="12"/>
      <c r="B28" s="48"/>
      <c r="C28" s="54"/>
      <c r="D28" s="54"/>
      <c r="E28" s="55"/>
      <c r="F28" s="49"/>
      <c r="G28" s="16"/>
      <c r="H28" s="16"/>
      <c r="I28" s="16"/>
      <c r="J28" s="16"/>
      <c r="K28" s="16"/>
    </row>
    <row r="29" spans="1:11" s="13" customFormat="1" ht="12" customHeight="1" x14ac:dyDescent="0.25">
      <c r="A29" s="12"/>
      <c r="B29" s="48"/>
      <c r="C29" s="54"/>
      <c r="D29" s="54"/>
      <c r="E29" s="55"/>
      <c r="F29" s="49"/>
      <c r="G29" s="16"/>
      <c r="H29" s="16"/>
      <c r="I29" s="16"/>
      <c r="J29" s="16"/>
      <c r="K29" s="16"/>
    </row>
    <row r="30" spans="1:11" s="13" customFormat="1" ht="12" customHeight="1" x14ac:dyDescent="0.25">
      <c r="A30" s="12"/>
      <c r="B30" s="48"/>
      <c r="C30" s="54"/>
      <c r="D30" s="54"/>
      <c r="E30" s="55"/>
      <c r="F30" s="49"/>
      <c r="G30" s="16"/>
      <c r="H30" s="16"/>
      <c r="I30" s="16"/>
      <c r="J30" s="16"/>
      <c r="K30" s="16"/>
    </row>
    <row r="31" spans="1:11" s="13" customFormat="1" ht="12" customHeight="1" x14ac:dyDescent="0.25">
      <c r="A31" s="12"/>
      <c r="B31" s="48"/>
      <c r="C31" s="54"/>
      <c r="D31" s="54"/>
      <c r="E31" s="55"/>
      <c r="F31" s="49"/>
      <c r="G31" s="16"/>
      <c r="H31" s="16"/>
      <c r="I31" s="16"/>
      <c r="J31" s="16"/>
      <c r="K31" s="16"/>
    </row>
    <row r="32" spans="1:11" s="13" customFormat="1" ht="12" customHeight="1" thickBot="1" x14ac:dyDescent="0.3">
      <c r="A32" s="12"/>
      <c r="B32" s="37"/>
      <c r="C32" s="130"/>
      <c r="D32" s="130"/>
      <c r="E32" s="131"/>
      <c r="F32" s="44"/>
      <c r="G32" s="16"/>
      <c r="H32" s="16"/>
      <c r="I32" s="16"/>
      <c r="J32" s="16"/>
      <c r="K32" s="16"/>
    </row>
    <row r="33" spans="1:11" s="13" customFormat="1" ht="12" customHeight="1" thickTop="1" x14ac:dyDescent="0.25">
      <c r="A33" s="12"/>
      <c r="B33" s="124" t="s">
        <v>9</v>
      </c>
      <c r="C33" s="125"/>
      <c r="D33" s="125"/>
      <c r="E33" s="126"/>
      <c r="F33" s="36">
        <f>SUM(F13:F32)</f>
        <v>0</v>
      </c>
      <c r="G33" s="16"/>
      <c r="H33" s="16"/>
      <c r="I33" s="16"/>
      <c r="J33" s="16"/>
      <c r="K33" s="16"/>
    </row>
    <row r="34" spans="1:11" ht="12.75" customHeight="1" x14ac:dyDescent="0.2">
      <c r="B34" s="127"/>
      <c r="C34" s="127"/>
      <c r="D34" s="127"/>
      <c r="E34" s="127"/>
      <c r="F34" s="127"/>
    </row>
    <row r="35" spans="1:11" ht="13.5" customHeight="1" x14ac:dyDescent="0.2">
      <c r="B35" s="97" t="s">
        <v>71</v>
      </c>
      <c r="C35" s="56"/>
      <c r="D35" s="56"/>
      <c r="E35" s="56"/>
      <c r="F35" s="56"/>
    </row>
    <row r="36" spans="1:11" x14ac:dyDescent="0.2">
      <c r="B36" s="35" t="s">
        <v>2</v>
      </c>
      <c r="C36" s="35" t="s">
        <v>90</v>
      </c>
      <c r="D36" s="35" t="s">
        <v>73</v>
      </c>
      <c r="E36" s="35" t="s">
        <v>5</v>
      </c>
    </row>
    <row r="37" spans="1:11" x14ac:dyDescent="0.2">
      <c r="B37" s="93" t="str">
        <f>'Staff Hourly Rates'!B10</f>
        <v>Project Manager</v>
      </c>
      <c r="C37" s="78"/>
      <c r="D37" s="30">
        <f>'Staff Hourly Rates'!D10</f>
        <v>0</v>
      </c>
      <c r="E37" s="30">
        <f>C37*D37</f>
        <v>0</v>
      </c>
    </row>
    <row r="38" spans="1:11" x14ac:dyDescent="0.2">
      <c r="B38" s="93" t="str">
        <f>'Staff Hourly Rates'!B11</f>
        <v>Systems Development Manager</v>
      </c>
      <c r="C38" s="78"/>
      <c r="D38" s="30">
        <f>'Staff Hourly Rates'!D11</f>
        <v>0</v>
      </c>
      <c r="E38" s="30">
        <f t="shared" ref="E38:E67" si="0">C38*D38</f>
        <v>0</v>
      </c>
    </row>
    <row r="39" spans="1:11" x14ac:dyDescent="0.2">
      <c r="B39" s="93" t="str">
        <f>'Staff Hourly Rates'!B12</f>
        <v>Database Administrator</v>
      </c>
      <c r="C39" s="78"/>
      <c r="D39" s="30">
        <f>'Staff Hourly Rates'!D12</f>
        <v>0</v>
      </c>
      <c r="E39" s="30">
        <f t="shared" si="0"/>
        <v>0</v>
      </c>
    </row>
    <row r="40" spans="1:11" x14ac:dyDescent="0.2">
      <c r="B40" s="93" t="str">
        <f>'Staff Hourly Rates'!B13</f>
        <v>Quality Assurance Specialist</v>
      </c>
      <c r="C40" s="78"/>
      <c r="D40" s="30">
        <f>'Staff Hourly Rates'!D13</f>
        <v>0</v>
      </c>
      <c r="E40" s="30">
        <f t="shared" si="0"/>
        <v>0</v>
      </c>
    </row>
    <row r="41" spans="1:11" x14ac:dyDescent="0.2">
      <c r="B41" s="93" t="str">
        <f>'Staff Hourly Rates'!B14</f>
        <v>Help Desk Manager</v>
      </c>
      <c r="C41" s="78"/>
      <c r="D41" s="30">
        <f>'Staff Hourly Rates'!D14</f>
        <v>0</v>
      </c>
      <c r="E41" s="30">
        <f t="shared" si="0"/>
        <v>0</v>
      </c>
    </row>
    <row r="42" spans="1:11" x14ac:dyDescent="0.2">
      <c r="B42" s="93" t="str">
        <f>'Staff Hourly Rates'!B15</f>
        <v>Transition Manager*</v>
      </c>
      <c r="C42" s="66">
        <f>'Staff Hourly Rates'!C32</f>
        <v>0</v>
      </c>
      <c r="D42" s="66">
        <f>'Staff Hourly Rates'!D32</f>
        <v>0</v>
      </c>
      <c r="E42" s="66">
        <f>'Staff Hourly Rates'!E32</f>
        <v>0</v>
      </c>
    </row>
    <row r="43" spans="1:11" x14ac:dyDescent="0.2">
      <c r="B43" s="93">
        <f>'Staff Hourly Rates'!B16</f>
        <v>0</v>
      </c>
      <c r="C43" s="78"/>
      <c r="D43" s="30">
        <f>'Staff Hourly Rates'!D16</f>
        <v>0</v>
      </c>
      <c r="E43" s="30">
        <f t="shared" si="0"/>
        <v>0</v>
      </c>
    </row>
    <row r="44" spans="1:11" x14ac:dyDescent="0.2">
      <c r="B44" s="93">
        <f>'Staff Hourly Rates'!B17</f>
        <v>0</v>
      </c>
      <c r="C44" s="78"/>
      <c r="D44" s="30">
        <f>'Staff Hourly Rates'!D17</f>
        <v>0</v>
      </c>
      <c r="E44" s="30">
        <f t="shared" si="0"/>
        <v>0</v>
      </c>
    </row>
    <row r="45" spans="1:11" x14ac:dyDescent="0.2">
      <c r="B45" s="93">
        <f>'Staff Hourly Rates'!B18</f>
        <v>0</v>
      </c>
      <c r="C45" s="78"/>
      <c r="D45" s="30">
        <f>'Staff Hourly Rates'!D18</f>
        <v>0</v>
      </c>
      <c r="E45" s="30">
        <f t="shared" si="0"/>
        <v>0</v>
      </c>
    </row>
    <row r="46" spans="1:11" x14ac:dyDescent="0.2">
      <c r="B46" s="93">
        <f>'Staff Hourly Rates'!B19</f>
        <v>0</v>
      </c>
      <c r="C46" s="78"/>
      <c r="D46" s="30">
        <f>'Staff Hourly Rates'!D19</f>
        <v>0</v>
      </c>
      <c r="E46" s="30">
        <f t="shared" si="0"/>
        <v>0</v>
      </c>
    </row>
    <row r="47" spans="1:11" x14ac:dyDescent="0.2">
      <c r="B47" s="93">
        <f>'Staff Hourly Rates'!B20</f>
        <v>0</v>
      </c>
      <c r="C47" s="78"/>
      <c r="D47" s="30">
        <f>'Staff Hourly Rates'!D20</f>
        <v>0</v>
      </c>
      <c r="E47" s="30">
        <f t="shared" si="0"/>
        <v>0</v>
      </c>
    </row>
    <row r="48" spans="1:11" x14ac:dyDescent="0.2">
      <c r="B48" s="93">
        <f>'Staff Hourly Rates'!B21</f>
        <v>0</v>
      </c>
      <c r="C48" s="78"/>
      <c r="D48" s="30">
        <f>'Staff Hourly Rates'!D21</f>
        <v>0</v>
      </c>
      <c r="E48" s="30">
        <f t="shared" si="0"/>
        <v>0</v>
      </c>
    </row>
    <row r="49" spans="2:5" x14ac:dyDescent="0.2">
      <c r="B49" s="93">
        <f>'Staff Hourly Rates'!B22</f>
        <v>0</v>
      </c>
      <c r="C49" s="78"/>
      <c r="D49" s="30">
        <f>'Staff Hourly Rates'!D22</f>
        <v>0</v>
      </c>
      <c r="E49" s="30">
        <f t="shared" si="0"/>
        <v>0</v>
      </c>
    </row>
    <row r="50" spans="2:5" x14ac:dyDescent="0.2">
      <c r="B50" s="93">
        <f>'Staff Hourly Rates'!B23</f>
        <v>0</v>
      </c>
      <c r="C50" s="78"/>
      <c r="D50" s="30">
        <f>'Staff Hourly Rates'!D23</f>
        <v>0</v>
      </c>
      <c r="E50" s="30">
        <f t="shared" si="0"/>
        <v>0</v>
      </c>
    </row>
    <row r="51" spans="2:5" x14ac:dyDescent="0.2">
      <c r="B51" s="93">
        <f>'Staff Hourly Rates'!B24</f>
        <v>0</v>
      </c>
      <c r="C51" s="78"/>
      <c r="D51" s="30">
        <f>'Staff Hourly Rates'!D24</f>
        <v>0</v>
      </c>
      <c r="E51" s="30">
        <f t="shared" si="0"/>
        <v>0</v>
      </c>
    </row>
    <row r="52" spans="2:5" x14ac:dyDescent="0.2">
      <c r="B52" s="93">
        <f>'Staff Hourly Rates'!B25</f>
        <v>0</v>
      </c>
      <c r="C52" s="78"/>
      <c r="D52" s="30">
        <f>'Staff Hourly Rates'!D25</f>
        <v>0</v>
      </c>
      <c r="E52" s="30">
        <f t="shared" si="0"/>
        <v>0</v>
      </c>
    </row>
    <row r="53" spans="2:5" x14ac:dyDescent="0.2">
      <c r="B53" s="93">
        <f>'Staff Hourly Rates'!B26</f>
        <v>0</v>
      </c>
      <c r="C53" s="78"/>
      <c r="D53" s="30">
        <f>'Staff Hourly Rates'!D26</f>
        <v>0</v>
      </c>
      <c r="E53" s="30">
        <f t="shared" si="0"/>
        <v>0</v>
      </c>
    </row>
    <row r="54" spans="2:5" x14ac:dyDescent="0.2">
      <c r="B54" s="93">
        <f>'Staff Hourly Rates'!B27</f>
        <v>0</v>
      </c>
      <c r="C54" s="78"/>
      <c r="D54" s="30">
        <f>'Staff Hourly Rates'!D27</f>
        <v>0</v>
      </c>
      <c r="E54" s="30">
        <f t="shared" si="0"/>
        <v>0</v>
      </c>
    </row>
    <row r="55" spans="2:5" x14ac:dyDescent="0.2">
      <c r="B55" s="93">
        <f>'Staff Hourly Rates'!B28</f>
        <v>0</v>
      </c>
      <c r="C55" s="78"/>
      <c r="D55" s="30">
        <f>'Staff Hourly Rates'!D28</f>
        <v>0</v>
      </c>
      <c r="E55" s="30">
        <f t="shared" si="0"/>
        <v>0</v>
      </c>
    </row>
    <row r="56" spans="2:5" x14ac:dyDescent="0.2">
      <c r="B56" s="93">
        <f>'Staff Hourly Rates'!B29</f>
        <v>0</v>
      </c>
      <c r="C56" s="78"/>
      <c r="D56" s="30">
        <f>'Staff Hourly Rates'!D29</f>
        <v>0</v>
      </c>
      <c r="E56" s="30">
        <f t="shared" si="0"/>
        <v>0</v>
      </c>
    </row>
    <row r="57" spans="2:5" x14ac:dyDescent="0.2">
      <c r="B57" s="93">
        <f>'Staff Hourly Rates'!B30</f>
        <v>0</v>
      </c>
      <c r="C57" s="78"/>
      <c r="D57" s="30">
        <f>'Staff Hourly Rates'!D30</f>
        <v>0</v>
      </c>
      <c r="E57" s="30">
        <f t="shared" si="0"/>
        <v>0</v>
      </c>
    </row>
    <row r="58" spans="2:5" x14ac:dyDescent="0.2">
      <c r="B58" s="93">
        <f>'Staff Hourly Rates'!B31</f>
        <v>0</v>
      </c>
      <c r="C58" s="78"/>
      <c r="D58" s="30">
        <f>'Staff Hourly Rates'!D31</f>
        <v>0</v>
      </c>
      <c r="E58" s="30">
        <f t="shared" si="0"/>
        <v>0</v>
      </c>
    </row>
    <row r="59" spans="2:5" x14ac:dyDescent="0.2">
      <c r="B59" s="93">
        <f>'Staff Hourly Rates'!B32</f>
        <v>0</v>
      </c>
      <c r="C59" s="78"/>
      <c r="D59" s="30">
        <f>'Staff Hourly Rates'!D32</f>
        <v>0</v>
      </c>
      <c r="E59" s="30">
        <f t="shared" si="0"/>
        <v>0</v>
      </c>
    </row>
    <row r="60" spans="2:5" x14ac:dyDescent="0.2">
      <c r="B60" s="93">
        <f>'Staff Hourly Rates'!B33</f>
        <v>0</v>
      </c>
      <c r="C60" s="78"/>
      <c r="D60" s="30">
        <f>'Staff Hourly Rates'!D33</f>
        <v>0</v>
      </c>
      <c r="E60" s="30">
        <f t="shared" si="0"/>
        <v>0</v>
      </c>
    </row>
    <row r="61" spans="2:5" x14ac:dyDescent="0.2">
      <c r="B61" s="93">
        <f>'Staff Hourly Rates'!B34</f>
        <v>0</v>
      </c>
      <c r="C61" s="78"/>
      <c r="D61" s="30">
        <f>'Staff Hourly Rates'!D34</f>
        <v>0</v>
      </c>
      <c r="E61" s="30">
        <f t="shared" si="0"/>
        <v>0</v>
      </c>
    </row>
    <row r="62" spans="2:5" x14ac:dyDescent="0.2">
      <c r="B62" s="93">
        <f>'Staff Hourly Rates'!B35</f>
        <v>0</v>
      </c>
      <c r="C62" s="78"/>
      <c r="D62" s="30">
        <f>'Staff Hourly Rates'!D35</f>
        <v>0</v>
      </c>
      <c r="E62" s="30">
        <f t="shared" si="0"/>
        <v>0</v>
      </c>
    </row>
    <row r="63" spans="2:5" x14ac:dyDescent="0.2">
      <c r="B63" s="93">
        <f>'Staff Hourly Rates'!B36</f>
        <v>0</v>
      </c>
      <c r="C63" s="78"/>
      <c r="D63" s="30">
        <f>'Staff Hourly Rates'!D36</f>
        <v>0</v>
      </c>
      <c r="E63" s="30">
        <f t="shared" si="0"/>
        <v>0</v>
      </c>
    </row>
    <row r="64" spans="2:5" x14ac:dyDescent="0.2">
      <c r="B64" s="93">
        <f>'Staff Hourly Rates'!B37</f>
        <v>0</v>
      </c>
      <c r="C64" s="78"/>
      <c r="D64" s="30">
        <f>'Staff Hourly Rates'!D37</f>
        <v>0</v>
      </c>
      <c r="E64" s="30">
        <f t="shared" si="0"/>
        <v>0</v>
      </c>
    </row>
    <row r="65" spans="2:5" x14ac:dyDescent="0.2">
      <c r="B65" s="93">
        <f>'Staff Hourly Rates'!B38</f>
        <v>0</v>
      </c>
      <c r="C65" s="78"/>
      <c r="D65" s="30">
        <f>'Staff Hourly Rates'!D38</f>
        <v>0</v>
      </c>
      <c r="E65" s="30">
        <f t="shared" si="0"/>
        <v>0</v>
      </c>
    </row>
    <row r="66" spans="2:5" x14ac:dyDescent="0.2">
      <c r="B66" s="93">
        <f>'Staff Hourly Rates'!B39</f>
        <v>0</v>
      </c>
      <c r="C66" s="78">
        <v>0</v>
      </c>
      <c r="D66" s="30">
        <f>'Staff Hourly Rates'!D39</f>
        <v>0</v>
      </c>
      <c r="E66" s="30">
        <f t="shared" si="0"/>
        <v>0</v>
      </c>
    </row>
    <row r="67" spans="2:5" ht="13.5" thickBot="1" x14ac:dyDescent="0.25">
      <c r="B67" s="98">
        <f>'Staff Hourly Rates'!B40</f>
        <v>0</v>
      </c>
      <c r="C67" s="80">
        <v>0</v>
      </c>
      <c r="D67" s="99">
        <f>'Staff Hourly Rates'!D40</f>
        <v>0</v>
      </c>
      <c r="E67" s="99">
        <f t="shared" si="0"/>
        <v>0</v>
      </c>
    </row>
    <row r="68" spans="2:5" ht="13.5" thickTop="1" x14ac:dyDescent="0.2">
      <c r="B68" s="33" t="s">
        <v>9</v>
      </c>
      <c r="C68" s="33">
        <f>SUM(C37:C67)</f>
        <v>0</v>
      </c>
      <c r="D68" s="100"/>
      <c r="E68" s="100">
        <f>SUM(E37:E67)</f>
        <v>0</v>
      </c>
    </row>
  </sheetData>
  <sheetProtection algorithmName="SHA-512" hashValue="0rD+u5whY9cBGKLMorvKOr67l58hCQ3XF/ygTmKUecB17F2ZyckyBuyxcNfGrftK7jSrESea8ZaP0S5uzCoGpQ==" saltValue="nvc/2WHwDbulk50OYSG0ow==" spinCount="100000" sheet="1" formatCells="0" formatRows="0" insertRows="0" deleteRows="0" sort="0"/>
  <protectedRanges>
    <protectedRange sqref="B13:F32" name="Range1"/>
    <protectedRange sqref="C37:C67" name="Range1_1"/>
  </protectedRanges>
  <mergeCells count="14">
    <mergeCell ref="B33:E33"/>
    <mergeCell ref="B34:F34"/>
    <mergeCell ref="C21:E21"/>
    <mergeCell ref="C32:E32"/>
    <mergeCell ref="B5:F5"/>
    <mergeCell ref="C12:E12"/>
    <mergeCell ref="C13:E13"/>
    <mergeCell ref="C14:E14"/>
    <mergeCell ref="C15:E15"/>
    <mergeCell ref="B11:C11"/>
    <mergeCell ref="C16:E16"/>
    <mergeCell ref="C17:E17"/>
    <mergeCell ref="C18:E18"/>
    <mergeCell ref="C19:E19"/>
  </mergeCells>
  <phoneticPr fontId="6" type="noConversion"/>
  <printOptions horizontalCentered="1"/>
  <pageMargins left="0" right="0" top="0.74" bottom="0.5" header="0" footer="0"/>
  <pageSetup scale="95" orientation="landscape" r:id="rId1"/>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67"/>
  <sheetViews>
    <sheetView showGridLines="0" zoomScale="85" zoomScaleNormal="85" zoomScalePageLayoutView="85" workbookViewId="0">
      <selection activeCell="E2" sqref="E2:F2"/>
    </sheetView>
  </sheetViews>
  <sheetFormatPr defaultColWidth="8.85546875" defaultRowHeight="12.75" x14ac:dyDescent="0.2"/>
  <cols>
    <col min="1" max="1" width="5.28515625" style="11" customWidth="1"/>
    <col min="2" max="2" width="33.42578125" style="11" customWidth="1"/>
    <col min="3" max="3" width="21.5703125" style="11" customWidth="1"/>
    <col min="4" max="4" width="13.7109375" style="11" customWidth="1"/>
    <col min="5" max="16" width="14.7109375" style="11" customWidth="1"/>
    <col min="17" max="17" width="11" style="11" customWidth="1"/>
    <col min="18" max="16384" width="8.85546875" style="11"/>
  </cols>
  <sheetData>
    <row r="1" spans="1:17" ht="15.75" x14ac:dyDescent="0.25">
      <c r="A1" s="2" t="str">
        <f>Summary!A1</f>
        <v>State of Indiana, RFP 20-026</v>
      </c>
    </row>
    <row r="2" spans="1:17" ht="15" customHeight="1" x14ac:dyDescent="0.25">
      <c r="A2" s="2" t="str">
        <f>Summary!A2</f>
        <v>Attachment C - Cost Proposal</v>
      </c>
      <c r="D2" s="18" t="s">
        <v>0</v>
      </c>
      <c r="E2" s="136" t="str">
        <f>Summary!G2</f>
        <v>&lt;INSERT NAME&gt;</v>
      </c>
      <c r="F2" s="136"/>
    </row>
    <row r="3" spans="1:17" ht="25.5" customHeight="1" x14ac:dyDescent="0.25">
      <c r="A3" s="5" t="s">
        <v>23</v>
      </c>
      <c r="E3" s="119"/>
      <c r="F3" s="119"/>
    </row>
    <row r="4" spans="1:17" s="13" customFormat="1" ht="15" customHeight="1" x14ac:dyDescent="0.25">
      <c r="A4" s="12"/>
      <c r="F4" s="14"/>
      <c r="G4" s="15"/>
    </row>
    <row r="5" spans="1:17" s="13" customFormat="1" ht="75.599999999999994" customHeight="1" x14ac:dyDescent="0.25">
      <c r="A5" s="12"/>
      <c r="B5" s="141" t="s">
        <v>82</v>
      </c>
      <c r="C5" s="142"/>
      <c r="D5" s="142"/>
      <c r="E5" s="142"/>
      <c r="F5" s="142"/>
      <c r="G5" s="142"/>
      <c r="H5" s="142"/>
      <c r="I5" s="142"/>
      <c r="J5" s="143"/>
      <c r="K5" s="16"/>
      <c r="L5" s="16"/>
      <c r="M5" s="16"/>
      <c r="N5" s="16"/>
      <c r="O5" s="16"/>
      <c r="P5" s="16"/>
      <c r="Q5" s="16"/>
    </row>
    <row r="6" spans="1:17" s="13" customFormat="1" ht="15" x14ac:dyDescent="0.25">
      <c r="A6" s="12"/>
      <c r="B6" s="17"/>
      <c r="C6" s="17"/>
      <c r="D6" s="17"/>
      <c r="E6" s="17"/>
      <c r="F6" s="17"/>
      <c r="G6" s="16"/>
      <c r="H6" s="16"/>
      <c r="I6" s="16"/>
      <c r="J6" s="16"/>
      <c r="K6" s="16"/>
      <c r="L6" s="16"/>
      <c r="M6" s="16"/>
      <c r="N6" s="16"/>
      <c r="O6" s="16"/>
      <c r="P6" s="16"/>
      <c r="Q6" s="16"/>
    </row>
    <row r="7" spans="1:17" s="13" customFormat="1" ht="26.25" customHeight="1" x14ac:dyDescent="0.25">
      <c r="A7" s="12"/>
      <c r="B7" s="140" t="s">
        <v>52</v>
      </c>
      <c r="C7" s="140"/>
      <c r="D7" s="140"/>
      <c r="E7" s="17"/>
      <c r="F7" s="17"/>
      <c r="G7" s="16"/>
      <c r="H7" s="16"/>
      <c r="I7" s="16"/>
      <c r="J7" s="16"/>
      <c r="K7" s="16"/>
      <c r="L7" s="16"/>
      <c r="M7" s="16"/>
      <c r="N7" s="16"/>
      <c r="O7" s="16"/>
      <c r="P7" s="16"/>
      <c r="Q7" s="16"/>
    </row>
    <row r="8" spans="1:17" s="13" customFormat="1" ht="15.75" x14ac:dyDescent="0.25">
      <c r="A8" s="12"/>
      <c r="B8" s="62"/>
      <c r="C8" s="35" t="s">
        <v>40</v>
      </c>
      <c r="D8" s="63" t="s">
        <v>41</v>
      </c>
      <c r="E8" s="17"/>
      <c r="F8" s="17"/>
      <c r="G8" s="16"/>
      <c r="H8" s="16"/>
      <c r="I8" s="16"/>
      <c r="J8" s="16"/>
      <c r="K8" s="16"/>
      <c r="L8" s="16"/>
      <c r="M8" s="16"/>
      <c r="N8" s="16"/>
      <c r="O8" s="16"/>
      <c r="P8" s="16"/>
      <c r="Q8" s="16"/>
    </row>
    <row r="9" spans="1:17" s="13" customFormat="1" ht="15" x14ac:dyDescent="0.25">
      <c r="A9" s="12"/>
      <c r="B9" s="33" t="s">
        <v>42</v>
      </c>
      <c r="C9" s="23">
        <f>D9/12</f>
        <v>0</v>
      </c>
      <c r="D9" s="23">
        <f>SUM(J$50,D$66)</f>
        <v>0</v>
      </c>
      <c r="E9" s="17"/>
      <c r="F9" s="17"/>
      <c r="G9" s="16"/>
      <c r="H9" s="16"/>
      <c r="I9" s="16"/>
      <c r="J9" s="16"/>
      <c r="K9" s="16"/>
      <c r="L9" s="16"/>
      <c r="M9" s="16"/>
      <c r="N9" s="16"/>
      <c r="O9" s="16"/>
      <c r="P9" s="16"/>
      <c r="Q9" s="16"/>
    </row>
    <row r="10" spans="1:17" s="13" customFormat="1" ht="15" x14ac:dyDescent="0.25">
      <c r="A10" s="12"/>
      <c r="B10" s="20" t="s">
        <v>43</v>
      </c>
      <c r="C10" s="23">
        <f t="shared" ref="C10:C14" si="0">D10/12</f>
        <v>0</v>
      </c>
      <c r="D10" s="23">
        <f>SUM(K$50,E$66)</f>
        <v>0</v>
      </c>
      <c r="E10" s="17"/>
      <c r="F10" s="17"/>
      <c r="G10" s="16"/>
      <c r="H10" s="16"/>
      <c r="I10" s="16"/>
      <c r="J10" s="16"/>
      <c r="K10" s="16"/>
      <c r="L10" s="16"/>
      <c r="M10" s="16"/>
      <c r="N10" s="16"/>
      <c r="O10" s="16"/>
      <c r="P10" s="16"/>
      <c r="Q10" s="16"/>
    </row>
    <row r="11" spans="1:17" s="13" customFormat="1" ht="15" x14ac:dyDescent="0.25">
      <c r="A11" s="12"/>
      <c r="B11" s="20" t="s">
        <v>55</v>
      </c>
      <c r="C11" s="23">
        <f t="shared" si="0"/>
        <v>0</v>
      </c>
      <c r="D11" s="23">
        <f>SUM(L$50,F$66)</f>
        <v>0</v>
      </c>
      <c r="E11" s="17"/>
      <c r="F11" s="17"/>
      <c r="G11" s="16"/>
      <c r="H11" s="16"/>
      <c r="I11" s="16"/>
      <c r="J11" s="16"/>
      <c r="K11" s="16"/>
      <c r="L11" s="16"/>
      <c r="M11" s="16"/>
      <c r="N11" s="16"/>
      <c r="O11" s="16"/>
      <c r="P11" s="16"/>
      <c r="Q11" s="16"/>
    </row>
    <row r="12" spans="1:17" s="13" customFormat="1" ht="15" x14ac:dyDescent="0.25">
      <c r="A12" s="12"/>
      <c r="B12" s="20" t="s">
        <v>56</v>
      </c>
      <c r="C12" s="23">
        <f t="shared" si="0"/>
        <v>0</v>
      </c>
      <c r="D12" s="23">
        <f>SUM(M$50,G$66)</f>
        <v>0</v>
      </c>
      <c r="E12" s="17"/>
      <c r="F12" s="17"/>
      <c r="G12" s="16"/>
      <c r="H12" s="16"/>
      <c r="I12" s="16"/>
      <c r="J12" s="16"/>
      <c r="K12" s="16"/>
      <c r="L12" s="16"/>
      <c r="M12" s="16"/>
      <c r="N12" s="16"/>
      <c r="O12" s="16"/>
      <c r="P12" s="16"/>
      <c r="Q12" s="16"/>
    </row>
    <row r="13" spans="1:17" s="13" customFormat="1" ht="15" x14ac:dyDescent="0.25">
      <c r="A13" s="12"/>
      <c r="B13" s="20" t="s">
        <v>44</v>
      </c>
      <c r="C13" s="23">
        <f t="shared" si="0"/>
        <v>0</v>
      </c>
      <c r="D13" s="23">
        <f>SUM(N$50,H$66)</f>
        <v>0</v>
      </c>
      <c r="E13" s="17"/>
      <c r="F13" s="17"/>
      <c r="G13" s="16"/>
      <c r="H13" s="16"/>
      <c r="I13" s="16"/>
      <c r="J13" s="16"/>
      <c r="K13" s="16"/>
      <c r="L13" s="16"/>
      <c r="M13" s="16"/>
      <c r="N13" s="16"/>
      <c r="O13" s="16"/>
      <c r="P13" s="16"/>
      <c r="Q13" s="16"/>
    </row>
    <row r="14" spans="1:17" s="13" customFormat="1" ht="15" x14ac:dyDescent="0.25">
      <c r="A14" s="12"/>
      <c r="B14" s="20" t="s">
        <v>45</v>
      </c>
      <c r="C14" s="23">
        <f t="shared" si="0"/>
        <v>0</v>
      </c>
      <c r="D14" s="23">
        <f>SUM(O$50,I$66)</f>
        <v>0</v>
      </c>
      <c r="E14" s="17"/>
      <c r="F14" s="17"/>
      <c r="G14" s="16"/>
      <c r="H14" s="16"/>
      <c r="I14" s="16"/>
      <c r="J14" s="16"/>
      <c r="K14" s="16"/>
      <c r="L14" s="16"/>
      <c r="M14" s="16"/>
      <c r="N14" s="16"/>
      <c r="O14" s="16"/>
      <c r="P14" s="16"/>
      <c r="Q14" s="16"/>
    </row>
    <row r="15" spans="1:17" s="13" customFormat="1" ht="15.75" customHeight="1" x14ac:dyDescent="0.25">
      <c r="A15" s="12"/>
      <c r="B15" s="96"/>
      <c r="C15" s="96"/>
      <c r="D15" s="17"/>
      <c r="E15" s="17"/>
      <c r="F15" s="17"/>
      <c r="G15" s="16"/>
      <c r="H15" s="16"/>
      <c r="I15" s="16"/>
      <c r="J15" s="16"/>
      <c r="K15" s="16"/>
      <c r="L15" s="16"/>
      <c r="M15" s="16"/>
      <c r="N15" s="16"/>
      <c r="O15" s="16"/>
      <c r="P15" s="16"/>
      <c r="Q15" s="16"/>
    </row>
    <row r="16" spans="1:17" s="13" customFormat="1" ht="15" x14ac:dyDescent="0.25">
      <c r="A16" s="12"/>
      <c r="B16" s="17"/>
      <c r="C16" s="17"/>
      <c r="D16" s="17"/>
      <c r="E16" s="17"/>
      <c r="F16" s="17"/>
      <c r="G16" s="16"/>
      <c r="H16" s="16"/>
      <c r="M16" s="16"/>
      <c r="N16" s="16"/>
      <c r="O16" s="16"/>
      <c r="P16" s="16"/>
      <c r="Q16" s="16"/>
    </row>
    <row r="17" spans="2:15" ht="15.75" x14ac:dyDescent="0.25">
      <c r="B17" s="58" t="s">
        <v>83</v>
      </c>
      <c r="D17" s="137" t="s">
        <v>6</v>
      </c>
      <c r="E17" s="138"/>
      <c r="F17" s="138"/>
      <c r="G17" s="138"/>
      <c r="H17" s="138"/>
      <c r="I17" s="138"/>
      <c r="J17" s="138" t="s">
        <v>29</v>
      </c>
      <c r="K17" s="138"/>
      <c r="L17" s="138"/>
      <c r="M17" s="138"/>
      <c r="N17" s="138"/>
      <c r="O17" s="139"/>
    </row>
    <row r="18" spans="2:15" ht="25.5" x14ac:dyDescent="0.2">
      <c r="B18" s="35" t="s">
        <v>2</v>
      </c>
      <c r="C18" s="35" t="s">
        <v>20</v>
      </c>
      <c r="D18" s="35" t="s">
        <v>7</v>
      </c>
      <c r="E18" s="35" t="s">
        <v>8</v>
      </c>
      <c r="F18" s="50" t="s">
        <v>57</v>
      </c>
      <c r="G18" s="50" t="s">
        <v>58</v>
      </c>
      <c r="H18" s="50" t="s">
        <v>35</v>
      </c>
      <c r="I18" s="81" t="s">
        <v>36</v>
      </c>
      <c r="J18" s="85" t="s">
        <v>30</v>
      </c>
      <c r="K18" s="35" t="s">
        <v>31</v>
      </c>
      <c r="L18" s="50" t="s">
        <v>59</v>
      </c>
      <c r="M18" s="50" t="s">
        <v>60</v>
      </c>
      <c r="N18" s="50" t="s">
        <v>35</v>
      </c>
      <c r="O18" s="50" t="s">
        <v>36</v>
      </c>
    </row>
    <row r="19" spans="2:15" x14ac:dyDescent="0.2">
      <c r="B19" s="93" t="str">
        <f>'Staff Hourly Rates'!B10</f>
        <v>Project Manager</v>
      </c>
      <c r="C19" s="78"/>
      <c r="D19" s="30">
        <f>'Staff Hourly Rates'!D10</f>
        <v>0</v>
      </c>
      <c r="E19" s="30">
        <f>'Staff Hourly Rates'!E10</f>
        <v>0</v>
      </c>
      <c r="F19" s="30">
        <f>'Staff Hourly Rates'!F10</f>
        <v>0</v>
      </c>
      <c r="G19" s="30">
        <f>'Staff Hourly Rates'!G10</f>
        <v>0</v>
      </c>
      <c r="H19" s="30">
        <f>'Staff Hourly Rates'!H10</f>
        <v>0</v>
      </c>
      <c r="I19" s="82">
        <f>'Staff Hourly Rates'!I10</f>
        <v>0</v>
      </c>
      <c r="J19" s="86">
        <f t="shared" ref="J19:J25" si="1">C19*D19*2080</f>
        <v>0</v>
      </c>
      <c r="K19" s="30">
        <f t="shared" ref="K19:K25" si="2">C19*E19*2080</f>
        <v>0</v>
      </c>
      <c r="L19" s="30">
        <f t="shared" ref="L19:L25" si="3">C19*F19*2080</f>
        <v>0</v>
      </c>
      <c r="M19" s="30">
        <f t="shared" ref="M19:M25" si="4">C19*G19*2080</f>
        <v>0</v>
      </c>
      <c r="N19" s="30">
        <f t="shared" ref="N19:N25" si="5">C19*H19*2080</f>
        <v>0</v>
      </c>
      <c r="O19" s="30">
        <f t="shared" ref="O19:O25" si="6">C19*I19*2080</f>
        <v>0</v>
      </c>
    </row>
    <row r="20" spans="2:15" x14ac:dyDescent="0.2">
      <c r="B20" s="93" t="str">
        <f>'Staff Hourly Rates'!B11</f>
        <v>Systems Development Manager</v>
      </c>
      <c r="C20" s="78"/>
      <c r="D20" s="30">
        <f>'Staff Hourly Rates'!D11</f>
        <v>0</v>
      </c>
      <c r="E20" s="30">
        <f>'Staff Hourly Rates'!E11</f>
        <v>0</v>
      </c>
      <c r="F20" s="30">
        <f>'Staff Hourly Rates'!F11</f>
        <v>0</v>
      </c>
      <c r="G20" s="30">
        <f>'Staff Hourly Rates'!G11</f>
        <v>0</v>
      </c>
      <c r="H20" s="30">
        <f>'Staff Hourly Rates'!H11</f>
        <v>0</v>
      </c>
      <c r="I20" s="82">
        <f>'Staff Hourly Rates'!I11</f>
        <v>0</v>
      </c>
      <c r="J20" s="86">
        <f t="shared" si="1"/>
        <v>0</v>
      </c>
      <c r="K20" s="30">
        <f t="shared" si="2"/>
        <v>0</v>
      </c>
      <c r="L20" s="30">
        <f t="shared" si="3"/>
        <v>0</v>
      </c>
      <c r="M20" s="30">
        <f t="shared" si="4"/>
        <v>0</v>
      </c>
      <c r="N20" s="30">
        <f t="shared" si="5"/>
        <v>0</v>
      </c>
      <c r="O20" s="30">
        <f t="shared" si="6"/>
        <v>0</v>
      </c>
    </row>
    <row r="21" spans="2:15" x14ac:dyDescent="0.2">
      <c r="B21" s="93" t="str">
        <f>'Staff Hourly Rates'!B12</f>
        <v>Database Administrator</v>
      </c>
      <c r="C21" s="78"/>
      <c r="D21" s="30">
        <f>'Staff Hourly Rates'!D12</f>
        <v>0</v>
      </c>
      <c r="E21" s="30">
        <f>'Staff Hourly Rates'!E12</f>
        <v>0</v>
      </c>
      <c r="F21" s="30">
        <f>'Staff Hourly Rates'!F12</f>
        <v>0</v>
      </c>
      <c r="G21" s="30">
        <f>'Staff Hourly Rates'!G12</f>
        <v>0</v>
      </c>
      <c r="H21" s="30">
        <f>'Staff Hourly Rates'!H12</f>
        <v>0</v>
      </c>
      <c r="I21" s="82">
        <f>'Staff Hourly Rates'!I12</f>
        <v>0</v>
      </c>
      <c r="J21" s="86">
        <f t="shared" si="1"/>
        <v>0</v>
      </c>
      <c r="K21" s="30">
        <f t="shared" si="2"/>
        <v>0</v>
      </c>
      <c r="L21" s="30">
        <f t="shared" si="3"/>
        <v>0</v>
      </c>
      <c r="M21" s="30">
        <f t="shared" si="4"/>
        <v>0</v>
      </c>
      <c r="N21" s="30">
        <f t="shared" si="5"/>
        <v>0</v>
      </c>
      <c r="O21" s="30">
        <f t="shared" si="6"/>
        <v>0</v>
      </c>
    </row>
    <row r="22" spans="2:15" x14ac:dyDescent="0.2">
      <c r="B22" s="93" t="str">
        <f>'Staff Hourly Rates'!B13</f>
        <v>Quality Assurance Specialist</v>
      </c>
      <c r="C22" s="78"/>
      <c r="D22" s="30">
        <f>'Staff Hourly Rates'!D13</f>
        <v>0</v>
      </c>
      <c r="E22" s="30">
        <f>'Staff Hourly Rates'!E13</f>
        <v>0</v>
      </c>
      <c r="F22" s="30">
        <f>'Staff Hourly Rates'!F13</f>
        <v>0</v>
      </c>
      <c r="G22" s="30">
        <f>'Staff Hourly Rates'!G13</f>
        <v>0</v>
      </c>
      <c r="H22" s="30">
        <f>'Staff Hourly Rates'!H13</f>
        <v>0</v>
      </c>
      <c r="I22" s="82">
        <f>'Staff Hourly Rates'!I13</f>
        <v>0</v>
      </c>
      <c r="J22" s="86">
        <f t="shared" si="1"/>
        <v>0</v>
      </c>
      <c r="K22" s="30">
        <f t="shared" si="2"/>
        <v>0</v>
      </c>
      <c r="L22" s="30">
        <f t="shared" si="3"/>
        <v>0</v>
      </c>
      <c r="M22" s="30">
        <f t="shared" si="4"/>
        <v>0</v>
      </c>
      <c r="N22" s="30">
        <f t="shared" si="5"/>
        <v>0</v>
      </c>
      <c r="O22" s="30">
        <f t="shared" si="6"/>
        <v>0</v>
      </c>
    </row>
    <row r="23" spans="2:15" x14ac:dyDescent="0.2">
      <c r="B23" s="93" t="str">
        <f>'Staff Hourly Rates'!B14</f>
        <v>Help Desk Manager</v>
      </c>
      <c r="C23" s="78"/>
      <c r="D23" s="30">
        <f>'Staff Hourly Rates'!D14</f>
        <v>0</v>
      </c>
      <c r="E23" s="30">
        <f>'Staff Hourly Rates'!E14</f>
        <v>0</v>
      </c>
      <c r="F23" s="30">
        <f>'Staff Hourly Rates'!F14</f>
        <v>0</v>
      </c>
      <c r="G23" s="30">
        <f>'Staff Hourly Rates'!G14</f>
        <v>0</v>
      </c>
      <c r="H23" s="30">
        <f>'Staff Hourly Rates'!H14</f>
        <v>0</v>
      </c>
      <c r="I23" s="82">
        <f>'Staff Hourly Rates'!I14</f>
        <v>0</v>
      </c>
      <c r="J23" s="86">
        <f t="shared" si="1"/>
        <v>0</v>
      </c>
      <c r="K23" s="30">
        <f t="shared" si="2"/>
        <v>0</v>
      </c>
      <c r="L23" s="30">
        <f t="shared" si="3"/>
        <v>0</v>
      </c>
      <c r="M23" s="30">
        <f t="shared" si="4"/>
        <v>0</v>
      </c>
      <c r="N23" s="30">
        <f t="shared" si="5"/>
        <v>0</v>
      </c>
      <c r="O23" s="30">
        <f t="shared" si="6"/>
        <v>0</v>
      </c>
    </row>
    <row r="24" spans="2:15" x14ac:dyDescent="0.2">
      <c r="B24" s="93" t="str">
        <f>'Staff Hourly Rates'!B15</f>
        <v>Transition Manager*</v>
      </c>
      <c r="C24" s="79"/>
      <c r="D24" s="66">
        <f>'Staff Hourly Rates'!D15</f>
        <v>0</v>
      </c>
      <c r="E24" s="66">
        <f>'Staff Hourly Rates'!E15</f>
        <v>0</v>
      </c>
      <c r="F24" s="66">
        <f>'Staff Hourly Rates'!F15</f>
        <v>0</v>
      </c>
      <c r="G24" s="30">
        <f>'Staff Hourly Rates'!G15</f>
        <v>0</v>
      </c>
      <c r="H24" s="66">
        <f>'Staff Hourly Rates'!H15</f>
        <v>0</v>
      </c>
      <c r="I24" s="83">
        <f>'Staff Hourly Rates'!I15</f>
        <v>0</v>
      </c>
      <c r="J24" s="87">
        <f t="shared" si="1"/>
        <v>0</v>
      </c>
      <c r="K24" s="66">
        <f t="shared" si="2"/>
        <v>0</v>
      </c>
      <c r="L24" s="66">
        <f t="shared" si="3"/>
        <v>0</v>
      </c>
      <c r="M24" s="30">
        <f t="shared" si="4"/>
        <v>0</v>
      </c>
      <c r="N24" s="66">
        <f t="shared" si="5"/>
        <v>0</v>
      </c>
      <c r="O24" s="66">
        <f t="shared" si="6"/>
        <v>0</v>
      </c>
    </row>
    <row r="25" spans="2:15" x14ac:dyDescent="0.2">
      <c r="B25" s="93">
        <f>'Staff Hourly Rates'!B16</f>
        <v>0</v>
      </c>
      <c r="C25" s="78"/>
      <c r="D25" s="30">
        <f>'Staff Hourly Rates'!D16</f>
        <v>0</v>
      </c>
      <c r="E25" s="30">
        <f>'Staff Hourly Rates'!E16</f>
        <v>0</v>
      </c>
      <c r="F25" s="30">
        <f>'Staff Hourly Rates'!F16</f>
        <v>0</v>
      </c>
      <c r="G25" s="30">
        <f>'Staff Hourly Rates'!G16</f>
        <v>0</v>
      </c>
      <c r="H25" s="30">
        <f>'Staff Hourly Rates'!H16</f>
        <v>0</v>
      </c>
      <c r="I25" s="82">
        <f>'Staff Hourly Rates'!I16</f>
        <v>0</v>
      </c>
      <c r="J25" s="86">
        <f t="shared" si="1"/>
        <v>0</v>
      </c>
      <c r="K25" s="30">
        <f t="shared" si="2"/>
        <v>0</v>
      </c>
      <c r="L25" s="30">
        <f t="shared" si="3"/>
        <v>0</v>
      </c>
      <c r="M25" s="30">
        <f t="shared" si="4"/>
        <v>0</v>
      </c>
      <c r="N25" s="30">
        <f t="shared" si="5"/>
        <v>0</v>
      </c>
      <c r="O25" s="30">
        <f t="shared" si="6"/>
        <v>0</v>
      </c>
    </row>
    <row r="26" spans="2:15" x14ac:dyDescent="0.2">
      <c r="B26" s="93">
        <f>'Staff Hourly Rates'!B17</f>
        <v>0</v>
      </c>
      <c r="C26" s="78"/>
      <c r="D26" s="30">
        <f>'Staff Hourly Rates'!D17</f>
        <v>0</v>
      </c>
      <c r="E26" s="30">
        <f>'Staff Hourly Rates'!E17</f>
        <v>0</v>
      </c>
      <c r="F26" s="30">
        <f>'Staff Hourly Rates'!F17</f>
        <v>0</v>
      </c>
      <c r="G26" s="30">
        <f>'Staff Hourly Rates'!G17</f>
        <v>0</v>
      </c>
      <c r="H26" s="30">
        <f>'Staff Hourly Rates'!H17</f>
        <v>0</v>
      </c>
      <c r="I26" s="82">
        <f>'Staff Hourly Rates'!I17</f>
        <v>0</v>
      </c>
      <c r="J26" s="86">
        <f t="shared" ref="J26:J49" si="7">C26*D26*2080</f>
        <v>0</v>
      </c>
      <c r="K26" s="30">
        <f t="shared" ref="K26:K49" si="8">C26*E26*2080</f>
        <v>0</v>
      </c>
      <c r="L26" s="30">
        <f t="shared" ref="L26:L49" si="9">C26*F26*2080</f>
        <v>0</v>
      </c>
      <c r="M26" s="30">
        <f t="shared" ref="M26:M49" si="10">C26*G26*2080</f>
        <v>0</v>
      </c>
      <c r="N26" s="30">
        <f t="shared" ref="N26:N49" si="11">C26*H26*2080</f>
        <v>0</v>
      </c>
      <c r="O26" s="30">
        <f t="shared" ref="O26:O49" si="12">C26*I26*2080</f>
        <v>0</v>
      </c>
    </row>
    <row r="27" spans="2:15" x14ac:dyDescent="0.2">
      <c r="B27" s="93">
        <f>'Staff Hourly Rates'!B18</f>
        <v>0</v>
      </c>
      <c r="C27" s="78"/>
      <c r="D27" s="30">
        <f>'Staff Hourly Rates'!D18</f>
        <v>0</v>
      </c>
      <c r="E27" s="30">
        <f>'Staff Hourly Rates'!E18</f>
        <v>0</v>
      </c>
      <c r="F27" s="30">
        <f>'Staff Hourly Rates'!F18</f>
        <v>0</v>
      </c>
      <c r="G27" s="30">
        <f>'Staff Hourly Rates'!G18</f>
        <v>0</v>
      </c>
      <c r="H27" s="30">
        <f>'Staff Hourly Rates'!H18</f>
        <v>0</v>
      </c>
      <c r="I27" s="82">
        <f>'Staff Hourly Rates'!I18</f>
        <v>0</v>
      </c>
      <c r="J27" s="86">
        <f t="shared" si="7"/>
        <v>0</v>
      </c>
      <c r="K27" s="30">
        <f t="shared" si="8"/>
        <v>0</v>
      </c>
      <c r="L27" s="30">
        <f t="shared" si="9"/>
        <v>0</v>
      </c>
      <c r="M27" s="30">
        <f t="shared" si="10"/>
        <v>0</v>
      </c>
      <c r="N27" s="30">
        <f t="shared" si="11"/>
        <v>0</v>
      </c>
      <c r="O27" s="30">
        <f t="shared" si="12"/>
        <v>0</v>
      </c>
    </row>
    <row r="28" spans="2:15" x14ac:dyDescent="0.2">
      <c r="B28" s="93">
        <f>'Staff Hourly Rates'!B19</f>
        <v>0</v>
      </c>
      <c r="C28" s="78"/>
      <c r="D28" s="30">
        <f>'Staff Hourly Rates'!D19</f>
        <v>0</v>
      </c>
      <c r="E28" s="30">
        <f>'Staff Hourly Rates'!E19</f>
        <v>0</v>
      </c>
      <c r="F28" s="30">
        <f>'Staff Hourly Rates'!F19</f>
        <v>0</v>
      </c>
      <c r="G28" s="30">
        <f>'Staff Hourly Rates'!G19</f>
        <v>0</v>
      </c>
      <c r="H28" s="30">
        <f>'Staff Hourly Rates'!H19</f>
        <v>0</v>
      </c>
      <c r="I28" s="82">
        <f>'Staff Hourly Rates'!I19</f>
        <v>0</v>
      </c>
      <c r="J28" s="86">
        <f t="shared" si="7"/>
        <v>0</v>
      </c>
      <c r="K28" s="30">
        <f t="shared" si="8"/>
        <v>0</v>
      </c>
      <c r="L28" s="30">
        <f t="shared" si="9"/>
        <v>0</v>
      </c>
      <c r="M28" s="30">
        <f t="shared" si="10"/>
        <v>0</v>
      </c>
      <c r="N28" s="30">
        <f t="shared" si="11"/>
        <v>0</v>
      </c>
      <c r="O28" s="30">
        <f t="shared" si="12"/>
        <v>0</v>
      </c>
    </row>
    <row r="29" spans="2:15" x14ac:dyDescent="0.2">
      <c r="B29" s="93">
        <f>'Staff Hourly Rates'!B20</f>
        <v>0</v>
      </c>
      <c r="C29" s="78"/>
      <c r="D29" s="30">
        <f>'Staff Hourly Rates'!D20</f>
        <v>0</v>
      </c>
      <c r="E29" s="30">
        <f>'Staff Hourly Rates'!E20</f>
        <v>0</v>
      </c>
      <c r="F29" s="30">
        <f>'Staff Hourly Rates'!F20</f>
        <v>0</v>
      </c>
      <c r="G29" s="30">
        <f>'Staff Hourly Rates'!G20</f>
        <v>0</v>
      </c>
      <c r="H29" s="30">
        <f>'Staff Hourly Rates'!H20</f>
        <v>0</v>
      </c>
      <c r="I29" s="82">
        <f>'Staff Hourly Rates'!I20</f>
        <v>0</v>
      </c>
      <c r="J29" s="86">
        <f t="shared" si="7"/>
        <v>0</v>
      </c>
      <c r="K29" s="30">
        <f t="shared" si="8"/>
        <v>0</v>
      </c>
      <c r="L29" s="30">
        <f t="shared" si="9"/>
        <v>0</v>
      </c>
      <c r="M29" s="30">
        <f t="shared" si="10"/>
        <v>0</v>
      </c>
      <c r="N29" s="30">
        <f t="shared" si="11"/>
        <v>0</v>
      </c>
      <c r="O29" s="30">
        <f t="shared" si="12"/>
        <v>0</v>
      </c>
    </row>
    <row r="30" spans="2:15" x14ac:dyDescent="0.2">
      <c r="B30" s="93">
        <f>'Staff Hourly Rates'!B21</f>
        <v>0</v>
      </c>
      <c r="C30" s="78"/>
      <c r="D30" s="30">
        <f>'Staff Hourly Rates'!D21</f>
        <v>0</v>
      </c>
      <c r="E30" s="30">
        <f>'Staff Hourly Rates'!E21</f>
        <v>0</v>
      </c>
      <c r="F30" s="30">
        <f>'Staff Hourly Rates'!F21</f>
        <v>0</v>
      </c>
      <c r="G30" s="30">
        <f>'Staff Hourly Rates'!G21</f>
        <v>0</v>
      </c>
      <c r="H30" s="30">
        <f>'Staff Hourly Rates'!H21</f>
        <v>0</v>
      </c>
      <c r="I30" s="82">
        <f>'Staff Hourly Rates'!I21</f>
        <v>0</v>
      </c>
      <c r="J30" s="86">
        <f t="shared" si="7"/>
        <v>0</v>
      </c>
      <c r="K30" s="30">
        <f t="shared" si="8"/>
        <v>0</v>
      </c>
      <c r="L30" s="30">
        <f t="shared" si="9"/>
        <v>0</v>
      </c>
      <c r="M30" s="30">
        <f t="shared" si="10"/>
        <v>0</v>
      </c>
      <c r="N30" s="30">
        <f t="shared" si="11"/>
        <v>0</v>
      </c>
      <c r="O30" s="30">
        <f t="shared" si="12"/>
        <v>0</v>
      </c>
    </row>
    <row r="31" spans="2:15" x14ac:dyDescent="0.2">
      <c r="B31" s="93">
        <f>'Staff Hourly Rates'!B22</f>
        <v>0</v>
      </c>
      <c r="C31" s="78"/>
      <c r="D31" s="30">
        <f>'Staff Hourly Rates'!D22</f>
        <v>0</v>
      </c>
      <c r="E31" s="30">
        <f>'Staff Hourly Rates'!E22</f>
        <v>0</v>
      </c>
      <c r="F31" s="30">
        <f>'Staff Hourly Rates'!F22</f>
        <v>0</v>
      </c>
      <c r="G31" s="30">
        <f>'Staff Hourly Rates'!G22</f>
        <v>0</v>
      </c>
      <c r="H31" s="30">
        <f>'Staff Hourly Rates'!H22</f>
        <v>0</v>
      </c>
      <c r="I31" s="82">
        <f>'Staff Hourly Rates'!I22</f>
        <v>0</v>
      </c>
      <c r="J31" s="86">
        <f t="shared" si="7"/>
        <v>0</v>
      </c>
      <c r="K31" s="30">
        <f t="shared" si="8"/>
        <v>0</v>
      </c>
      <c r="L31" s="30">
        <f t="shared" si="9"/>
        <v>0</v>
      </c>
      <c r="M31" s="30">
        <f t="shared" si="10"/>
        <v>0</v>
      </c>
      <c r="N31" s="30">
        <f t="shared" si="11"/>
        <v>0</v>
      </c>
      <c r="O31" s="30">
        <f t="shared" si="12"/>
        <v>0</v>
      </c>
    </row>
    <row r="32" spans="2:15" x14ac:dyDescent="0.2">
      <c r="B32" s="93">
        <f>'Staff Hourly Rates'!B23</f>
        <v>0</v>
      </c>
      <c r="C32" s="78"/>
      <c r="D32" s="30">
        <f>'Staff Hourly Rates'!D23</f>
        <v>0</v>
      </c>
      <c r="E32" s="30">
        <f>'Staff Hourly Rates'!E23</f>
        <v>0</v>
      </c>
      <c r="F32" s="30">
        <f>'Staff Hourly Rates'!F23</f>
        <v>0</v>
      </c>
      <c r="G32" s="30">
        <f>'Staff Hourly Rates'!G23</f>
        <v>0</v>
      </c>
      <c r="H32" s="30">
        <f>'Staff Hourly Rates'!H23</f>
        <v>0</v>
      </c>
      <c r="I32" s="82">
        <f>'Staff Hourly Rates'!I23</f>
        <v>0</v>
      </c>
      <c r="J32" s="86">
        <f t="shared" si="7"/>
        <v>0</v>
      </c>
      <c r="K32" s="30">
        <f t="shared" si="8"/>
        <v>0</v>
      </c>
      <c r="L32" s="30">
        <f t="shared" si="9"/>
        <v>0</v>
      </c>
      <c r="M32" s="30">
        <f t="shared" si="10"/>
        <v>0</v>
      </c>
      <c r="N32" s="30">
        <f t="shared" si="11"/>
        <v>0</v>
      </c>
      <c r="O32" s="30">
        <f t="shared" si="12"/>
        <v>0</v>
      </c>
    </row>
    <row r="33" spans="2:15" x14ac:dyDescent="0.2">
      <c r="B33" s="93">
        <f>'Staff Hourly Rates'!B24</f>
        <v>0</v>
      </c>
      <c r="C33" s="78"/>
      <c r="D33" s="30">
        <f>'Staff Hourly Rates'!D24</f>
        <v>0</v>
      </c>
      <c r="E33" s="30">
        <f>'Staff Hourly Rates'!E24</f>
        <v>0</v>
      </c>
      <c r="F33" s="30">
        <f>'Staff Hourly Rates'!F24</f>
        <v>0</v>
      </c>
      <c r="G33" s="30">
        <f>'Staff Hourly Rates'!G24</f>
        <v>0</v>
      </c>
      <c r="H33" s="30">
        <f>'Staff Hourly Rates'!H24</f>
        <v>0</v>
      </c>
      <c r="I33" s="82">
        <f>'Staff Hourly Rates'!I24</f>
        <v>0</v>
      </c>
      <c r="J33" s="86">
        <f t="shared" si="7"/>
        <v>0</v>
      </c>
      <c r="K33" s="30">
        <f t="shared" si="8"/>
        <v>0</v>
      </c>
      <c r="L33" s="30">
        <f t="shared" si="9"/>
        <v>0</v>
      </c>
      <c r="M33" s="30">
        <f t="shared" si="10"/>
        <v>0</v>
      </c>
      <c r="N33" s="30">
        <f t="shared" si="11"/>
        <v>0</v>
      </c>
      <c r="O33" s="30">
        <f t="shared" si="12"/>
        <v>0</v>
      </c>
    </row>
    <row r="34" spans="2:15" x14ac:dyDescent="0.2">
      <c r="B34" s="93">
        <f>'Staff Hourly Rates'!B25</f>
        <v>0</v>
      </c>
      <c r="C34" s="78"/>
      <c r="D34" s="30">
        <f>'Staff Hourly Rates'!D25</f>
        <v>0</v>
      </c>
      <c r="E34" s="30">
        <f>'Staff Hourly Rates'!E25</f>
        <v>0</v>
      </c>
      <c r="F34" s="30">
        <f>'Staff Hourly Rates'!F25</f>
        <v>0</v>
      </c>
      <c r="G34" s="30">
        <f>'Staff Hourly Rates'!G25</f>
        <v>0</v>
      </c>
      <c r="H34" s="30">
        <f>'Staff Hourly Rates'!H25</f>
        <v>0</v>
      </c>
      <c r="I34" s="82">
        <f>'Staff Hourly Rates'!I25</f>
        <v>0</v>
      </c>
      <c r="J34" s="86">
        <f t="shared" si="7"/>
        <v>0</v>
      </c>
      <c r="K34" s="30">
        <f t="shared" si="8"/>
        <v>0</v>
      </c>
      <c r="L34" s="30">
        <f t="shared" si="9"/>
        <v>0</v>
      </c>
      <c r="M34" s="30">
        <f t="shared" si="10"/>
        <v>0</v>
      </c>
      <c r="N34" s="30">
        <f t="shared" si="11"/>
        <v>0</v>
      </c>
      <c r="O34" s="30">
        <f t="shared" si="12"/>
        <v>0</v>
      </c>
    </row>
    <row r="35" spans="2:15" x14ac:dyDescent="0.2">
      <c r="B35" s="93">
        <f>'Staff Hourly Rates'!B26</f>
        <v>0</v>
      </c>
      <c r="C35" s="78"/>
      <c r="D35" s="30">
        <f>'Staff Hourly Rates'!D26</f>
        <v>0</v>
      </c>
      <c r="E35" s="30">
        <f>'Staff Hourly Rates'!E26</f>
        <v>0</v>
      </c>
      <c r="F35" s="30">
        <f>'Staff Hourly Rates'!F26</f>
        <v>0</v>
      </c>
      <c r="G35" s="30">
        <f>'Staff Hourly Rates'!G26</f>
        <v>0</v>
      </c>
      <c r="H35" s="30">
        <f>'Staff Hourly Rates'!H26</f>
        <v>0</v>
      </c>
      <c r="I35" s="82">
        <f>'Staff Hourly Rates'!I26</f>
        <v>0</v>
      </c>
      <c r="J35" s="86">
        <f t="shared" si="7"/>
        <v>0</v>
      </c>
      <c r="K35" s="30">
        <f t="shared" si="8"/>
        <v>0</v>
      </c>
      <c r="L35" s="30">
        <f t="shared" si="9"/>
        <v>0</v>
      </c>
      <c r="M35" s="30">
        <f t="shared" si="10"/>
        <v>0</v>
      </c>
      <c r="N35" s="30">
        <f t="shared" si="11"/>
        <v>0</v>
      </c>
      <c r="O35" s="30">
        <f t="shared" si="12"/>
        <v>0</v>
      </c>
    </row>
    <row r="36" spans="2:15" x14ac:dyDescent="0.2">
      <c r="B36" s="93">
        <f>'Staff Hourly Rates'!B27</f>
        <v>0</v>
      </c>
      <c r="C36" s="78"/>
      <c r="D36" s="30">
        <f>'Staff Hourly Rates'!D27</f>
        <v>0</v>
      </c>
      <c r="E36" s="30">
        <f>'Staff Hourly Rates'!E27</f>
        <v>0</v>
      </c>
      <c r="F36" s="30">
        <f>'Staff Hourly Rates'!F27</f>
        <v>0</v>
      </c>
      <c r="G36" s="30">
        <f>'Staff Hourly Rates'!G27</f>
        <v>0</v>
      </c>
      <c r="H36" s="30">
        <f>'Staff Hourly Rates'!H27</f>
        <v>0</v>
      </c>
      <c r="I36" s="82">
        <f>'Staff Hourly Rates'!I27</f>
        <v>0</v>
      </c>
      <c r="J36" s="86">
        <f t="shared" si="7"/>
        <v>0</v>
      </c>
      <c r="K36" s="30">
        <f t="shared" si="8"/>
        <v>0</v>
      </c>
      <c r="L36" s="30">
        <f t="shared" si="9"/>
        <v>0</v>
      </c>
      <c r="M36" s="30">
        <f t="shared" si="10"/>
        <v>0</v>
      </c>
      <c r="N36" s="30">
        <f t="shared" si="11"/>
        <v>0</v>
      </c>
      <c r="O36" s="30">
        <f t="shared" si="12"/>
        <v>0</v>
      </c>
    </row>
    <row r="37" spans="2:15" x14ac:dyDescent="0.2">
      <c r="B37" s="93">
        <f>'Staff Hourly Rates'!B28</f>
        <v>0</v>
      </c>
      <c r="C37" s="78"/>
      <c r="D37" s="30">
        <f>'Staff Hourly Rates'!D28</f>
        <v>0</v>
      </c>
      <c r="E37" s="30">
        <f>'Staff Hourly Rates'!E28</f>
        <v>0</v>
      </c>
      <c r="F37" s="30">
        <f>'Staff Hourly Rates'!F28</f>
        <v>0</v>
      </c>
      <c r="G37" s="30">
        <f>'Staff Hourly Rates'!G28</f>
        <v>0</v>
      </c>
      <c r="H37" s="30">
        <f>'Staff Hourly Rates'!H28</f>
        <v>0</v>
      </c>
      <c r="I37" s="82">
        <f>'Staff Hourly Rates'!I28</f>
        <v>0</v>
      </c>
      <c r="J37" s="86">
        <f t="shared" si="7"/>
        <v>0</v>
      </c>
      <c r="K37" s="30">
        <f t="shared" si="8"/>
        <v>0</v>
      </c>
      <c r="L37" s="30">
        <f t="shared" si="9"/>
        <v>0</v>
      </c>
      <c r="M37" s="30">
        <f t="shared" si="10"/>
        <v>0</v>
      </c>
      <c r="N37" s="30">
        <f t="shared" si="11"/>
        <v>0</v>
      </c>
      <c r="O37" s="30">
        <f t="shared" si="12"/>
        <v>0</v>
      </c>
    </row>
    <row r="38" spans="2:15" x14ac:dyDescent="0.2">
      <c r="B38" s="93">
        <f>'Staff Hourly Rates'!B29</f>
        <v>0</v>
      </c>
      <c r="C38" s="78"/>
      <c r="D38" s="30">
        <f>'Staff Hourly Rates'!D29</f>
        <v>0</v>
      </c>
      <c r="E38" s="30">
        <f>'Staff Hourly Rates'!E29</f>
        <v>0</v>
      </c>
      <c r="F38" s="30">
        <f>'Staff Hourly Rates'!F29</f>
        <v>0</v>
      </c>
      <c r="G38" s="30">
        <f>'Staff Hourly Rates'!G29</f>
        <v>0</v>
      </c>
      <c r="H38" s="30">
        <f>'Staff Hourly Rates'!H29</f>
        <v>0</v>
      </c>
      <c r="I38" s="82">
        <f>'Staff Hourly Rates'!I29</f>
        <v>0</v>
      </c>
      <c r="J38" s="86">
        <f t="shared" si="7"/>
        <v>0</v>
      </c>
      <c r="K38" s="30">
        <f t="shared" si="8"/>
        <v>0</v>
      </c>
      <c r="L38" s="30">
        <f t="shared" si="9"/>
        <v>0</v>
      </c>
      <c r="M38" s="30">
        <f t="shared" si="10"/>
        <v>0</v>
      </c>
      <c r="N38" s="30">
        <f t="shared" si="11"/>
        <v>0</v>
      </c>
      <c r="O38" s="30">
        <f t="shared" si="12"/>
        <v>0</v>
      </c>
    </row>
    <row r="39" spans="2:15" x14ac:dyDescent="0.2">
      <c r="B39" s="93">
        <f>'Staff Hourly Rates'!B30</f>
        <v>0</v>
      </c>
      <c r="C39" s="78"/>
      <c r="D39" s="30">
        <f>'Staff Hourly Rates'!D30</f>
        <v>0</v>
      </c>
      <c r="E39" s="30">
        <f>'Staff Hourly Rates'!E30</f>
        <v>0</v>
      </c>
      <c r="F39" s="30">
        <f>'Staff Hourly Rates'!F30</f>
        <v>0</v>
      </c>
      <c r="G39" s="30">
        <f>'Staff Hourly Rates'!G30</f>
        <v>0</v>
      </c>
      <c r="H39" s="30">
        <f>'Staff Hourly Rates'!H30</f>
        <v>0</v>
      </c>
      <c r="I39" s="82">
        <f>'Staff Hourly Rates'!I30</f>
        <v>0</v>
      </c>
      <c r="J39" s="86">
        <f t="shared" si="7"/>
        <v>0</v>
      </c>
      <c r="K39" s="30">
        <f t="shared" si="8"/>
        <v>0</v>
      </c>
      <c r="L39" s="30">
        <f t="shared" si="9"/>
        <v>0</v>
      </c>
      <c r="M39" s="30">
        <f t="shared" si="10"/>
        <v>0</v>
      </c>
      <c r="N39" s="30">
        <f t="shared" si="11"/>
        <v>0</v>
      </c>
      <c r="O39" s="30">
        <f t="shared" si="12"/>
        <v>0</v>
      </c>
    </row>
    <row r="40" spans="2:15" x14ac:dyDescent="0.2">
      <c r="B40" s="93">
        <f>'Staff Hourly Rates'!B31</f>
        <v>0</v>
      </c>
      <c r="C40" s="78"/>
      <c r="D40" s="30">
        <f>'Staff Hourly Rates'!D31</f>
        <v>0</v>
      </c>
      <c r="E40" s="30">
        <f>'Staff Hourly Rates'!E31</f>
        <v>0</v>
      </c>
      <c r="F40" s="30">
        <f>'Staff Hourly Rates'!F31</f>
        <v>0</v>
      </c>
      <c r="G40" s="30">
        <f>'Staff Hourly Rates'!G31</f>
        <v>0</v>
      </c>
      <c r="H40" s="30">
        <f>'Staff Hourly Rates'!H31</f>
        <v>0</v>
      </c>
      <c r="I40" s="82">
        <f>'Staff Hourly Rates'!I31</f>
        <v>0</v>
      </c>
      <c r="J40" s="86">
        <f t="shared" si="7"/>
        <v>0</v>
      </c>
      <c r="K40" s="30">
        <f t="shared" si="8"/>
        <v>0</v>
      </c>
      <c r="L40" s="30">
        <f t="shared" si="9"/>
        <v>0</v>
      </c>
      <c r="M40" s="30">
        <f t="shared" si="10"/>
        <v>0</v>
      </c>
      <c r="N40" s="30">
        <f t="shared" si="11"/>
        <v>0</v>
      </c>
      <c r="O40" s="30">
        <f t="shared" si="12"/>
        <v>0</v>
      </c>
    </row>
    <row r="41" spans="2:15" x14ac:dyDescent="0.2">
      <c r="B41" s="93">
        <f>'Staff Hourly Rates'!B32</f>
        <v>0</v>
      </c>
      <c r="C41" s="78"/>
      <c r="D41" s="30">
        <f>'Staff Hourly Rates'!D32</f>
        <v>0</v>
      </c>
      <c r="E41" s="30">
        <f>'Staff Hourly Rates'!E32</f>
        <v>0</v>
      </c>
      <c r="F41" s="30">
        <f>'Staff Hourly Rates'!F32</f>
        <v>0</v>
      </c>
      <c r="G41" s="30">
        <f>'Staff Hourly Rates'!G32</f>
        <v>0</v>
      </c>
      <c r="H41" s="30">
        <f>'Staff Hourly Rates'!H32</f>
        <v>0</v>
      </c>
      <c r="I41" s="82">
        <f>'Staff Hourly Rates'!I32</f>
        <v>0</v>
      </c>
      <c r="J41" s="86">
        <f t="shared" si="7"/>
        <v>0</v>
      </c>
      <c r="K41" s="30">
        <f t="shared" si="8"/>
        <v>0</v>
      </c>
      <c r="L41" s="30">
        <f t="shared" si="9"/>
        <v>0</v>
      </c>
      <c r="M41" s="30">
        <f t="shared" si="10"/>
        <v>0</v>
      </c>
      <c r="N41" s="30">
        <f t="shared" si="11"/>
        <v>0</v>
      </c>
      <c r="O41" s="30">
        <f t="shared" si="12"/>
        <v>0</v>
      </c>
    </row>
    <row r="42" spans="2:15" x14ac:dyDescent="0.2">
      <c r="B42" s="93">
        <f>'Staff Hourly Rates'!B33</f>
        <v>0</v>
      </c>
      <c r="C42" s="78"/>
      <c r="D42" s="30">
        <f>'Staff Hourly Rates'!D33</f>
        <v>0</v>
      </c>
      <c r="E42" s="30">
        <f>'Staff Hourly Rates'!E33</f>
        <v>0</v>
      </c>
      <c r="F42" s="30">
        <f>'Staff Hourly Rates'!F33</f>
        <v>0</v>
      </c>
      <c r="G42" s="30">
        <f>'Staff Hourly Rates'!G33</f>
        <v>0</v>
      </c>
      <c r="H42" s="30">
        <f>'Staff Hourly Rates'!H33</f>
        <v>0</v>
      </c>
      <c r="I42" s="82">
        <f>'Staff Hourly Rates'!I33</f>
        <v>0</v>
      </c>
      <c r="J42" s="86">
        <f t="shared" si="7"/>
        <v>0</v>
      </c>
      <c r="K42" s="30">
        <f t="shared" si="8"/>
        <v>0</v>
      </c>
      <c r="L42" s="30">
        <f t="shared" si="9"/>
        <v>0</v>
      </c>
      <c r="M42" s="30">
        <f t="shared" si="10"/>
        <v>0</v>
      </c>
      <c r="N42" s="30">
        <f t="shared" si="11"/>
        <v>0</v>
      </c>
      <c r="O42" s="30">
        <f t="shared" si="12"/>
        <v>0</v>
      </c>
    </row>
    <row r="43" spans="2:15" x14ac:dyDescent="0.2">
      <c r="B43" s="93">
        <f>'Staff Hourly Rates'!B34</f>
        <v>0</v>
      </c>
      <c r="C43" s="78"/>
      <c r="D43" s="30">
        <f>'Staff Hourly Rates'!D34</f>
        <v>0</v>
      </c>
      <c r="E43" s="30">
        <f>'Staff Hourly Rates'!E34</f>
        <v>0</v>
      </c>
      <c r="F43" s="30">
        <f>'Staff Hourly Rates'!F34</f>
        <v>0</v>
      </c>
      <c r="G43" s="30">
        <f>'Staff Hourly Rates'!G34</f>
        <v>0</v>
      </c>
      <c r="H43" s="30">
        <f>'Staff Hourly Rates'!H34</f>
        <v>0</v>
      </c>
      <c r="I43" s="82">
        <f>'Staff Hourly Rates'!I34</f>
        <v>0</v>
      </c>
      <c r="J43" s="86">
        <f t="shared" si="7"/>
        <v>0</v>
      </c>
      <c r="K43" s="30">
        <f t="shared" si="8"/>
        <v>0</v>
      </c>
      <c r="L43" s="30">
        <f t="shared" si="9"/>
        <v>0</v>
      </c>
      <c r="M43" s="30">
        <f t="shared" si="10"/>
        <v>0</v>
      </c>
      <c r="N43" s="30">
        <f t="shared" si="11"/>
        <v>0</v>
      </c>
      <c r="O43" s="30">
        <f t="shared" si="12"/>
        <v>0</v>
      </c>
    </row>
    <row r="44" spans="2:15" x14ac:dyDescent="0.2">
      <c r="B44" s="93">
        <f>'Staff Hourly Rates'!B35</f>
        <v>0</v>
      </c>
      <c r="C44" s="78"/>
      <c r="D44" s="30">
        <f>'Staff Hourly Rates'!D35</f>
        <v>0</v>
      </c>
      <c r="E44" s="30">
        <f>'Staff Hourly Rates'!E35</f>
        <v>0</v>
      </c>
      <c r="F44" s="30">
        <f>'Staff Hourly Rates'!F35</f>
        <v>0</v>
      </c>
      <c r="G44" s="30">
        <f>'Staff Hourly Rates'!G35</f>
        <v>0</v>
      </c>
      <c r="H44" s="30">
        <f>'Staff Hourly Rates'!H35</f>
        <v>0</v>
      </c>
      <c r="I44" s="82">
        <f>'Staff Hourly Rates'!I35</f>
        <v>0</v>
      </c>
      <c r="J44" s="86">
        <f t="shared" si="7"/>
        <v>0</v>
      </c>
      <c r="K44" s="30">
        <f t="shared" si="8"/>
        <v>0</v>
      </c>
      <c r="L44" s="30">
        <f t="shared" si="9"/>
        <v>0</v>
      </c>
      <c r="M44" s="30">
        <f t="shared" si="10"/>
        <v>0</v>
      </c>
      <c r="N44" s="30">
        <f t="shared" si="11"/>
        <v>0</v>
      </c>
      <c r="O44" s="30">
        <f t="shared" si="12"/>
        <v>0</v>
      </c>
    </row>
    <row r="45" spans="2:15" x14ac:dyDescent="0.2">
      <c r="B45" s="93">
        <f>'Staff Hourly Rates'!B36</f>
        <v>0</v>
      </c>
      <c r="C45" s="78"/>
      <c r="D45" s="30">
        <f>'Staff Hourly Rates'!D36</f>
        <v>0</v>
      </c>
      <c r="E45" s="30">
        <f>'Staff Hourly Rates'!E36</f>
        <v>0</v>
      </c>
      <c r="F45" s="30">
        <f>'Staff Hourly Rates'!F36</f>
        <v>0</v>
      </c>
      <c r="G45" s="30">
        <f>'Staff Hourly Rates'!G36</f>
        <v>0</v>
      </c>
      <c r="H45" s="30">
        <f>'Staff Hourly Rates'!H36</f>
        <v>0</v>
      </c>
      <c r="I45" s="82">
        <f>'Staff Hourly Rates'!I36</f>
        <v>0</v>
      </c>
      <c r="J45" s="86">
        <f t="shared" si="7"/>
        <v>0</v>
      </c>
      <c r="K45" s="30">
        <f t="shared" si="8"/>
        <v>0</v>
      </c>
      <c r="L45" s="30">
        <f t="shared" si="9"/>
        <v>0</v>
      </c>
      <c r="M45" s="30">
        <f t="shared" si="10"/>
        <v>0</v>
      </c>
      <c r="N45" s="30">
        <f t="shared" si="11"/>
        <v>0</v>
      </c>
      <c r="O45" s="30">
        <f t="shared" si="12"/>
        <v>0</v>
      </c>
    </row>
    <row r="46" spans="2:15" x14ac:dyDescent="0.2">
      <c r="B46" s="93">
        <f>'Staff Hourly Rates'!B37</f>
        <v>0</v>
      </c>
      <c r="C46" s="78"/>
      <c r="D46" s="30">
        <f>'Staff Hourly Rates'!D37</f>
        <v>0</v>
      </c>
      <c r="E46" s="30">
        <f>'Staff Hourly Rates'!E37</f>
        <v>0</v>
      </c>
      <c r="F46" s="30">
        <f>'Staff Hourly Rates'!F37</f>
        <v>0</v>
      </c>
      <c r="G46" s="30">
        <f>'Staff Hourly Rates'!G37</f>
        <v>0</v>
      </c>
      <c r="H46" s="30">
        <f>'Staff Hourly Rates'!H37</f>
        <v>0</v>
      </c>
      <c r="I46" s="82">
        <f>'Staff Hourly Rates'!I37</f>
        <v>0</v>
      </c>
      <c r="J46" s="86">
        <f t="shared" si="7"/>
        <v>0</v>
      </c>
      <c r="K46" s="30">
        <f t="shared" si="8"/>
        <v>0</v>
      </c>
      <c r="L46" s="30">
        <f t="shared" si="9"/>
        <v>0</v>
      </c>
      <c r="M46" s="30">
        <f t="shared" si="10"/>
        <v>0</v>
      </c>
      <c r="N46" s="30">
        <f t="shared" si="11"/>
        <v>0</v>
      </c>
      <c r="O46" s="30">
        <f t="shared" si="12"/>
        <v>0</v>
      </c>
    </row>
    <row r="47" spans="2:15" x14ac:dyDescent="0.2">
      <c r="B47" s="93">
        <f>'Staff Hourly Rates'!B38</f>
        <v>0</v>
      </c>
      <c r="C47" s="78"/>
      <c r="D47" s="30">
        <f>'Staff Hourly Rates'!D38</f>
        <v>0</v>
      </c>
      <c r="E47" s="30">
        <f>'Staff Hourly Rates'!E38</f>
        <v>0</v>
      </c>
      <c r="F47" s="30">
        <f>'Staff Hourly Rates'!F38</f>
        <v>0</v>
      </c>
      <c r="G47" s="30">
        <f>'Staff Hourly Rates'!G38</f>
        <v>0</v>
      </c>
      <c r="H47" s="30">
        <f>'Staff Hourly Rates'!H38</f>
        <v>0</v>
      </c>
      <c r="I47" s="82">
        <f>'Staff Hourly Rates'!I38</f>
        <v>0</v>
      </c>
      <c r="J47" s="86">
        <f t="shared" si="7"/>
        <v>0</v>
      </c>
      <c r="K47" s="30">
        <f t="shared" si="8"/>
        <v>0</v>
      </c>
      <c r="L47" s="30">
        <f t="shared" si="9"/>
        <v>0</v>
      </c>
      <c r="M47" s="30">
        <f t="shared" si="10"/>
        <v>0</v>
      </c>
      <c r="N47" s="30">
        <f t="shared" si="11"/>
        <v>0</v>
      </c>
      <c r="O47" s="30">
        <f t="shared" si="12"/>
        <v>0</v>
      </c>
    </row>
    <row r="48" spans="2:15" x14ac:dyDescent="0.2">
      <c r="B48" s="93">
        <f>'Staff Hourly Rates'!B39</f>
        <v>0</v>
      </c>
      <c r="C48" s="78">
        <v>0</v>
      </c>
      <c r="D48" s="30">
        <f>'Staff Hourly Rates'!D39</f>
        <v>0</v>
      </c>
      <c r="E48" s="30">
        <f>'Staff Hourly Rates'!E39</f>
        <v>0</v>
      </c>
      <c r="F48" s="30">
        <f>'Staff Hourly Rates'!F39</f>
        <v>0</v>
      </c>
      <c r="G48" s="30">
        <f>'Staff Hourly Rates'!G39</f>
        <v>0</v>
      </c>
      <c r="H48" s="30">
        <f>'Staff Hourly Rates'!H39</f>
        <v>0</v>
      </c>
      <c r="I48" s="82">
        <f>'Staff Hourly Rates'!I39</f>
        <v>0</v>
      </c>
      <c r="J48" s="86">
        <f t="shared" si="7"/>
        <v>0</v>
      </c>
      <c r="K48" s="30">
        <f t="shared" si="8"/>
        <v>0</v>
      </c>
      <c r="L48" s="30">
        <f t="shared" si="9"/>
        <v>0</v>
      </c>
      <c r="M48" s="30">
        <f t="shared" si="10"/>
        <v>0</v>
      </c>
      <c r="N48" s="30">
        <f t="shared" si="11"/>
        <v>0</v>
      </c>
      <c r="O48" s="30">
        <f t="shared" si="12"/>
        <v>0</v>
      </c>
    </row>
    <row r="49" spans="2:15" ht="13.5" thickBot="1" x14ac:dyDescent="0.25">
      <c r="B49" s="93">
        <f>'Staff Hourly Rates'!B40</f>
        <v>0</v>
      </c>
      <c r="C49" s="80">
        <v>0</v>
      </c>
      <c r="D49" s="30">
        <f>'Staff Hourly Rates'!D40</f>
        <v>0</v>
      </c>
      <c r="E49" s="30">
        <f>'Staff Hourly Rates'!E40</f>
        <v>0</v>
      </c>
      <c r="F49" s="30">
        <f>'Staff Hourly Rates'!F40</f>
        <v>0</v>
      </c>
      <c r="G49" s="30">
        <f>'Staff Hourly Rates'!G40</f>
        <v>0</v>
      </c>
      <c r="H49" s="30">
        <f>'Staff Hourly Rates'!H40</f>
        <v>0</v>
      </c>
      <c r="I49" s="82">
        <f>'Staff Hourly Rates'!I40</f>
        <v>0</v>
      </c>
      <c r="J49" s="86">
        <f t="shared" si="7"/>
        <v>0</v>
      </c>
      <c r="K49" s="30">
        <f t="shared" si="8"/>
        <v>0</v>
      </c>
      <c r="L49" s="30">
        <f t="shared" si="9"/>
        <v>0</v>
      </c>
      <c r="M49" s="30">
        <f t="shared" si="10"/>
        <v>0</v>
      </c>
      <c r="N49" s="30">
        <f t="shared" si="11"/>
        <v>0</v>
      </c>
      <c r="O49" s="30">
        <f t="shared" si="12"/>
        <v>0</v>
      </c>
    </row>
    <row r="50" spans="2:15" ht="13.5" thickTop="1" x14ac:dyDescent="0.2">
      <c r="B50" s="33" t="s">
        <v>9</v>
      </c>
      <c r="C50" s="33">
        <f>SUM(C19:C49)</f>
        <v>0</v>
      </c>
      <c r="D50" s="33"/>
      <c r="E50" s="33"/>
      <c r="F50" s="33"/>
      <c r="G50" s="33"/>
      <c r="H50" s="33"/>
      <c r="I50" s="84"/>
      <c r="J50" s="88">
        <f t="shared" ref="J50:O50" si="13">SUM(J19:J49)</f>
        <v>0</v>
      </c>
      <c r="K50" s="26">
        <f t="shared" si="13"/>
        <v>0</v>
      </c>
      <c r="L50" s="26">
        <f t="shared" si="13"/>
        <v>0</v>
      </c>
      <c r="M50" s="26">
        <f t="shared" si="13"/>
        <v>0</v>
      </c>
      <c r="N50" s="26">
        <f t="shared" si="13"/>
        <v>0</v>
      </c>
      <c r="O50" s="26">
        <f t="shared" si="13"/>
        <v>0</v>
      </c>
    </row>
    <row r="51" spans="2:15" x14ac:dyDescent="0.2">
      <c r="B51" s="9" t="s">
        <v>70</v>
      </c>
    </row>
    <row r="52" spans="2:15" x14ac:dyDescent="0.2">
      <c r="B52" s="9" t="s">
        <v>69</v>
      </c>
    </row>
    <row r="54" spans="2:15" ht="18.75" x14ac:dyDescent="0.2">
      <c r="B54" s="59" t="s">
        <v>91</v>
      </c>
      <c r="C54" s="13"/>
      <c r="D54" s="17"/>
    </row>
    <row r="55" spans="2:15" ht="25.5" x14ac:dyDescent="0.2">
      <c r="B55" s="35" t="s">
        <v>64</v>
      </c>
      <c r="C55" s="35" t="s">
        <v>65</v>
      </c>
      <c r="D55" s="35" t="s">
        <v>18</v>
      </c>
      <c r="E55" s="35" t="s">
        <v>19</v>
      </c>
      <c r="F55" s="35" t="s">
        <v>21</v>
      </c>
      <c r="G55" s="35" t="s">
        <v>22</v>
      </c>
      <c r="H55" s="50" t="s">
        <v>53</v>
      </c>
      <c r="I55" s="50" t="s">
        <v>54</v>
      </c>
    </row>
    <row r="56" spans="2:15" x14ac:dyDescent="0.2">
      <c r="B56" s="76"/>
      <c r="C56" s="76"/>
      <c r="D56" s="40"/>
      <c r="E56" s="40"/>
      <c r="F56" s="40"/>
      <c r="G56" s="40"/>
      <c r="H56" s="40"/>
      <c r="I56" s="40"/>
    </row>
    <row r="57" spans="2:15" x14ac:dyDescent="0.2">
      <c r="B57" s="76"/>
      <c r="C57" s="76"/>
      <c r="D57" s="40"/>
      <c r="E57" s="40"/>
      <c r="F57" s="40"/>
      <c r="G57" s="40"/>
      <c r="H57" s="40"/>
      <c r="I57" s="40"/>
    </row>
    <row r="58" spans="2:15" x14ac:dyDescent="0.2">
      <c r="B58" s="76"/>
      <c r="C58" s="76"/>
      <c r="D58" s="40"/>
      <c r="E58" s="40"/>
      <c r="F58" s="40"/>
      <c r="G58" s="40"/>
      <c r="H58" s="40"/>
      <c r="I58" s="40"/>
    </row>
    <row r="59" spans="2:15" x14ac:dyDescent="0.2">
      <c r="B59" s="76"/>
      <c r="C59" s="76"/>
      <c r="D59" s="40"/>
      <c r="E59" s="40"/>
      <c r="F59" s="40"/>
      <c r="G59" s="40"/>
      <c r="H59" s="40"/>
      <c r="I59" s="40"/>
    </row>
    <row r="60" spans="2:15" x14ac:dyDescent="0.2">
      <c r="B60" s="76"/>
      <c r="C60" s="76"/>
      <c r="D60" s="40"/>
      <c r="E60" s="40"/>
      <c r="F60" s="40"/>
      <c r="G60" s="40"/>
      <c r="H60" s="40"/>
      <c r="I60" s="40"/>
    </row>
    <row r="61" spans="2:15" x14ac:dyDescent="0.2">
      <c r="B61" s="76"/>
      <c r="C61" s="76"/>
      <c r="D61" s="40"/>
      <c r="E61" s="40"/>
      <c r="F61" s="40"/>
      <c r="G61" s="40"/>
      <c r="H61" s="40"/>
      <c r="I61" s="40"/>
    </row>
    <row r="62" spans="2:15" x14ac:dyDescent="0.2">
      <c r="B62" s="76"/>
      <c r="C62" s="76"/>
      <c r="D62" s="40"/>
      <c r="E62" s="40"/>
      <c r="F62" s="40"/>
      <c r="G62" s="40"/>
      <c r="H62" s="40"/>
      <c r="I62" s="40"/>
    </row>
    <row r="63" spans="2:15" x14ac:dyDescent="0.2">
      <c r="B63" s="76"/>
      <c r="C63" s="76"/>
      <c r="D63" s="40"/>
      <c r="E63" s="40"/>
      <c r="F63" s="40"/>
      <c r="G63" s="40"/>
      <c r="H63" s="40"/>
      <c r="I63" s="40"/>
    </row>
    <row r="64" spans="2:15" x14ac:dyDescent="0.2">
      <c r="B64" s="76"/>
      <c r="C64" s="76"/>
      <c r="D64" s="40"/>
      <c r="E64" s="40"/>
      <c r="F64" s="40"/>
      <c r="G64" s="40"/>
      <c r="H64" s="40"/>
      <c r="I64" s="40"/>
    </row>
    <row r="65" spans="2:9" ht="13.5" thickBot="1" x14ac:dyDescent="0.25">
      <c r="B65" s="77"/>
      <c r="C65" s="77"/>
      <c r="D65" s="41"/>
      <c r="E65" s="41"/>
      <c r="F65" s="41"/>
      <c r="G65" s="41"/>
      <c r="H65" s="41"/>
      <c r="I65" s="41"/>
    </row>
    <row r="66" spans="2:9" ht="13.5" thickTop="1" x14ac:dyDescent="0.2">
      <c r="B66" s="33" t="s">
        <v>9</v>
      </c>
      <c r="C66" s="39"/>
      <c r="D66" s="51">
        <f t="shared" ref="D66:I66" si="14">SUM(D56:D65)</f>
        <v>0</v>
      </c>
      <c r="E66" s="27">
        <f t="shared" si="14"/>
        <v>0</v>
      </c>
      <c r="F66" s="27">
        <f t="shared" si="14"/>
        <v>0</v>
      </c>
      <c r="G66" s="27">
        <f t="shared" si="14"/>
        <v>0</v>
      </c>
      <c r="H66" s="27">
        <f t="shared" si="14"/>
        <v>0</v>
      </c>
      <c r="I66" s="27">
        <f t="shared" si="14"/>
        <v>0</v>
      </c>
    </row>
    <row r="67" spans="2:9" x14ac:dyDescent="0.2">
      <c r="B67" s="67"/>
    </row>
  </sheetData>
  <sheetProtection algorithmName="SHA-512" hashValue="Rn7yBlzDpHJnKaAdMJD8waWRsSYnPwJB9l6FRJpO1aHPXyE7jwTM12ultdG5jyyHiRKCHLVEQssFfSwK7LTfrA==" saltValue="TCrb73Ai+QbaoE8QfW6NDg==" spinCount="100000" sheet="1" formatCells="0" formatRows="0" insertRows="0" deleteRows="0" sort="0"/>
  <protectedRanges>
    <protectedRange sqref="C19:C49" name="Range1"/>
    <protectedRange sqref="B56:I65" name="Range2"/>
  </protectedRanges>
  <mergeCells count="6">
    <mergeCell ref="E2:F2"/>
    <mergeCell ref="E3:F3"/>
    <mergeCell ref="D17:I17"/>
    <mergeCell ref="J17:O17"/>
    <mergeCell ref="B7:D7"/>
    <mergeCell ref="B5:J5"/>
  </mergeCells>
  <phoneticPr fontId="6" type="noConversion"/>
  <printOptions horizontalCentered="1"/>
  <pageMargins left="0" right="0" top="0.74" bottom="0.5" header="0" footer="0"/>
  <pageSetup scale="6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T23"/>
  <sheetViews>
    <sheetView showGridLines="0" zoomScale="85" zoomScaleNormal="85" zoomScalePageLayoutView="85" workbookViewId="0">
      <selection activeCell="F2" sqref="F2"/>
    </sheetView>
  </sheetViews>
  <sheetFormatPr defaultColWidth="8.85546875" defaultRowHeight="12.75" x14ac:dyDescent="0.2"/>
  <cols>
    <col min="1" max="1" width="5.28515625" style="11" customWidth="1"/>
    <col min="2" max="2" width="40.28515625" style="11" customWidth="1"/>
    <col min="3" max="6" width="20.42578125" style="11" customWidth="1"/>
    <col min="7" max="7" width="19.28515625" style="11" customWidth="1"/>
    <col min="8" max="8" width="18.42578125" style="11" customWidth="1"/>
    <col min="9" max="9" width="15" style="11" customWidth="1"/>
    <col min="10" max="10" width="14.42578125" style="11" customWidth="1"/>
    <col min="11" max="11" width="11" style="11" customWidth="1"/>
    <col min="12" max="12" width="12.28515625" style="11" customWidth="1"/>
    <col min="13" max="13" width="14.42578125" style="11" customWidth="1"/>
    <col min="14" max="14" width="11" style="11" customWidth="1"/>
    <col min="15" max="15" width="12.28515625" style="11" customWidth="1"/>
    <col min="16" max="16" width="14.42578125" style="11" customWidth="1"/>
    <col min="17" max="17" width="11" style="11" customWidth="1"/>
    <col min="18" max="18" width="12.28515625" style="11" customWidth="1"/>
    <col min="19" max="19" width="14.42578125" style="11" customWidth="1"/>
    <col min="20" max="20" width="11" style="11" customWidth="1"/>
    <col min="21" max="16384" width="8.85546875" style="11"/>
  </cols>
  <sheetData>
    <row r="1" spans="1:20" ht="15.75" x14ac:dyDescent="0.25">
      <c r="A1" s="2" t="str">
        <f>Summary!A1</f>
        <v>State of Indiana, RFP 20-026</v>
      </c>
    </row>
    <row r="2" spans="1:20" ht="15" customHeight="1" x14ac:dyDescent="0.25">
      <c r="A2" s="2" t="str">
        <f>Summary!A2</f>
        <v>Attachment C - Cost Proposal</v>
      </c>
      <c r="E2" s="18" t="s">
        <v>0</v>
      </c>
      <c r="F2" s="65" t="str">
        <f>Summary!G2</f>
        <v>&lt;INSERT NAME&gt;</v>
      </c>
      <c r="G2" s="17"/>
      <c r="H2" s="17"/>
    </row>
    <row r="3" spans="1:20" ht="15" customHeight="1" x14ac:dyDescent="0.25">
      <c r="A3" s="5" t="s">
        <v>24</v>
      </c>
      <c r="G3" s="17"/>
      <c r="H3" s="17"/>
    </row>
    <row r="4" spans="1:20" s="13" customFormat="1" ht="15" customHeight="1" x14ac:dyDescent="0.25">
      <c r="A4" s="12"/>
      <c r="I4" s="14"/>
      <c r="J4" s="15"/>
    </row>
    <row r="5" spans="1:20" s="13" customFormat="1" ht="31.9" customHeight="1" x14ac:dyDescent="0.25">
      <c r="A5" s="12"/>
      <c r="B5" s="144" t="s">
        <v>66</v>
      </c>
      <c r="C5" s="145"/>
      <c r="D5" s="145"/>
      <c r="E5" s="145"/>
      <c r="F5" s="145"/>
      <c r="G5" s="145"/>
      <c r="H5" s="146"/>
      <c r="I5" s="16"/>
      <c r="J5" s="16"/>
      <c r="K5" s="16"/>
      <c r="L5" s="16"/>
      <c r="M5" s="16"/>
      <c r="N5" s="16"/>
      <c r="O5" s="16"/>
      <c r="P5" s="16"/>
      <c r="Q5" s="16"/>
      <c r="R5" s="16"/>
      <c r="S5" s="16"/>
      <c r="T5" s="16"/>
    </row>
    <row r="6" spans="1:20" s="13" customFormat="1" ht="45.6" customHeight="1" x14ac:dyDescent="0.25">
      <c r="A6" s="12"/>
      <c r="B6" s="147" t="s">
        <v>47</v>
      </c>
      <c r="C6" s="148"/>
      <c r="D6" s="148"/>
      <c r="E6" s="148"/>
      <c r="F6" s="148"/>
      <c r="G6" s="148"/>
      <c r="H6" s="149"/>
      <c r="I6" s="16"/>
      <c r="J6" s="16"/>
      <c r="K6" s="16"/>
      <c r="L6" s="16"/>
      <c r="M6" s="16"/>
      <c r="N6" s="16"/>
      <c r="O6" s="16"/>
      <c r="P6" s="16"/>
      <c r="Q6" s="16"/>
      <c r="R6" s="16"/>
      <c r="S6" s="16"/>
      <c r="T6" s="16"/>
    </row>
    <row r="7" spans="1:20" s="13" customFormat="1" ht="15" x14ac:dyDescent="0.25">
      <c r="A7" s="12"/>
      <c r="B7" s="17"/>
      <c r="C7" s="17"/>
      <c r="D7" s="17"/>
      <c r="E7" s="17"/>
      <c r="F7" s="17"/>
      <c r="G7" s="17"/>
      <c r="H7" s="17"/>
      <c r="I7" s="17"/>
      <c r="J7" s="16"/>
      <c r="K7" s="16"/>
      <c r="L7" s="16"/>
      <c r="M7" s="16"/>
      <c r="N7" s="16"/>
      <c r="O7" s="16"/>
      <c r="P7" s="16"/>
      <c r="Q7" s="16"/>
      <c r="R7" s="16"/>
      <c r="S7" s="16"/>
      <c r="T7" s="16"/>
    </row>
    <row r="8" spans="1:20" ht="18" x14ac:dyDescent="0.25">
      <c r="B8" s="6" t="s">
        <v>33</v>
      </c>
    </row>
    <row r="9" spans="1:20" ht="27" x14ac:dyDescent="0.2">
      <c r="B9" s="60" t="s">
        <v>25</v>
      </c>
      <c r="C9" s="60" t="s">
        <v>85</v>
      </c>
      <c r="D9" s="60" t="s">
        <v>67</v>
      </c>
      <c r="E9" s="60" t="s">
        <v>26</v>
      </c>
    </row>
    <row r="10" spans="1:20" x14ac:dyDescent="0.2">
      <c r="B10" s="46" t="s">
        <v>7</v>
      </c>
      <c r="C10" s="22">
        <v>1000</v>
      </c>
      <c r="D10" s="68"/>
      <c r="E10" s="38">
        <f>C10*D10</f>
        <v>0</v>
      </c>
    </row>
    <row r="11" spans="1:20" x14ac:dyDescent="0.2">
      <c r="B11" s="46" t="s">
        <v>8</v>
      </c>
      <c r="C11" s="22">
        <v>1000</v>
      </c>
      <c r="D11" s="68"/>
      <c r="E11" s="38">
        <f t="shared" ref="E11:E15" si="0">C11*D11</f>
        <v>0</v>
      </c>
    </row>
    <row r="12" spans="1:20" x14ac:dyDescent="0.2">
      <c r="B12" s="46" t="s">
        <v>62</v>
      </c>
      <c r="C12" s="22">
        <v>1000</v>
      </c>
      <c r="D12" s="68"/>
      <c r="E12" s="38">
        <f t="shared" si="0"/>
        <v>0</v>
      </c>
    </row>
    <row r="13" spans="1:20" x14ac:dyDescent="0.2">
      <c r="B13" s="46" t="s">
        <v>58</v>
      </c>
      <c r="C13" s="22">
        <v>1000</v>
      </c>
      <c r="D13" s="68"/>
      <c r="E13" s="38">
        <f t="shared" si="0"/>
        <v>0</v>
      </c>
    </row>
    <row r="14" spans="1:20" x14ac:dyDescent="0.2">
      <c r="B14" s="46" t="s">
        <v>35</v>
      </c>
      <c r="C14" s="22">
        <v>1000</v>
      </c>
      <c r="D14" s="68"/>
      <c r="E14" s="38">
        <f t="shared" si="0"/>
        <v>0</v>
      </c>
    </row>
    <row r="15" spans="1:20" x14ac:dyDescent="0.2">
      <c r="B15" s="46" t="s">
        <v>36</v>
      </c>
      <c r="C15" s="22">
        <v>1000</v>
      </c>
      <c r="D15" s="68"/>
      <c r="E15" s="38">
        <f t="shared" si="0"/>
        <v>0</v>
      </c>
      <c r="F15" s="103"/>
    </row>
    <row r="16" spans="1:20" ht="26.25" customHeight="1" x14ac:dyDescent="0.2">
      <c r="B16" s="150" t="s">
        <v>86</v>
      </c>
      <c r="C16" s="150"/>
      <c r="D16" s="150"/>
      <c r="E16" s="150"/>
      <c r="F16" s="104"/>
    </row>
    <row r="23" spans="3:3" x14ac:dyDescent="0.2">
      <c r="C23" s="9"/>
    </row>
  </sheetData>
  <sheetProtection algorithmName="SHA-512" hashValue="H1MkZXrmVtzzerTXABoyH/Lwug2PtrPmOpE+xxmYhOiBQVGxFbWwBa/1VCiMe+Tq6xwgs5wHYGTQkyr3RI1Ifg==" saltValue="LYkuNvzm7GXF1NxNleKU/w==" spinCount="100000" sheet="1" objects="1" scenarios="1"/>
  <protectedRanges>
    <protectedRange sqref="D10:D15" name="Range1"/>
  </protectedRanges>
  <mergeCells count="3">
    <mergeCell ref="B5:H5"/>
    <mergeCell ref="B6:H6"/>
    <mergeCell ref="B16:E16"/>
  </mergeCells>
  <phoneticPr fontId="6" type="noConversion"/>
  <printOptions horizontalCentered="1"/>
  <pageMargins left="0" right="0" top="0.74" bottom="0.5" header="0" footer="0"/>
  <pageSetup scale="71" orientation="landscape"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Title</vt:lpstr>
      <vt:lpstr>Summary</vt:lpstr>
      <vt:lpstr>Staff Hourly Rates</vt:lpstr>
      <vt:lpstr>Start-Up Costs</vt:lpstr>
      <vt:lpstr>Maintenance &amp; Operations</vt:lpstr>
      <vt:lpstr>Enhancements</vt:lpstr>
      <vt:lpstr>Enhancements!Print_Area</vt:lpstr>
      <vt:lpstr>'Maintenance &amp; Operations'!Print_Area</vt:lpstr>
      <vt:lpstr>'Staff Hourly Rates'!Print_Area</vt:lpstr>
      <vt:lpstr>'Start-Up Costs'!Print_Area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2015-03-10T17:34:19Z</dcterms:created>
  <dcterms:modified xsi:type="dcterms:W3CDTF">2019-09-17T22:59:16Z</dcterms:modified>
</cp:coreProperties>
</file>