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ASA-20-001 General Clothing\Bid Documents\"/>
    </mc:Choice>
  </mc:AlternateContent>
  <bookViews>
    <workbookView xWindow="0" yWindow="45" windowWidth="19155" windowHeight="11775" tabRatio="902"/>
  </bookViews>
  <sheets>
    <sheet name="Instructions" sheetId="11" r:id="rId1"/>
    <sheet name="General Clothing" sheetId="2" r:id="rId2"/>
    <sheet name="Nightwear" sheetId="1" r:id="rId3"/>
    <sheet name="Undergarments" sheetId="7" r:id="rId4"/>
    <sheet name="Outerwear" sheetId="10" r:id="rId5"/>
    <sheet name="Footwear" sheetId="3" r:id="rId6"/>
    <sheet name="Steel Toe and Safety Toe  " sheetId="12" r:id="rId7"/>
    <sheet name="General Clothing - Addendum" sheetId="13" r:id="rId8"/>
  </sheets>
  <calcPr calcId="152511"/>
</workbook>
</file>

<file path=xl/calcChain.xml><?xml version="1.0" encoding="utf-8"?>
<calcChain xmlns="http://schemas.openxmlformats.org/spreadsheetml/2006/main">
  <c r="F24" i="13" l="1"/>
  <c r="F23" i="13"/>
  <c r="F22" i="13"/>
  <c r="F21" i="13"/>
  <c r="F20" i="13"/>
  <c r="F19" i="13"/>
  <c r="F18" i="13"/>
  <c r="F17" i="13"/>
  <c r="F16" i="13"/>
  <c r="F15" i="13"/>
  <c r="F14" i="13"/>
  <c r="F12" i="13"/>
  <c r="F10" i="13"/>
  <c r="F11" i="13"/>
  <c r="F9" i="13"/>
  <c r="F8" i="13"/>
  <c r="F7" i="13"/>
  <c r="F6" i="13"/>
  <c r="F5" i="13"/>
  <c r="F4" i="13"/>
  <c r="F3" i="13"/>
  <c r="F2" i="13"/>
  <c r="F51" i="2" l="1"/>
  <c r="F18" i="12" l="1"/>
  <c r="F17" i="12"/>
  <c r="F16" i="12"/>
  <c r="F15" i="12"/>
  <c r="F14" i="12"/>
  <c r="F13" i="12"/>
  <c r="F12" i="12"/>
  <c r="F11" i="12"/>
  <c r="F29" i="7" l="1"/>
  <c r="F28" i="7"/>
  <c r="F27" i="7"/>
  <c r="F26" i="7"/>
  <c r="F25" i="7"/>
  <c r="F24" i="7"/>
  <c r="F142" i="2"/>
  <c r="F141" i="2"/>
  <c r="F140" i="2"/>
  <c r="F139" i="2"/>
  <c r="F138" i="2"/>
  <c r="F137" i="2"/>
  <c r="F135" i="2"/>
  <c r="F134" i="2"/>
  <c r="F133" i="2"/>
  <c r="F132" i="2"/>
  <c r="F131" i="2"/>
  <c r="F130" i="2"/>
  <c r="F9" i="12" l="1"/>
  <c r="F8" i="12"/>
  <c r="F7" i="12"/>
  <c r="F6" i="12"/>
  <c r="F5" i="12"/>
  <c r="F4" i="12"/>
  <c r="F3" i="12"/>
  <c r="F2" i="12"/>
  <c r="F62" i="2" l="1"/>
  <c r="F45" i="7" l="1"/>
  <c r="F44" i="7"/>
  <c r="F5" i="7"/>
  <c r="F176" i="2"/>
  <c r="F57" i="2" l="1"/>
  <c r="F56" i="2"/>
  <c r="F21" i="7" l="1"/>
  <c r="F20" i="7"/>
  <c r="F19" i="7"/>
  <c r="D14" i="10"/>
  <c r="F14" i="10" s="1"/>
  <c r="D13" i="10"/>
  <c r="F13" i="10" s="1"/>
  <c r="D12" i="10"/>
  <c r="D11" i="10"/>
  <c r="D10" i="10"/>
  <c r="D9" i="10"/>
  <c r="F179" i="2"/>
  <c r="F186" i="2"/>
  <c r="F23" i="10" l="1"/>
  <c r="F71" i="7"/>
  <c r="F69" i="7"/>
  <c r="F67" i="7"/>
  <c r="F66" i="7"/>
  <c r="F64" i="7"/>
  <c r="F63" i="7"/>
  <c r="F61" i="7"/>
  <c r="F60" i="7"/>
  <c r="F58" i="7"/>
  <c r="F57" i="7"/>
  <c r="F55" i="7"/>
  <c r="F54" i="7"/>
  <c r="F52" i="7"/>
  <c r="F51" i="7"/>
  <c r="F50" i="7"/>
  <c r="F49" i="7"/>
  <c r="F48" i="7"/>
  <c r="F47" i="7"/>
  <c r="F43" i="7"/>
  <c r="F42" i="7"/>
  <c r="F41" i="7"/>
  <c r="F40" i="7"/>
  <c r="F39" i="7"/>
  <c r="F38" i="7"/>
  <c r="F36" i="7"/>
  <c r="F35" i="7"/>
  <c r="F34" i="7"/>
  <c r="F33" i="7"/>
  <c r="F32" i="7"/>
  <c r="F31" i="7"/>
  <c r="F22" i="7"/>
  <c r="F18" i="7"/>
  <c r="F17" i="7"/>
  <c r="F16" i="7"/>
  <c r="F15" i="7"/>
  <c r="F14" i="7"/>
  <c r="F12" i="7"/>
  <c r="F11" i="7"/>
  <c r="F7" i="7"/>
  <c r="F4" i="7"/>
  <c r="F3" i="7"/>
  <c r="F2" i="7"/>
  <c r="F26" i="1"/>
  <c r="F24" i="1"/>
  <c r="F22" i="1"/>
  <c r="F21" i="1"/>
  <c r="F19" i="1"/>
  <c r="F18" i="1"/>
  <c r="F16" i="1"/>
  <c r="F14" i="1"/>
  <c r="F13" i="1"/>
  <c r="F12" i="1"/>
  <c r="F11" i="1"/>
  <c r="F10" i="1"/>
  <c r="F9" i="1"/>
  <c r="F7" i="1"/>
  <c r="F6" i="1"/>
  <c r="F5" i="1"/>
  <c r="F4" i="1"/>
  <c r="F3" i="1"/>
  <c r="F2" i="1"/>
  <c r="F185" i="2"/>
  <c r="F184" i="2"/>
  <c r="F183" i="2"/>
  <c r="F182" i="2"/>
  <c r="F181" i="2"/>
  <c r="F178" i="2"/>
  <c r="F177" i="2"/>
  <c r="F175" i="2"/>
  <c r="F174" i="2"/>
  <c r="F172" i="2"/>
  <c r="F171" i="2"/>
  <c r="F170" i="2"/>
  <c r="F169" i="2"/>
  <c r="F168" i="2"/>
  <c r="F167" i="2"/>
  <c r="F165" i="2"/>
  <c r="F164" i="2"/>
  <c r="F163" i="2"/>
  <c r="F162" i="2"/>
  <c r="F161" i="2"/>
  <c r="F160" i="2"/>
  <c r="F158" i="2"/>
  <c r="F156" i="2"/>
  <c r="F155" i="2"/>
  <c r="F154" i="2"/>
  <c r="F153" i="2"/>
  <c r="F152" i="2"/>
  <c r="F151" i="2"/>
  <c r="F149" i="2"/>
  <c r="F148" i="2"/>
  <c r="F147" i="2"/>
  <c r="F146" i="2"/>
  <c r="F145" i="2"/>
  <c r="F144" i="2"/>
  <c r="F128" i="2"/>
  <c r="F127" i="2"/>
  <c r="F126" i="2"/>
  <c r="F125" i="2"/>
  <c r="F124" i="2"/>
  <c r="F123" i="2"/>
  <c r="F121" i="2"/>
  <c r="F120" i="2"/>
  <c r="F119" i="2"/>
  <c r="F118" i="2"/>
  <c r="F117" i="2"/>
  <c r="F116" i="2"/>
  <c r="F114" i="2"/>
  <c r="F113" i="2"/>
  <c r="F112" i="2"/>
  <c r="F111" i="2"/>
  <c r="F110" i="2"/>
  <c r="F109" i="2"/>
  <c r="F58" i="2"/>
  <c r="F55" i="2"/>
  <c r="F54" i="2"/>
  <c r="F53" i="2"/>
  <c r="F52" i="2"/>
  <c r="F65" i="2"/>
  <c r="F64" i="2"/>
  <c r="F63" i="2"/>
  <c r="F61" i="2"/>
  <c r="F60" i="2"/>
  <c r="F72" i="2"/>
  <c r="F71" i="2"/>
  <c r="F70" i="2"/>
  <c r="F69" i="2"/>
  <c r="F68" i="2"/>
  <c r="F67" i="2"/>
  <c r="F79" i="2"/>
  <c r="F78" i="2"/>
  <c r="F77" i="2"/>
  <c r="F76" i="2"/>
  <c r="F75" i="2"/>
  <c r="F74" i="2"/>
  <c r="F73" i="7"/>
  <c r="F9" i="7"/>
  <c r="F2" i="2"/>
  <c r="F107" i="2"/>
  <c r="F106" i="2"/>
  <c r="F105" i="2"/>
  <c r="F104" i="2"/>
  <c r="F103" i="2"/>
  <c r="F102" i="2"/>
  <c r="F100" i="2"/>
  <c r="F99" i="2"/>
  <c r="F98" i="2"/>
  <c r="F97" i="2"/>
  <c r="F96" i="2"/>
  <c r="F95" i="2"/>
  <c r="F93" i="2"/>
  <c r="F92" i="2"/>
  <c r="F91" i="2"/>
  <c r="F90" i="2"/>
  <c r="F89" i="2"/>
  <c r="F88" i="2"/>
  <c r="F86" i="2"/>
  <c r="F85" i="2"/>
  <c r="F84" i="2"/>
  <c r="F83" i="2"/>
  <c r="F82" i="2"/>
  <c r="F81" i="2"/>
  <c r="F49" i="2"/>
  <c r="F48" i="2"/>
  <c r="F47" i="2"/>
  <c r="F46" i="2"/>
  <c r="F45" i="2"/>
  <c r="F44" i="2"/>
  <c r="F42" i="2"/>
  <c r="F41" i="2"/>
  <c r="F40" i="2"/>
  <c r="F39" i="2"/>
  <c r="F38" i="2"/>
  <c r="F37" i="2"/>
  <c r="F35" i="2"/>
  <c r="F34" i="2"/>
  <c r="F33" i="2"/>
  <c r="F32" i="2"/>
  <c r="F31" i="2"/>
  <c r="F30" i="2"/>
  <c r="F28" i="2"/>
  <c r="F27" i="2"/>
  <c r="F21" i="2"/>
  <c r="F20" i="2"/>
  <c r="F26" i="2"/>
  <c r="F25" i="2"/>
  <c r="F24" i="2"/>
  <c r="F23" i="2"/>
  <c r="F19" i="2"/>
  <c r="F18" i="2"/>
  <c r="F17" i="2"/>
  <c r="F16" i="2"/>
  <c r="F14" i="2"/>
  <c r="F13" i="2"/>
  <c r="F12" i="2"/>
  <c r="F11" i="2"/>
  <c r="F10" i="2"/>
  <c r="F9" i="2"/>
  <c r="F7" i="2"/>
  <c r="F6" i="2"/>
  <c r="F5" i="2"/>
  <c r="F4" i="2"/>
  <c r="F3" i="2"/>
  <c r="F2" i="10"/>
  <c r="F18" i="10"/>
  <c r="F16" i="10"/>
  <c r="F5" i="10"/>
  <c r="F21" i="10"/>
  <c r="F20" i="10"/>
  <c r="F19" i="10"/>
  <c r="F17" i="10"/>
  <c r="F12" i="10"/>
  <c r="F11" i="10"/>
  <c r="F10" i="10"/>
  <c r="F9" i="10"/>
  <c r="F7" i="10"/>
  <c r="F6" i="10"/>
  <c r="F4" i="10"/>
  <c r="F3" i="10"/>
  <c r="F6" i="3"/>
  <c r="F8" i="3"/>
  <c r="F10" i="3"/>
  <c r="F12" i="3"/>
  <c r="F14" i="3"/>
  <c r="F16" i="3"/>
  <c r="F18" i="3"/>
  <c r="F20" i="3"/>
  <c r="F22" i="3"/>
  <c r="F24" i="3"/>
  <c r="F25" i="3"/>
  <c r="F26" i="3"/>
  <c r="F27" i="3"/>
  <c r="F28" i="3"/>
  <c r="F29" i="3"/>
  <c r="F30" i="3"/>
  <c r="F31" i="3"/>
  <c r="F4" i="3"/>
  <c r="F2" i="3"/>
</calcChain>
</file>

<file path=xl/sharedStrings.xml><?xml version="1.0" encoding="utf-8"?>
<sst xmlns="http://schemas.openxmlformats.org/spreadsheetml/2006/main" count="674" uniqueCount="421">
  <si>
    <t>EA</t>
  </si>
  <si>
    <t>ITEM</t>
  </si>
  <si>
    <t>ITEM DESCRIPTION</t>
  </si>
  <si>
    <t>UOM</t>
  </si>
  <si>
    <t>Annual Estimated UOM Sold</t>
  </si>
  <si>
    <t>UNIT PRICE</t>
  </si>
  <si>
    <t>Extended Price</t>
  </si>
  <si>
    <t xml:space="preserve">UNIT PRICE </t>
  </si>
  <si>
    <t xml:space="preserve">EXTENDED AMOUNT </t>
  </si>
  <si>
    <t>Boot, Work, Men, Sizes 6M-13 1/2M, 1/2 sizes and whole sizes</t>
  </si>
  <si>
    <t>PR</t>
  </si>
  <si>
    <t>Boot, Work, Men, Sizes 14M-18M, whole sizes only</t>
  </si>
  <si>
    <t>Boot, Work, Men, Sizes 6W-13 1/2W, 1/2 sizes and whole sizes</t>
  </si>
  <si>
    <t>Boot, Work, Men, Sizes 14W-18W, whole sizes only</t>
  </si>
  <si>
    <t>Boot, Work, Men, Sizes 6XW-13 1/2XW, 1/2 sizes and whole sizes</t>
  </si>
  <si>
    <t>Boot, Work, Men, Sizes 14XW-18XW, whole sizes only</t>
  </si>
  <si>
    <t xml:space="preserve">Men's Brief Sizes SM(28-30) M(32-34) LG(36-38)-XL(40-42) </t>
  </si>
  <si>
    <t>Men's Brief Sizes 2X (44-46)</t>
  </si>
  <si>
    <t>Men's Briefs Sizes 3X (48-50)</t>
  </si>
  <si>
    <t>Men's Briefs Sizes 4X (52-54)</t>
  </si>
  <si>
    <t>Men's Briefs Sizes 5X (56-58)</t>
  </si>
  <si>
    <t>Men's Briefs Sizes 6X (60-62)</t>
  </si>
  <si>
    <t>Men's Tube Sock Size 10-13</t>
  </si>
  <si>
    <t>Men's Tube Socks Size 13-15</t>
  </si>
  <si>
    <t>Men's Tube Socks, White with Colored Stripes Size 10-13</t>
  </si>
  <si>
    <t>Men's Tube Socks, Grey with colored stripes Size 10-13</t>
  </si>
  <si>
    <t>Men's Crew Socks Size 10-13</t>
  </si>
  <si>
    <t>Men's Crew Socks Size 13-15</t>
  </si>
  <si>
    <t>Men's Quarter Socks Size 10-13</t>
  </si>
  <si>
    <t>Men's Quarter Socks Size 13-15</t>
  </si>
  <si>
    <t>Men's Work Socks Size 10-13</t>
  </si>
  <si>
    <t>Men's Work Socks Size 13-15</t>
  </si>
  <si>
    <t>Women's Crew Socks  Size 9-11</t>
  </si>
  <si>
    <t>Women's Quarter Socks  Size 9-11</t>
  </si>
  <si>
    <t>Women's Medium Support Bra                                                                                   Sizes 32AB, 34ABC, 36ABC, 38BC, 40BC, 42BC, 44C, 46C, 48C</t>
  </si>
  <si>
    <t>Women's Full Cut Panties                                                                                    Size 5 (Small), Size 6 (Medium), Size 7 (Large), Size 8 (XL) or equivalent</t>
  </si>
  <si>
    <t>Thermal Waffle Knit Shirt Size SM-XL</t>
  </si>
  <si>
    <t>Thermal Waffle Knit Shirt Size 2XL</t>
  </si>
  <si>
    <t>Thermal Waffle Knit Shirt Size 3XL</t>
  </si>
  <si>
    <t>Thermal Waffle Knit Shirt Size 4XL</t>
  </si>
  <si>
    <t>Thermal Waffle Knit Shirt Size 5XL</t>
  </si>
  <si>
    <t>Thermal Waffle Knit Shirt Size 6XL</t>
  </si>
  <si>
    <t>Thermal Waffle Knit Pant Size SM-XL</t>
  </si>
  <si>
    <t>Thermal Waffle Knit Pant Size 2XL</t>
  </si>
  <si>
    <t>Thermal Waffle Knit Pant Size 3XL</t>
  </si>
  <si>
    <t>Thermal Waffle Knit Pant Size 4XL</t>
  </si>
  <si>
    <t>Thermal Waffle Knit Pant Size 5XL</t>
  </si>
  <si>
    <t>Thermal Waffle Knit Pant Size 6XL</t>
  </si>
  <si>
    <t xml:space="preserve">Canvas (11oz) Slip on Shoe                                                                                           Men's Whole Sizes  6-16         Women's whole Sizes 8-12                                                                                                                   </t>
  </si>
  <si>
    <t>Men's Athletic Leather shoe with Velcro closure. Sizes 6-16 whole and half</t>
  </si>
  <si>
    <t>Women's athletic leather tie shoe. 5-11 whole and half sizes</t>
  </si>
  <si>
    <t xml:space="preserve">Women's Athletic leather shoe with Velcro closure. Sizes 5-12 whole and half </t>
  </si>
  <si>
    <t>Men's Nylon jogger shoe with velcro. Sizes 6 ½ - 12, whole and half</t>
  </si>
  <si>
    <t>Women's Nylon jogger shoe with velcro. Sizes 5-13 whole and half</t>
  </si>
  <si>
    <t>Women's Nylon Jogger, Lace-up. Sizes 5-13 whole and half</t>
  </si>
  <si>
    <t>Men's Nylon Jogger, Lace-up Sizes 6½-15 whole and half</t>
  </si>
  <si>
    <t>Shower shoes. Men's 7-15, Women's 5-12 whole and half sizes</t>
  </si>
  <si>
    <t>Unisex Lightweight Jacket Sizes SM-XL</t>
  </si>
  <si>
    <t>Unisex Lightweight Jacket Sizes 2X</t>
  </si>
  <si>
    <t>Unisex Lightweight Jacket Sizes 3X</t>
  </si>
  <si>
    <t>Unisex Lightweight Jacket Sizes 4X</t>
  </si>
  <si>
    <t>Unisex Lightweight Jacket Sizes 6X</t>
  </si>
  <si>
    <t>Unisex Lightweight Jacket Sizes 5X</t>
  </si>
  <si>
    <t>Khaki Blanket Line Work Coat Sizes 2X</t>
  </si>
  <si>
    <t>Khaki Blanket Line Work Coat Sizes 4X</t>
  </si>
  <si>
    <t>Unisex Short Winter Coat Sizes SM-XL</t>
  </si>
  <si>
    <t>Unisex Short Winter Coat Sizes 2X</t>
  </si>
  <si>
    <t>Unisex Short Winter Coat Sizes 3X</t>
  </si>
  <si>
    <t>Unisex Short Winter Coat Sizes 4X</t>
  </si>
  <si>
    <t>Unisex Short Winter Coat Sizes 5X</t>
  </si>
  <si>
    <t>Unisex Short Winter Coat Sizes 6X</t>
  </si>
  <si>
    <t>100% Acrylic Winter Gloves-One size fits most</t>
  </si>
  <si>
    <t>Women's Flannel Pajama Set Sizes SM-XL</t>
  </si>
  <si>
    <t>Women's Flannel Pajama Set Size 4X</t>
  </si>
  <si>
    <t>Women's Flannel Pajama Set Size 3X</t>
  </si>
  <si>
    <t>Women's Flannel Pajama Set Size 2X</t>
  </si>
  <si>
    <t>Men's Flannel Pajama Set Size SM-XL</t>
  </si>
  <si>
    <t>Men's Flannel Pajama Set Size 2X</t>
  </si>
  <si>
    <t>Men's Flannel Pajama Set Size 3X</t>
  </si>
  <si>
    <t>Men's Flannel Pajama Set Size 4X</t>
  </si>
  <si>
    <t>Women's Flannel Nightgown Sizes SM-XL</t>
  </si>
  <si>
    <t>Unisex Lightweight bathrobe Sizes SM-XL</t>
  </si>
  <si>
    <t>Unisex Lightweight bathrobe Sizes 2X</t>
  </si>
  <si>
    <t>Women's Velour House Slippers sizes SM-XL</t>
  </si>
  <si>
    <t>Fleece Gym Shorts                                                                                Size SM(28-30) M (32-34) LG(36-38) XL(40-42)</t>
  </si>
  <si>
    <t xml:space="preserve">Fleece Gym Shorts Size 2X(44-46)  </t>
  </si>
  <si>
    <t>Fleece Gym Shorts   Size 3X(48-50)</t>
  </si>
  <si>
    <t>Fleece Gym Shorts Size 4X(52-54)</t>
  </si>
  <si>
    <t>Men's and Women's Lightweight Sweatpants                                                                                Size SM(28-30) M (32-34) LG(36-38) XL(40-42)</t>
  </si>
  <si>
    <t>Men's and Women's Heavyweight Sweatpants                                                                        Size SM(28-30) M (32-34) LG(36-38) XL(40-42)</t>
  </si>
  <si>
    <t>Men's and Women's Heavyweight Sweatpants   Size 3X(48-50)</t>
  </si>
  <si>
    <t>Men's and Women's Heavyweight Sweatpants   Size 5X (56-58)</t>
  </si>
  <si>
    <t>Men's and Women's Lightweight Sweatshirts                                                                  Size SM(34-36) M (38-40) LG(42-44) XL(46-48)</t>
  </si>
  <si>
    <t>Men's and Women's Lightweight Sweatshirts Sizes 2X(50-52)</t>
  </si>
  <si>
    <t>Men's and Women's Lightweight Sweatshirts Sizes 3X(54-56)</t>
  </si>
  <si>
    <t>Men's and Women's Lightweight Sweatshirts Sizes 4X(58-60)</t>
  </si>
  <si>
    <t>Men's and Women's Heavyweight Sweatshirts                                             Sizes SM(34-36) M (38-40) LG(42-44) XL(46-48)</t>
  </si>
  <si>
    <t>Heavyweight Hooded Men's and Women's Pullover                                                      sizes SM(34-36) M (38-40) LG(42-44) XL(46-48)</t>
  </si>
  <si>
    <t>Heavyweight Hooded Men's and Women's Zipper Front Sweatshirt                                                                         Sizes SM(34-36) M (38-40) LG(42-44) XL(46-48)</t>
  </si>
  <si>
    <t xml:space="preserve"> Long Sleeve Colored Shirt 100% Cotton                                                                                                            Sizes  SM(34-36) M(38-40) L(42-44) XL(46-48)</t>
  </si>
  <si>
    <t>Adult Bib</t>
  </si>
  <si>
    <t>Women's Short Sleeve Button Front Shirt 100% Polyester Sizes SM-XL</t>
  </si>
  <si>
    <t>Women's Short Sleeve Button Front Shirt 100% Polyester  Sizes 2X</t>
  </si>
  <si>
    <t>Women's Short Sleeve Button Front Shirt 100% Polyester  Sizes 3X</t>
  </si>
  <si>
    <t>Women's Short Sleeve Button Front Shirt 100% Polyester  Size 4X</t>
  </si>
  <si>
    <t>Women's Short Sleeve Button Front Shirt 100% Polyester   Size 5X</t>
  </si>
  <si>
    <t>Women's Short Sleeve Button Front Shirt 100% Polyester   Size 6X</t>
  </si>
  <si>
    <t>Men's Long Sleeve Button Front Shirt 100% Polyester Sizes SM-XL</t>
  </si>
  <si>
    <t>Men's Long Sleeve Button Front Shirt 100% Polyester  Sizes 2X</t>
  </si>
  <si>
    <t>Men's Long Sleeve Button Front Shirt 100% Polyester  Sizes 3X</t>
  </si>
  <si>
    <t>Men's Long Sleeve Button Front Shirt 100% Polyester  Size 4X</t>
  </si>
  <si>
    <t>Men's Long Sleeve Button Front Shirt 100% Polyester   Size 5X</t>
  </si>
  <si>
    <t>Men's Long Sleeve Button Front Shirt 100% Polyester   Size 6X</t>
  </si>
  <si>
    <t>Men's Short Sleeve Button Front Shirt 100% Polyester Sizes SM-XL</t>
  </si>
  <si>
    <t>Men's Short Sleeve Button Front Shirt 100% Polyester  Sizes 2X</t>
  </si>
  <si>
    <t>Men's Short Sleeve Button Front Shirt 100% Polyester  Sizes 3X</t>
  </si>
  <si>
    <t>Men's Short Sleeve Button Front Shirt 100% Polyester  Size 4X</t>
  </si>
  <si>
    <t>Men's Short Sleeve Button Front Shirt 100% Polyester   Size 5X</t>
  </si>
  <si>
    <t>Men's Short Sleeve Button Front Shirt 100% Polyester   Size 6X</t>
  </si>
  <si>
    <t>Men's Walking Shorts Sizes SM-XL</t>
  </si>
  <si>
    <t>Men's Walking Shorts Sizes 2X</t>
  </si>
  <si>
    <t>Men's Walking Shorts Sizes 3X</t>
  </si>
  <si>
    <t>Men's Walking Shorts Sizes 4X</t>
  </si>
  <si>
    <t>Men's Walking Shorts Sizes 5X</t>
  </si>
  <si>
    <t>Men's Walking Shorts Sizes 6X</t>
  </si>
  <si>
    <t>Women's Khaki Pants Size SM(28-30) M (32-34) LG(36-38) XL(40-42)</t>
  </si>
  <si>
    <t>Women's Khaki Pants Size 2X(44-46)</t>
  </si>
  <si>
    <t>Women's Khaki Pants Size  3X(48-50)</t>
  </si>
  <si>
    <t>Women's Khaki Pants Size  4X(52-54)</t>
  </si>
  <si>
    <t>Women's Khaki Pants Size 5X(56-58)</t>
  </si>
  <si>
    <t>Women's Khaki Pant's Size 6X (60-62)</t>
  </si>
  <si>
    <t>Adult Infirmary Gown Sizes SM-XL</t>
  </si>
  <si>
    <t>Adult Infirmary Gown Size 2X</t>
  </si>
  <si>
    <t>Adult Infirmary Gown Size 3X</t>
  </si>
  <si>
    <t>Adult Infirmary Gown Size 4X</t>
  </si>
  <si>
    <t>Adult Infirmary Gown Size 5X</t>
  </si>
  <si>
    <t>Adult Infirmary Gown Size 6X</t>
  </si>
  <si>
    <t>Diabetic Support Socks Sizes SM-XL</t>
  </si>
  <si>
    <t>Men's and Women's Heavyweight Sweatpants   Size 6X (60-62)</t>
  </si>
  <si>
    <t>Heavyweight Hooded Men's and Women's Zipper Front Sweatshirt                 Size 5X (62-64)</t>
  </si>
  <si>
    <t>Heavyweight Hooded Men's and Women's Zipper Front Sweatshirt               Size 4X(58-60)</t>
  </si>
  <si>
    <t>Heavyweight Hooded Men's and Women's Zipper Front Sweatshirt               Size 3X(54-56)</t>
  </si>
  <si>
    <t>Heavyweight Hooded Men's and Women's Zipper Front Sweatshirt               Size 2X(50-52)</t>
  </si>
  <si>
    <t>Heavyweight Hooded Men's and Women's Zipper Front Sweatshirt              Size 6X(66-68)</t>
  </si>
  <si>
    <t xml:space="preserve">Men's and Women's Lightweight Sweatshirts  Sizes 5X(62-64) </t>
  </si>
  <si>
    <t xml:space="preserve">Men's and Women's Lightweight Sweatshirts  Sizes 6X(64-66) </t>
  </si>
  <si>
    <t xml:space="preserve">Fleece Gym Shorts Size 5X(56-58) </t>
  </si>
  <si>
    <t xml:space="preserve">Fleece Gym Shorts Size 6X(60-62) </t>
  </si>
  <si>
    <t>*6</t>
  </si>
  <si>
    <t>*5</t>
  </si>
  <si>
    <t>*11</t>
  </si>
  <si>
    <t>*12</t>
  </si>
  <si>
    <t>*17</t>
  </si>
  <si>
    <t>*18</t>
  </si>
  <si>
    <t>*23</t>
  </si>
  <si>
    <t>*24</t>
  </si>
  <si>
    <t>*29</t>
  </si>
  <si>
    <t>*30</t>
  </si>
  <si>
    <t>*35</t>
  </si>
  <si>
    <t>*36</t>
  </si>
  <si>
    <t>*42</t>
  </si>
  <si>
    <t>*41</t>
  </si>
  <si>
    <t>One Piece Jumpsuit  Size SM-XL</t>
  </si>
  <si>
    <t>One Piece Jumpsuit Size 2X</t>
  </si>
  <si>
    <t>One Piece Jumpsuit Size 4X</t>
  </si>
  <si>
    <t>One Piece Jumpsuit Size 6X</t>
  </si>
  <si>
    <t>One Piece Jumpsuit Size 8X</t>
  </si>
  <si>
    <t>Men's and Women's Heavyweight Sweatshirts Sizes 2X(50-52)</t>
  </si>
  <si>
    <t>Men's and Women's Heavyweight Sweatshirts Sizes 3X(54-56)</t>
  </si>
  <si>
    <t>Men's and Women's Heavyweight Sweatshirts Sizes 4X(58-60)</t>
  </si>
  <si>
    <t xml:space="preserve">Men's and Women's Heavyweight Sweatshirts Size 5X(62-64) </t>
  </si>
  <si>
    <t xml:space="preserve">Men's and Women's Heavyweight Sweatshirts Size 6X(66-68) </t>
  </si>
  <si>
    <t>Heavyweight Hooded Men's and Women's Pullover  Size 3X(54-56)</t>
  </si>
  <si>
    <t>Heavyweight Hooded Men's and Women's Pullover  Size 2X(50-52)</t>
  </si>
  <si>
    <t>Heavyweight Hooded Men's and Women's Pullover  Size 4X(58-60)</t>
  </si>
  <si>
    <t>Heavyweight Hooded Men's and Women's Pullover  Size 5X(62-64)</t>
  </si>
  <si>
    <t>Heavyweight Hooded Men's and Women's Pullover  Size 6X(66-68)</t>
  </si>
  <si>
    <t>White T-Shirt 50/50 Blend  Sizes SM(34-36) M(38-40) L(42-44) XL(46-48)</t>
  </si>
  <si>
    <t>White T-Shirt 50/50 Blend  Size 2X (50-52)</t>
  </si>
  <si>
    <t>White T-Shirt 50/50 Blend  Size 3X (54-56)</t>
  </si>
  <si>
    <t>White T-Shirt 50/50 Blend  Size 4X (58-60)</t>
  </si>
  <si>
    <t>T-Shirt 100% Cotton  Size 3X (54-56)</t>
  </si>
  <si>
    <t>T-Shirt 100% Cotton  Size 4X (58-60)</t>
  </si>
  <si>
    <t>T-Shirt 100% Cotton  Size 5X (62-64)</t>
  </si>
  <si>
    <t>T-Shirt 100% Cotton  Size 2X (50-52)</t>
  </si>
  <si>
    <t>T-Shirt 100% Cotton  Sizes SM(34-36) M(38-40) L(42-44) XL(46-48)</t>
  </si>
  <si>
    <t>Colored T-Shirt 50/50 Blend  Sizes SM(34-36) M(38-40) L(42-44) XL(46-48)</t>
  </si>
  <si>
    <t>Colored T-Shirt  50/50 Blend  Size 2X (50-52)</t>
  </si>
  <si>
    <t>Colored T-Shirt  50/50 Blend  Size 3X(54-56)</t>
  </si>
  <si>
    <t>Colored T-Shirt  50/50 Blend  Size 4X(58-60)</t>
  </si>
  <si>
    <t>Colored T-Shirt  50/50 Blend  Size 5X(62-64)</t>
  </si>
  <si>
    <t>Colored T-Shirt  50/50 Blend  Size 6X (66-68)</t>
  </si>
  <si>
    <t>Long Sleeve Colored Shirt 100% Cotton    Size 2X (50-52)</t>
  </si>
  <si>
    <t>Long Sleeve Colored Shirt 100% Cotton    Size 3X (54-56)</t>
  </si>
  <si>
    <t>Long Sleeve Colored Shirt 100% Cotton    Size 4X (58-60)</t>
  </si>
  <si>
    <t>Long Sleeve Colored Shirt 100% Cotton    Size 5X (62-64)</t>
  </si>
  <si>
    <t>Long Sleeve Colored Shirt 100% Cotton    Size 6X (66-68)</t>
  </si>
  <si>
    <t>Short Sleeve Polo Shirt    Sizes SM(34-36) M(38-40) L(42-44) XL(46-48)</t>
  </si>
  <si>
    <t>Short Sleeve Polo Shirt    Size 2X (50-52)</t>
  </si>
  <si>
    <t>Short Sleeve Polo Shirt    Size 3X (54-56)</t>
  </si>
  <si>
    <t>Short Sleeve Polo Shirt    Size 4X (58-60)</t>
  </si>
  <si>
    <t>Short Sleeve Polo Shirt    Size 5X (62-64)</t>
  </si>
  <si>
    <t>Short Sleeve Polo Shirt    Size 6X (66-68)</t>
  </si>
  <si>
    <t>Unisex Elastic Waist Jeans   SM(28-30) M (32-34) LG(36-38) XL(40-42)</t>
  </si>
  <si>
    <t>Unisex Elastic Waist Jeans   Size  2X(44-46)</t>
  </si>
  <si>
    <t>Unisex Elastic Waist Jeans   Size  3X(48-50)</t>
  </si>
  <si>
    <t>Unisex Elastic Waist Jeans   Size  4X(52-54)</t>
  </si>
  <si>
    <t>Unisex Elastic Waist Jeans   Size 5X(56-58)</t>
  </si>
  <si>
    <t>Unisex Elastic Waist Jeans   Size 6X (60-62)</t>
  </si>
  <si>
    <t>Men's Khaki Pants  Size  6X(60-62)</t>
  </si>
  <si>
    <t>Men's Khaki Pants  Size  5X(56-58)</t>
  </si>
  <si>
    <t>Men's Khaki Pants  Size  4X(52-54)</t>
  </si>
  <si>
    <t>Men's Khaki Pants  Size  3X(48-50)</t>
  </si>
  <si>
    <t>Men's Khaki Pants  Size  2X(44-46)</t>
  </si>
  <si>
    <t>Men's Khaki Pants  Size  SM(28-30) M (32-34) LG(36-38) XL(40-42)</t>
  </si>
  <si>
    <t>Unisex Scrub Top      Size SM(28-30) M (32-34) LG(36-38) XL(40-42)</t>
  </si>
  <si>
    <t xml:space="preserve">Unisex Scrub Top      Size 2X(44-46)        </t>
  </si>
  <si>
    <t xml:space="preserve">Unisex Scrub Top      Size 3X(48-50)    </t>
  </si>
  <si>
    <t>Unisex Scrub top       Size 4X(52-54)</t>
  </si>
  <si>
    <t>Unisex Scrub top       Size 5X(52-54)</t>
  </si>
  <si>
    <t>Unisex Scrub top       Size 6X(52-54)</t>
  </si>
  <si>
    <t>Unisex Scrub Pants   Size SM(28-30) M (32-34) LG(36-38) XL(40-42)</t>
  </si>
  <si>
    <t xml:space="preserve">Unisex Scrub Pants    Size 2X(44-46)        </t>
  </si>
  <si>
    <t>Unisex Scrub Pants    Size 4X(52-54)</t>
  </si>
  <si>
    <t>Unisex Scrub Pants    Size 6X(60-62)</t>
  </si>
  <si>
    <t>Men's and Women's Lightweight Sweatpants    Size 2X(44-46)</t>
  </si>
  <si>
    <t>Men's and Women's Lightweight Sweatpants    Size 3X(48-50)</t>
  </si>
  <si>
    <t>Men's and Women's Lightweight Sweatpants    Size  4X(52-54)</t>
  </si>
  <si>
    <t>Men's and Women's Lightweight Sweatpants    Size  5X(56-58)</t>
  </si>
  <si>
    <t>Men's and Women's Lightweight Sweatpants    Size  6X(60-62)</t>
  </si>
  <si>
    <t>Men's and Women's Heavyweight Sweatpants   Size 4X(52-54)</t>
  </si>
  <si>
    <t>Men's and Women's Heavyweight Sweatpants   Size 2X(44-46)</t>
  </si>
  <si>
    <t>N/A</t>
  </si>
  <si>
    <t>Quantity Discount price per       1 Dozen</t>
  </si>
  <si>
    <t>Women's Khaki Shorts  Size SM(28-30) M (32-34) LG(36-38) XL(40-42)</t>
  </si>
  <si>
    <t>Women's Khaki Shorts  Size 2X(44-46)</t>
  </si>
  <si>
    <t>Women's Khaki Shorts  Size 3X(48-50)</t>
  </si>
  <si>
    <t>Women's Khaki Shorts  Size 4X(52-54)</t>
  </si>
  <si>
    <t>Women's Khaki Shorts  Size 5X(56-58)</t>
  </si>
  <si>
    <t>Women's Khaki Shorts  Size 6X(60-62)</t>
  </si>
  <si>
    <t>Unisex Heavy Robe  Sizes SM-XL</t>
  </si>
  <si>
    <t>Unisex Heavy Robe   Sizes 2X-3X</t>
  </si>
  <si>
    <t>Quantity Discount price 2-5 Dozen</t>
  </si>
  <si>
    <t>Quantity Discount price 6-10 Dozen</t>
  </si>
  <si>
    <t>Quantity Discount price 11-15 Dozen</t>
  </si>
  <si>
    <t>Quantity Discount price 16-20 Dozen</t>
  </si>
  <si>
    <t>Quantity Discount per 6-10 Dozen</t>
  </si>
  <si>
    <t>Quantity Discount per 2-5 Dozen</t>
  </si>
  <si>
    <t>Quantity Discount per 16-20 Dozen</t>
  </si>
  <si>
    <t>Quantity Discount per  11-15 Dozen</t>
  </si>
  <si>
    <t>Women's Full Cut Plus Size Panties                                                                           Size 9 (2X), Size 10 (3X), Size 11 (4X) 12(5X) 13(6X)or equivalent</t>
  </si>
  <si>
    <t>Women's Full Figure Bra  Sizes 32-48D,34DD-48DD,</t>
  </si>
  <si>
    <t>Discount price for 2-10 pairs</t>
  </si>
  <si>
    <t>Discount price for 11-25 pairs</t>
  </si>
  <si>
    <t>Discount Price for 26-50 pairs</t>
  </si>
  <si>
    <t>Discount price for 76-100 pairs</t>
  </si>
  <si>
    <t>Discount price for 100+</t>
  </si>
  <si>
    <t>Women's Flannel Pajama Set Size 5X</t>
  </si>
  <si>
    <t>Women's Flannel Pajama Set Size 6X</t>
  </si>
  <si>
    <t>Men's Flannel Pajama Set Size 5X</t>
  </si>
  <si>
    <t>Men's Flannel Pajama Set Size 6X</t>
  </si>
  <si>
    <t>Men's Corduroy House Slippers size 7-13</t>
  </si>
  <si>
    <t xml:space="preserve">Men's Boxers Sizes SM(28-30) M(32-34) LG(36-38)-XL(40-42) </t>
  </si>
  <si>
    <t>Men's Boxers  Sizes 2X(44-46)</t>
  </si>
  <si>
    <t>Men's Boxers  Sizes 3X(48-50)</t>
  </si>
  <si>
    <t>Men's Boxers Sizes 4X(52-54)</t>
  </si>
  <si>
    <t>Men's Boxers  Sizes 5X(56-58)</t>
  </si>
  <si>
    <t>Men's Boxers  Sizes 6X(60-62)</t>
  </si>
  <si>
    <t>Khaki Blanket Line Work Coat Sizes 6X</t>
  </si>
  <si>
    <t>Khaki Blanket Line Work Coat Sizes M-XL</t>
  </si>
  <si>
    <t>Men's athletic leather tie shoe 6  ½-15 whole and half sizes</t>
  </si>
  <si>
    <t>Discount price for   51-75 pairs</t>
  </si>
  <si>
    <t>Canvas(7oz) Slip on Shoe                                                                                                                  Men's Size 3-16 whole and half sizes  Women's Sizes 5-12 whole and half sizes</t>
  </si>
  <si>
    <t>Quantity Discount price per    2-5 Dozen</t>
  </si>
  <si>
    <t>Quantity Discount price per 6-10 Dozen</t>
  </si>
  <si>
    <t>Quantity Discount price per 11-15 Dozen</t>
  </si>
  <si>
    <t>Quantity Discount price per 16-20 Dozen</t>
  </si>
  <si>
    <t>INSTRUCTIONS</t>
  </si>
  <si>
    <r>
      <t xml:space="preserve">Please populate the </t>
    </r>
    <r>
      <rPr>
        <b/>
        <sz val="11"/>
        <color theme="1"/>
        <rFont val="Calibri"/>
        <family val="2"/>
        <scheme val="minor"/>
      </rPr>
      <t>YELLOW-SHADED CELLS</t>
    </r>
    <r>
      <rPr>
        <sz val="11"/>
        <color theme="1"/>
        <rFont val="Calibri"/>
        <family val="2"/>
        <scheme val="minor"/>
      </rPr>
      <t xml:space="preserve"> in this </t>
    </r>
    <r>
      <rPr>
        <sz val="11"/>
        <color theme="1"/>
        <rFont val="Calibri"/>
        <family val="2"/>
        <scheme val="minor"/>
      </rPr>
      <t>workbook.</t>
    </r>
  </si>
  <si>
    <t>CHECKLIST</t>
  </si>
  <si>
    <r>
      <t xml:space="preserve">1. </t>
    </r>
    <r>
      <rPr>
        <b/>
        <sz val="11"/>
        <color theme="1"/>
        <rFont val="Calibri"/>
        <family val="2"/>
        <scheme val="minor"/>
      </rPr>
      <t>UNIT PRICE</t>
    </r>
    <r>
      <rPr>
        <sz val="11"/>
        <color theme="1"/>
        <rFont val="Calibri"/>
        <family val="2"/>
        <scheme val="minor"/>
      </rPr>
      <t xml:space="preserve"> shall be the price of each item offered to the State.</t>
    </r>
  </si>
  <si>
    <t>4. Enter any additional comments/savings opportunities in the space provided.</t>
  </si>
  <si>
    <r>
      <t xml:space="preserve">9. Return </t>
    </r>
    <r>
      <rPr>
        <b/>
        <sz val="11"/>
        <color theme="1"/>
        <rFont val="Calibri"/>
        <family val="2"/>
        <scheme val="minor"/>
      </rPr>
      <t>WORKING</t>
    </r>
    <r>
      <rPr>
        <sz val="11"/>
        <color theme="1"/>
        <rFont val="Calibri"/>
        <family val="2"/>
        <scheme val="minor"/>
      </rPr>
      <t xml:space="preserve"> Excel file with bid response.  Bids submitted without a working copy of this Excel file </t>
    </r>
    <r>
      <rPr>
        <b/>
        <u/>
        <sz val="11"/>
        <color theme="1"/>
        <rFont val="Calibri"/>
        <family val="2"/>
        <scheme val="minor"/>
      </rPr>
      <t>may be deemed unresponsive</t>
    </r>
    <r>
      <rPr>
        <sz val="11"/>
        <color theme="1"/>
        <rFont val="Calibri"/>
        <family val="2"/>
        <scheme val="minor"/>
      </rPr>
      <t>.</t>
    </r>
  </si>
  <si>
    <t>Minimum Order Quantity</t>
  </si>
  <si>
    <t>Annual Estimated  Sold Per Minimum Order Qty.</t>
  </si>
  <si>
    <t>PLEASE ENTER ANY ADDITIONAL COMMENTS OR ADDITIONAL SAVINGS OPPORTUNITES HERE</t>
  </si>
  <si>
    <t>Boot, Work, Women, Sizes 6M-10M, 1/2 sizes and whole sizes</t>
  </si>
  <si>
    <t>Boot, Work, Women, Sizes 6W-10W, 1/2 sizes and whole sizes</t>
  </si>
  <si>
    <r>
      <t xml:space="preserve">2. Price must be </t>
    </r>
    <r>
      <rPr>
        <b/>
        <sz val="11"/>
        <rFont val="Calibri"/>
        <family val="2"/>
        <scheme val="minor"/>
      </rPr>
      <t>ALL INCLUSIVE</t>
    </r>
    <r>
      <rPr>
        <sz val="11"/>
        <rFont val="Calibri"/>
        <family val="2"/>
        <scheme val="minor"/>
      </rPr>
      <t>, including delivery, packaging, and all administrative costs including, but not limited to, any US import charges.</t>
    </r>
  </si>
  <si>
    <t>3. The State intends to award to the low bidder completing each section, meeting all specifications.</t>
  </si>
  <si>
    <t>5. The State anticipates to spend what is estimated in the annual estimated spend based on historical data.  While you should use this information, please understand that it does not represent a commitment by the State and that actual usage may be substantially more or less.</t>
  </si>
  <si>
    <t>8.There shall be no minimum order quantities or order total amount.</t>
  </si>
  <si>
    <r>
      <t xml:space="preserve">6. If there is an optional size listed in a line item, please bid if you have this size available. Choosing not to bid on the optional sizes </t>
    </r>
    <r>
      <rPr>
        <b/>
        <sz val="11"/>
        <color theme="1"/>
        <rFont val="Calibri"/>
        <family val="2"/>
        <scheme val="minor"/>
      </rPr>
      <t>will not</t>
    </r>
    <r>
      <rPr>
        <sz val="11"/>
        <color theme="1"/>
        <rFont val="Calibri"/>
        <family val="2"/>
        <scheme val="minor"/>
      </rPr>
      <t xml:space="preserve"> disqualify you from being awarded that section. Optional sizes are indicated by an asterick (*).</t>
    </r>
  </si>
  <si>
    <t xml:space="preserve">7.Discounted Pricing- Please provide pricing by the each(not percentage) in the provided colums for each item you are bidding on. Choosing not to provide pricing for the discounted tiers will not disqualify you from being awarded that section. </t>
  </si>
  <si>
    <t>One Piece Jumpsuit Size 10X</t>
  </si>
  <si>
    <t>Unisex Scrub Pants    Size 8X-10X(64-70)</t>
  </si>
  <si>
    <t>Khaki Blanket Line Work Coat Sizes 8X</t>
  </si>
  <si>
    <t>Khaki Blanket Line Work Coat Sizes 10X</t>
  </si>
  <si>
    <t>Men's Boxers  Sizes 8X</t>
  </si>
  <si>
    <t>Men's Boxers  Sizes 10X</t>
  </si>
  <si>
    <t>Men's Boxers  Sizes 16X</t>
  </si>
  <si>
    <t>White T-Shirt 50/50 Blend  Size 6X (66-68)</t>
  </si>
  <si>
    <t>Unisex Scrub Pants    Size 3X(48-50)</t>
  </si>
  <si>
    <t>Thermal Waffle Knit Shirt Size 8XL</t>
  </si>
  <si>
    <t>Thermal Waffle Knit Shirt Size 9XL</t>
  </si>
  <si>
    <t xml:space="preserve">T-Shirt 100% Cotton  Size 8X </t>
  </si>
  <si>
    <t>White T-Shirt 50/50 Blend   Size 8X (70-72)</t>
  </si>
  <si>
    <t>White T-Shirt 50/50 Blend   Size 10X (74-76)</t>
  </si>
  <si>
    <t>White T-Shirt 50/50 Blend   Size 16X (84-86)</t>
  </si>
  <si>
    <t>50*</t>
  </si>
  <si>
    <t>49*</t>
  </si>
  <si>
    <t>48*</t>
  </si>
  <si>
    <t>56*</t>
  </si>
  <si>
    <t>Men's Denim Jeans   SM(28-30) M (32-34) LG(36-38) XL(40-42)</t>
  </si>
  <si>
    <t>Men's Denim Jeans   Size  2X(44-46)</t>
  </si>
  <si>
    <t>Men's Denim Jeans   Size  3X(48-50)</t>
  </si>
  <si>
    <t>Men's Denim Jeans   Size  4X(52-54)</t>
  </si>
  <si>
    <t>Men's Denim Jeans   Size 5X(56-58)</t>
  </si>
  <si>
    <t>Men's Denim Jeans   Size 6X (60-62)</t>
  </si>
  <si>
    <t>Women's Denim Jeans   SM(28-30) M (32-34) LG(36-38) XL(40-42)</t>
  </si>
  <si>
    <t>Women's Denim Jeans   Size  2X(44-46)</t>
  </si>
  <si>
    <t>Women's Denim Jeans   Size  3X(48-50)</t>
  </si>
  <si>
    <t>Women's Denim Jeans   Size  4X(52-54)</t>
  </si>
  <si>
    <t>Women's Denim Jeans   Size 5X(56-58)</t>
  </si>
  <si>
    <t>Women's Denim Jeans   Size 6X (60-62)</t>
  </si>
  <si>
    <t xml:space="preserve">Men's Boxers - No Fly Sizes SM(28-30) M(32-34) LG(36-38)-XL(40-42) </t>
  </si>
  <si>
    <t>Men's Boxers - No Fly   Sizes 2X(44-46)</t>
  </si>
  <si>
    <t>Men's Boxers - No Fly  Sizes 3X(48-50)</t>
  </si>
  <si>
    <t>Men's Boxers - No Fly  Sizes 4X(52-54)</t>
  </si>
  <si>
    <t>Men's Boxers - No Fly  Sizes 5X(56-58)</t>
  </si>
  <si>
    <t>Men's Boxers - No Fly  Sizes 6X(60-62)</t>
  </si>
  <si>
    <t>Steel-Toe Boot, Work, Men, Sizes 6M-13 1/2M, 1/2 sizes and whole sizes</t>
  </si>
  <si>
    <t>Steel-Toe Boot, Work, Men, Sizes 14M-18M, whole sizes only</t>
  </si>
  <si>
    <t>Steel-Toe Boot, Work, Men, Sizes 6W-13 1/2W, 1/2 sizes and whole sizes</t>
  </si>
  <si>
    <t>Steel-Toe Boot, Work, Men, Sizes 14W-18W, whole sizes only</t>
  </si>
  <si>
    <t>Steel-Toe Boot, Work, Men, Sizes 6XW-13 1/2XW, 1/2 sizes and whole sizes</t>
  </si>
  <si>
    <t>Steel-Toe Boot, Work, Men, Sizes 14XW-18XW, whole sizes only</t>
  </si>
  <si>
    <t>Steel-Toe Boot, Work, Women, Sizes 6M-10M, 1/2 sizes and whole sizes</t>
  </si>
  <si>
    <t>Steel-Toe Boot, Work, Women, Sizes 6W-10W, 1/2 sizes and whole sizes</t>
  </si>
  <si>
    <t>Safety Boot with Rubber Toe Outlay, Work, Men, Sizes 6M-13 1/2M, 1/2 sizes and whole sizes</t>
  </si>
  <si>
    <t>Safety Boot with Rubber Toe Outlay, Work, Men, Sizes 6W-13 1/2W, 1/2 sizes and whole sizes</t>
  </si>
  <si>
    <t>Safety Boot with Rubber Toe Outlay, Work, Men, Sizes 14W-18W, whole sizes only</t>
  </si>
  <si>
    <t>Safety Boot with Rubber Toe Outlay, Work, Men, Sizes 6XW-13 1/2XW, 1/2 sizes and whole sizes</t>
  </si>
  <si>
    <t>Safety Boot with Rubber Toe Outlay, Work, Men, Sizes 14XW-18XW, whole sizes only</t>
  </si>
  <si>
    <t>Safety Boot with Rubber Toe Outlay, Work, Women, Sizes 6M-10M, 1/2 sizes and whole sizes</t>
  </si>
  <si>
    <t>Safety Boot with Rubber Toe Outlay, Work, Women, Sizes 6W-10W, 1/2 sizes and whole sizes</t>
  </si>
  <si>
    <t>55*</t>
  </si>
  <si>
    <t>61*</t>
  </si>
  <si>
    <t>62*</t>
  </si>
  <si>
    <t>67*</t>
  </si>
  <si>
    <t>68*</t>
  </si>
  <si>
    <t>73*</t>
  </si>
  <si>
    <t>74*</t>
  </si>
  <si>
    <t>79*</t>
  </si>
  <si>
    <t>80*</t>
  </si>
  <si>
    <t>85*</t>
  </si>
  <si>
    <t>86*</t>
  </si>
  <si>
    <t>91*</t>
  </si>
  <si>
    <t>92*</t>
  </si>
  <si>
    <t>97*</t>
  </si>
  <si>
    <t>98*</t>
  </si>
  <si>
    <t>78*</t>
  </si>
  <si>
    <t>84*</t>
  </si>
  <si>
    <t>90*</t>
  </si>
  <si>
    <t>103*</t>
  </si>
  <si>
    <t>104*</t>
  </si>
  <si>
    <t>109*</t>
  </si>
  <si>
    <t>110*</t>
  </si>
  <si>
    <t>115*</t>
  </si>
  <si>
    <t>116*</t>
  </si>
  <si>
    <t>121*</t>
  </si>
  <si>
    <t>122*</t>
  </si>
  <si>
    <t>127*</t>
  </si>
  <si>
    <t>128*</t>
  </si>
  <si>
    <t>133*</t>
  </si>
  <si>
    <t>134*</t>
  </si>
  <si>
    <t>140*</t>
  </si>
  <si>
    <t>141*</t>
  </si>
  <si>
    <t>146*</t>
  </si>
  <si>
    <t>147*</t>
  </si>
  <si>
    <t>152*</t>
  </si>
  <si>
    <t>153*</t>
  </si>
  <si>
    <t>164*</t>
  </si>
  <si>
    <t>165*</t>
  </si>
  <si>
    <t>170*</t>
  </si>
  <si>
    <t>171*</t>
  </si>
  <si>
    <t>Women's Sports Bra   Size SM-2XL (32-40)</t>
  </si>
  <si>
    <t>Women's Sports Bra   Size 3X-4X (40-44)</t>
  </si>
  <si>
    <t>Women's Sports Bra    Size 5X-6X (46-52)</t>
  </si>
  <si>
    <t>Women's Sports Bra    Size 9X-12X (54-56)</t>
  </si>
  <si>
    <t>193*</t>
  </si>
  <si>
    <t>194*</t>
  </si>
  <si>
    <t>195*</t>
  </si>
  <si>
    <t>214*</t>
  </si>
  <si>
    <t>215*</t>
  </si>
  <si>
    <t>245*</t>
  </si>
  <si>
    <t>246*</t>
  </si>
  <si>
    <t>251*</t>
  </si>
  <si>
    <t>252*</t>
  </si>
  <si>
    <t>Men's Dark Blue Pants                                                                             Size SM(28-30) M (32-34) LG(36-38) XL(40-42)</t>
  </si>
  <si>
    <t>Men's Dark Blue Pants Size 3X(48-50)</t>
  </si>
  <si>
    <t>Men's Dark Blue Pants Size 4X(52-54)</t>
  </si>
  <si>
    <t xml:space="preserve">Men's Dark Blue Pants Size 5X(56-58) </t>
  </si>
  <si>
    <t xml:space="preserve">Men's Dark Blue Pants Size 6X(60-62) </t>
  </si>
  <si>
    <t xml:space="preserve">Men's Dark Blue Pants Size 8X(64-66) </t>
  </si>
  <si>
    <t xml:space="preserve">Men's Dark Blue Pants Size 10X(68-70) </t>
  </si>
  <si>
    <t xml:space="preserve">Men's Dark Blue Pants Size 12X(72-74) </t>
  </si>
  <si>
    <t xml:space="preserve">Men's Dark Blue Pants Size 14X(76-78) </t>
  </si>
  <si>
    <t xml:space="preserve">Men's Dark Blue Pants Size 16X(80-82) </t>
  </si>
  <si>
    <t>Men's Short Sleeve Button Front Shirt                                                                       Size SM(28-30) M (32-34) LG(36-38) XL(40-42)</t>
  </si>
  <si>
    <t xml:space="preserve">Men's Short Sleeve Button Front Shirt  2X(44-46)  </t>
  </si>
  <si>
    <t>Men's Short Sleeve Button Front Shirt  Size 3X(48-50)</t>
  </si>
  <si>
    <t>Men's Short Sleeve Button Front Shirt  Size 4X(52-54)</t>
  </si>
  <si>
    <t xml:space="preserve">Men's Short Sleeve Button Front Shirt  Size 5X(56-58) </t>
  </si>
  <si>
    <t xml:space="preserve">Men's Short Sleeve Button Front Shirt  Size 6X(60-62) </t>
  </si>
  <si>
    <t xml:space="preserve">Men's Short Sleeve Button Front Shirt  Size 8X(64-66) </t>
  </si>
  <si>
    <t xml:space="preserve">Men's Short Sleeve Button Front Shirt  Size 10X(68-70) </t>
  </si>
  <si>
    <t xml:space="preserve">Men's Short Sleeve Button Front Shirt  Size 12X(72-74) </t>
  </si>
  <si>
    <t xml:space="preserve">Men's Short Sleeve Button Front Shirt  Size 14X(76-78) </t>
  </si>
  <si>
    <t xml:space="preserve">Men's Short Sleeve Button Front Shirt  Size 16X(80-82) </t>
  </si>
  <si>
    <t xml:space="preserve">Men's Dark Blue Pants Size 2X(44-46)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</si>
</sst>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0"/>
      <color theme="1"/>
      <name val="Arial"/>
      <family val="2"/>
    </font>
    <font>
      <b/>
      <sz val="10"/>
      <name val="Arial"/>
      <family val="2"/>
    </font>
    <font>
      <sz val="10"/>
      <color theme="1"/>
      <name val="Arial"/>
      <family val="2"/>
    </font>
    <font>
      <sz val="10"/>
      <name val="Arial"/>
      <family val="2"/>
    </font>
    <font>
      <b/>
      <sz val="8"/>
      <color theme="1"/>
      <name val="Arial"/>
      <family val="2"/>
    </font>
    <font>
      <b/>
      <sz val="8"/>
      <name val="Arial"/>
      <family val="2"/>
    </font>
    <font>
      <sz val="8"/>
      <name val="Arial"/>
      <family val="2"/>
    </font>
    <font>
      <b/>
      <sz val="11"/>
      <color theme="1"/>
      <name val="Calibri"/>
      <family val="2"/>
      <scheme val="minor"/>
    </font>
    <font>
      <sz val="14"/>
      <color theme="1"/>
      <name val="Calibri"/>
      <family val="2"/>
      <scheme val="minor"/>
    </font>
    <font>
      <sz val="8"/>
      <color theme="1"/>
      <name val="Calibri"/>
      <family val="2"/>
      <scheme val="minor"/>
    </font>
    <font>
      <b/>
      <u/>
      <sz val="11"/>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4" fontId="3" fillId="0" borderId="1" xfId="1" applyFont="1" applyFill="1" applyBorder="1" applyAlignment="1">
      <alignment horizontal="center" vertical="center" wrapText="1"/>
    </xf>
    <xf numFmtId="0" fontId="4" fillId="0" borderId="0" xfId="0" applyFont="1"/>
    <xf numFmtId="0" fontId="5" fillId="0" borderId="1" xfId="0" applyFont="1" applyFill="1" applyBorder="1" applyAlignment="1">
      <alignment wrapText="1"/>
    </xf>
    <xf numFmtId="0" fontId="5" fillId="0" borderId="1" xfId="0" applyFont="1" applyFill="1" applyBorder="1" applyAlignment="1">
      <alignment horizontal="center" vertical="center"/>
    </xf>
    <xf numFmtId="0" fontId="4" fillId="0" borderId="0" xfId="0" applyFont="1" applyFill="1"/>
    <xf numFmtId="0" fontId="5" fillId="0" borderId="1" xfId="0" applyNumberFormat="1" applyFont="1" applyFill="1" applyBorder="1" applyAlignment="1">
      <alignment wrapText="1"/>
    </xf>
    <xf numFmtId="0" fontId="5" fillId="0" borderId="1"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1" xfId="0" applyFont="1" applyBorder="1" applyAlignment="1">
      <alignment wrapText="1"/>
    </xf>
    <xf numFmtId="0" fontId="4" fillId="0" borderId="1" xfId="0" applyFont="1" applyBorder="1" applyAlignment="1">
      <alignment horizontal="center"/>
    </xf>
    <xf numFmtId="0" fontId="5" fillId="0"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horizontal="center" vertical="center"/>
    </xf>
    <xf numFmtId="0" fontId="5" fillId="4" borderId="1" xfId="0" applyFont="1" applyFill="1" applyBorder="1" applyAlignment="1">
      <alignment vertical="top" wrapText="1"/>
    </xf>
    <xf numFmtId="0" fontId="4" fillId="0" borderId="1" xfId="0" applyFont="1" applyBorder="1" applyAlignment="1">
      <alignment wrapText="1"/>
    </xf>
    <xf numFmtId="0" fontId="5" fillId="3" borderId="1" xfId="0" applyFont="1" applyFill="1" applyBorder="1" applyAlignment="1">
      <alignment wrapText="1"/>
    </xf>
    <xf numFmtId="44" fontId="4" fillId="0" borderId="0" xfId="1" applyFont="1"/>
    <xf numFmtId="0" fontId="5"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5" fillId="4" borderId="1" xfId="0" applyFont="1" applyFill="1" applyBorder="1" applyAlignment="1">
      <alignment wrapText="1"/>
    </xf>
    <xf numFmtId="0" fontId="5" fillId="4" borderId="1" xfId="0" applyFont="1" applyFill="1" applyBorder="1" applyAlignment="1">
      <alignment horizontal="center" vertical="center"/>
    </xf>
    <xf numFmtId="44" fontId="2" fillId="0" borderId="1" xfId="1" applyFont="1" applyBorder="1" applyAlignment="1">
      <alignment horizontal="center" vertical="center"/>
    </xf>
    <xf numFmtId="44" fontId="2" fillId="0" borderId="1" xfId="1" applyFont="1" applyBorder="1" applyAlignment="1">
      <alignment vertical="center"/>
    </xf>
    <xf numFmtId="0" fontId="4" fillId="4" borderId="1" xfId="0" applyFont="1" applyFill="1" applyBorder="1" applyAlignment="1">
      <alignment horizontal="center" vertical="center"/>
    </xf>
    <xf numFmtId="44" fontId="4" fillId="4" borderId="1" xfId="1" applyFont="1" applyFill="1" applyBorder="1" applyAlignment="1">
      <alignment vertical="center"/>
    </xf>
    <xf numFmtId="44" fontId="2" fillId="4" borderId="1" xfId="1" applyFont="1" applyFill="1" applyBorder="1" applyAlignment="1">
      <alignment vertical="center"/>
    </xf>
    <xf numFmtId="0" fontId="4" fillId="4" borderId="1" xfId="0" applyFont="1" applyFill="1" applyBorder="1"/>
    <xf numFmtId="0" fontId="4" fillId="0" borderId="1" xfId="0" applyFont="1" applyBorder="1" applyAlignment="1">
      <alignment horizontal="center" vertical="center" wrapText="1"/>
    </xf>
    <xf numFmtId="44" fontId="2" fillId="0" borderId="0" xfId="1" applyFont="1" applyFill="1" applyBorder="1" applyAlignment="1">
      <alignment vertical="center"/>
    </xf>
    <xf numFmtId="44" fontId="4" fillId="0" borderId="1" xfId="1" applyFont="1" applyFill="1" applyBorder="1" applyAlignment="1">
      <alignment vertical="center"/>
    </xf>
    <xf numFmtId="44" fontId="4" fillId="0" borderId="0" xfId="1" applyFont="1" applyFill="1" applyBorder="1" applyAlignment="1">
      <alignment vertical="center"/>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wrapText="1"/>
    </xf>
    <xf numFmtId="44" fontId="4" fillId="4" borderId="2" xfId="1" applyFont="1" applyFill="1" applyBorder="1" applyAlignment="1">
      <alignment vertical="center"/>
    </xf>
    <xf numFmtId="3" fontId="4" fillId="4" borderId="1" xfId="0" applyNumberFormat="1" applyFont="1" applyFill="1" applyBorder="1" applyAlignment="1">
      <alignment horizontal="center" vertical="center"/>
    </xf>
    <xf numFmtId="0" fontId="4" fillId="3" borderId="1" xfId="0" applyFont="1" applyFill="1" applyBorder="1" applyAlignment="1">
      <alignment horizontal="center"/>
    </xf>
    <xf numFmtId="0" fontId="5" fillId="4" borderId="1" xfId="0" applyNumberFormat="1" applyFont="1" applyFill="1" applyBorder="1" applyAlignment="1">
      <alignment wrapText="1"/>
    </xf>
    <xf numFmtId="0" fontId="3" fillId="0" borderId="1" xfId="0" applyFont="1" applyBorder="1" applyAlignment="1">
      <alignment horizontal="center" vertical="center" wrapText="1"/>
    </xf>
    <xf numFmtId="0" fontId="5" fillId="0" borderId="0" xfId="0" applyFont="1"/>
    <xf numFmtId="0" fontId="5" fillId="0" borderId="0" xfId="0" applyFont="1" applyFill="1"/>
    <xf numFmtId="164" fontId="5" fillId="4" borderId="1" xfId="1" applyNumberFormat="1" applyFont="1" applyFill="1" applyBorder="1" applyAlignment="1">
      <alignment horizontal="right" vertical="center" wrapText="1"/>
    </xf>
    <xf numFmtId="0" fontId="5" fillId="4" borderId="1" xfId="0" applyFont="1" applyFill="1" applyBorder="1"/>
    <xf numFmtId="164" fontId="3" fillId="4" borderId="1" xfId="1" applyNumberFormat="1" applyFont="1" applyFill="1" applyBorder="1" applyAlignment="1">
      <alignment horizontal="right" vertical="center" wrapText="1"/>
    </xf>
    <xf numFmtId="44" fontId="5" fillId="4" borderId="1" xfId="1" applyFont="1" applyFill="1" applyBorder="1"/>
    <xf numFmtId="0" fontId="5" fillId="0" borderId="1" xfId="0" applyFont="1" applyBorder="1" applyAlignment="1">
      <alignment horizontal="left" vertical="top" wrapText="1"/>
    </xf>
    <xf numFmtId="0" fontId="5" fillId="0" borderId="0" xfId="0" applyFont="1" applyAlignment="1">
      <alignment vertical="center"/>
    </xf>
    <xf numFmtId="0" fontId="5" fillId="4" borderId="1" xfId="0" applyFont="1" applyFill="1" applyBorder="1" applyAlignment="1">
      <alignment horizontal="left" vertical="top" wrapText="1"/>
    </xf>
    <xf numFmtId="0" fontId="5" fillId="0" borderId="0" xfId="0" applyFont="1" applyFill="1" applyAlignment="1">
      <alignment vertical="center"/>
    </xf>
    <xf numFmtId="0" fontId="5" fillId="4" borderId="0" xfId="0" applyFont="1" applyFill="1" applyAlignment="1">
      <alignment horizontal="center"/>
    </xf>
    <xf numFmtId="0" fontId="5" fillId="3" borderId="0" xfId="0" applyFont="1" applyFill="1" applyAlignment="1">
      <alignment wrapText="1"/>
    </xf>
    <xf numFmtId="44" fontId="5" fillId="4" borderId="1" xfId="1" applyFont="1" applyFill="1" applyBorder="1" applyAlignment="1">
      <alignment wrapText="1"/>
    </xf>
    <xf numFmtId="0" fontId="5" fillId="0" borderId="0" xfId="0" applyFont="1" applyFill="1" applyAlignment="1">
      <alignment wrapText="1"/>
    </xf>
    <xf numFmtId="0" fontId="5" fillId="0" borderId="0" xfId="0" applyFont="1" applyAlignment="1">
      <alignment horizontal="center"/>
    </xf>
    <xf numFmtId="44" fontId="5" fillId="0" borderId="0" xfId="1" applyFont="1"/>
    <xf numFmtId="0" fontId="3" fillId="0" borderId="2" xfId="0" applyFont="1" applyBorder="1" applyAlignment="1">
      <alignment horizontal="center"/>
    </xf>
    <xf numFmtId="0" fontId="5" fillId="0" borderId="2" xfId="0" applyFont="1" applyFill="1" applyBorder="1" applyAlignment="1">
      <alignment horizontal="center"/>
    </xf>
    <xf numFmtId="0" fontId="5" fillId="4" borderId="2" xfId="0" applyFont="1" applyFill="1" applyBorder="1" applyAlignment="1">
      <alignment horizontal="center"/>
    </xf>
    <xf numFmtId="0" fontId="5" fillId="0" borderId="2" xfId="0" applyFont="1" applyBorder="1" applyAlignment="1">
      <alignment horizontal="center"/>
    </xf>
    <xf numFmtId="0" fontId="5" fillId="4" borderId="2" xfId="0" applyFont="1" applyFill="1" applyBorder="1" applyAlignment="1">
      <alignment horizontal="center" wrapText="1"/>
    </xf>
    <xf numFmtId="0" fontId="5" fillId="3" borderId="2" xfId="0" applyFont="1" applyFill="1" applyBorder="1" applyAlignment="1">
      <alignment horizontal="center" wrapText="1"/>
    </xf>
    <xf numFmtId="0" fontId="5" fillId="0" borderId="3" xfId="0" applyFont="1" applyFill="1" applyBorder="1" applyAlignment="1">
      <alignment horizontal="center"/>
    </xf>
    <xf numFmtId="0" fontId="5" fillId="0" borderId="1" xfId="0" applyFont="1" applyFill="1" applyBorder="1"/>
    <xf numFmtId="0" fontId="5" fillId="4" borderId="0" xfId="0" applyFont="1" applyFill="1"/>
    <xf numFmtId="0" fontId="5" fillId="4" borderId="0" xfId="0" applyFont="1" applyFill="1" applyAlignment="1">
      <alignment vertical="center"/>
    </xf>
    <xf numFmtId="0" fontId="5" fillId="4" borderId="0" xfId="0" applyFont="1" applyFill="1"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Fill="1" applyBorder="1" applyAlignment="1">
      <alignment horizontal="center" vertical="center" wrapText="1"/>
    </xf>
    <xf numFmtId="0" fontId="8" fillId="4" borderId="0" xfId="0" applyFont="1" applyFill="1"/>
    <xf numFmtId="3" fontId="4" fillId="0" borderId="1" xfId="0" applyNumberFormat="1" applyFont="1" applyFill="1" applyBorder="1" applyAlignment="1">
      <alignment horizontal="center" vertical="center"/>
    </xf>
    <xf numFmtId="0" fontId="8" fillId="4" borderId="1" xfId="0" applyFont="1" applyFill="1" applyBorder="1"/>
    <xf numFmtId="0" fontId="5" fillId="0" borderId="4" xfId="0" applyFont="1" applyFill="1" applyBorder="1" applyAlignment="1">
      <alignment wrapText="1"/>
    </xf>
    <xf numFmtId="0" fontId="5" fillId="0" borderId="4" xfId="0" applyFont="1" applyFill="1" applyBorder="1" applyAlignment="1">
      <alignment horizontal="center" vertical="center"/>
    </xf>
    <xf numFmtId="44" fontId="4" fillId="0" borderId="4" xfId="1" applyFont="1" applyFill="1" applyBorder="1" applyAlignment="1">
      <alignment vertical="center"/>
    </xf>
    <xf numFmtId="0" fontId="4" fillId="0" borderId="4" xfId="0" applyFont="1" applyFill="1" applyBorder="1" applyAlignment="1">
      <alignment horizontal="center" vertical="center"/>
    </xf>
    <xf numFmtId="0" fontId="7" fillId="0" borderId="4" xfId="0" applyFont="1" applyBorder="1" applyAlignment="1">
      <alignment horizontal="center" vertical="center" wrapText="1"/>
    </xf>
    <xf numFmtId="0" fontId="5" fillId="0" borderId="6" xfId="0" applyFont="1" applyFill="1" applyBorder="1" applyAlignment="1">
      <alignment wrapText="1"/>
    </xf>
    <xf numFmtId="0" fontId="5" fillId="0" borderId="6" xfId="0" applyFont="1" applyFill="1" applyBorder="1" applyAlignment="1">
      <alignment horizontal="center" vertical="center"/>
    </xf>
    <xf numFmtId="0" fontId="5" fillId="0" borderId="7" xfId="0" applyFont="1" applyFill="1" applyBorder="1" applyAlignment="1">
      <alignment wrapText="1"/>
    </xf>
    <xf numFmtId="0" fontId="4" fillId="0" borderId="7" xfId="0" applyFont="1" applyBorder="1" applyAlignment="1">
      <alignment horizontal="center"/>
    </xf>
    <xf numFmtId="44" fontId="4" fillId="0" borderId="7" xfId="1" applyFont="1" applyFill="1" applyBorder="1" applyAlignment="1">
      <alignment vertical="center"/>
    </xf>
    <xf numFmtId="0" fontId="5"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1" xfId="0" applyFont="1" applyFill="1" applyBorder="1" applyAlignment="1">
      <alignment horizontal="center"/>
    </xf>
    <xf numFmtId="0" fontId="5" fillId="4" borderId="1" xfId="0" applyFont="1" applyFill="1" applyBorder="1" applyAlignment="1">
      <alignment horizontal="center"/>
    </xf>
    <xf numFmtId="0" fontId="5" fillId="3" borderId="1" xfId="0" applyFont="1" applyFill="1" applyBorder="1" applyAlignment="1">
      <alignment horizontal="center"/>
    </xf>
    <xf numFmtId="0" fontId="4" fillId="0" borderId="0" xfId="0" applyFont="1" applyAlignment="1">
      <alignment horizontal="center" vertical="center"/>
    </xf>
    <xf numFmtId="0" fontId="4" fillId="4" borderId="0"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4" xfId="0" applyFont="1" applyBorder="1" applyAlignment="1">
      <alignment horizontal="center"/>
    </xf>
    <xf numFmtId="0" fontId="4" fillId="0" borderId="6" xfId="0" applyFont="1" applyBorder="1" applyAlignment="1">
      <alignment horizontal="center"/>
    </xf>
    <xf numFmtId="0" fontId="8" fillId="4" borderId="1" xfId="0" applyFont="1" applyFill="1" applyBorder="1" applyAlignment="1">
      <alignment horizontal="center"/>
    </xf>
    <xf numFmtId="0" fontId="5" fillId="4" borderId="1" xfId="0" applyFont="1" applyFill="1" applyBorder="1" applyAlignment="1">
      <alignment horizontal="center" vertical="top" wrapText="1"/>
    </xf>
    <xf numFmtId="0" fontId="5" fillId="4" borderId="1" xfId="0" applyFont="1" applyFill="1" applyBorder="1" applyAlignment="1">
      <alignment horizontal="center" wrapText="1"/>
    </xf>
    <xf numFmtId="0" fontId="10" fillId="3" borderId="0" xfId="0" applyFont="1" applyFill="1" applyAlignment="1">
      <alignment vertical="center"/>
    </xf>
    <xf numFmtId="0" fontId="0" fillId="3" borderId="0" xfId="0" applyFill="1" applyAlignment="1">
      <alignment vertical="center"/>
    </xf>
    <xf numFmtId="0" fontId="0" fillId="2" borderId="9" xfId="0" applyFill="1" applyBorder="1" applyAlignment="1">
      <alignment vertical="center"/>
    </xf>
    <xf numFmtId="0" fontId="11" fillId="3" borderId="10" xfId="0" applyFont="1" applyFill="1" applyBorder="1" applyAlignment="1">
      <alignment horizontal="center" vertical="center"/>
    </xf>
    <xf numFmtId="0" fontId="0" fillId="3" borderId="11" xfId="0" applyFill="1" applyBorder="1" applyAlignment="1">
      <alignment horizontal="left" vertical="center" wrapText="1"/>
    </xf>
    <xf numFmtId="0" fontId="0" fillId="2" borderId="9" xfId="0" applyFill="1" applyBorder="1" applyAlignment="1" applyProtection="1">
      <alignment vertical="center" wrapText="1"/>
      <protection locked="0"/>
    </xf>
    <xf numFmtId="0" fontId="0" fillId="3" borderId="0" xfId="0" applyFill="1" applyAlignment="1">
      <alignment vertical="center" wrapText="1"/>
    </xf>
    <xf numFmtId="0" fontId="0" fillId="3" borderId="12" xfId="0" applyFill="1" applyBorder="1" applyAlignment="1">
      <alignment horizontal="left" vertical="center" wrapText="1"/>
    </xf>
    <xf numFmtId="0" fontId="0" fillId="2" borderId="9" xfId="0" applyFill="1" applyBorder="1" applyAlignment="1" applyProtection="1">
      <alignment vertical="center"/>
      <protection locked="0"/>
    </xf>
    <xf numFmtId="0" fontId="0" fillId="3" borderId="12" xfId="0" applyNumberFormat="1" applyFill="1" applyBorder="1" applyAlignment="1">
      <alignment horizontal="left" vertical="center" wrapText="1"/>
    </xf>
    <xf numFmtId="0" fontId="0" fillId="3" borderId="13" xfId="0" applyFill="1" applyBorder="1" applyAlignment="1">
      <alignment horizontal="left" vertical="center" wrapText="1"/>
    </xf>
    <xf numFmtId="0" fontId="0" fillId="3" borderId="0" xfId="0"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vertical="top" wrapText="1"/>
    </xf>
    <xf numFmtId="0" fontId="5" fillId="0" borderId="0" xfId="0" applyFont="1" applyFill="1" applyBorder="1" applyAlignment="1">
      <alignment horizontal="center" vertical="center"/>
    </xf>
    <xf numFmtId="0" fontId="8" fillId="0" borderId="0" xfId="0" applyFont="1" applyFill="1"/>
    <xf numFmtId="0" fontId="13" fillId="3" borderId="12" xfId="0" applyFont="1" applyFill="1" applyBorder="1" applyAlignment="1">
      <alignment horizontal="left" vertical="center" wrapText="1"/>
    </xf>
    <xf numFmtId="0" fontId="13" fillId="3" borderId="12" xfId="0" applyNumberFormat="1" applyFont="1" applyFill="1" applyBorder="1" applyAlignment="1">
      <alignment horizontal="left" vertical="center" wrapText="1"/>
    </xf>
    <xf numFmtId="3" fontId="4" fillId="3" borderId="1"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3" fontId="5" fillId="3"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5" fillId="3" borderId="4" xfId="0" applyFont="1" applyFill="1" applyBorder="1" applyAlignment="1">
      <alignment wrapText="1"/>
    </xf>
    <xf numFmtId="0" fontId="5" fillId="3" borderId="4" xfId="0" applyFont="1" applyFill="1" applyBorder="1" applyAlignment="1">
      <alignment horizontal="center" vertical="center"/>
    </xf>
    <xf numFmtId="0" fontId="4" fillId="3" borderId="7" xfId="0" applyFont="1" applyFill="1" applyBorder="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xf>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wrapText="1"/>
    </xf>
    <xf numFmtId="0" fontId="5" fillId="3" borderId="2" xfId="0" applyFont="1" applyFill="1" applyBorder="1" applyAlignment="1">
      <alignment horizontal="center"/>
    </xf>
    <xf numFmtId="0" fontId="4" fillId="3" borderId="0" xfId="0" applyFont="1" applyFill="1" applyBorder="1" applyAlignment="1">
      <alignment horizontal="center"/>
    </xf>
    <xf numFmtId="0" fontId="5" fillId="0" borderId="0" xfId="0" applyFont="1" applyBorder="1" applyAlignment="1">
      <alignment horizontal="left" vertical="center" wrapText="1"/>
    </xf>
    <xf numFmtId="44" fontId="4" fillId="3" borderId="22" xfId="1" applyFont="1" applyFill="1" applyBorder="1" applyAlignment="1">
      <alignment vertical="center"/>
    </xf>
    <xf numFmtId="0" fontId="8" fillId="3" borderId="22" xfId="0" applyFont="1" applyFill="1" applyBorder="1"/>
    <xf numFmtId="44" fontId="4" fillId="2" borderId="1" xfId="1" applyFont="1" applyFill="1" applyBorder="1" applyAlignment="1" applyProtection="1">
      <alignment vertical="center"/>
      <protection locked="0"/>
    </xf>
    <xf numFmtId="0" fontId="5" fillId="2" borderId="1" xfId="0" applyFont="1" applyFill="1" applyBorder="1" applyAlignment="1" applyProtection="1">
      <alignment wrapText="1"/>
      <protection locked="0"/>
    </xf>
    <xf numFmtId="44" fontId="4" fillId="2" borderId="1" xfId="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44" fontId="4" fillId="3" borderId="0" xfId="1" applyFont="1" applyFill="1" applyBorder="1" applyAlignment="1">
      <alignment vertical="center"/>
    </xf>
    <xf numFmtId="0" fontId="5" fillId="3" borderId="0" xfId="0" applyFont="1" applyFill="1"/>
    <xf numFmtId="44" fontId="4" fillId="3" borderId="0" xfId="1" applyFont="1" applyFill="1" applyBorder="1" applyAlignment="1">
      <alignment horizontal="center" vertical="center"/>
    </xf>
    <xf numFmtId="0" fontId="5" fillId="3" borderId="0" xfId="0" applyFont="1" applyFill="1" applyBorder="1" applyAlignment="1">
      <alignment horizontal="center"/>
    </xf>
    <xf numFmtId="0" fontId="5" fillId="3" borderId="0" xfId="0" applyFont="1" applyFill="1" applyBorder="1" applyAlignment="1">
      <alignment wrapText="1"/>
    </xf>
    <xf numFmtId="0" fontId="5" fillId="3" borderId="0" xfId="0" applyFont="1" applyFill="1" applyBorder="1" applyAlignment="1">
      <alignment horizontal="center" vertical="center"/>
    </xf>
    <xf numFmtId="7" fontId="5" fillId="4" borderId="1" xfId="1" applyNumberFormat="1"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4" borderId="1" xfId="0" applyFont="1" applyFill="1" applyBorder="1" applyProtection="1"/>
    <xf numFmtId="0" fontId="5" fillId="4" borderId="1" xfId="0" applyFont="1" applyFill="1" applyBorder="1" applyAlignment="1" applyProtection="1">
      <alignment wrapText="1"/>
    </xf>
    <xf numFmtId="0" fontId="5" fillId="4"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wrapText="1"/>
    </xf>
    <xf numFmtId="44" fontId="4" fillId="4" borderId="1" xfId="1" applyFont="1" applyFill="1" applyBorder="1" applyAlignment="1" applyProtection="1">
      <alignment horizontal="center" vertical="center"/>
    </xf>
    <xf numFmtId="0" fontId="5" fillId="4" borderId="1" xfId="0" applyFont="1" applyFill="1" applyBorder="1" applyAlignment="1" applyProtection="1">
      <alignment horizontal="center"/>
    </xf>
    <xf numFmtId="0" fontId="5" fillId="4" borderId="1" xfId="0" applyFont="1" applyFill="1" applyBorder="1" applyAlignment="1" applyProtection="1">
      <alignment horizontal="center" wrapText="1"/>
    </xf>
    <xf numFmtId="0" fontId="5" fillId="4" borderId="1" xfId="0" applyFont="1" applyFill="1" applyBorder="1" applyAlignment="1" applyProtection="1">
      <alignment horizontal="center" vertical="top" wrapText="1"/>
    </xf>
    <xf numFmtId="44" fontId="4" fillId="2" borderId="1" xfId="1" applyFont="1" applyFill="1" applyBorder="1" applyAlignment="1" applyProtection="1">
      <alignment horizontal="center" vertical="center"/>
    </xf>
    <xf numFmtId="44" fontId="4" fillId="2" borderId="2" xfId="1" applyFont="1" applyFill="1" applyBorder="1" applyAlignment="1" applyProtection="1">
      <alignment vertical="center"/>
      <protection locked="0"/>
    </xf>
    <xf numFmtId="44" fontId="4" fillId="2" borderId="5" xfId="1" applyFont="1" applyFill="1" applyBorder="1" applyAlignment="1" applyProtection="1">
      <alignment vertical="center"/>
      <protection locked="0"/>
    </xf>
    <xf numFmtId="44" fontId="4" fillId="2" borderId="8" xfId="1" applyFont="1" applyFill="1" applyBorder="1" applyAlignment="1" applyProtection="1">
      <alignment vertical="center"/>
      <protection locked="0"/>
    </xf>
    <xf numFmtId="44" fontId="4" fillId="2" borderId="4" xfId="1" applyFont="1" applyFill="1" applyBorder="1" applyAlignment="1" applyProtection="1">
      <alignment vertical="center"/>
      <protection locked="0"/>
    </xf>
    <xf numFmtId="44" fontId="4" fillId="2" borderId="6" xfId="1" applyFont="1" applyFill="1" applyBorder="1" applyAlignment="1" applyProtection="1">
      <alignment vertical="center"/>
      <protection locked="0"/>
    </xf>
    <xf numFmtId="0" fontId="4" fillId="2" borderId="0" xfId="0" applyFont="1" applyFill="1" applyProtection="1">
      <protection locked="0"/>
    </xf>
    <xf numFmtId="0" fontId="0" fillId="3" borderId="0" xfId="0" applyFill="1" applyBorder="1" applyAlignment="1">
      <alignment vertical="center" wrapText="1"/>
    </xf>
    <xf numFmtId="0" fontId="5" fillId="2" borderId="14" xfId="0" applyFont="1" applyFill="1" applyBorder="1" applyAlignment="1" applyProtection="1">
      <alignment vertical="top" wrapText="1"/>
      <protection locked="0"/>
    </xf>
    <xf numFmtId="0" fontId="5" fillId="2" borderId="15" xfId="0" applyFont="1" applyFill="1" applyBorder="1" applyAlignment="1" applyProtection="1">
      <alignment vertical="top" wrapText="1"/>
      <protection locked="0"/>
    </xf>
    <xf numFmtId="0" fontId="5" fillId="2" borderId="16" xfId="0" applyFont="1" applyFill="1" applyBorder="1" applyAlignment="1" applyProtection="1">
      <alignment vertical="top" wrapText="1"/>
      <protection locked="0"/>
    </xf>
    <xf numFmtId="0" fontId="5" fillId="2" borderId="17"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8" xfId="0" applyFont="1" applyFill="1" applyBorder="1" applyAlignment="1" applyProtection="1">
      <alignment vertical="top" wrapText="1"/>
      <protection locked="0"/>
    </xf>
    <xf numFmtId="0" fontId="5" fillId="2" borderId="19" xfId="0" applyFont="1" applyFill="1" applyBorder="1" applyAlignment="1" applyProtection="1">
      <alignment vertical="top" wrapText="1"/>
      <protection locked="0"/>
    </xf>
    <xf numFmtId="0" fontId="5" fillId="2" borderId="20" xfId="0" applyFont="1" applyFill="1" applyBorder="1" applyAlignment="1" applyProtection="1">
      <alignment vertical="top" wrapText="1"/>
      <protection locked="0"/>
    </xf>
    <xf numFmtId="0" fontId="5" fillId="2" borderId="21" xfId="0" applyFont="1" applyFill="1" applyBorder="1" applyAlignment="1" applyProtection="1">
      <alignment vertical="top" wrapText="1"/>
      <protection locked="0"/>
    </xf>
    <xf numFmtId="7" fontId="5" fillId="4" borderId="1" xfId="1" applyNumberFormat="1"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5"/>
  <sheetViews>
    <sheetView tabSelected="1" workbookViewId="0">
      <selection activeCell="B4" sqref="B4"/>
    </sheetView>
  </sheetViews>
  <sheetFormatPr defaultRowHeight="15" x14ac:dyDescent="0.25"/>
  <cols>
    <col min="1" max="1" width="115.140625" style="103" customWidth="1"/>
    <col min="2" max="2" width="9.5703125" style="103" customWidth="1"/>
    <col min="3" max="16384" width="9.140625" style="103"/>
  </cols>
  <sheetData>
    <row r="1" spans="1:2" ht="30" customHeight="1" x14ac:dyDescent="0.25">
      <c r="A1" s="102" t="s">
        <v>277</v>
      </c>
    </row>
    <row r="2" spans="1:2" ht="35.1" customHeight="1" thickBot="1" x14ac:dyDescent="0.3">
      <c r="A2" s="166"/>
      <c r="B2" s="166"/>
    </row>
    <row r="3" spans="1:2" ht="24.95" customHeight="1" thickBot="1" x14ac:dyDescent="0.3">
      <c r="A3" s="104" t="s">
        <v>278</v>
      </c>
      <c r="B3" s="105" t="s">
        <v>279</v>
      </c>
    </row>
    <row r="4" spans="1:2" s="108" customFormat="1" ht="24.95" customHeight="1" thickBot="1" x14ac:dyDescent="0.3">
      <c r="A4" s="106" t="s">
        <v>280</v>
      </c>
      <c r="B4" s="107"/>
    </row>
    <row r="5" spans="1:2" ht="30.75" thickBot="1" x14ac:dyDescent="0.3">
      <c r="A5" s="118" t="s">
        <v>288</v>
      </c>
      <c r="B5" s="110"/>
    </row>
    <row r="6" spans="1:2" ht="24.95" customHeight="1" thickBot="1" x14ac:dyDescent="0.3">
      <c r="A6" s="109" t="s">
        <v>289</v>
      </c>
      <c r="B6" s="110"/>
    </row>
    <row r="7" spans="1:2" ht="24.95" customHeight="1" thickBot="1" x14ac:dyDescent="0.3">
      <c r="A7" s="109" t="s">
        <v>281</v>
      </c>
      <c r="B7" s="110"/>
    </row>
    <row r="8" spans="1:2" ht="45.75" thickBot="1" x14ac:dyDescent="0.3">
      <c r="A8" s="118" t="s">
        <v>290</v>
      </c>
      <c r="B8" s="110"/>
    </row>
    <row r="9" spans="1:2" ht="30.75" thickBot="1" x14ac:dyDescent="0.3">
      <c r="A9" s="111" t="s">
        <v>292</v>
      </c>
      <c r="B9" s="110"/>
    </row>
    <row r="10" spans="1:2" ht="30.75" thickBot="1" x14ac:dyDescent="0.3">
      <c r="A10" s="111" t="s">
        <v>293</v>
      </c>
      <c r="B10" s="110"/>
    </row>
    <row r="11" spans="1:2" ht="15.75" thickBot="1" x14ac:dyDescent="0.3">
      <c r="A11" s="119" t="s">
        <v>291</v>
      </c>
      <c r="B11" s="110"/>
    </row>
    <row r="12" spans="1:2" ht="35.1" customHeight="1" thickBot="1" x14ac:dyDescent="0.3">
      <c r="A12" s="112" t="s">
        <v>282</v>
      </c>
      <c r="B12" s="110"/>
    </row>
    <row r="13" spans="1:2" x14ac:dyDescent="0.25">
      <c r="A13" s="113"/>
    </row>
    <row r="15" spans="1:2" ht="15" customHeight="1" x14ac:dyDescent="0.25">
      <c r="A15" s="102"/>
    </row>
  </sheetData>
  <sheetProtection algorithmName="SHA-512" hashValue="ENHfJMQiJYlp48eeCRFmlpmUADjciK9wv5VQl8gNz6vcBI4okM2ScfvLtrjth9MGsaaV8AOHjcb0yP3UgynwZA==" saltValue="toqTouwEPWM6jaIg77EI6A==" spinCount="100000" sheet="1" objects="1" scenarios="1" selectLockedCells="1"/>
  <mergeCells count="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M197"/>
  <sheetViews>
    <sheetView showGridLines="0" zoomScale="80" zoomScaleNormal="80" workbookViewId="0">
      <selection activeCell="E5" sqref="E5"/>
    </sheetView>
  </sheetViews>
  <sheetFormatPr defaultRowHeight="12.75" x14ac:dyDescent="0.2"/>
  <cols>
    <col min="1" max="1" width="8.140625" style="60" customWidth="1"/>
    <col min="2" max="2" width="63.5703125" style="46" customWidth="1"/>
    <col min="3" max="3" width="11.42578125" style="46" customWidth="1"/>
    <col min="4" max="4" width="18.42578125" style="60" customWidth="1"/>
    <col min="5" max="5" width="9.140625" style="46"/>
    <col min="6" max="6" width="15.140625" style="61" bestFit="1" customWidth="1"/>
    <col min="7" max="7" width="9.140625" style="46"/>
    <col min="8" max="8" width="13" style="60" customWidth="1"/>
    <col min="9" max="9" width="13.5703125" style="60" customWidth="1"/>
    <col min="10" max="10" width="13.85546875" style="60" customWidth="1"/>
    <col min="11" max="12" width="12" style="60" customWidth="1"/>
    <col min="13" max="16384" width="9.140625" style="46"/>
  </cols>
  <sheetData>
    <row r="1" spans="1:12" ht="53.25" customHeight="1" x14ac:dyDescent="0.2">
      <c r="A1" s="62" t="s">
        <v>1</v>
      </c>
      <c r="B1" s="45" t="s">
        <v>2</v>
      </c>
      <c r="C1" s="73" t="s">
        <v>283</v>
      </c>
      <c r="D1" s="1" t="s">
        <v>284</v>
      </c>
      <c r="E1" s="75" t="s">
        <v>7</v>
      </c>
      <c r="F1" s="75" t="s">
        <v>8</v>
      </c>
      <c r="G1" s="76"/>
      <c r="H1" s="74" t="s">
        <v>233</v>
      </c>
      <c r="I1" s="74" t="s">
        <v>247</v>
      </c>
      <c r="J1" s="74" t="s">
        <v>246</v>
      </c>
      <c r="K1" s="74" t="s">
        <v>249</v>
      </c>
      <c r="L1" s="74" t="s">
        <v>248</v>
      </c>
    </row>
    <row r="2" spans="1:12" s="47" customFormat="1" ht="25.5" x14ac:dyDescent="0.2">
      <c r="A2" s="63">
        <v>1</v>
      </c>
      <c r="B2" s="5" t="s">
        <v>84</v>
      </c>
      <c r="C2" s="6">
        <v>1</v>
      </c>
      <c r="D2" s="23">
        <v>684</v>
      </c>
      <c r="E2" s="139"/>
      <c r="F2" s="37">
        <f>D2*E2</f>
        <v>0</v>
      </c>
      <c r="G2" s="70"/>
      <c r="H2" s="141"/>
      <c r="I2" s="141"/>
      <c r="J2" s="141"/>
      <c r="K2" s="141"/>
      <c r="L2" s="141"/>
    </row>
    <row r="3" spans="1:12" s="47" customFormat="1" x14ac:dyDescent="0.2">
      <c r="A3" s="63">
        <v>2</v>
      </c>
      <c r="B3" s="5" t="s">
        <v>85</v>
      </c>
      <c r="C3" s="6">
        <v>1</v>
      </c>
      <c r="D3" s="23">
        <v>396</v>
      </c>
      <c r="E3" s="139"/>
      <c r="F3" s="37">
        <f t="shared" ref="F3:F7" si="0">D3*E3</f>
        <v>0</v>
      </c>
      <c r="G3" s="70"/>
      <c r="H3" s="141"/>
      <c r="I3" s="141"/>
      <c r="J3" s="141"/>
      <c r="K3" s="141"/>
      <c r="L3" s="141"/>
    </row>
    <row r="4" spans="1:12" s="47" customFormat="1" x14ac:dyDescent="0.2">
      <c r="A4" s="63">
        <v>3</v>
      </c>
      <c r="B4" s="5" t="s">
        <v>86</v>
      </c>
      <c r="C4" s="6">
        <v>1</v>
      </c>
      <c r="D4" s="23">
        <v>204</v>
      </c>
      <c r="E4" s="139"/>
      <c r="F4" s="37">
        <f t="shared" si="0"/>
        <v>0</v>
      </c>
      <c r="G4" s="70"/>
      <c r="H4" s="141"/>
      <c r="I4" s="141"/>
      <c r="J4" s="141"/>
      <c r="K4" s="141"/>
      <c r="L4" s="141"/>
    </row>
    <row r="5" spans="1:12" s="47" customFormat="1" x14ac:dyDescent="0.2">
      <c r="A5" s="63">
        <v>4</v>
      </c>
      <c r="B5" s="5" t="s">
        <v>87</v>
      </c>
      <c r="C5" s="6">
        <v>1</v>
      </c>
      <c r="D5" s="23">
        <v>72</v>
      </c>
      <c r="E5" s="139"/>
      <c r="F5" s="37">
        <f t="shared" si="0"/>
        <v>0</v>
      </c>
      <c r="G5" s="70"/>
      <c r="H5" s="141"/>
      <c r="I5" s="141"/>
      <c r="J5" s="141"/>
      <c r="K5" s="141"/>
      <c r="L5" s="141"/>
    </row>
    <row r="6" spans="1:12" s="47" customFormat="1" x14ac:dyDescent="0.2">
      <c r="A6" s="63" t="s">
        <v>149</v>
      </c>
      <c r="B6" s="5" t="s">
        <v>146</v>
      </c>
      <c r="C6" s="6">
        <v>1</v>
      </c>
      <c r="D6" s="23">
        <v>50</v>
      </c>
      <c r="E6" s="139"/>
      <c r="F6" s="37">
        <f t="shared" si="0"/>
        <v>0</v>
      </c>
      <c r="G6" s="70"/>
      <c r="H6" s="141"/>
      <c r="I6" s="141"/>
      <c r="J6" s="141"/>
      <c r="K6" s="141"/>
      <c r="L6" s="141"/>
    </row>
    <row r="7" spans="1:12" s="47" customFormat="1" x14ac:dyDescent="0.2">
      <c r="A7" s="63" t="s">
        <v>148</v>
      </c>
      <c r="B7" s="5" t="s">
        <v>147</v>
      </c>
      <c r="C7" s="6">
        <v>1</v>
      </c>
      <c r="D7" s="6">
        <v>180</v>
      </c>
      <c r="E7" s="139"/>
      <c r="F7" s="37">
        <f t="shared" si="0"/>
        <v>0</v>
      </c>
      <c r="G7" s="70"/>
      <c r="H7" s="141"/>
      <c r="I7" s="141"/>
      <c r="J7" s="141"/>
      <c r="K7" s="141"/>
      <c r="L7" s="141"/>
    </row>
    <row r="8" spans="1:12" s="47" customFormat="1" x14ac:dyDescent="0.2">
      <c r="A8" s="64"/>
      <c r="B8" s="27"/>
      <c r="C8" s="28"/>
      <c r="D8" s="28"/>
      <c r="E8" s="149"/>
      <c r="F8" s="48"/>
      <c r="G8" s="70"/>
      <c r="H8" s="153"/>
      <c r="I8" s="153"/>
      <c r="J8" s="153"/>
      <c r="K8" s="153"/>
      <c r="L8" s="153"/>
    </row>
    <row r="9" spans="1:12" s="47" customFormat="1" ht="25.5" x14ac:dyDescent="0.2">
      <c r="A9" s="63">
        <v>7</v>
      </c>
      <c r="B9" s="5" t="s">
        <v>88</v>
      </c>
      <c r="C9" s="6">
        <v>1</v>
      </c>
      <c r="D9" s="23">
        <v>468</v>
      </c>
      <c r="E9" s="139"/>
      <c r="F9" s="37">
        <f t="shared" ref="F9:F14" si="1">D9*E9</f>
        <v>0</v>
      </c>
      <c r="G9" s="70"/>
      <c r="H9" s="141"/>
      <c r="I9" s="141"/>
      <c r="J9" s="141"/>
      <c r="K9" s="141"/>
      <c r="L9" s="141"/>
    </row>
    <row r="10" spans="1:12" s="47" customFormat="1" x14ac:dyDescent="0.2">
      <c r="A10" s="63">
        <v>8</v>
      </c>
      <c r="B10" s="5" t="s">
        <v>225</v>
      </c>
      <c r="C10" s="6">
        <v>1</v>
      </c>
      <c r="D10" s="23">
        <v>48</v>
      </c>
      <c r="E10" s="139"/>
      <c r="F10" s="37">
        <f t="shared" si="1"/>
        <v>0</v>
      </c>
      <c r="G10" s="70"/>
      <c r="H10" s="141"/>
      <c r="I10" s="141"/>
      <c r="J10" s="141"/>
      <c r="K10" s="141"/>
      <c r="L10" s="141"/>
    </row>
    <row r="11" spans="1:12" s="47" customFormat="1" x14ac:dyDescent="0.2">
      <c r="A11" s="63">
        <v>9</v>
      </c>
      <c r="B11" s="5" t="s">
        <v>226</v>
      </c>
      <c r="C11" s="6">
        <v>1</v>
      </c>
      <c r="D11" s="23">
        <v>48</v>
      </c>
      <c r="E11" s="139"/>
      <c r="F11" s="37">
        <f t="shared" si="1"/>
        <v>0</v>
      </c>
      <c r="G11" s="70"/>
      <c r="H11" s="141"/>
      <c r="I11" s="141"/>
      <c r="J11" s="141"/>
      <c r="K11" s="141"/>
      <c r="L11" s="141"/>
    </row>
    <row r="12" spans="1:12" s="47" customFormat="1" x14ac:dyDescent="0.2">
      <c r="A12" s="63">
        <v>10</v>
      </c>
      <c r="B12" s="5" t="s">
        <v>227</v>
      </c>
      <c r="C12" s="6">
        <v>1</v>
      </c>
      <c r="D12" s="23">
        <v>6</v>
      </c>
      <c r="E12" s="139"/>
      <c r="F12" s="37">
        <f t="shared" si="1"/>
        <v>0</v>
      </c>
      <c r="G12" s="70"/>
      <c r="H12" s="141"/>
      <c r="I12" s="141"/>
      <c r="J12" s="141"/>
      <c r="K12" s="141"/>
      <c r="L12" s="141"/>
    </row>
    <row r="13" spans="1:12" s="47" customFormat="1" ht="9" customHeight="1" x14ac:dyDescent="0.2">
      <c r="A13" s="63" t="s">
        <v>150</v>
      </c>
      <c r="B13" s="5" t="s">
        <v>228</v>
      </c>
      <c r="C13" s="6">
        <v>1</v>
      </c>
      <c r="D13" s="23">
        <v>6</v>
      </c>
      <c r="E13" s="139"/>
      <c r="F13" s="37">
        <f t="shared" si="1"/>
        <v>0</v>
      </c>
      <c r="G13" s="70"/>
      <c r="H13" s="141"/>
      <c r="I13" s="141"/>
      <c r="J13" s="141"/>
      <c r="K13" s="141"/>
      <c r="L13" s="141"/>
    </row>
    <row r="14" spans="1:12" s="47" customFormat="1" x14ac:dyDescent="0.2">
      <c r="A14" s="63" t="s">
        <v>151</v>
      </c>
      <c r="B14" s="5" t="s">
        <v>229</v>
      </c>
      <c r="C14" s="6">
        <v>1</v>
      </c>
      <c r="D14" s="23">
        <v>6</v>
      </c>
      <c r="E14" s="139"/>
      <c r="F14" s="37">
        <f t="shared" si="1"/>
        <v>0</v>
      </c>
      <c r="G14" s="70"/>
      <c r="H14" s="141"/>
      <c r="I14" s="141"/>
      <c r="J14" s="141"/>
      <c r="K14" s="141"/>
      <c r="L14" s="141"/>
    </row>
    <row r="15" spans="1:12" s="47" customFormat="1" x14ac:dyDescent="0.2">
      <c r="A15" s="64"/>
      <c r="B15" s="27"/>
      <c r="C15" s="28"/>
      <c r="D15" s="28"/>
      <c r="E15" s="151"/>
      <c r="F15" s="50"/>
      <c r="G15" s="70"/>
      <c r="H15" s="153"/>
      <c r="I15" s="153"/>
      <c r="J15" s="153"/>
      <c r="K15" s="153"/>
      <c r="L15" s="153"/>
    </row>
    <row r="16" spans="1:12" s="47" customFormat="1" ht="25.5" x14ac:dyDescent="0.2">
      <c r="A16" s="63">
        <v>13</v>
      </c>
      <c r="B16" s="5" t="s">
        <v>89</v>
      </c>
      <c r="C16" s="6">
        <v>1</v>
      </c>
      <c r="D16" s="23">
        <v>816</v>
      </c>
      <c r="E16" s="139"/>
      <c r="F16" s="37">
        <f t="shared" ref="F16:F21" si="2">D16*E16</f>
        <v>0</v>
      </c>
      <c r="G16" s="70"/>
      <c r="H16" s="141"/>
      <c r="I16" s="141"/>
      <c r="J16" s="141"/>
      <c r="K16" s="141"/>
      <c r="L16" s="141"/>
    </row>
    <row r="17" spans="1:12" s="47" customFormat="1" x14ac:dyDescent="0.2">
      <c r="A17" s="63">
        <v>14</v>
      </c>
      <c r="B17" s="5" t="s">
        <v>231</v>
      </c>
      <c r="C17" s="6">
        <v>1</v>
      </c>
      <c r="D17" s="23">
        <v>140</v>
      </c>
      <c r="E17" s="139"/>
      <c r="F17" s="37">
        <f t="shared" si="2"/>
        <v>0</v>
      </c>
      <c r="G17" s="70"/>
      <c r="H17" s="141"/>
      <c r="I17" s="141"/>
      <c r="J17" s="141"/>
      <c r="K17" s="141"/>
      <c r="L17" s="141"/>
    </row>
    <row r="18" spans="1:12" s="47" customFormat="1" x14ac:dyDescent="0.2">
      <c r="A18" s="63">
        <v>15</v>
      </c>
      <c r="B18" s="5" t="s">
        <v>90</v>
      </c>
      <c r="C18" s="6">
        <v>1</v>
      </c>
      <c r="D18" s="23">
        <v>46</v>
      </c>
      <c r="E18" s="139"/>
      <c r="F18" s="37">
        <f t="shared" si="2"/>
        <v>0</v>
      </c>
      <c r="G18" s="70"/>
      <c r="H18" s="141"/>
      <c r="I18" s="141"/>
      <c r="J18" s="141"/>
      <c r="K18" s="141"/>
      <c r="L18" s="141"/>
    </row>
    <row r="19" spans="1:12" s="47" customFormat="1" x14ac:dyDescent="0.2">
      <c r="A19" s="63">
        <v>16</v>
      </c>
      <c r="B19" s="5" t="s">
        <v>230</v>
      </c>
      <c r="C19" s="6">
        <v>1</v>
      </c>
      <c r="D19" s="23">
        <v>12</v>
      </c>
      <c r="E19" s="139"/>
      <c r="F19" s="37">
        <f t="shared" si="2"/>
        <v>0</v>
      </c>
      <c r="G19" s="70"/>
      <c r="H19" s="141"/>
      <c r="I19" s="141"/>
      <c r="J19" s="141"/>
      <c r="K19" s="141"/>
      <c r="L19" s="141"/>
    </row>
    <row r="20" spans="1:12" s="47" customFormat="1" x14ac:dyDescent="0.2">
      <c r="A20" s="63" t="s">
        <v>152</v>
      </c>
      <c r="B20" s="5" t="s">
        <v>91</v>
      </c>
      <c r="C20" s="6">
        <v>1</v>
      </c>
      <c r="D20" s="23">
        <v>12</v>
      </c>
      <c r="E20" s="139"/>
      <c r="F20" s="37">
        <f t="shared" si="2"/>
        <v>0</v>
      </c>
      <c r="G20" s="70"/>
      <c r="H20" s="141"/>
      <c r="I20" s="141"/>
      <c r="J20" s="141"/>
      <c r="K20" s="141"/>
      <c r="L20" s="141"/>
    </row>
    <row r="21" spans="1:12" s="47" customFormat="1" x14ac:dyDescent="0.2">
      <c r="A21" s="63" t="s">
        <v>153</v>
      </c>
      <c r="B21" s="5" t="s">
        <v>138</v>
      </c>
      <c r="C21" s="6">
        <v>1</v>
      </c>
      <c r="D21" s="23">
        <v>12</v>
      </c>
      <c r="E21" s="139"/>
      <c r="F21" s="37">
        <f t="shared" si="2"/>
        <v>0</v>
      </c>
      <c r="G21" s="70"/>
      <c r="H21" s="141"/>
      <c r="I21" s="141"/>
      <c r="J21" s="141"/>
      <c r="K21" s="141"/>
      <c r="L21" s="141"/>
    </row>
    <row r="22" spans="1:12" s="47" customFormat="1" x14ac:dyDescent="0.2">
      <c r="A22" s="64"/>
      <c r="B22" s="27"/>
      <c r="C22" s="28"/>
      <c r="D22" s="28"/>
      <c r="E22" s="151"/>
      <c r="F22" s="51"/>
      <c r="G22" s="70"/>
      <c r="H22" s="153"/>
      <c r="I22" s="153"/>
      <c r="J22" s="153"/>
      <c r="K22" s="153"/>
      <c r="L22" s="153"/>
    </row>
    <row r="23" spans="1:12" s="47" customFormat="1" ht="25.5" x14ac:dyDescent="0.2">
      <c r="A23" s="63">
        <v>19</v>
      </c>
      <c r="B23" s="5" t="s">
        <v>92</v>
      </c>
      <c r="C23" s="6">
        <v>1</v>
      </c>
      <c r="D23" s="23">
        <v>852</v>
      </c>
      <c r="E23" s="139"/>
      <c r="F23" s="37">
        <f t="shared" ref="F23:F28" si="3">D23*E23</f>
        <v>0</v>
      </c>
      <c r="G23" s="70"/>
      <c r="H23" s="141"/>
      <c r="I23" s="141"/>
      <c r="J23" s="141"/>
      <c r="K23" s="141"/>
      <c r="L23" s="141"/>
    </row>
    <row r="24" spans="1:12" s="47" customFormat="1" x14ac:dyDescent="0.2">
      <c r="A24" s="63">
        <v>20</v>
      </c>
      <c r="B24" s="5" t="s">
        <v>93</v>
      </c>
      <c r="C24" s="6">
        <v>1</v>
      </c>
      <c r="D24" s="23">
        <v>109</v>
      </c>
      <c r="E24" s="139"/>
      <c r="F24" s="37">
        <f t="shared" si="3"/>
        <v>0</v>
      </c>
      <c r="G24" s="70"/>
      <c r="H24" s="141"/>
      <c r="I24" s="141"/>
      <c r="J24" s="141"/>
      <c r="K24" s="141"/>
      <c r="L24" s="141"/>
    </row>
    <row r="25" spans="1:12" s="47" customFormat="1" x14ac:dyDescent="0.2">
      <c r="A25" s="63">
        <v>21</v>
      </c>
      <c r="B25" s="5" t="s">
        <v>94</v>
      </c>
      <c r="C25" s="6">
        <v>1</v>
      </c>
      <c r="D25" s="23">
        <v>53</v>
      </c>
      <c r="E25" s="139"/>
      <c r="F25" s="37">
        <f t="shared" si="3"/>
        <v>0</v>
      </c>
      <c r="G25" s="70"/>
      <c r="H25" s="141"/>
      <c r="I25" s="141"/>
      <c r="J25" s="141"/>
      <c r="K25" s="141"/>
      <c r="L25" s="141"/>
    </row>
    <row r="26" spans="1:12" s="47" customFormat="1" x14ac:dyDescent="0.2">
      <c r="A26" s="63">
        <v>22</v>
      </c>
      <c r="B26" s="5" t="s">
        <v>95</v>
      </c>
      <c r="C26" s="6">
        <v>1</v>
      </c>
      <c r="D26" s="23">
        <v>33</v>
      </c>
      <c r="E26" s="139"/>
      <c r="F26" s="37">
        <f t="shared" si="3"/>
        <v>0</v>
      </c>
      <c r="G26" s="70"/>
      <c r="H26" s="141"/>
      <c r="I26" s="141"/>
      <c r="J26" s="141"/>
      <c r="K26" s="141"/>
      <c r="L26" s="141"/>
    </row>
    <row r="27" spans="1:12" s="47" customFormat="1" x14ac:dyDescent="0.2">
      <c r="A27" s="63" t="s">
        <v>154</v>
      </c>
      <c r="B27" s="5" t="s">
        <v>144</v>
      </c>
      <c r="C27" s="6">
        <v>1</v>
      </c>
      <c r="D27" s="23">
        <v>43</v>
      </c>
      <c r="E27" s="139"/>
      <c r="F27" s="37">
        <f t="shared" si="3"/>
        <v>0</v>
      </c>
      <c r="G27" s="70"/>
      <c r="H27" s="141"/>
      <c r="I27" s="141"/>
      <c r="J27" s="141"/>
      <c r="K27" s="141"/>
      <c r="L27" s="141"/>
    </row>
    <row r="28" spans="1:12" s="47" customFormat="1" x14ac:dyDescent="0.2">
      <c r="A28" s="63" t="s">
        <v>155</v>
      </c>
      <c r="B28" s="5" t="s">
        <v>145</v>
      </c>
      <c r="C28" s="6">
        <v>1</v>
      </c>
      <c r="D28" s="23">
        <v>5</v>
      </c>
      <c r="E28" s="139"/>
      <c r="F28" s="37">
        <f t="shared" si="3"/>
        <v>0</v>
      </c>
      <c r="G28" s="70"/>
      <c r="H28" s="141"/>
      <c r="I28" s="141"/>
      <c r="J28" s="141"/>
      <c r="K28" s="141"/>
      <c r="L28" s="141"/>
    </row>
    <row r="29" spans="1:12" s="47" customFormat="1" x14ac:dyDescent="0.2">
      <c r="A29" s="64"/>
      <c r="B29" s="27"/>
      <c r="C29" s="28"/>
      <c r="D29" s="28"/>
      <c r="E29" s="151"/>
      <c r="F29" s="51"/>
      <c r="G29" s="70"/>
      <c r="H29" s="153"/>
      <c r="I29" s="153"/>
      <c r="J29" s="153"/>
      <c r="K29" s="153"/>
      <c r="L29" s="153"/>
    </row>
    <row r="30" spans="1:12" s="47" customFormat="1" ht="25.5" x14ac:dyDescent="0.2">
      <c r="A30" s="63">
        <v>25</v>
      </c>
      <c r="B30" s="5" t="s">
        <v>96</v>
      </c>
      <c r="C30" s="6">
        <v>1</v>
      </c>
      <c r="D30" s="23">
        <v>455</v>
      </c>
      <c r="E30" s="139"/>
      <c r="F30" s="37">
        <f t="shared" ref="F30:F35" si="4">D30*E30</f>
        <v>0</v>
      </c>
      <c r="G30" s="70"/>
      <c r="H30" s="141"/>
      <c r="I30" s="159"/>
      <c r="J30" s="159"/>
      <c r="K30" s="159"/>
      <c r="L30" s="159"/>
    </row>
    <row r="31" spans="1:12" s="47" customFormat="1" x14ac:dyDescent="0.2">
      <c r="A31" s="63">
        <v>26</v>
      </c>
      <c r="B31" s="5" t="s">
        <v>167</v>
      </c>
      <c r="C31" s="6">
        <v>1</v>
      </c>
      <c r="D31" s="23">
        <v>198</v>
      </c>
      <c r="E31" s="139"/>
      <c r="F31" s="37">
        <f t="shared" si="4"/>
        <v>0</v>
      </c>
      <c r="G31" s="70"/>
      <c r="H31" s="141"/>
      <c r="I31" s="141"/>
      <c r="J31" s="141"/>
      <c r="K31" s="141"/>
      <c r="L31" s="141"/>
    </row>
    <row r="32" spans="1:12" s="47" customFormat="1" x14ac:dyDescent="0.2">
      <c r="A32" s="63">
        <v>27</v>
      </c>
      <c r="B32" s="5" t="s">
        <v>168</v>
      </c>
      <c r="C32" s="6">
        <v>1</v>
      </c>
      <c r="D32" s="23">
        <v>36</v>
      </c>
      <c r="E32" s="139"/>
      <c r="F32" s="37">
        <f t="shared" si="4"/>
        <v>0</v>
      </c>
      <c r="G32" s="70"/>
      <c r="H32" s="141"/>
      <c r="I32" s="141"/>
      <c r="J32" s="141"/>
      <c r="K32" s="141"/>
      <c r="L32" s="141"/>
    </row>
    <row r="33" spans="1:12" s="47" customFormat="1" x14ac:dyDescent="0.2">
      <c r="A33" s="63">
        <v>28</v>
      </c>
      <c r="B33" s="5" t="s">
        <v>169</v>
      </c>
      <c r="C33" s="6">
        <v>1</v>
      </c>
      <c r="D33" s="23">
        <v>6</v>
      </c>
      <c r="E33" s="139"/>
      <c r="F33" s="37">
        <f t="shared" si="4"/>
        <v>0</v>
      </c>
      <c r="G33" s="70"/>
      <c r="H33" s="141"/>
      <c r="I33" s="141"/>
      <c r="J33" s="141"/>
      <c r="K33" s="141"/>
      <c r="L33" s="141"/>
    </row>
    <row r="34" spans="1:12" s="47" customFormat="1" x14ac:dyDescent="0.2">
      <c r="A34" s="63" t="s">
        <v>156</v>
      </c>
      <c r="B34" s="8" t="s">
        <v>170</v>
      </c>
      <c r="C34" s="6">
        <v>1</v>
      </c>
      <c r="D34" s="23">
        <v>53</v>
      </c>
      <c r="E34" s="139"/>
      <c r="F34" s="37">
        <f t="shared" si="4"/>
        <v>0</v>
      </c>
      <c r="G34" s="70"/>
      <c r="H34" s="141"/>
      <c r="I34" s="141"/>
      <c r="J34" s="141"/>
      <c r="K34" s="141"/>
      <c r="L34" s="141"/>
    </row>
    <row r="35" spans="1:12" s="47" customFormat="1" x14ac:dyDescent="0.2">
      <c r="A35" s="63" t="s">
        <v>157</v>
      </c>
      <c r="B35" s="8" t="s">
        <v>171</v>
      </c>
      <c r="C35" s="6">
        <v>1</v>
      </c>
      <c r="D35" s="23">
        <v>36</v>
      </c>
      <c r="E35" s="139"/>
      <c r="F35" s="37">
        <f t="shared" si="4"/>
        <v>0</v>
      </c>
      <c r="G35" s="70"/>
      <c r="H35" s="141"/>
      <c r="I35" s="141"/>
      <c r="J35" s="141"/>
      <c r="K35" s="141"/>
      <c r="L35" s="141"/>
    </row>
    <row r="36" spans="1:12" s="47" customFormat="1" x14ac:dyDescent="0.2">
      <c r="A36" s="64"/>
      <c r="B36" s="44"/>
      <c r="C36" s="28"/>
      <c r="D36" s="28"/>
      <c r="E36" s="151"/>
      <c r="F36" s="51"/>
      <c r="G36" s="70"/>
      <c r="H36" s="153"/>
      <c r="I36" s="153"/>
      <c r="J36" s="153"/>
      <c r="K36" s="153"/>
      <c r="L36" s="153"/>
    </row>
    <row r="37" spans="1:12" s="47" customFormat="1" ht="25.5" x14ac:dyDescent="0.2">
      <c r="A37" s="63">
        <v>31</v>
      </c>
      <c r="B37" s="5" t="s">
        <v>97</v>
      </c>
      <c r="C37" s="6">
        <v>1</v>
      </c>
      <c r="D37" s="23">
        <v>50</v>
      </c>
      <c r="E37" s="139"/>
      <c r="F37" s="37">
        <f t="shared" ref="F37:F42" si="5">D37*E37</f>
        <v>0</v>
      </c>
      <c r="G37" s="70"/>
      <c r="H37" s="141"/>
      <c r="I37" s="141"/>
      <c r="J37" s="141"/>
      <c r="K37" s="141"/>
      <c r="L37" s="141"/>
    </row>
    <row r="38" spans="1:12" s="47" customFormat="1" x14ac:dyDescent="0.2">
      <c r="A38" s="63">
        <v>32</v>
      </c>
      <c r="B38" s="5" t="s">
        <v>173</v>
      </c>
      <c r="C38" s="6">
        <v>1</v>
      </c>
      <c r="D38" s="23">
        <v>36</v>
      </c>
      <c r="E38" s="139"/>
      <c r="F38" s="37">
        <f t="shared" si="5"/>
        <v>0</v>
      </c>
      <c r="G38" s="70"/>
      <c r="H38" s="141"/>
      <c r="I38" s="141"/>
      <c r="J38" s="141"/>
      <c r="K38" s="141"/>
      <c r="L38" s="141"/>
    </row>
    <row r="39" spans="1:12" s="47" customFormat="1" x14ac:dyDescent="0.2">
      <c r="A39" s="63">
        <v>33</v>
      </c>
      <c r="B39" s="5" t="s">
        <v>172</v>
      </c>
      <c r="C39" s="6">
        <v>1</v>
      </c>
      <c r="D39" s="23">
        <v>32</v>
      </c>
      <c r="E39" s="139"/>
      <c r="F39" s="37">
        <f t="shared" si="5"/>
        <v>0</v>
      </c>
      <c r="G39" s="70"/>
      <c r="H39" s="141"/>
      <c r="I39" s="141"/>
      <c r="J39" s="141"/>
      <c r="K39" s="141"/>
      <c r="L39" s="141"/>
    </row>
    <row r="40" spans="1:12" s="47" customFormat="1" x14ac:dyDescent="0.2">
      <c r="A40" s="63">
        <v>34</v>
      </c>
      <c r="B40" s="5" t="s">
        <v>174</v>
      </c>
      <c r="C40" s="6">
        <v>1</v>
      </c>
      <c r="D40" s="23">
        <v>54</v>
      </c>
      <c r="E40" s="139"/>
      <c r="F40" s="37">
        <f t="shared" si="5"/>
        <v>0</v>
      </c>
      <c r="G40" s="70"/>
      <c r="H40" s="141"/>
      <c r="I40" s="141"/>
      <c r="J40" s="141"/>
      <c r="K40" s="141"/>
      <c r="L40" s="141"/>
    </row>
    <row r="41" spans="1:12" s="47" customFormat="1" x14ac:dyDescent="0.2">
      <c r="A41" s="63" t="s">
        <v>158</v>
      </c>
      <c r="B41" s="8" t="s">
        <v>175</v>
      </c>
      <c r="C41" s="6">
        <v>1</v>
      </c>
      <c r="D41" s="23">
        <v>12</v>
      </c>
      <c r="E41" s="139"/>
      <c r="F41" s="37">
        <f t="shared" si="5"/>
        <v>0</v>
      </c>
      <c r="G41" s="70"/>
      <c r="H41" s="141"/>
      <c r="I41" s="141"/>
      <c r="J41" s="141"/>
      <c r="K41" s="141"/>
      <c r="L41" s="141"/>
    </row>
    <row r="42" spans="1:12" s="47" customFormat="1" x14ac:dyDescent="0.2">
      <c r="A42" s="63" t="s">
        <v>159</v>
      </c>
      <c r="B42" s="8" t="s">
        <v>176</v>
      </c>
      <c r="C42" s="6">
        <v>1</v>
      </c>
      <c r="D42" s="23">
        <v>12</v>
      </c>
      <c r="E42" s="139"/>
      <c r="F42" s="37">
        <f t="shared" si="5"/>
        <v>0</v>
      </c>
      <c r="G42" s="70"/>
      <c r="H42" s="141"/>
      <c r="I42" s="141"/>
      <c r="J42" s="141"/>
      <c r="K42" s="141"/>
      <c r="L42" s="141"/>
    </row>
    <row r="43" spans="1:12" s="47" customFormat="1" x14ac:dyDescent="0.2">
      <c r="A43" s="64"/>
      <c r="B43" s="44"/>
      <c r="C43" s="28"/>
      <c r="D43" s="28"/>
      <c r="E43" s="151"/>
      <c r="F43" s="51"/>
      <c r="G43" s="70"/>
      <c r="H43" s="153"/>
      <c r="I43" s="153"/>
      <c r="J43" s="153"/>
      <c r="K43" s="153"/>
      <c r="L43" s="153"/>
    </row>
    <row r="44" spans="1:12" s="47" customFormat="1" ht="25.5" x14ac:dyDescent="0.2">
      <c r="A44" s="63">
        <v>37</v>
      </c>
      <c r="B44" s="5" t="s">
        <v>98</v>
      </c>
      <c r="C44" s="6">
        <v>1</v>
      </c>
      <c r="D44" s="23">
        <v>183</v>
      </c>
      <c r="E44" s="139"/>
      <c r="F44" s="37">
        <f t="shared" ref="F44:F49" si="6">D44*E44</f>
        <v>0</v>
      </c>
      <c r="G44" s="70"/>
      <c r="H44" s="141"/>
      <c r="I44" s="141"/>
      <c r="J44" s="141"/>
      <c r="K44" s="141"/>
      <c r="L44" s="141"/>
    </row>
    <row r="45" spans="1:12" s="47" customFormat="1" ht="25.5" x14ac:dyDescent="0.2">
      <c r="A45" s="63">
        <v>38</v>
      </c>
      <c r="B45" s="5" t="s">
        <v>142</v>
      </c>
      <c r="C45" s="6">
        <v>1</v>
      </c>
      <c r="D45" s="23">
        <v>50</v>
      </c>
      <c r="E45" s="139"/>
      <c r="F45" s="37">
        <f t="shared" si="6"/>
        <v>0</v>
      </c>
      <c r="G45" s="70"/>
      <c r="H45" s="141"/>
      <c r="I45" s="141"/>
      <c r="J45" s="141"/>
      <c r="K45" s="141"/>
      <c r="L45" s="141"/>
    </row>
    <row r="46" spans="1:12" s="47" customFormat="1" ht="25.5" x14ac:dyDescent="0.2">
      <c r="A46" s="63">
        <v>39</v>
      </c>
      <c r="B46" s="5" t="s">
        <v>141</v>
      </c>
      <c r="C46" s="6">
        <v>1</v>
      </c>
      <c r="D46" s="23">
        <v>72</v>
      </c>
      <c r="E46" s="139"/>
      <c r="F46" s="37">
        <f t="shared" si="6"/>
        <v>0</v>
      </c>
      <c r="G46" s="70"/>
      <c r="H46" s="141"/>
      <c r="I46" s="141"/>
      <c r="J46" s="141"/>
      <c r="K46" s="141"/>
      <c r="L46" s="141"/>
    </row>
    <row r="47" spans="1:12" s="47" customFormat="1" ht="25.5" x14ac:dyDescent="0.2">
      <c r="A47" s="63">
        <v>40</v>
      </c>
      <c r="B47" s="5" t="s">
        <v>140</v>
      </c>
      <c r="C47" s="6">
        <v>1</v>
      </c>
      <c r="D47" s="23">
        <v>36</v>
      </c>
      <c r="E47" s="139"/>
      <c r="F47" s="37">
        <f t="shared" si="6"/>
        <v>0</v>
      </c>
      <c r="G47" s="70"/>
      <c r="H47" s="141"/>
      <c r="I47" s="141"/>
      <c r="J47" s="141"/>
      <c r="K47" s="141"/>
      <c r="L47" s="141"/>
    </row>
    <row r="48" spans="1:12" s="47" customFormat="1" ht="25.5" x14ac:dyDescent="0.2">
      <c r="A48" s="63" t="s">
        <v>161</v>
      </c>
      <c r="B48" s="8" t="s">
        <v>139</v>
      </c>
      <c r="C48" s="6">
        <v>1</v>
      </c>
      <c r="D48" s="23">
        <v>12</v>
      </c>
      <c r="E48" s="139"/>
      <c r="F48" s="37">
        <f t="shared" si="6"/>
        <v>0</v>
      </c>
      <c r="G48" s="70"/>
      <c r="H48" s="141"/>
      <c r="I48" s="141"/>
      <c r="J48" s="141"/>
      <c r="K48" s="141"/>
      <c r="L48" s="141"/>
    </row>
    <row r="49" spans="1:12" s="47" customFormat="1" ht="25.5" x14ac:dyDescent="0.2">
      <c r="A49" s="63" t="s">
        <v>160</v>
      </c>
      <c r="B49" s="5" t="s">
        <v>143</v>
      </c>
      <c r="C49" s="6">
        <v>1</v>
      </c>
      <c r="D49" s="23">
        <v>12</v>
      </c>
      <c r="E49" s="139"/>
      <c r="F49" s="37">
        <f t="shared" si="6"/>
        <v>0</v>
      </c>
      <c r="G49" s="70"/>
      <c r="H49" s="141"/>
      <c r="I49" s="141"/>
      <c r="J49" s="141"/>
      <c r="K49" s="141"/>
      <c r="L49" s="141"/>
    </row>
    <row r="50" spans="1:12" s="47" customFormat="1" x14ac:dyDescent="0.2">
      <c r="A50" s="64"/>
      <c r="B50" s="27"/>
      <c r="C50" s="28"/>
      <c r="D50" s="28"/>
      <c r="E50" s="151"/>
      <c r="F50" s="51"/>
      <c r="G50" s="70"/>
      <c r="H50" s="153"/>
      <c r="I50" s="153"/>
      <c r="J50" s="153"/>
      <c r="K50" s="153"/>
      <c r="L50" s="153"/>
    </row>
    <row r="51" spans="1:12" s="53" customFormat="1" x14ac:dyDescent="0.2">
      <c r="A51" s="65">
        <v>43</v>
      </c>
      <c r="B51" s="52" t="s">
        <v>177</v>
      </c>
      <c r="C51" s="9">
        <v>48</v>
      </c>
      <c r="D51" s="130">
        <v>515</v>
      </c>
      <c r="E51" s="139"/>
      <c r="F51" s="37">
        <f>(D51*E51)*C51</f>
        <v>0</v>
      </c>
      <c r="G51" s="71"/>
      <c r="H51" s="154" t="s">
        <v>232</v>
      </c>
      <c r="I51" s="141"/>
      <c r="J51" s="141"/>
      <c r="K51" s="141"/>
      <c r="L51" s="141"/>
    </row>
    <row r="52" spans="1:12" s="53" customFormat="1" x14ac:dyDescent="0.2">
      <c r="A52" s="65">
        <v>44</v>
      </c>
      <c r="B52" s="52" t="s">
        <v>178</v>
      </c>
      <c r="C52" s="9">
        <v>48</v>
      </c>
      <c r="D52" s="130">
        <v>777</v>
      </c>
      <c r="E52" s="139"/>
      <c r="F52" s="37">
        <f t="shared" ref="F52:F58" si="7">(D52*E52)*C52</f>
        <v>0</v>
      </c>
      <c r="G52" s="71"/>
      <c r="H52" s="154" t="s">
        <v>232</v>
      </c>
      <c r="I52" s="141"/>
      <c r="J52" s="141"/>
      <c r="K52" s="141"/>
      <c r="L52" s="141"/>
    </row>
    <row r="53" spans="1:12" x14ac:dyDescent="0.2">
      <c r="A53" s="65">
        <v>45</v>
      </c>
      <c r="B53" s="52" t="s">
        <v>179</v>
      </c>
      <c r="C53" s="9">
        <v>48</v>
      </c>
      <c r="D53" s="23">
        <v>846</v>
      </c>
      <c r="E53" s="139"/>
      <c r="F53" s="37">
        <f t="shared" si="7"/>
        <v>0</v>
      </c>
      <c r="G53" s="70"/>
      <c r="H53" s="154" t="s">
        <v>232</v>
      </c>
      <c r="I53" s="141"/>
      <c r="J53" s="141"/>
      <c r="K53" s="141"/>
      <c r="L53" s="141"/>
    </row>
    <row r="54" spans="1:12" s="53" customFormat="1" x14ac:dyDescent="0.2">
      <c r="A54" s="65">
        <v>46</v>
      </c>
      <c r="B54" s="52" t="s">
        <v>180</v>
      </c>
      <c r="C54" s="9">
        <v>48</v>
      </c>
      <c r="D54" s="130">
        <v>135</v>
      </c>
      <c r="E54" s="139"/>
      <c r="F54" s="37">
        <f t="shared" si="7"/>
        <v>0</v>
      </c>
      <c r="G54" s="71"/>
      <c r="H54" s="154" t="s">
        <v>232</v>
      </c>
      <c r="I54" s="141"/>
      <c r="J54" s="141"/>
      <c r="K54" s="141"/>
      <c r="L54" s="141"/>
    </row>
    <row r="55" spans="1:12" s="53" customFormat="1" x14ac:dyDescent="0.2">
      <c r="A55" s="65">
        <v>47</v>
      </c>
      <c r="B55" s="52" t="s">
        <v>301</v>
      </c>
      <c r="C55" s="9">
        <v>24</v>
      </c>
      <c r="D55" s="130">
        <v>40</v>
      </c>
      <c r="E55" s="139"/>
      <c r="F55" s="37">
        <f t="shared" si="7"/>
        <v>0</v>
      </c>
      <c r="G55" s="71"/>
      <c r="H55" s="154" t="s">
        <v>232</v>
      </c>
      <c r="I55" s="141"/>
      <c r="J55" s="141"/>
      <c r="K55" s="141"/>
      <c r="L55" s="141"/>
    </row>
    <row r="56" spans="1:12" s="53" customFormat="1" x14ac:dyDescent="0.2">
      <c r="A56" s="65" t="s">
        <v>311</v>
      </c>
      <c r="B56" s="52" t="s">
        <v>306</v>
      </c>
      <c r="C56" s="9">
        <v>24</v>
      </c>
      <c r="D56" s="130">
        <v>7</v>
      </c>
      <c r="E56" s="139"/>
      <c r="F56" s="37">
        <f t="shared" ref="F56:F57" si="8">(D56*E56)*C56</f>
        <v>0</v>
      </c>
      <c r="G56" s="71"/>
      <c r="H56" s="154" t="s">
        <v>232</v>
      </c>
      <c r="I56" s="141"/>
      <c r="J56" s="141"/>
      <c r="K56" s="141"/>
      <c r="L56" s="141"/>
    </row>
    <row r="57" spans="1:12" s="53" customFormat="1" x14ac:dyDescent="0.2">
      <c r="A57" s="65" t="s">
        <v>310</v>
      </c>
      <c r="B57" s="52" t="s">
        <v>307</v>
      </c>
      <c r="C57" s="9">
        <v>24</v>
      </c>
      <c r="D57" s="130">
        <v>7</v>
      </c>
      <c r="E57" s="139"/>
      <c r="F57" s="37">
        <f t="shared" si="8"/>
        <v>0</v>
      </c>
      <c r="G57" s="71"/>
      <c r="H57" s="154" t="s">
        <v>232</v>
      </c>
      <c r="I57" s="141"/>
      <c r="J57" s="141"/>
      <c r="K57" s="141"/>
      <c r="L57" s="141"/>
    </row>
    <row r="58" spans="1:12" s="53" customFormat="1" x14ac:dyDescent="0.2">
      <c r="A58" s="65" t="s">
        <v>309</v>
      </c>
      <c r="B58" s="52" t="s">
        <v>308</v>
      </c>
      <c r="C58" s="9">
        <v>12</v>
      </c>
      <c r="D58" s="130">
        <v>1</v>
      </c>
      <c r="E58" s="139"/>
      <c r="F58" s="37">
        <f t="shared" si="7"/>
        <v>0</v>
      </c>
      <c r="G58" s="71"/>
      <c r="H58" s="154" t="s">
        <v>232</v>
      </c>
      <c r="I58" s="141"/>
      <c r="J58" s="141"/>
      <c r="K58" s="141"/>
      <c r="L58" s="141"/>
    </row>
    <row r="59" spans="1:12" s="55" customFormat="1" x14ac:dyDescent="0.2">
      <c r="A59" s="64"/>
      <c r="B59" s="54"/>
      <c r="C59" s="28"/>
      <c r="D59" s="40"/>
      <c r="E59" s="151"/>
      <c r="F59" s="51"/>
      <c r="G59" s="71"/>
      <c r="H59" s="154"/>
      <c r="I59" s="154"/>
      <c r="J59" s="154"/>
      <c r="K59" s="154"/>
      <c r="L59" s="154"/>
    </row>
    <row r="60" spans="1:12" s="53" customFormat="1" x14ac:dyDescent="0.2">
      <c r="A60" s="65">
        <v>51</v>
      </c>
      <c r="B60" s="52" t="s">
        <v>185</v>
      </c>
      <c r="C60" s="9">
        <v>12</v>
      </c>
      <c r="D60" s="131">
        <v>2310</v>
      </c>
      <c r="E60" s="139"/>
      <c r="F60" s="37">
        <f t="shared" ref="F60:F65" si="9">(D60*E60)*C60</f>
        <v>0</v>
      </c>
      <c r="G60" s="71"/>
      <c r="H60" s="154" t="s">
        <v>232</v>
      </c>
      <c r="I60" s="141"/>
      <c r="J60" s="141"/>
      <c r="K60" s="141"/>
      <c r="L60" s="141"/>
    </row>
    <row r="61" spans="1:12" s="53" customFormat="1" x14ac:dyDescent="0.2">
      <c r="A61" s="65">
        <v>52</v>
      </c>
      <c r="B61" s="52" t="s">
        <v>184</v>
      </c>
      <c r="C61" s="9">
        <v>12</v>
      </c>
      <c r="D61" s="130">
        <v>12</v>
      </c>
      <c r="E61" s="139"/>
      <c r="F61" s="37">
        <f t="shared" si="9"/>
        <v>0</v>
      </c>
      <c r="G61" s="71"/>
      <c r="H61" s="154" t="s">
        <v>232</v>
      </c>
      <c r="I61" s="141"/>
      <c r="J61" s="141"/>
      <c r="K61" s="141"/>
      <c r="L61" s="141"/>
    </row>
    <row r="62" spans="1:12" s="53" customFormat="1" x14ac:dyDescent="0.2">
      <c r="A62" s="65">
        <v>53</v>
      </c>
      <c r="B62" s="52" t="s">
        <v>181</v>
      </c>
      <c r="C62" s="9">
        <v>12</v>
      </c>
      <c r="D62" s="130">
        <v>240</v>
      </c>
      <c r="E62" s="139"/>
      <c r="F62" s="37">
        <f t="shared" si="9"/>
        <v>0</v>
      </c>
      <c r="G62" s="71"/>
      <c r="H62" s="154" t="s">
        <v>232</v>
      </c>
      <c r="I62" s="141"/>
      <c r="J62" s="141"/>
      <c r="K62" s="141"/>
      <c r="L62" s="141"/>
    </row>
    <row r="63" spans="1:12" s="53" customFormat="1" x14ac:dyDescent="0.2">
      <c r="A63" s="65">
        <v>54</v>
      </c>
      <c r="B63" s="52" t="s">
        <v>182</v>
      </c>
      <c r="C63" s="9">
        <v>12</v>
      </c>
      <c r="D63" s="130">
        <v>12</v>
      </c>
      <c r="E63" s="139"/>
      <c r="F63" s="37">
        <f t="shared" si="9"/>
        <v>0</v>
      </c>
      <c r="G63" s="71"/>
      <c r="H63" s="154" t="s">
        <v>232</v>
      </c>
      <c r="I63" s="141"/>
      <c r="J63" s="141"/>
      <c r="K63" s="141"/>
      <c r="L63" s="141"/>
    </row>
    <row r="64" spans="1:12" s="53" customFormat="1" x14ac:dyDescent="0.2">
      <c r="A64" s="65" t="s">
        <v>346</v>
      </c>
      <c r="B64" s="52" t="s">
        <v>183</v>
      </c>
      <c r="C64" s="9">
        <v>12</v>
      </c>
      <c r="D64" s="130">
        <v>12</v>
      </c>
      <c r="E64" s="139"/>
      <c r="F64" s="37">
        <f t="shared" si="9"/>
        <v>0</v>
      </c>
      <c r="G64" s="71"/>
      <c r="H64" s="154" t="s">
        <v>232</v>
      </c>
      <c r="I64" s="141"/>
      <c r="J64" s="141"/>
      <c r="K64" s="141"/>
      <c r="L64" s="141"/>
    </row>
    <row r="65" spans="1:12" s="53" customFormat="1" x14ac:dyDescent="0.2">
      <c r="A65" s="65" t="s">
        <v>312</v>
      </c>
      <c r="B65" s="52" t="s">
        <v>305</v>
      </c>
      <c r="C65" s="9">
        <v>12</v>
      </c>
      <c r="D65" s="130">
        <v>12</v>
      </c>
      <c r="E65" s="139"/>
      <c r="F65" s="37">
        <f t="shared" si="9"/>
        <v>0</v>
      </c>
      <c r="G65" s="71"/>
      <c r="H65" s="154" t="s">
        <v>232</v>
      </c>
      <c r="I65" s="141"/>
      <c r="J65" s="141"/>
      <c r="K65" s="141"/>
      <c r="L65" s="141"/>
    </row>
    <row r="66" spans="1:12" s="55" customFormat="1" ht="12.75" customHeight="1" x14ac:dyDescent="0.2">
      <c r="A66" s="64"/>
      <c r="B66" s="54"/>
      <c r="C66" s="28"/>
      <c r="D66" s="40"/>
      <c r="E66" s="151"/>
      <c r="F66" s="51"/>
      <c r="G66" s="71"/>
      <c r="H66" s="154"/>
      <c r="I66" s="154"/>
      <c r="J66" s="154"/>
      <c r="K66" s="154"/>
      <c r="L66" s="154"/>
    </row>
    <row r="67" spans="1:12" s="53" customFormat="1" ht="15" customHeight="1" x14ac:dyDescent="0.2">
      <c r="A67" s="65">
        <v>57</v>
      </c>
      <c r="B67" s="52" t="s">
        <v>186</v>
      </c>
      <c r="C67" s="9">
        <v>12</v>
      </c>
      <c r="D67" s="131">
        <v>7175</v>
      </c>
      <c r="E67" s="139"/>
      <c r="F67" s="37">
        <f t="shared" ref="F67:F72" si="10">(D67*E67)*C67</f>
        <v>0</v>
      </c>
      <c r="G67" s="71"/>
      <c r="H67" s="154" t="s">
        <v>232</v>
      </c>
      <c r="I67" s="141"/>
      <c r="J67" s="141"/>
      <c r="K67" s="141"/>
      <c r="L67" s="141"/>
    </row>
    <row r="68" spans="1:12" s="53" customFormat="1" x14ac:dyDescent="0.2">
      <c r="A68" s="65">
        <v>58</v>
      </c>
      <c r="B68" s="52" t="s">
        <v>187</v>
      </c>
      <c r="C68" s="9">
        <v>12</v>
      </c>
      <c r="D68" s="131">
        <v>1184</v>
      </c>
      <c r="E68" s="139"/>
      <c r="F68" s="37">
        <f t="shared" si="10"/>
        <v>0</v>
      </c>
      <c r="G68" s="71"/>
      <c r="H68" s="154" t="s">
        <v>232</v>
      </c>
      <c r="I68" s="141"/>
      <c r="J68" s="141"/>
      <c r="K68" s="141"/>
      <c r="L68" s="141"/>
    </row>
    <row r="69" spans="1:12" x14ac:dyDescent="0.2">
      <c r="A69" s="65">
        <v>59</v>
      </c>
      <c r="B69" s="52" t="s">
        <v>188</v>
      </c>
      <c r="C69" s="9">
        <v>12</v>
      </c>
      <c r="D69" s="132">
        <v>448</v>
      </c>
      <c r="E69" s="139"/>
      <c r="F69" s="37">
        <f t="shared" si="10"/>
        <v>0</v>
      </c>
      <c r="G69" s="70"/>
      <c r="H69" s="154" t="s">
        <v>232</v>
      </c>
      <c r="I69" s="141"/>
      <c r="J69" s="141"/>
      <c r="K69" s="141"/>
      <c r="L69" s="141"/>
    </row>
    <row r="70" spans="1:12" s="53" customFormat="1" x14ac:dyDescent="0.2">
      <c r="A70" s="65">
        <v>60</v>
      </c>
      <c r="B70" s="52" t="s">
        <v>189</v>
      </c>
      <c r="C70" s="9">
        <v>12</v>
      </c>
      <c r="D70" s="131">
        <v>120</v>
      </c>
      <c r="E70" s="139"/>
      <c r="F70" s="37">
        <f t="shared" si="10"/>
        <v>0</v>
      </c>
      <c r="G70" s="71"/>
      <c r="H70" s="154" t="s">
        <v>232</v>
      </c>
      <c r="I70" s="141"/>
      <c r="J70" s="141"/>
      <c r="K70" s="141"/>
      <c r="L70" s="141"/>
    </row>
    <row r="71" spans="1:12" s="53" customFormat="1" x14ac:dyDescent="0.2">
      <c r="A71" s="65" t="s">
        <v>347</v>
      </c>
      <c r="B71" s="52" t="s">
        <v>190</v>
      </c>
      <c r="C71" s="9">
        <v>12</v>
      </c>
      <c r="D71" s="130">
        <v>4</v>
      </c>
      <c r="E71" s="139"/>
      <c r="F71" s="37">
        <f t="shared" si="10"/>
        <v>0</v>
      </c>
      <c r="G71" s="71"/>
      <c r="H71" s="154" t="s">
        <v>232</v>
      </c>
      <c r="I71" s="141"/>
      <c r="J71" s="141"/>
      <c r="K71" s="141"/>
      <c r="L71" s="141"/>
    </row>
    <row r="72" spans="1:12" s="53" customFormat="1" x14ac:dyDescent="0.2">
      <c r="A72" s="65" t="s">
        <v>348</v>
      </c>
      <c r="B72" s="52" t="s">
        <v>191</v>
      </c>
      <c r="C72" s="9">
        <v>12</v>
      </c>
      <c r="D72" s="130">
        <v>4</v>
      </c>
      <c r="E72" s="139"/>
      <c r="F72" s="37">
        <f t="shared" si="10"/>
        <v>0</v>
      </c>
      <c r="G72" s="71"/>
      <c r="H72" s="154" t="s">
        <v>232</v>
      </c>
      <c r="I72" s="141"/>
      <c r="J72" s="141"/>
      <c r="K72" s="141"/>
      <c r="L72" s="141"/>
    </row>
    <row r="73" spans="1:12" s="55" customFormat="1" x14ac:dyDescent="0.2">
      <c r="A73" s="64"/>
      <c r="B73" s="54"/>
      <c r="C73" s="28"/>
      <c r="D73" s="40"/>
      <c r="E73" s="151"/>
      <c r="F73" s="51"/>
      <c r="G73" s="71"/>
      <c r="H73" s="154"/>
      <c r="I73" s="154"/>
      <c r="J73" s="154"/>
      <c r="K73" s="154"/>
      <c r="L73" s="154"/>
    </row>
    <row r="74" spans="1:12" ht="25.5" x14ac:dyDescent="0.2">
      <c r="A74" s="65">
        <v>63</v>
      </c>
      <c r="B74" s="14" t="s">
        <v>99</v>
      </c>
      <c r="C74" s="9">
        <v>12</v>
      </c>
      <c r="D74" s="132">
        <v>427</v>
      </c>
      <c r="E74" s="139"/>
      <c r="F74" s="37">
        <f t="shared" ref="F74:F79" si="11">(D74*E74)*C74</f>
        <v>0</v>
      </c>
      <c r="G74" s="70"/>
      <c r="H74" s="154" t="s">
        <v>232</v>
      </c>
      <c r="I74" s="141"/>
      <c r="J74" s="141"/>
      <c r="K74" s="141"/>
      <c r="L74" s="141"/>
    </row>
    <row r="75" spans="1:12" x14ac:dyDescent="0.2">
      <c r="A75" s="65">
        <v>64</v>
      </c>
      <c r="B75" s="14" t="s">
        <v>192</v>
      </c>
      <c r="C75" s="9">
        <v>12</v>
      </c>
      <c r="D75" s="132">
        <v>110</v>
      </c>
      <c r="E75" s="139"/>
      <c r="F75" s="37">
        <f t="shared" si="11"/>
        <v>0</v>
      </c>
      <c r="G75" s="70"/>
      <c r="H75" s="154" t="s">
        <v>232</v>
      </c>
      <c r="I75" s="141"/>
      <c r="J75" s="141"/>
      <c r="K75" s="141"/>
      <c r="L75" s="141"/>
    </row>
    <row r="76" spans="1:12" x14ac:dyDescent="0.2">
      <c r="A76" s="65">
        <v>65</v>
      </c>
      <c r="B76" s="14" t="s">
        <v>193</v>
      </c>
      <c r="C76" s="9">
        <v>12</v>
      </c>
      <c r="D76" s="23">
        <v>24</v>
      </c>
      <c r="E76" s="139"/>
      <c r="F76" s="37">
        <f t="shared" si="11"/>
        <v>0</v>
      </c>
      <c r="G76" s="70"/>
      <c r="H76" s="154" t="s">
        <v>232</v>
      </c>
      <c r="I76" s="141"/>
      <c r="J76" s="141"/>
      <c r="K76" s="141"/>
      <c r="L76" s="141"/>
    </row>
    <row r="77" spans="1:12" x14ac:dyDescent="0.2">
      <c r="A77" s="65">
        <v>66</v>
      </c>
      <c r="B77" s="14" t="s">
        <v>194</v>
      </c>
      <c r="C77" s="9">
        <v>12</v>
      </c>
      <c r="D77" s="23">
        <v>24</v>
      </c>
      <c r="E77" s="139"/>
      <c r="F77" s="37">
        <f t="shared" si="11"/>
        <v>0</v>
      </c>
      <c r="G77" s="70"/>
      <c r="H77" s="154" t="s">
        <v>232</v>
      </c>
      <c r="I77" s="141"/>
      <c r="J77" s="141"/>
      <c r="K77" s="141"/>
      <c r="L77" s="141"/>
    </row>
    <row r="78" spans="1:12" x14ac:dyDescent="0.2">
      <c r="A78" s="65" t="s">
        <v>349</v>
      </c>
      <c r="B78" s="14" t="s">
        <v>195</v>
      </c>
      <c r="C78" s="9">
        <v>12</v>
      </c>
      <c r="D78" s="23">
        <v>24</v>
      </c>
      <c r="E78" s="139"/>
      <c r="F78" s="37">
        <f t="shared" si="11"/>
        <v>0</v>
      </c>
      <c r="G78" s="70"/>
      <c r="H78" s="154" t="s">
        <v>232</v>
      </c>
      <c r="I78" s="141"/>
      <c r="J78" s="141"/>
      <c r="K78" s="141"/>
      <c r="L78" s="141"/>
    </row>
    <row r="79" spans="1:12" x14ac:dyDescent="0.2">
      <c r="A79" s="65" t="s">
        <v>350</v>
      </c>
      <c r="B79" s="14" t="s">
        <v>196</v>
      </c>
      <c r="C79" s="9">
        <v>12</v>
      </c>
      <c r="D79" s="23">
        <v>24</v>
      </c>
      <c r="E79" s="139"/>
      <c r="F79" s="37">
        <f t="shared" si="11"/>
        <v>0</v>
      </c>
      <c r="G79" s="70"/>
      <c r="H79" s="154" t="s">
        <v>232</v>
      </c>
      <c r="I79" s="141"/>
      <c r="J79" s="141"/>
      <c r="K79" s="141"/>
      <c r="L79" s="141"/>
    </row>
    <row r="80" spans="1:12" s="47" customFormat="1" x14ac:dyDescent="0.2">
      <c r="A80" s="64"/>
      <c r="B80" s="27"/>
      <c r="C80" s="28"/>
      <c r="D80" s="28"/>
      <c r="E80" s="151"/>
      <c r="F80" s="51"/>
      <c r="G80" s="70"/>
      <c r="H80" s="153"/>
      <c r="I80" s="153"/>
      <c r="J80" s="153"/>
      <c r="K80" s="153"/>
      <c r="L80" s="153"/>
    </row>
    <row r="81" spans="1:12" x14ac:dyDescent="0.2">
      <c r="A81" s="65">
        <v>69</v>
      </c>
      <c r="B81" s="17" t="s">
        <v>197</v>
      </c>
      <c r="C81" s="6">
        <v>1</v>
      </c>
      <c r="D81" s="23">
        <v>555</v>
      </c>
      <c r="E81" s="139"/>
      <c r="F81" s="37">
        <f t="shared" ref="F81:F86" si="12">D81*E81</f>
        <v>0</v>
      </c>
      <c r="G81" s="70"/>
      <c r="H81" s="141"/>
      <c r="I81" s="141"/>
      <c r="J81" s="141"/>
      <c r="K81" s="141"/>
      <c r="L81" s="141"/>
    </row>
    <row r="82" spans="1:12" x14ac:dyDescent="0.2">
      <c r="A82" s="65">
        <v>70</v>
      </c>
      <c r="B82" s="17" t="s">
        <v>198</v>
      </c>
      <c r="C82" s="6">
        <v>1</v>
      </c>
      <c r="D82" s="23">
        <v>42</v>
      </c>
      <c r="E82" s="139"/>
      <c r="F82" s="37">
        <f t="shared" si="12"/>
        <v>0</v>
      </c>
      <c r="G82" s="70"/>
      <c r="H82" s="141"/>
      <c r="I82" s="141"/>
      <c r="J82" s="141"/>
      <c r="K82" s="141"/>
      <c r="L82" s="141"/>
    </row>
    <row r="83" spans="1:12" x14ac:dyDescent="0.2">
      <c r="A83" s="65">
        <v>71</v>
      </c>
      <c r="B83" s="17" t="s">
        <v>199</v>
      </c>
      <c r="C83" s="6">
        <v>1</v>
      </c>
      <c r="D83" s="23">
        <v>36</v>
      </c>
      <c r="E83" s="139"/>
      <c r="F83" s="37">
        <f t="shared" si="12"/>
        <v>0</v>
      </c>
      <c r="G83" s="70"/>
      <c r="H83" s="141"/>
      <c r="I83" s="141"/>
      <c r="J83" s="141"/>
      <c r="K83" s="141"/>
      <c r="L83" s="141"/>
    </row>
    <row r="84" spans="1:12" x14ac:dyDescent="0.2">
      <c r="A84" s="65">
        <v>72</v>
      </c>
      <c r="B84" s="17" t="s">
        <v>200</v>
      </c>
      <c r="C84" s="6">
        <v>1</v>
      </c>
      <c r="D84" s="23">
        <v>36</v>
      </c>
      <c r="E84" s="139"/>
      <c r="F84" s="37">
        <f t="shared" si="12"/>
        <v>0</v>
      </c>
      <c r="G84" s="70"/>
      <c r="H84" s="141"/>
      <c r="I84" s="141"/>
      <c r="J84" s="141"/>
      <c r="K84" s="141"/>
      <c r="L84" s="141"/>
    </row>
    <row r="85" spans="1:12" s="47" customFormat="1" x14ac:dyDescent="0.2">
      <c r="A85" s="63" t="s">
        <v>351</v>
      </c>
      <c r="B85" s="16" t="s">
        <v>201</v>
      </c>
      <c r="C85" s="6">
        <v>1</v>
      </c>
      <c r="D85" s="23">
        <v>24</v>
      </c>
      <c r="E85" s="139"/>
      <c r="F85" s="37">
        <f t="shared" si="12"/>
        <v>0</v>
      </c>
      <c r="G85" s="70"/>
      <c r="H85" s="141"/>
      <c r="I85" s="141"/>
      <c r="J85" s="141"/>
      <c r="K85" s="141"/>
      <c r="L85" s="141"/>
    </row>
    <row r="86" spans="1:12" s="47" customFormat="1" x14ac:dyDescent="0.2">
      <c r="A86" s="63" t="s">
        <v>352</v>
      </c>
      <c r="B86" s="16" t="s">
        <v>202</v>
      </c>
      <c r="C86" s="6">
        <v>1</v>
      </c>
      <c r="D86" s="23">
        <v>24</v>
      </c>
      <c r="E86" s="139"/>
      <c r="F86" s="37">
        <f t="shared" si="12"/>
        <v>0</v>
      </c>
      <c r="G86" s="70"/>
      <c r="H86" s="141"/>
      <c r="I86" s="141"/>
      <c r="J86" s="141"/>
      <c r="K86" s="141"/>
      <c r="L86" s="141"/>
    </row>
    <row r="87" spans="1:12" x14ac:dyDescent="0.2">
      <c r="A87" s="66"/>
      <c r="B87" s="19"/>
      <c r="C87" s="19"/>
      <c r="D87" s="100"/>
      <c r="E87" s="151"/>
      <c r="F87" s="51"/>
      <c r="G87" s="70"/>
      <c r="H87" s="158"/>
      <c r="I87" s="158"/>
      <c r="J87" s="158"/>
      <c r="K87" s="158"/>
      <c r="L87" s="158"/>
    </row>
    <row r="88" spans="1:12" x14ac:dyDescent="0.2">
      <c r="A88" s="65">
        <v>75</v>
      </c>
      <c r="B88" s="17" t="s">
        <v>101</v>
      </c>
      <c r="C88" s="6">
        <v>1</v>
      </c>
      <c r="D88" s="23">
        <v>144</v>
      </c>
      <c r="E88" s="139"/>
      <c r="F88" s="37">
        <f t="shared" ref="F88:F93" si="13">D88*E88</f>
        <v>0</v>
      </c>
      <c r="G88" s="70"/>
      <c r="H88" s="141"/>
      <c r="I88" s="141"/>
      <c r="J88" s="141"/>
      <c r="K88" s="141"/>
      <c r="L88" s="141"/>
    </row>
    <row r="89" spans="1:12" x14ac:dyDescent="0.2">
      <c r="A89" s="65">
        <v>76</v>
      </c>
      <c r="B89" s="17" t="s">
        <v>102</v>
      </c>
      <c r="C89" s="6">
        <v>1</v>
      </c>
      <c r="D89" s="23">
        <v>48</v>
      </c>
      <c r="E89" s="139"/>
      <c r="F89" s="37">
        <f t="shared" si="13"/>
        <v>0</v>
      </c>
      <c r="G89" s="70"/>
      <c r="H89" s="141"/>
      <c r="I89" s="141"/>
      <c r="J89" s="141"/>
      <c r="K89" s="141"/>
      <c r="L89" s="141"/>
    </row>
    <row r="90" spans="1:12" x14ac:dyDescent="0.2">
      <c r="A90" s="65">
        <v>77</v>
      </c>
      <c r="B90" s="17" t="s">
        <v>103</v>
      </c>
      <c r="C90" s="6">
        <v>1</v>
      </c>
      <c r="D90" s="23">
        <v>48</v>
      </c>
      <c r="E90" s="139"/>
      <c r="F90" s="37">
        <f t="shared" si="13"/>
        <v>0</v>
      </c>
      <c r="G90" s="70"/>
      <c r="H90" s="141"/>
      <c r="I90" s="141"/>
      <c r="J90" s="141"/>
      <c r="K90" s="141"/>
      <c r="L90" s="141"/>
    </row>
    <row r="91" spans="1:12" x14ac:dyDescent="0.2">
      <c r="A91" s="65" t="s">
        <v>361</v>
      </c>
      <c r="B91" s="17" t="s">
        <v>104</v>
      </c>
      <c r="C91" s="6">
        <v>1</v>
      </c>
      <c r="D91" s="23">
        <v>48</v>
      </c>
      <c r="E91" s="139"/>
      <c r="F91" s="37">
        <f t="shared" si="13"/>
        <v>0</v>
      </c>
      <c r="G91" s="70"/>
      <c r="H91" s="141"/>
      <c r="I91" s="141"/>
      <c r="J91" s="141"/>
      <c r="K91" s="141"/>
      <c r="L91" s="141"/>
    </row>
    <row r="92" spans="1:12" x14ac:dyDescent="0.2">
      <c r="A92" s="65" t="s">
        <v>353</v>
      </c>
      <c r="B92" s="17" t="s">
        <v>105</v>
      </c>
      <c r="C92" s="6">
        <v>1</v>
      </c>
      <c r="D92" s="23">
        <v>48</v>
      </c>
      <c r="E92" s="139"/>
      <c r="F92" s="37">
        <f t="shared" si="13"/>
        <v>0</v>
      </c>
      <c r="G92" s="70"/>
      <c r="H92" s="141"/>
      <c r="I92" s="141"/>
      <c r="J92" s="141"/>
      <c r="K92" s="141"/>
      <c r="L92" s="141"/>
    </row>
    <row r="93" spans="1:12" x14ac:dyDescent="0.2">
      <c r="A93" s="65" t="s">
        <v>354</v>
      </c>
      <c r="B93" s="17" t="s">
        <v>106</v>
      </c>
      <c r="C93" s="6">
        <v>1</v>
      </c>
      <c r="D93" s="23">
        <v>48</v>
      </c>
      <c r="E93" s="139"/>
      <c r="F93" s="37">
        <f t="shared" si="13"/>
        <v>0</v>
      </c>
      <c r="G93" s="70"/>
      <c r="H93" s="141"/>
      <c r="I93" s="141"/>
      <c r="J93" s="141"/>
      <c r="K93" s="141"/>
      <c r="L93" s="141"/>
    </row>
    <row r="94" spans="1:12" x14ac:dyDescent="0.2">
      <c r="A94" s="64"/>
      <c r="B94" s="19"/>
      <c r="C94" s="28"/>
      <c r="D94" s="28"/>
      <c r="E94" s="151"/>
      <c r="F94" s="51"/>
      <c r="G94" s="70"/>
      <c r="H94" s="153"/>
      <c r="I94" s="153"/>
      <c r="J94" s="153"/>
      <c r="K94" s="153"/>
      <c r="L94" s="153"/>
    </row>
    <row r="95" spans="1:12" x14ac:dyDescent="0.2">
      <c r="A95" s="65">
        <v>81</v>
      </c>
      <c r="B95" s="17" t="s">
        <v>107</v>
      </c>
      <c r="C95" s="6">
        <v>1</v>
      </c>
      <c r="D95" s="23">
        <v>616</v>
      </c>
      <c r="E95" s="139"/>
      <c r="F95" s="37">
        <f t="shared" ref="F95:F100" si="14">D95*E95</f>
        <v>0</v>
      </c>
      <c r="G95" s="70"/>
      <c r="H95" s="141"/>
      <c r="I95" s="141"/>
      <c r="J95" s="141"/>
      <c r="K95" s="141"/>
      <c r="L95" s="141"/>
    </row>
    <row r="96" spans="1:12" x14ac:dyDescent="0.2">
      <c r="A96" s="65">
        <v>82</v>
      </c>
      <c r="B96" s="17" t="s">
        <v>108</v>
      </c>
      <c r="C96" s="6">
        <v>1</v>
      </c>
      <c r="D96" s="23">
        <v>90</v>
      </c>
      <c r="E96" s="139"/>
      <c r="F96" s="37">
        <f t="shared" si="14"/>
        <v>0</v>
      </c>
      <c r="G96" s="70"/>
      <c r="H96" s="141"/>
      <c r="I96" s="141"/>
      <c r="J96" s="141"/>
      <c r="K96" s="141"/>
      <c r="L96" s="141"/>
    </row>
    <row r="97" spans="1:12" x14ac:dyDescent="0.2">
      <c r="A97" s="65">
        <v>83</v>
      </c>
      <c r="B97" s="17" t="s">
        <v>109</v>
      </c>
      <c r="C97" s="6">
        <v>1</v>
      </c>
      <c r="D97" s="23">
        <v>24</v>
      </c>
      <c r="E97" s="139"/>
      <c r="F97" s="37">
        <f t="shared" si="14"/>
        <v>0</v>
      </c>
      <c r="G97" s="70"/>
      <c r="H97" s="141"/>
      <c r="I97" s="141"/>
      <c r="J97" s="141"/>
      <c r="K97" s="141"/>
      <c r="L97" s="141"/>
    </row>
    <row r="98" spans="1:12" x14ac:dyDescent="0.2">
      <c r="A98" s="65" t="s">
        <v>362</v>
      </c>
      <c r="B98" s="17" t="s">
        <v>110</v>
      </c>
      <c r="C98" s="6">
        <v>1</v>
      </c>
      <c r="D98" s="23">
        <v>12</v>
      </c>
      <c r="E98" s="139"/>
      <c r="F98" s="37">
        <f t="shared" si="14"/>
        <v>0</v>
      </c>
      <c r="G98" s="70"/>
      <c r="H98" s="141"/>
      <c r="I98" s="141"/>
      <c r="J98" s="141"/>
      <c r="K98" s="141"/>
      <c r="L98" s="141"/>
    </row>
    <row r="99" spans="1:12" x14ac:dyDescent="0.2">
      <c r="A99" s="65" t="s">
        <v>355</v>
      </c>
      <c r="B99" s="17" t="s">
        <v>111</v>
      </c>
      <c r="C99" s="6">
        <v>1</v>
      </c>
      <c r="D99" s="23">
        <v>12</v>
      </c>
      <c r="E99" s="139"/>
      <c r="F99" s="37">
        <f t="shared" si="14"/>
        <v>0</v>
      </c>
      <c r="G99" s="70"/>
      <c r="H99" s="141"/>
      <c r="I99" s="141"/>
      <c r="J99" s="141"/>
      <c r="K99" s="141"/>
      <c r="L99" s="141"/>
    </row>
    <row r="100" spans="1:12" x14ac:dyDescent="0.2">
      <c r="A100" s="65" t="s">
        <v>356</v>
      </c>
      <c r="B100" s="17" t="s">
        <v>112</v>
      </c>
      <c r="C100" s="6">
        <v>1</v>
      </c>
      <c r="D100" s="23">
        <v>6</v>
      </c>
      <c r="E100" s="139"/>
      <c r="F100" s="37">
        <f t="shared" si="14"/>
        <v>0</v>
      </c>
      <c r="G100" s="70"/>
      <c r="H100" s="141"/>
      <c r="I100" s="141"/>
      <c r="J100" s="141"/>
      <c r="K100" s="141"/>
      <c r="L100" s="141"/>
    </row>
    <row r="101" spans="1:12" x14ac:dyDescent="0.2">
      <c r="A101" s="64"/>
      <c r="B101" s="19"/>
      <c r="C101" s="28"/>
      <c r="D101" s="28"/>
      <c r="E101" s="151"/>
      <c r="F101" s="51"/>
      <c r="G101" s="70"/>
      <c r="H101" s="142"/>
      <c r="I101" s="153"/>
      <c r="J101" s="153"/>
      <c r="K101" s="153"/>
      <c r="L101" s="153"/>
    </row>
    <row r="102" spans="1:12" x14ac:dyDescent="0.2">
      <c r="A102" s="65">
        <v>87</v>
      </c>
      <c r="B102" s="17" t="s">
        <v>113</v>
      </c>
      <c r="C102" s="6">
        <v>1</v>
      </c>
      <c r="D102" s="23">
        <v>124</v>
      </c>
      <c r="E102" s="139"/>
      <c r="F102" s="37">
        <f t="shared" ref="F102:F107" si="15">D102*E102</f>
        <v>0</v>
      </c>
      <c r="G102" s="70"/>
      <c r="H102" s="141"/>
      <c r="I102" s="141"/>
      <c r="J102" s="141"/>
      <c r="K102" s="141"/>
      <c r="L102" s="141"/>
    </row>
    <row r="103" spans="1:12" x14ac:dyDescent="0.2">
      <c r="A103" s="65">
        <v>88</v>
      </c>
      <c r="B103" s="17" t="s">
        <v>114</v>
      </c>
      <c r="C103" s="6">
        <v>1</v>
      </c>
      <c r="D103" s="23">
        <v>20</v>
      </c>
      <c r="E103" s="139"/>
      <c r="F103" s="37">
        <f t="shared" si="15"/>
        <v>0</v>
      </c>
      <c r="G103" s="70"/>
      <c r="H103" s="141"/>
      <c r="I103" s="141"/>
      <c r="J103" s="141"/>
      <c r="K103" s="141"/>
      <c r="L103" s="141"/>
    </row>
    <row r="104" spans="1:12" x14ac:dyDescent="0.2">
      <c r="A104" s="65">
        <v>89</v>
      </c>
      <c r="B104" s="17" t="s">
        <v>115</v>
      </c>
      <c r="C104" s="6">
        <v>1</v>
      </c>
      <c r="D104" s="23">
        <v>12</v>
      </c>
      <c r="E104" s="139"/>
      <c r="F104" s="37">
        <f t="shared" si="15"/>
        <v>0</v>
      </c>
      <c r="G104" s="70"/>
      <c r="H104" s="141"/>
      <c r="I104" s="141"/>
      <c r="J104" s="141"/>
      <c r="K104" s="141"/>
      <c r="L104" s="141"/>
    </row>
    <row r="105" spans="1:12" x14ac:dyDescent="0.2">
      <c r="A105" s="65" t="s">
        <v>363</v>
      </c>
      <c r="B105" s="17" t="s">
        <v>116</v>
      </c>
      <c r="C105" s="6">
        <v>1</v>
      </c>
      <c r="D105" s="23">
        <v>8</v>
      </c>
      <c r="E105" s="139"/>
      <c r="F105" s="37">
        <f t="shared" si="15"/>
        <v>0</v>
      </c>
      <c r="G105" s="70"/>
      <c r="H105" s="141"/>
      <c r="I105" s="141"/>
      <c r="J105" s="141"/>
      <c r="K105" s="141"/>
      <c r="L105" s="141"/>
    </row>
    <row r="106" spans="1:12" x14ac:dyDescent="0.2">
      <c r="A106" s="65" t="s">
        <v>357</v>
      </c>
      <c r="B106" s="17" t="s">
        <v>117</v>
      </c>
      <c r="C106" s="6">
        <v>1</v>
      </c>
      <c r="D106" s="23">
        <v>6</v>
      </c>
      <c r="E106" s="139"/>
      <c r="F106" s="37">
        <f t="shared" si="15"/>
        <v>0</v>
      </c>
      <c r="G106" s="70"/>
      <c r="H106" s="141"/>
      <c r="I106" s="141"/>
      <c r="J106" s="141"/>
      <c r="K106" s="141"/>
      <c r="L106" s="141"/>
    </row>
    <row r="107" spans="1:12" x14ac:dyDescent="0.2">
      <c r="A107" s="65" t="s">
        <v>358</v>
      </c>
      <c r="B107" s="17" t="s">
        <v>118</v>
      </c>
      <c r="C107" s="6">
        <v>1</v>
      </c>
      <c r="D107" s="23">
        <v>6</v>
      </c>
      <c r="E107" s="139"/>
      <c r="F107" s="37">
        <f t="shared" si="15"/>
        <v>0</v>
      </c>
      <c r="G107" s="70"/>
      <c r="H107" s="141"/>
      <c r="I107" s="141"/>
      <c r="J107" s="141"/>
      <c r="K107" s="141"/>
      <c r="L107" s="141"/>
    </row>
    <row r="108" spans="1:12" x14ac:dyDescent="0.2">
      <c r="A108" s="64"/>
      <c r="B108" s="19"/>
      <c r="C108" s="28"/>
      <c r="D108" s="28"/>
      <c r="E108" s="151"/>
      <c r="F108" s="51"/>
      <c r="G108" s="70"/>
      <c r="H108" s="153"/>
      <c r="I108" s="153"/>
      <c r="J108" s="153"/>
      <c r="K108" s="153"/>
      <c r="L108" s="153"/>
    </row>
    <row r="109" spans="1:12" x14ac:dyDescent="0.2">
      <c r="A109" s="65">
        <v>93</v>
      </c>
      <c r="B109" s="14" t="s">
        <v>234</v>
      </c>
      <c r="C109" s="9">
        <v>12</v>
      </c>
      <c r="D109" s="23">
        <v>16</v>
      </c>
      <c r="E109" s="139"/>
      <c r="F109" s="37">
        <f t="shared" ref="F109:F114" si="16">(D109*E109)*C109</f>
        <v>0</v>
      </c>
      <c r="G109" s="70"/>
      <c r="H109" s="155" t="s">
        <v>232</v>
      </c>
      <c r="I109" s="141"/>
      <c r="J109" s="141"/>
      <c r="K109" s="141"/>
      <c r="L109" s="141"/>
    </row>
    <row r="110" spans="1:12" x14ac:dyDescent="0.2">
      <c r="A110" s="65">
        <v>94</v>
      </c>
      <c r="B110" s="14" t="s">
        <v>235</v>
      </c>
      <c r="C110" s="9">
        <v>12</v>
      </c>
      <c r="D110" s="23">
        <v>2</v>
      </c>
      <c r="E110" s="139"/>
      <c r="F110" s="37">
        <f t="shared" si="16"/>
        <v>0</v>
      </c>
      <c r="G110" s="70"/>
      <c r="H110" s="155" t="s">
        <v>232</v>
      </c>
      <c r="I110" s="141"/>
      <c r="J110" s="141"/>
      <c r="K110" s="141"/>
      <c r="L110" s="141"/>
    </row>
    <row r="111" spans="1:12" x14ac:dyDescent="0.2">
      <c r="A111" s="65">
        <v>95</v>
      </c>
      <c r="B111" s="14" t="s">
        <v>236</v>
      </c>
      <c r="C111" s="9">
        <v>12</v>
      </c>
      <c r="D111" s="23">
        <v>2</v>
      </c>
      <c r="E111" s="139"/>
      <c r="F111" s="37">
        <f t="shared" si="16"/>
        <v>0</v>
      </c>
      <c r="G111" s="70"/>
      <c r="H111" s="155" t="s">
        <v>232</v>
      </c>
      <c r="I111" s="141"/>
      <c r="J111" s="141"/>
      <c r="K111" s="141"/>
      <c r="L111" s="141"/>
    </row>
    <row r="112" spans="1:12" x14ac:dyDescent="0.2">
      <c r="A112" s="65">
        <v>96</v>
      </c>
      <c r="B112" s="14" t="s">
        <v>237</v>
      </c>
      <c r="C112" s="9">
        <v>12</v>
      </c>
      <c r="D112" s="23">
        <v>2</v>
      </c>
      <c r="E112" s="139"/>
      <c r="F112" s="37">
        <f t="shared" si="16"/>
        <v>0</v>
      </c>
      <c r="G112" s="70"/>
      <c r="H112" s="155" t="s">
        <v>232</v>
      </c>
      <c r="I112" s="141"/>
      <c r="J112" s="141"/>
      <c r="K112" s="141"/>
      <c r="L112" s="141"/>
    </row>
    <row r="113" spans="1:12" x14ac:dyDescent="0.2">
      <c r="A113" s="65" t="s">
        <v>359</v>
      </c>
      <c r="B113" s="14" t="s">
        <v>238</v>
      </c>
      <c r="C113" s="9">
        <v>12</v>
      </c>
      <c r="D113" s="23">
        <v>2</v>
      </c>
      <c r="E113" s="139"/>
      <c r="F113" s="37">
        <f t="shared" si="16"/>
        <v>0</v>
      </c>
      <c r="G113" s="70"/>
      <c r="H113" s="155" t="s">
        <v>232</v>
      </c>
      <c r="I113" s="141"/>
      <c r="J113" s="141"/>
      <c r="K113" s="141"/>
      <c r="L113" s="141"/>
    </row>
    <row r="114" spans="1:12" x14ac:dyDescent="0.2">
      <c r="A114" s="65" t="s">
        <v>360</v>
      </c>
      <c r="B114" s="14" t="s">
        <v>239</v>
      </c>
      <c r="C114" s="9">
        <v>12</v>
      </c>
      <c r="D114" s="23">
        <v>2</v>
      </c>
      <c r="E114" s="139"/>
      <c r="F114" s="37">
        <f t="shared" si="16"/>
        <v>0</v>
      </c>
      <c r="G114" s="70"/>
      <c r="H114" s="155" t="s">
        <v>232</v>
      </c>
      <c r="I114" s="141"/>
      <c r="J114" s="141"/>
      <c r="K114" s="141"/>
      <c r="L114" s="141"/>
    </row>
    <row r="115" spans="1:12" s="47" customFormat="1" x14ac:dyDescent="0.2">
      <c r="A115" s="56"/>
      <c r="B115" s="49"/>
      <c r="C115" s="49"/>
      <c r="D115" s="92"/>
      <c r="E115" s="151"/>
      <c r="F115" s="51"/>
      <c r="G115" s="70"/>
      <c r="H115" s="156"/>
      <c r="I115" s="156"/>
      <c r="J115" s="156"/>
      <c r="K115" s="156"/>
      <c r="L115" s="156"/>
    </row>
    <row r="116" spans="1:12" s="57" customFormat="1" x14ac:dyDescent="0.2">
      <c r="A116" s="67">
        <v>99</v>
      </c>
      <c r="B116" s="21" t="s">
        <v>119</v>
      </c>
      <c r="C116" s="9">
        <v>12</v>
      </c>
      <c r="D116" s="133">
        <v>24</v>
      </c>
      <c r="E116" s="139"/>
      <c r="F116" s="37">
        <f t="shared" ref="F116:F121" si="17">(D116*E116)*C116</f>
        <v>0</v>
      </c>
      <c r="G116" s="72"/>
      <c r="H116" s="155" t="s">
        <v>232</v>
      </c>
      <c r="I116" s="141"/>
      <c r="J116" s="141"/>
      <c r="K116" s="141"/>
      <c r="L116" s="141"/>
    </row>
    <row r="117" spans="1:12" x14ac:dyDescent="0.2">
      <c r="A117" s="65">
        <v>100</v>
      </c>
      <c r="B117" s="21" t="s">
        <v>120</v>
      </c>
      <c r="C117" s="9">
        <v>12</v>
      </c>
      <c r="D117" s="23">
        <v>18</v>
      </c>
      <c r="E117" s="139"/>
      <c r="F117" s="37">
        <f t="shared" si="17"/>
        <v>0</v>
      </c>
      <c r="G117" s="70"/>
      <c r="H117" s="155" t="s">
        <v>232</v>
      </c>
      <c r="I117" s="141"/>
      <c r="J117" s="141"/>
      <c r="K117" s="141"/>
      <c r="L117" s="141"/>
    </row>
    <row r="118" spans="1:12" x14ac:dyDescent="0.2">
      <c r="A118" s="65">
        <v>102</v>
      </c>
      <c r="B118" s="21" t="s">
        <v>121</v>
      </c>
      <c r="C118" s="9">
        <v>12</v>
      </c>
      <c r="D118" s="23">
        <v>2</v>
      </c>
      <c r="E118" s="139"/>
      <c r="F118" s="37">
        <f t="shared" si="17"/>
        <v>0</v>
      </c>
      <c r="G118" s="70"/>
      <c r="H118" s="155" t="s">
        <v>232</v>
      </c>
      <c r="I118" s="141"/>
      <c r="J118" s="141"/>
      <c r="K118" s="141"/>
      <c r="L118" s="141"/>
    </row>
    <row r="119" spans="1:12" x14ac:dyDescent="0.2">
      <c r="A119" s="67">
        <v>102</v>
      </c>
      <c r="B119" s="21" t="s">
        <v>122</v>
      </c>
      <c r="C119" s="9">
        <v>12</v>
      </c>
      <c r="D119" s="23">
        <v>2</v>
      </c>
      <c r="E119" s="139"/>
      <c r="F119" s="37">
        <f t="shared" si="17"/>
        <v>0</v>
      </c>
      <c r="G119" s="70"/>
      <c r="H119" s="155" t="s">
        <v>232</v>
      </c>
      <c r="I119" s="141"/>
      <c r="J119" s="141"/>
      <c r="K119" s="141"/>
      <c r="L119" s="141"/>
    </row>
    <row r="120" spans="1:12" x14ac:dyDescent="0.2">
      <c r="A120" s="65" t="s">
        <v>364</v>
      </c>
      <c r="B120" s="21" t="s">
        <v>123</v>
      </c>
      <c r="C120" s="9">
        <v>12</v>
      </c>
      <c r="D120" s="23">
        <v>2</v>
      </c>
      <c r="E120" s="139"/>
      <c r="F120" s="37">
        <f t="shared" si="17"/>
        <v>0</v>
      </c>
      <c r="G120" s="70"/>
      <c r="H120" s="155" t="s">
        <v>232</v>
      </c>
      <c r="I120" s="141"/>
      <c r="J120" s="141"/>
      <c r="K120" s="141"/>
      <c r="L120" s="141"/>
    </row>
    <row r="121" spans="1:12" x14ac:dyDescent="0.2">
      <c r="A121" s="67" t="s">
        <v>365</v>
      </c>
      <c r="B121" s="21" t="s">
        <v>124</v>
      </c>
      <c r="C121" s="9">
        <v>12</v>
      </c>
      <c r="D121" s="23">
        <v>2</v>
      </c>
      <c r="E121" s="139"/>
      <c r="F121" s="37">
        <f t="shared" si="17"/>
        <v>0</v>
      </c>
      <c r="G121" s="70"/>
      <c r="H121" s="155" t="s">
        <v>232</v>
      </c>
      <c r="I121" s="141"/>
      <c r="J121" s="141"/>
      <c r="K121" s="141"/>
      <c r="L121" s="141"/>
    </row>
    <row r="122" spans="1:12" s="59" customFormat="1" x14ac:dyDescent="0.2">
      <c r="A122" s="66"/>
      <c r="B122" s="27"/>
      <c r="C122" s="27"/>
      <c r="D122" s="101"/>
      <c r="E122" s="152"/>
      <c r="F122" s="58"/>
      <c r="G122" s="72"/>
      <c r="H122" s="157"/>
      <c r="I122" s="157"/>
      <c r="J122" s="157"/>
      <c r="K122" s="157"/>
      <c r="L122" s="157"/>
    </row>
    <row r="123" spans="1:12" x14ac:dyDescent="0.2">
      <c r="A123" s="65">
        <v>105</v>
      </c>
      <c r="B123" s="17" t="s">
        <v>203</v>
      </c>
      <c r="C123" s="9">
        <v>12</v>
      </c>
      <c r="D123" s="23">
        <v>433</v>
      </c>
      <c r="E123" s="139"/>
      <c r="F123" s="37">
        <f t="shared" ref="F123:F128" si="18">(D123*E123)*C123</f>
        <v>0</v>
      </c>
      <c r="G123" s="70"/>
      <c r="H123" s="155" t="s">
        <v>232</v>
      </c>
      <c r="I123" s="141"/>
      <c r="J123" s="141"/>
      <c r="K123" s="141"/>
      <c r="L123" s="141"/>
    </row>
    <row r="124" spans="1:12" x14ac:dyDescent="0.2">
      <c r="A124" s="65">
        <v>106</v>
      </c>
      <c r="B124" s="17" t="s">
        <v>204</v>
      </c>
      <c r="C124" s="9">
        <v>12</v>
      </c>
      <c r="D124" s="23">
        <v>62</v>
      </c>
      <c r="E124" s="139"/>
      <c r="F124" s="37">
        <f t="shared" si="18"/>
        <v>0</v>
      </c>
      <c r="G124" s="70"/>
      <c r="H124" s="155" t="s">
        <v>232</v>
      </c>
      <c r="I124" s="141"/>
      <c r="J124" s="141"/>
      <c r="K124" s="141"/>
      <c r="L124" s="141"/>
    </row>
    <row r="125" spans="1:12" x14ac:dyDescent="0.2">
      <c r="A125" s="65">
        <v>107</v>
      </c>
      <c r="B125" s="17" t="s">
        <v>205</v>
      </c>
      <c r="C125" s="9">
        <v>12</v>
      </c>
      <c r="D125" s="23">
        <v>4</v>
      </c>
      <c r="E125" s="139"/>
      <c r="F125" s="37">
        <f t="shared" si="18"/>
        <v>0</v>
      </c>
      <c r="G125" s="70"/>
      <c r="H125" s="155" t="s">
        <v>232</v>
      </c>
      <c r="I125" s="141"/>
      <c r="J125" s="141"/>
      <c r="K125" s="141"/>
      <c r="L125" s="141"/>
    </row>
    <row r="126" spans="1:12" x14ac:dyDescent="0.2">
      <c r="A126" s="65">
        <v>108</v>
      </c>
      <c r="B126" s="17" t="s">
        <v>206</v>
      </c>
      <c r="C126" s="9">
        <v>12</v>
      </c>
      <c r="D126" s="23">
        <v>2</v>
      </c>
      <c r="E126" s="139"/>
      <c r="F126" s="37">
        <f t="shared" si="18"/>
        <v>0</v>
      </c>
      <c r="G126" s="70"/>
      <c r="H126" s="155" t="s">
        <v>232</v>
      </c>
      <c r="I126" s="141"/>
      <c r="J126" s="141"/>
      <c r="K126" s="141"/>
      <c r="L126" s="141"/>
    </row>
    <row r="127" spans="1:12" s="47" customFormat="1" x14ac:dyDescent="0.2">
      <c r="A127" s="65" t="s">
        <v>366</v>
      </c>
      <c r="B127" s="16" t="s">
        <v>207</v>
      </c>
      <c r="C127" s="9">
        <v>12</v>
      </c>
      <c r="D127" s="23">
        <v>2</v>
      </c>
      <c r="E127" s="139"/>
      <c r="F127" s="37">
        <f t="shared" si="18"/>
        <v>0</v>
      </c>
      <c r="G127" s="70"/>
      <c r="H127" s="155" t="s">
        <v>232</v>
      </c>
      <c r="I127" s="141"/>
      <c r="J127" s="141"/>
      <c r="K127" s="141"/>
      <c r="L127" s="141"/>
    </row>
    <row r="128" spans="1:12" s="47" customFormat="1" x14ac:dyDescent="0.2">
      <c r="A128" s="65" t="s">
        <v>367</v>
      </c>
      <c r="B128" s="16" t="s">
        <v>208</v>
      </c>
      <c r="C128" s="9">
        <v>12</v>
      </c>
      <c r="D128" s="23">
        <v>2</v>
      </c>
      <c r="E128" s="139"/>
      <c r="F128" s="37">
        <f t="shared" si="18"/>
        <v>0</v>
      </c>
      <c r="G128" s="70"/>
      <c r="H128" s="155" t="s">
        <v>232</v>
      </c>
      <c r="I128" s="141"/>
      <c r="J128" s="141"/>
      <c r="K128" s="141"/>
      <c r="L128" s="141"/>
    </row>
    <row r="129" spans="1:12" s="59" customFormat="1" x14ac:dyDescent="0.2">
      <c r="A129" s="66"/>
      <c r="B129" s="27"/>
      <c r="C129" s="27"/>
      <c r="D129" s="101"/>
      <c r="E129" s="152"/>
      <c r="F129" s="58"/>
      <c r="G129" s="72"/>
      <c r="H129" s="157"/>
      <c r="I129" s="157"/>
      <c r="J129" s="157"/>
      <c r="K129" s="157"/>
      <c r="L129" s="157"/>
    </row>
    <row r="130" spans="1:12" s="47" customFormat="1" x14ac:dyDescent="0.2">
      <c r="A130" s="65">
        <v>111</v>
      </c>
      <c r="B130" s="17" t="s">
        <v>313</v>
      </c>
      <c r="C130" s="9">
        <v>12</v>
      </c>
      <c r="D130" s="23">
        <v>215</v>
      </c>
      <c r="E130" s="139"/>
      <c r="F130" s="37">
        <f t="shared" ref="F130:F135" si="19">(D130*E130)*C130</f>
        <v>0</v>
      </c>
      <c r="G130" s="70"/>
      <c r="H130" s="155" t="s">
        <v>232</v>
      </c>
      <c r="I130" s="141"/>
      <c r="J130" s="141"/>
      <c r="K130" s="141"/>
      <c r="L130" s="141"/>
    </row>
    <row r="131" spans="1:12" s="47" customFormat="1" x14ac:dyDescent="0.2">
      <c r="A131" s="65">
        <v>112</v>
      </c>
      <c r="B131" s="17" t="s">
        <v>314</v>
      </c>
      <c r="C131" s="9">
        <v>12</v>
      </c>
      <c r="D131" s="23">
        <v>30</v>
      </c>
      <c r="E131" s="139"/>
      <c r="F131" s="37">
        <f t="shared" si="19"/>
        <v>0</v>
      </c>
      <c r="G131" s="70"/>
      <c r="H131" s="155" t="s">
        <v>232</v>
      </c>
      <c r="I131" s="141"/>
      <c r="J131" s="141"/>
      <c r="K131" s="141"/>
      <c r="L131" s="141"/>
    </row>
    <row r="132" spans="1:12" s="47" customFormat="1" x14ac:dyDescent="0.2">
      <c r="A132" s="65">
        <v>113</v>
      </c>
      <c r="B132" s="17" t="s">
        <v>315</v>
      </c>
      <c r="C132" s="9">
        <v>12</v>
      </c>
      <c r="D132" s="23">
        <v>4</v>
      </c>
      <c r="E132" s="139"/>
      <c r="F132" s="37">
        <f t="shared" si="19"/>
        <v>0</v>
      </c>
      <c r="G132" s="70"/>
      <c r="H132" s="155" t="s">
        <v>232</v>
      </c>
      <c r="I132" s="141"/>
      <c r="J132" s="141"/>
      <c r="K132" s="141"/>
      <c r="L132" s="141"/>
    </row>
    <row r="133" spans="1:12" s="47" customFormat="1" x14ac:dyDescent="0.2">
      <c r="A133" s="65">
        <v>114</v>
      </c>
      <c r="B133" s="17" t="s">
        <v>316</v>
      </c>
      <c r="C133" s="9">
        <v>12</v>
      </c>
      <c r="D133" s="23">
        <v>2</v>
      </c>
      <c r="E133" s="139"/>
      <c r="F133" s="37">
        <f t="shared" si="19"/>
        <v>0</v>
      </c>
      <c r="G133" s="70"/>
      <c r="H133" s="155" t="s">
        <v>232</v>
      </c>
      <c r="I133" s="141"/>
      <c r="J133" s="141"/>
      <c r="K133" s="141"/>
      <c r="L133" s="141"/>
    </row>
    <row r="134" spans="1:12" s="47" customFormat="1" x14ac:dyDescent="0.2">
      <c r="A134" s="65" t="s">
        <v>368</v>
      </c>
      <c r="B134" s="16" t="s">
        <v>317</v>
      </c>
      <c r="C134" s="9">
        <v>12</v>
      </c>
      <c r="D134" s="23">
        <v>2</v>
      </c>
      <c r="E134" s="139"/>
      <c r="F134" s="37">
        <f t="shared" si="19"/>
        <v>0</v>
      </c>
      <c r="G134" s="70"/>
      <c r="H134" s="155" t="s">
        <v>232</v>
      </c>
      <c r="I134" s="141"/>
      <c r="J134" s="141"/>
      <c r="K134" s="141"/>
      <c r="L134" s="141"/>
    </row>
    <row r="135" spans="1:12" s="47" customFormat="1" x14ac:dyDescent="0.2">
      <c r="A135" s="65" t="s">
        <v>369</v>
      </c>
      <c r="B135" s="16" t="s">
        <v>318</v>
      </c>
      <c r="C135" s="9">
        <v>12</v>
      </c>
      <c r="D135" s="23">
        <v>2</v>
      </c>
      <c r="E135" s="139"/>
      <c r="F135" s="37">
        <f t="shared" si="19"/>
        <v>0</v>
      </c>
      <c r="G135" s="70"/>
      <c r="H135" s="155" t="s">
        <v>232</v>
      </c>
      <c r="I135" s="141"/>
      <c r="J135" s="141"/>
      <c r="K135" s="141"/>
      <c r="L135" s="141"/>
    </row>
    <row r="136" spans="1:12" s="59" customFormat="1" x14ac:dyDescent="0.2">
      <c r="A136" s="66"/>
      <c r="B136" s="27"/>
      <c r="C136" s="27"/>
      <c r="D136" s="101"/>
      <c r="E136" s="152"/>
      <c r="F136" s="58"/>
      <c r="G136" s="72"/>
      <c r="H136" s="157"/>
      <c r="I136" s="157"/>
      <c r="J136" s="157"/>
      <c r="K136" s="157"/>
      <c r="L136" s="157"/>
    </row>
    <row r="137" spans="1:12" s="47" customFormat="1" x14ac:dyDescent="0.2">
      <c r="A137" s="65">
        <v>117</v>
      </c>
      <c r="B137" s="17" t="s">
        <v>319</v>
      </c>
      <c r="C137" s="9">
        <v>12</v>
      </c>
      <c r="D137" s="23">
        <v>215</v>
      </c>
      <c r="E137" s="139"/>
      <c r="F137" s="37">
        <f t="shared" ref="F137:F142" si="20">(D137*E137)*C137</f>
        <v>0</v>
      </c>
      <c r="G137" s="70"/>
      <c r="H137" s="155" t="s">
        <v>232</v>
      </c>
      <c r="I137" s="141"/>
      <c r="J137" s="141"/>
      <c r="K137" s="141"/>
      <c r="L137" s="141"/>
    </row>
    <row r="138" spans="1:12" s="47" customFormat="1" x14ac:dyDescent="0.2">
      <c r="A138" s="65">
        <v>118</v>
      </c>
      <c r="B138" s="17" t="s">
        <v>320</v>
      </c>
      <c r="C138" s="9">
        <v>12</v>
      </c>
      <c r="D138" s="23">
        <v>30</v>
      </c>
      <c r="E138" s="139"/>
      <c r="F138" s="37">
        <f t="shared" si="20"/>
        <v>0</v>
      </c>
      <c r="G138" s="70"/>
      <c r="H138" s="155" t="s">
        <v>232</v>
      </c>
      <c r="I138" s="141"/>
      <c r="J138" s="141"/>
      <c r="K138" s="141"/>
      <c r="L138" s="141"/>
    </row>
    <row r="139" spans="1:12" s="47" customFormat="1" x14ac:dyDescent="0.2">
      <c r="A139" s="65">
        <v>119</v>
      </c>
      <c r="B139" s="17" t="s">
        <v>321</v>
      </c>
      <c r="C139" s="9">
        <v>12</v>
      </c>
      <c r="D139" s="23">
        <v>4</v>
      </c>
      <c r="E139" s="139"/>
      <c r="F139" s="37">
        <f t="shared" si="20"/>
        <v>0</v>
      </c>
      <c r="G139" s="70"/>
      <c r="H139" s="155" t="s">
        <v>232</v>
      </c>
      <c r="I139" s="141"/>
      <c r="J139" s="141"/>
      <c r="K139" s="141"/>
      <c r="L139" s="141"/>
    </row>
    <row r="140" spans="1:12" s="47" customFormat="1" x14ac:dyDescent="0.2">
      <c r="A140" s="65">
        <v>120</v>
      </c>
      <c r="B140" s="17" t="s">
        <v>322</v>
      </c>
      <c r="C140" s="9">
        <v>12</v>
      </c>
      <c r="D140" s="23">
        <v>2</v>
      </c>
      <c r="E140" s="139"/>
      <c r="F140" s="37">
        <f t="shared" si="20"/>
        <v>0</v>
      </c>
      <c r="G140" s="70"/>
      <c r="H140" s="155" t="s">
        <v>232</v>
      </c>
      <c r="I140" s="141"/>
      <c r="J140" s="141"/>
      <c r="K140" s="141"/>
      <c r="L140" s="141"/>
    </row>
    <row r="141" spans="1:12" s="47" customFormat="1" x14ac:dyDescent="0.2">
      <c r="A141" s="65" t="s">
        <v>370</v>
      </c>
      <c r="B141" s="16" t="s">
        <v>323</v>
      </c>
      <c r="C141" s="9">
        <v>12</v>
      </c>
      <c r="D141" s="23">
        <v>2</v>
      </c>
      <c r="E141" s="139"/>
      <c r="F141" s="37">
        <f t="shared" si="20"/>
        <v>0</v>
      </c>
      <c r="G141" s="70"/>
      <c r="H141" s="155" t="s">
        <v>232</v>
      </c>
      <c r="I141" s="141"/>
      <c r="J141" s="141"/>
      <c r="K141" s="141"/>
      <c r="L141" s="141"/>
    </row>
    <row r="142" spans="1:12" s="47" customFormat="1" x14ac:dyDescent="0.2">
      <c r="A142" s="65" t="s">
        <v>371</v>
      </c>
      <c r="B142" s="16" t="s">
        <v>324</v>
      </c>
      <c r="C142" s="9">
        <v>12</v>
      </c>
      <c r="D142" s="23">
        <v>2</v>
      </c>
      <c r="E142" s="139"/>
      <c r="F142" s="37">
        <f t="shared" si="20"/>
        <v>0</v>
      </c>
      <c r="G142" s="70"/>
      <c r="H142" s="155" t="s">
        <v>232</v>
      </c>
      <c r="I142" s="141"/>
      <c r="J142" s="141"/>
      <c r="K142" s="141"/>
      <c r="L142" s="141"/>
    </row>
    <row r="143" spans="1:12" s="47" customFormat="1" x14ac:dyDescent="0.2">
      <c r="A143" s="56"/>
      <c r="B143" s="27"/>
      <c r="C143" s="49"/>
      <c r="D143" s="92"/>
      <c r="E143" s="151"/>
      <c r="F143" s="51"/>
      <c r="G143" s="70"/>
      <c r="H143" s="156"/>
      <c r="I143" s="156"/>
      <c r="J143" s="156"/>
      <c r="K143" s="156"/>
      <c r="L143" s="156"/>
    </row>
    <row r="144" spans="1:12" s="47" customFormat="1" x14ac:dyDescent="0.2">
      <c r="A144" s="63">
        <v>123</v>
      </c>
      <c r="B144" s="16" t="s">
        <v>214</v>
      </c>
      <c r="C144" s="9">
        <v>12</v>
      </c>
      <c r="D144" s="23">
        <v>29</v>
      </c>
      <c r="E144" s="139"/>
      <c r="F144" s="37">
        <f t="shared" ref="F144:F149" si="21">(D144*E144)*C144</f>
        <v>0</v>
      </c>
      <c r="G144" s="70"/>
      <c r="H144" s="155" t="s">
        <v>232</v>
      </c>
      <c r="I144" s="141"/>
      <c r="J144" s="141"/>
      <c r="K144" s="141"/>
      <c r="L144" s="141"/>
    </row>
    <row r="145" spans="1:37" s="47" customFormat="1" x14ac:dyDescent="0.2">
      <c r="A145" s="63">
        <v>124</v>
      </c>
      <c r="B145" s="16" t="s">
        <v>213</v>
      </c>
      <c r="C145" s="9">
        <v>12</v>
      </c>
      <c r="D145" s="23">
        <v>15</v>
      </c>
      <c r="E145" s="139"/>
      <c r="F145" s="37">
        <f t="shared" si="21"/>
        <v>0</v>
      </c>
      <c r="G145" s="70"/>
      <c r="H145" s="155" t="s">
        <v>232</v>
      </c>
      <c r="I145" s="141"/>
      <c r="J145" s="141"/>
      <c r="K145" s="141"/>
      <c r="L145" s="141"/>
    </row>
    <row r="146" spans="1:37" s="47" customFormat="1" x14ac:dyDescent="0.2">
      <c r="A146" s="63">
        <v>125</v>
      </c>
      <c r="B146" s="16" t="s">
        <v>212</v>
      </c>
      <c r="C146" s="9">
        <v>12</v>
      </c>
      <c r="D146" s="23">
        <v>8</v>
      </c>
      <c r="E146" s="139"/>
      <c r="F146" s="37">
        <f t="shared" si="21"/>
        <v>0</v>
      </c>
      <c r="G146" s="70"/>
      <c r="H146" s="155" t="s">
        <v>232</v>
      </c>
      <c r="I146" s="141"/>
      <c r="J146" s="141"/>
      <c r="K146" s="141"/>
      <c r="L146" s="141"/>
    </row>
    <row r="147" spans="1:37" s="47" customFormat="1" x14ac:dyDescent="0.2">
      <c r="A147" s="63">
        <v>126</v>
      </c>
      <c r="B147" s="16" t="s">
        <v>211</v>
      </c>
      <c r="C147" s="9">
        <v>12</v>
      </c>
      <c r="D147" s="23">
        <v>6</v>
      </c>
      <c r="E147" s="139"/>
      <c r="F147" s="37">
        <f t="shared" si="21"/>
        <v>0</v>
      </c>
      <c r="G147" s="70"/>
      <c r="H147" s="155" t="s">
        <v>232</v>
      </c>
      <c r="I147" s="141"/>
      <c r="J147" s="141"/>
      <c r="K147" s="141"/>
      <c r="L147" s="141"/>
    </row>
    <row r="148" spans="1:37" s="47" customFormat="1" x14ac:dyDescent="0.2">
      <c r="A148" s="63" t="s">
        <v>372</v>
      </c>
      <c r="B148" s="16" t="s">
        <v>210</v>
      </c>
      <c r="C148" s="9">
        <v>12</v>
      </c>
      <c r="D148" s="23">
        <v>5</v>
      </c>
      <c r="E148" s="139"/>
      <c r="F148" s="37">
        <f t="shared" si="21"/>
        <v>0</v>
      </c>
      <c r="G148" s="70"/>
      <c r="H148" s="155" t="s">
        <v>232</v>
      </c>
      <c r="I148" s="141"/>
      <c r="J148" s="141"/>
      <c r="K148" s="141"/>
      <c r="L148" s="141"/>
    </row>
    <row r="149" spans="1:37" s="47" customFormat="1" x14ac:dyDescent="0.2">
      <c r="A149" s="63" t="s">
        <v>373</v>
      </c>
      <c r="B149" s="16" t="s">
        <v>209</v>
      </c>
      <c r="C149" s="9">
        <v>12</v>
      </c>
      <c r="D149" s="23">
        <v>4</v>
      </c>
      <c r="E149" s="139"/>
      <c r="F149" s="37">
        <f t="shared" si="21"/>
        <v>0</v>
      </c>
      <c r="G149" s="70"/>
      <c r="H149" s="155" t="s">
        <v>232</v>
      </c>
      <c r="I149" s="141"/>
      <c r="J149" s="141"/>
      <c r="K149" s="141"/>
      <c r="L149" s="141"/>
    </row>
    <row r="150" spans="1:37" s="47" customFormat="1" x14ac:dyDescent="0.2">
      <c r="A150" s="64"/>
      <c r="B150" s="19"/>
      <c r="C150" s="28"/>
      <c r="D150" s="28"/>
      <c r="E150" s="151"/>
      <c r="F150" s="51"/>
      <c r="G150" s="70"/>
      <c r="H150" s="153"/>
      <c r="I150" s="153"/>
      <c r="J150" s="153"/>
      <c r="K150" s="153"/>
      <c r="L150" s="153"/>
    </row>
    <row r="151" spans="1:37" s="47" customFormat="1" ht="16.5" customHeight="1" x14ac:dyDescent="0.2">
      <c r="A151" s="63">
        <v>129</v>
      </c>
      <c r="B151" s="16" t="s">
        <v>125</v>
      </c>
      <c r="C151" s="9">
        <v>12</v>
      </c>
      <c r="D151" s="23">
        <v>92</v>
      </c>
      <c r="E151" s="139"/>
      <c r="F151" s="37">
        <f t="shared" ref="F151:F156" si="22">(D151*E151)*C151</f>
        <v>0</v>
      </c>
      <c r="G151" s="70"/>
      <c r="H151" s="155" t="s">
        <v>232</v>
      </c>
      <c r="I151" s="141"/>
      <c r="J151" s="141"/>
      <c r="K151" s="141"/>
      <c r="L151" s="141"/>
    </row>
    <row r="152" spans="1:37" x14ac:dyDescent="0.2">
      <c r="A152" s="63">
        <v>130</v>
      </c>
      <c r="B152" s="16" t="s">
        <v>126</v>
      </c>
      <c r="C152" s="9">
        <v>12</v>
      </c>
      <c r="D152" s="23">
        <v>11</v>
      </c>
      <c r="E152" s="139"/>
      <c r="F152" s="37">
        <f t="shared" si="22"/>
        <v>0</v>
      </c>
      <c r="G152" s="70"/>
      <c r="H152" s="155" t="s">
        <v>232</v>
      </c>
      <c r="I152" s="141"/>
      <c r="J152" s="141"/>
      <c r="K152" s="141"/>
      <c r="L152" s="141"/>
    </row>
    <row r="153" spans="1:37" x14ac:dyDescent="0.2">
      <c r="A153" s="63">
        <v>131</v>
      </c>
      <c r="B153" s="16" t="s">
        <v>127</v>
      </c>
      <c r="C153" s="9">
        <v>12</v>
      </c>
      <c r="D153" s="23">
        <v>12</v>
      </c>
      <c r="E153" s="139"/>
      <c r="F153" s="37">
        <f t="shared" si="22"/>
        <v>0</v>
      </c>
      <c r="G153" s="70"/>
      <c r="H153" s="155" t="s">
        <v>232</v>
      </c>
      <c r="I153" s="141"/>
      <c r="J153" s="141"/>
      <c r="K153" s="141"/>
      <c r="L153" s="141"/>
    </row>
    <row r="154" spans="1:37" x14ac:dyDescent="0.2">
      <c r="A154" s="63">
        <v>132</v>
      </c>
      <c r="B154" s="16" t="s">
        <v>128</v>
      </c>
      <c r="C154" s="9">
        <v>12</v>
      </c>
      <c r="D154" s="23">
        <v>4</v>
      </c>
      <c r="E154" s="139"/>
      <c r="F154" s="37">
        <f t="shared" si="22"/>
        <v>0</v>
      </c>
      <c r="G154" s="70"/>
      <c r="H154" s="155" t="s">
        <v>232</v>
      </c>
      <c r="I154" s="141"/>
      <c r="J154" s="141"/>
      <c r="K154" s="141"/>
      <c r="L154" s="141"/>
    </row>
    <row r="155" spans="1:37" x14ac:dyDescent="0.2">
      <c r="A155" s="63" t="s">
        <v>374</v>
      </c>
      <c r="B155" s="16" t="s">
        <v>129</v>
      </c>
      <c r="C155" s="9">
        <v>12</v>
      </c>
      <c r="D155" s="23">
        <v>3</v>
      </c>
      <c r="E155" s="139"/>
      <c r="F155" s="37">
        <f t="shared" si="22"/>
        <v>0</v>
      </c>
      <c r="G155" s="70"/>
      <c r="H155" s="155" t="s">
        <v>232</v>
      </c>
      <c r="I155" s="141"/>
      <c r="J155" s="141"/>
      <c r="K155" s="141"/>
      <c r="L155" s="141"/>
    </row>
    <row r="156" spans="1:37" x14ac:dyDescent="0.2">
      <c r="A156" s="68" t="s">
        <v>375</v>
      </c>
      <c r="B156" s="69" t="s">
        <v>130</v>
      </c>
      <c r="C156" s="9">
        <v>12</v>
      </c>
      <c r="D156" s="93">
        <v>2</v>
      </c>
      <c r="E156" s="139"/>
      <c r="F156" s="37">
        <f t="shared" si="22"/>
        <v>0</v>
      </c>
      <c r="G156" s="70"/>
      <c r="H156" s="155" t="s">
        <v>232</v>
      </c>
      <c r="I156" s="141"/>
      <c r="J156" s="141"/>
      <c r="K156" s="141"/>
      <c r="L156" s="141"/>
    </row>
    <row r="157" spans="1:37" x14ac:dyDescent="0.2">
      <c r="A157" s="56"/>
      <c r="B157" s="49"/>
      <c r="C157" s="49"/>
      <c r="D157" s="92"/>
      <c r="E157" s="151"/>
      <c r="F157" s="51"/>
      <c r="G157" s="70"/>
      <c r="H157" s="156"/>
      <c r="I157" s="156"/>
      <c r="J157" s="156"/>
      <c r="K157" s="156"/>
      <c r="L157" s="156"/>
    </row>
    <row r="158" spans="1:37" x14ac:dyDescent="0.2">
      <c r="A158" s="65">
        <v>135</v>
      </c>
      <c r="B158" s="17" t="s">
        <v>100</v>
      </c>
      <c r="C158" s="9">
        <v>12</v>
      </c>
      <c r="D158" s="23">
        <v>25</v>
      </c>
      <c r="E158" s="139"/>
      <c r="F158" s="37">
        <f>(D158*E158)*C158</f>
        <v>0</v>
      </c>
      <c r="G158" s="70"/>
      <c r="H158" s="154" t="s">
        <v>232</v>
      </c>
      <c r="I158" s="141"/>
      <c r="J158" s="141"/>
      <c r="K158" s="141"/>
      <c r="L158" s="141"/>
    </row>
    <row r="159" spans="1:37" x14ac:dyDescent="0.2">
      <c r="A159" s="64"/>
      <c r="B159" s="27"/>
      <c r="C159" s="28"/>
      <c r="D159" s="28"/>
      <c r="E159" s="151"/>
      <c r="F159" s="51"/>
      <c r="G159" s="70"/>
      <c r="H159" s="153"/>
      <c r="I159" s="153"/>
      <c r="J159" s="153"/>
      <c r="K159" s="153"/>
      <c r="L159" s="153"/>
    </row>
    <row r="160" spans="1:37" s="59" customFormat="1" x14ac:dyDescent="0.2">
      <c r="A160" s="65">
        <v>136</v>
      </c>
      <c r="B160" s="17" t="s">
        <v>131</v>
      </c>
      <c r="C160" s="9">
        <v>12</v>
      </c>
      <c r="D160" s="23">
        <v>12</v>
      </c>
      <c r="E160" s="139"/>
      <c r="F160" s="37">
        <f t="shared" ref="F160:F165" si="23">(D160*E160)*C160</f>
        <v>0</v>
      </c>
      <c r="G160" s="70"/>
      <c r="H160" s="154" t="s">
        <v>232</v>
      </c>
      <c r="I160" s="141"/>
      <c r="J160" s="141"/>
      <c r="K160" s="141"/>
      <c r="L160" s="141"/>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row>
    <row r="161" spans="1:39" s="57" customFormat="1" x14ac:dyDescent="0.2">
      <c r="A161" s="65">
        <v>137</v>
      </c>
      <c r="B161" s="17" t="s">
        <v>132</v>
      </c>
      <c r="C161" s="9">
        <v>12</v>
      </c>
      <c r="D161" s="23">
        <v>8</v>
      </c>
      <c r="E161" s="139"/>
      <c r="F161" s="37">
        <f t="shared" si="23"/>
        <v>0</v>
      </c>
      <c r="G161" s="70"/>
      <c r="H161" s="154" t="s">
        <v>232</v>
      </c>
      <c r="I161" s="141"/>
      <c r="J161" s="141"/>
      <c r="K161" s="141"/>
      <c r="L161" s="141"/>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row>
    <row r="162" spans="1:39" s="57" customFormat="1" x14ac:dyDescent="0.2">
      <c r="A162" s="65">
        <v>138</v>
      </c>
      <c r="B162" s="17" t="s">
        <v>133</v>
      </c>
      <c r="C162" s="9">
        <v>12</v>
      </c>
      <c r="D162" s="23">
        <v>6</v>
      </c>
      <c r="E162" s="139"/>
      <c r="F162" s="37">
        <f t="shared" si="23"/>
        <v>0</v>
      </c>
      <c r="G162" s="70"/>
      <c r="H162" s="154" t="s">
        <v>232</v>
      </c>
      <c r="I162" s="141"/>
      <c r="J162" s="141"/>
      <c r="K162" s="141"/>
      <c r="L162" s="141"/>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row>
    <row r="163" spans="1:39" s="57" customFormat="1" x14ac:dyDescent="0.2">
      <c r="A163" s="65">
        <v>139</v>
      </c>
      <c r="B163" s="17" t="s">
        <v>134</v>
      </c>
      <c r="C163" s="9">
        <v>12</v>
      </c>
      <c r="D163" s="23">
        <v>4</v>
      </c>
      <c r="E163" s="139"/>
      <c r="F163" s="37">
        <f t="shared" si="23"/>
        <v>0</v>
      </c>
      <c r="G163" s="70"/>
      <c r="H163" s="154" t="s">
        <v>232</v>
      </c>
      <c r="I163" s="141"/>
      <c r="J163" s="141"/>
      <c r="K163" s="141"/>
      <c r="L163" s="141"/>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row>
    <row r="164" spans="1:39" s="57" customFormat="1" x14ac:dyDescent="0.2">
      <c r="A164" s="65" t="s">
        <v>376</v>
      </c>
      <c r="B164" s="17" t="s">
        <v>135</v>
      </c>
      <c r="C164" s="9">
        <v>12</v>
      </c>
      <c r="D164" s="23">
        <v>2</v>
      </c>
      <c r="E164" s="139"/>
      <c r="F164" s="37">
        <f t="shared" si="23"/>
        <v>0</v>
      </c>
      <c r="G164" s="70"/>
      <c r="H164" s="154" t="s">
        <v>232</v>
      </c>
      <c r="I164" s="141"/>
      <c r="J164" s="141"/>
      <c r="K164" s="141"/>
      <c r="L164" s="141"/>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row>
    <row r="165" spans="1:39" s="57" customFormat="1" x14ac:dyDescent="0.2">
      <c r="A165" s="65" t="s">
        <v>377</v>
      </c>
      <c r="B165" s="17" t="s">
        <v>136</v>
      </c>
      <c r="C165" s="9">
        <v>12</v>
      </c>
      <c r="D165" s="23">
        <v>2</v>
      </c>
      <c r="E165" s="139"/>
      <c r="F165" s="37">
        <f t="shared" si="23"/>
        <v>0</v>
      </c>
      <c r="G165" s="70"/>
      <c r="H165" s="154" t="s">
        <v>232</v>
      </c>
      <c r="I165" s="141"/>
      <c r="J165" s="141"/>
      <c r="K165" s="141"/>
      <c r="L165" s="141"/>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row>
    <row r="166" spans="1:39" s="57" customFormat="1" x14ac:dyDescent="0.2">
      <c r="A166" s="66"/>
      <c r="B166" s="27"/>
      <c r="C166" s="27"/>
      <c r="D166" s="101"/>
      <c r="E166" s="152"/>
      <c r="F166" s="58"/>
      <c r="G166" s="70"/>
      <c r="H166" s="157"/>
      <c r="I166" s="157"/>
      <c r="J166" s="157"/>
      <c r="K166" s="157"/>
      <c r="L166" s="157"/>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row>
    <row r="167" spans="1:39" s="57" customFormat="1" x14ac:dyDescent="0.2">
      <c r="A167" s="67">
        <v>142</v>
      </c>
      <c r="B167" s="21" t="s">
        <v>215</v>
      </c>
      <c r="C167" s="9">
        <v>12</v>
      </c>
      <c r="D167" s="130">
        <v>2</v>
      </c>
      <c r="E167" s="139"/>
      <c r="F167" s="37">
        <f t="shared" ref="F167:F172" si="24">(D167*E167)*C167</f>
        <v>0</v>
      </c>
      <c r="G167" s="70"/>
      <c r="H167" s="154" t="s">
        <v>232</v>
      </c>
      <c r="I167" s="141"/>
      <c r="J167" s="141"/>
      <c r="K167" s="141"/>
      <c r="L167" s="141"/>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row>
    <row r="168" spans="1:39" s="57" customFormat="1" x14ac:dyDescent="0.2">
      <c r="A168" s="67">
        <v>143</v>
      </c>
      <c r="B168" s="21" t="s">
        <v>216</v>
      </c>
      <c r="C168" s="9">
        <v>12</v>
      </c>
      <c r="D168" s="130">
        <v>1</v>
      </c>
      <c r="E168" s="140"/>
      <c r="F168" s="37">
        <f t="shared" si="24"/>
        <v>0</v>
      </c>
      <c r="G168" s="70"/>
      <c r="H168" s="154" t="s">
        <v>232</v>
      </c>
      <c r="I168" s="141"/>
      <c r="J168" s="141"/>
      <c r="K168" s="141"/>
      <c r="L168" s="141"/>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row>
    <row r="169" spans="1:39" s="57" customFormat="1" x14ac:dyDescent="0.2">
      <c r="A169" s="67">
        <v>144</v>
      </c>
      <c r="B169" s="21" t="s">
        <v>217</v>
      </c>
      <c r="C169" s="9">
        <v>12</v>
      </c>
      <c r="D169" s="130">
        <v>1</v>
      </c>
      <c r="E169" s="140"/>
      <c r="F169" s="37">
        <f t="shared" si="24"/>
        <v>0</v>
      </c>
      <c r="G169" s="70"/>
      <c r="H169" s="154" t="s">
        <v>232</v>
      </c>
      <c r="I169" s="141"/>
      <c r="J169" s="141"/>
      <c r="K169" s="141"/>
      <c r="L169" s="141"/>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row>
    <row r="170" spans="1:39" s="57" customFormat="1" x14ac:dyDescent="0.2">
      <c r="A170" s="67">
        <v>145</v>
      </c>
      <c r="B170" s="21" t="s">
        <v>218</v>
      </c>
      <c r="C170" s="9">
        <v>12</v>
      </c>
      <c r="D170" s="130">
        <v>1</v>
      </c>
      <c r="E170" s="140"/>
      <c r="F170" s="37">
        <f t="shared" si="24"/>
        <v>0</v>
      </c>
      <c r="G170" s="70"/>
      <c r="H170" s="154" t="s">
        <v>232</v>
      </c>
      <c r="I170" s="141"/>
      <c r="J170" s="141"/>
      <c r="K170" s="141"/>
      <c r="L170" s="141"/>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row>
    <row r="171" spans="1:39" s="57" customFormat="1" x14ac:dyDescent="0.2">
      <c r="A171" s="67" t="s">
        <v>378</v>
      </c>
      <c r="B171" s="21" t="s">
        <v>219</v>
      </c>
      <c r="C171" s="9">
        <v>12</v>
      </c>
      <c r="D171" s="130">
        <v>1</v>
      </c>
      <c r="E171" s="140"/>
      <c r="F171" s="37">
        <f t="shared" si="24"/>
        <v>0</v>
      </c>
      <c r="G171" s="70"/>
      <c r="H171" s="154" t="s">
        <v>232</v>
      </c>
      <c r="I171" s="141"/>
      <c r="J171" s="141"/>
      <c r="K171" s="141"/>
      <c r="L171" s="141"/>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row>
    <row r="172" spans="1:39" s="57" customFormat="1" x14ac:dyDescent="0.2">
      <c r="A172" s="67" t="s">
        <v>379</v>
      </c>
      <c r="B172" s="21" t="s">
        <v>220</v>
      </c>
      <c r="C172" s="9">
        <v>12</v>
      </c>
      <c r="D172" s="130">
        <v>1</v>
      </c>
      <c r="E172" s="140"/>
      <c r="F172" s="37">
        <f t="shared" si="24"/>
        <v>0</v>
      </c>
      <c r="G172" s="70"/>
      <c r="H172" s="154" t="s">
        <v>232</v>
      </c>
      <c r="I172" s="141"/>
      <c r="J172" s="141"/>
      <c r="K172" s="141"/>
      <c r="L172" s="141"/>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row>
    <row r="173" spans="1:39" s="57" customFormat="1" x14ac:dyDescent="0.2">
      <c r="A173" s="66"/>
      <c r="B173" s="27"/>
      <c r="C173" s="40"/>
      <c r="D173" s="40"/>
      <c r="E173" s="152"/>
      <c r="F173" s="58"/>
      <c r="G173" s="70"/>
      <c r="H173" s="154"/>
      <c r="I173" s="154"/>
      <c r="J173" s="154"/>
      <c r="K173" s="154"/>
      <c r="L173" s="154"/>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row>
    <row r="174" spans="1:39" s="47" customFormat="1" x14ac:dyDescent="0.2">
      <c r="A174" s="67">
        <v>148</v>
      </c>
      <c r="B174" s="21" t="s">
        <v>221</v>
      </c>
      <c r="C174" s="9">
        <v>12</v>
      </c>
      <c r="D174" s="130">
        <v>120</v>
      </c>
      <c r="E174" s="140"/>
      <c r="F174" s="37">
        <f t="shared" ref="F174:F178" si="25">(D174*E174)*C174</f>
        <v>0</v>
      </c>
      <c r="G174" s="70"/>
      <c r="H174" s="154" t="s">
        <v>232</v>
      </c>
      <c r="I174" s="141"/>
      <c r="J174" s="141"/>
      <c r="K174" s="141"/>
      <c r="L174" s="141"/>
    </row>
    <row r="175" spans="1:39" x14ac:dyDescent="0.2">
      <c r="A175" s="67">
        <v>149</v>
      </c>
      <c r="B175" s="21" t="s">
        <v>222</v>
      </c>
      <c r="C175" s="9">
        <v>12</v>
      </c>
      <c r="D175" s="130">
        <v>24</v>
      </c>
      <c r="E175" s="140"/>
      <c r="F175" s="37">
        <f t="shared" si="25"/>
        <v>0</v>
      </c>
      <c r="G175" s="70"/>
      <c r="H175" s="154" t="s">
        <v>232</v>
      </c>
      <c r="I175" s="141"/>
      <c r="J175" s="141"/>
      <c r="K175" s="141"/>
      <c r="L175" s="141"/>
    </row>
    <row r="176" spans="1:39" x14ac:dyDescent="0.2">
      <c r="A176" s="67">
        <v>150</v>
      </c>
      <c r="B176" s="21" t="s">
        <v>302</v>
      </c>
      <c r="C176" s="9">
        <v>12</v>
      </c>
      <c r="D176" s="130">
        <v>24</v>
      </c>
      <c r="E176" s="140"/>
      <c r="F176" s="37">
        <f t="shared" si="25"/>
        <v>0</v>
      </c>
      <c r="G176" s="70"/>
      <c r="H176" s="154"/>
      <c r="I176" s="141"/>
      <c r="J176" s="141"/>
      <c r="K176" s="141"/>
      <c r="L176" s="141"/>
    </row>
    <row r="177" spans="1:12" x14ac:dyDescent="0.2">
      <c r="A177" s="67">
        <v>151</v>
      </c>
      <c r="B177" s="21" t="s">
        <v>223</v>
      </c>
      <c r="C177" s="9">
        <v>12</v>
      </c>
      <c r="D177" s="130">
        <v>24</v>
      </c>
      <c r="E177" s="140"/>
      <c r="F177" s="37">
        <f t="shared" si="25"/>
        <v>0</v>
      </c>
      <c r="G177" s="70"/>
      <c r="H177" s="154" t="s">
        <v>232</v>
      </c>
      <c r="I177" s="141"/>
      <c r="J177" s="141"/>
      <c r="K177" s="141"/>
      <c r="L177" s="141"/>
    </row>
    <row r="178" spans="1:12" x14ac:dyDescent="0.2">
      <c r="A178" s="67" t="s">
        <v>380</v>
      </c>
      <c r="B178" s="21" t="s">
        <v>224</v>
      </c>
      <c r="C178" s="9">
        <v>12</v>
      </c>
      <c r="D178" s="130">
        <v>12</v>
      </c>
      <c r="E178" s="140"/>
      <c r="F178" s="37">
        <f t="shared" si="25"/>
        <v>0</v>
      </c>
      <c r="G178" s="70"/>
      <c r="H178" s="154" t="s">
        <v>232</v>
      </c>
      <c r="I178" s="141"/>
      <c r="J178" s="141"/>
      <c r="K178" s="141"/>
      <c r="L178" s="141"/>
    </row>
    <row r="179" spans="1:12" x14ac:dyDescent="0.2">
      <c r="A179" s="67" t="s">
        <v>381</v>
      </c>
      <c r="B179" s="21" t="s">
        <v>295</v>
      </c>
      <c r="C179" s="9">
        <v>12</v>
      </c>
      <c r="D179" s="130">
        <v>12</v>
      </c>
      <c r="E179" s="140"/>
      <c r="F179" s="37">
        <f t="shared" ref="F179" si="26">(D179*E179)*C179</f>
        <v>0</v>
      </c>
      <c r="G179" s="70"/>
      <c r="H179" s="154" t="s">
        <v>232</v>
      </c>
      <c r="I179" s="141"/>
      <c r="J179" s="141"/>
      <c r="K179" s="141"/>
      <c r="L179" s="141"/>
    </row>
    <row r="180" spans="1:12" x14ac:dyDescent="0.2">
      <c r="A180" s="64"/>
      <c r="B180" s="19"/>
      <c r="C180" s="28"/>
      <c r="D180" s="28"/>
      <c r="E180" s="151"/>
      <c r="F180" s="51"/>
      <c r="G180" s="70"/>
      <c r="H180" s="153"/>
      <c r="I180" s="153"/>
      <c r="J180" s="153"/>
      <c r="K180" s="153"/>
      <c r="L180" s="153"/>
    </row>
    <row r="181" spans="1:12" x14ac:dyDescent="0.2">
      <c r="A181" s="65">
        <v>154</v>
      </c>
      <c r="B181" s="14" t="s">
        <v>162</v>
      </c>
      <c r="C181" s="9">
        <v>12</v>
      </c>
      <c r="D181" s="23">
        <v>142</v>
      </c>
      <c r="E181" s="139"/>
      <c r="F181" s="37">
        <f t="shared" ref="F181:F185" si="27">(D181*E181)*C181</f>
        <v>0</v>
      </c>
      <c r="G181" s="70"/>
      <c r="H181" s="154" t="s">
        <v>232</v>
      </c>
      <c r="I181" s="141"/>
      <c r="J181" s="141"/>
      <c r="K181" s="141"/>
      <c r="L181" s="141"/>
    </row>
    <row r="182" spans="1:12" x14ac:dyDescent="0.2">
      <c r="A182" s="65">
        <v>155</v>
      </c>
      <c r="B182" s="14" t="s">
        <v>163</v>
      </c>
      <c r="C182" s="9">
        <v>12</v>
      </c>
      <c r="D182" s="23">
        <v>652</v>
      </c>
      <c r="E182" s="139"/>
      <c r="F182" s="37">
        <f t="shared" si="27"/>
        <v>0</v>
      </c>
      <c r="G182" s="70"/>
      <c r="H182" s="154" t="s">
        <v>232</v>
      </c>
      <c r="I182" s="141"/>
      <c r="J182" s="141"/>
      <c r="K182" s="141"/>
      <c r="L182" s="141"/>
    </row>
    <row r="183" spans="1:12" x14ac:dyDescent="0.2">
      <c r="A183" s="65">
        <v>156</v>
      </c>
      <c r="B183" s="14" t="s">
        <v>164</v>
      </c>
      <c r="C183" s="9">
        <v>12</v>
      </c>
      <c r="D183" s="23">
        <v>607</v>
      </c>
      <c r="E183" s="139"/>
      <c r="F183" s="37">
        <f t="shared" si="27"/>
        <v>0</v>
      </c>
      <c r="G183" s="70"/>
      <c r="H183" s="154" t="s">
        <v>232</v>
      </c>
      <c r="I183" s="141"/>
      <c r="J183" s="141"/>
      <c r="K183" s="141"/>
      <c r="L183" s="141"/>
    </row>
    <row r="184" spans="1:12" x14ac:dyDescent="0.2">
      <c r="A184" s="65">
        <v>157</v>
      </c>
      <c r="B184" s="14" t="s">
        <v>165</v>
      </c>
      <c r="C184" s="9">
        <v>12</v>
      </c>
      <c r="D184" s="23">
        <v>519</v>
      </c>
      <c r="E184" s="139"/>
      <c r="F184" s="37">
        <f t="shared" si="27"/>
        <v>0</v>
      </c>
      <c r="G184" s="70"/>
      <c r="H184" s="154" t="s">
        <v>232</v>
      </c>
      <c r="I184" s="141"/>
      <c r="J184" s="141"/>
      <c r="K184" s="141"/>
      <c r="L184" s="141"/>
    </row>
    <row r="185" spans="1:12" x14ac:dyDescent="0.2">
      <c r="A185" s="65">
        <v>158</v>
      </c>
      <c r="B185" s="14" t="s">
        <v>166</v>
      </c>
      <c r="C185" s="9">
        <v>12</v>
      </c>
      <c r="D185" s="23">
        <v>111</v>
      </c>
      <c r="E185" s="139"/>
      <c r="F185" s="37">
        <f t="shared" si="27"/>
        <v>0</v>
      </c>
      <c r="G185" s="70"/>
      <c r="H185" s="154" t="s">
        <v>232</v>
      </c>
      <c r="I185" s="141"/>
      <c r="J185" s="141"/>
      <c r="K185" s="141"/>
      <c r="L185" s="141"/>
    </row>
    <row r="186" spans="1:12" x14ac:dyDescent="0.2">
      <c r="A186" s="134">
        <v>159</v>
      </c>
      <c r="B186" s="14" t="s">
        <v>294</v>
      </c>
      <c r="C186" s="9">
        <v>12</v>
      </c>
      <c r="D186" s="23">
        <v>39</v>
      </c>
      <c r="E186" s="139"/>
      <c r="F186" s="37">
        <f t="shared" ref="F186" si="28">(D186*E186)*C186</f>
        <v>0</v>
      </c>
      <c r="G186" s="70"/>
      <c r="H186" s="154" t="s">
        <v>232</v>
      </c>
      <c r="I186" s="141"/>
      <c r="J186" s="141"/>
      <c r="K186" s="141"/>
      <c r="L186" s="141"/>
    </row>
    <row r="187" spans="1:12" x14ac:dyDescent="0.2">
      <c r="A187" s="146"/>
      <c r="B187" s="147"/>
      <c r="C187" s="148"/>
      <c r="D187" s="148"/>
      <c r="E187" s="143"/>
      <c r="F187" s="143"/>
      <c r="G187" s="144"/>
      <c r="H187" s="150"/>
      <c r="I187" s="145"/>
      <c r="J187" s="145"/>
      <c r="K187" s="145"/>
      <c r="L187" s="145"/>
    </row>
    <row r="188" spans="1:12" ht="13.5" thickBot="1" x14ac:dyDescent="0.25">
      <c r="B188" s="46" t="s">
        <v>285</v>
      </c>
    </row>
    <row r="189" spans="1:12" x14ac:dyDescent="0.2">
      <c r="B189" s="167"/>
      <c r="C189" s="168"/>
      <c r="D189" s="169"/>
    </row>
    <row r="190" spans="1:12" x14ac:dyDescent="0.2">
      <c r="B190" s="170"/>
      <c r="C190" s="171"/>
      <c r="D190" s="172"/>
    </row>
    <row r="191" spans="1:12" x14ac:dyDescent="0.2">
      <c r="B191" s="170"/>
      <c r="C191" s="171"/>
      <c r="D191" s="172"/>
    </row>
    <row r="192" spans="1:12" x14ac:dyDescent="0.2">
      <c r="B192" s="170"/>
      <c r="C192" s="171"/>
      <c r="D192" s="172"/>
    </row>
    <row r="193" spans="2:4" x14ac:dyDescent="0.2">
      <c r="B193" s="170"/>
      <c r="C193" s="171"/>
      <c r="D193" s="172"/>
    </row>
    <row r="194" spans="2:4" x14ac:dyDescent="0.2">
      <c r="B194" s="170"/>
      <c r="C194" s="171"/>
      <c r="D194" s="172"/>
    </row>
    <row r="195" spans="2:4" x14ac:dyDescent="0.2">
      <c r="B195" s="170"/>
      <c r="C195" s="171"/>
      <c r="D195" s="172"/>
    </row>
    <row r="196" spans="2:4" x14ac:dyDescent="0.2">
      <c r="B196" s="170"/>
      <c r="C196" s="171"/>
      <c r="D196" s="172"/>
    </row>
    <row r="197" spans="2:4" ht="13.5" thickBot="1" x14ac:dyDescent="0.25">
      <c r="B197" s="173"/>
      <c r="C197" s="174"/>
      <c r="D197" s="175"/>
    </row>
  </sheetData>
  <sheetProtection algorithmName="SHA-512" hashValue="GRj4jll2i3oLL4EQFlQiMpWDu+WLqliK0AMI6yoWrOHTrS49Lb/mO60CXSdEDHXtgzUHBttzOEAuJe8f/ROl9w==" saltValue="7gni2ttlV+7dpXmt2uwGUw==" spinCount="100000" sheet="1" objects="1" scenarios="1" selectLockedCells="1"/>
  <mergeCells count="1">
    <mergeCell ref="B189:D197"/>
  </mergeCells>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BI39"/>
  <sheetViews>
    <sheetView showGridLines="0" zoomScale="80" zoomScaleNormal="80" workbookViewId="0">
      <selection activeCell="E2" sqref="E2"/>
    </sheetView>
  </sheetViews>
  <sheetFormatPr defaultRowHeight="12.75" x14ac:dyDescent="0.2"/>
  <cols>
    <col min="1" max="1" width="8.5703125" style="4" customWidth="1"/>
    <col min="2" max="2" width="48.28515625" style="4" customWidth="1"/>
    <col min="3" max="3" width="11.42578125" style="4" customWidth="1"/>
    <col min="4" max="4" width="18.42578125" style="4" customWidth="1"/>
    <col min="5" max="5" width="9.140625" style="4"/>
    <col min="6" max="6" width="11.85546875" style="22" customWidth="1"/>
    <col min="7" max="7" width="9.140625" style="4"/>
    <col min="8" max="8" width="11.7109375" style="4" bestFit="1" customWidth="1"/>
    <col min="9" max="10" width="9.28515625" style="4" customWidth="1"/>
    <col min="11" max="11" width="9.7109375" style="4" customWidth="1"/>
    <col min="12" max="16384" width="9.140625" style="4"/>
  </cols>
  <sheetData>
    <row r="1" spans="1:61" ht="56.25" x14ac:dyDescent="0.2">
      <c r="A1" s="2" t="s">
        <v>1</v>
      </c>
      <c r="B1" s="1" t="s">
        <v>2</v>
      </c>
      <c r="C1" s="73" t="s">
        <v>283</v>
      </c>
      <c r="D1" s="1" t="s">
        <v>284</v>
      </c>
      <c r="E1" s="3" t="s">
        <v>7</v>
      </c>
      <c r="F1" s="75" t="s">
        <v>8</v>
      </c>
      <c r="G1" s="76"/>
      <c r="H1" s="74" t="s">
        <v>273</v>
      </c>
      <c r="I1" s="74" t="s">
        <v>274</v>
      </c>
      <c r="J1" s="74" t="s">
        <v>275</v>
      </c>
      <c r="K1" s="74" t="s">
        <v>276</v>
      </c>
    </row>
    <row r="2" spans="1:61" s="7" customFormat="1" x14ac:dyDescent="0.2">
      <c r="A2" s="91">
        <v>160</v>
      </c>
      <c r="B2" s="5" t="s">
        <v>72</v>
      </c>
      <c r="C2" s="6">
        <v>12</v>
      </c>
      <c r="D2" s="26">
        <v>68</v>
      </c>
      <c r="E2" s="139"/>
      <c r="F2" s="37">
        <f t="shared" ref="F2:F7" si="0">(D2*E2)*C2</f>
        <v>0</v>
      </c>
      <c r="G2" s="70"/>
      <c r="H2" s="139"/>
      <c r="I2" s="139"/>
      <c r="J2" s="139"/>
      <c r="K2" s="139"/>
    </row>
    <row r="3" spans="1:61" s="7" customFormat="1" x14ac:dyDescent="0.2">
      <c r="A3" s="91">
        <v>161</v>
      </c>
      <c r="B3" s="5" t="s">
        <v>75</v>
      </c>
      <c r="C3" s="6">
        <v>12</v>
      </c>
      <c r="D3" s="26">
        <v>12</v>
      </c>
      <c r="E3" s="139"/>
      <c r="F3" s="37">
        <f t="shared" si="0"/>
        <v>0</v>
      </c>
      <c r="G3" s="70"/>
      <c r="H3" s="139"/>
      <c r="I3" s="139"/>
      <c r="J3" s="139"/>
      <c r="K3" s="139"/>
      <c r="U3" s="4"/>
      <c r="V3" s="4"/>
      <c r="W3" s="22"/>
      <c r="X3" s="4"/>
      <c r="Y3" s="4"/>
      <c r="Z3" s="4"/>
      <c r="AA3" s="4"/>
      <c r="AB3" s="4"/>
      <c r="AC3" s="4"/>
      <c r="AD3" s="4"/>
      <c r="AE3" s="22"/>
      <c r="AF3" s="4"/>
      <c r="AG3" s="4"/>
      <c r="AH3" s="4"/>
      <c r="AI3" s="4"/>
      <c r="AJ3" s="4"/>
      <c r="BB3" s="4"/>
      <c r="BC3" s="4"/>
      <c r="BD3" s="22"/>
      <c r="BE3" s="4"/>
      <c r="BF3" s="4"/>
      <c r="BG3" s="4"/>
      <c r="BH3" s="4"/>
      <c r="BI3" s="4"/>
    </row>
    <row r="4" spans="1:61" s="7" customFormat="1" x14ac:dyDescent="0.2">
      <c r="A4" s="91">
        <v>162</v>
      </c>
      <c r="B4" s="5" t="s">
        <v>74</v>
      </c>
      <c r="C4" s="6">
        <v>12</v>
      </c>
      <c r="D4" s="26">
        <v>26</v>
      </c>
      <c r="E4" s="139"/>
      <c r="F4" s="37">
        <f t="shared" si="0"/>
        <v>0</v>
      </c>
      <c r="G4" s="70"/>
      <c r="H4" s="139"/>
      <c r="I4" s="139"/>
      <c r="J4" s="139"/>
      <c r="K4" s="139"/>
      <c r="L4" s="4"/>
      <c r="M4" s="4"/>
      <c r="N4" s="22"/>
      <c r="O4" s="4"/>
      <c r="P4" s="4"/>
      <c r="Q4" s="4"/>
      <c r="R4" s="4"/>
      <c r="S4" s="4"/>
      <c r="T4" s="4"/>
      <c r="U4" s="4"/>
      <c r="V4" s="4"/>
      <c r="W4" s="22"/>
      <c r="X4" s="4"/>
      <c r="Y4" s="4"/>
      <c r="Z4" s="4"/>
      <c r="AA4" s="4"/>
      <c r="AB4" s="4"/>
      <c r="AC4" s="4"/>
      <c r="AD4" s="4"/>
      <c r="AE4" s="22"/>
      <c r="AF4" s="4"/>
      <c r="AG4" s="4"/>
      <c r="AH4" s="4"/>
      <c r="AI4" s="4"/>
      <c r="AJ4" s="4"/>
      <c r="BB4" s="4"/>
      <c r="BC4" s="4"/>
      <c r="BD4" s="22"/>
      <c r="BE4" s="4"/>
      <c r="BF4" s="4"/>
      <c r="BG4" s="4"/>
      <c r="BH4" s="4"/>
      <c r="BI4" s="4"/>
    </row>
    <row r="5" spans="1:61" s="7" customFormat="1" x14ac:dyDescent="0.2">
      <c r="A5" s="91">
        <v>163</v>
      </c>
      <c r="B5" s="5" t="s">
        <v>73</v>
      </c>
      <c r="C5" s="6">
        <v>12</v>
      </c>
      <c r="D5" s="24">
        <v>10</v>
      </c>
      <c r="E5" s="139"/>
      <c r="F5" s="37">
        <f t="shared" si="0"/>
        <v>0</v>
      </c>
      <c r="G5" s="70"/>
      <c r="H5" s="139"/>
      <c r="I5" s="139"/>
      <c r="J5" s="139"/>
      <c r="K5" s="139"/>
      <c r="L5" s="4"/>
      <c r="M5" s="4"/>
      <c r="N5" s="22"/>
      <c r="O5" s="4"/>
      <c r="P5" s="4"/>
      <c r="Q5" s="4"/>
      <c r="R5" s="4"/>
      <c r="S5" s="4"/>
      <c r="T5" s="4"/>
      <c r="U5" s="4"/>
      <c r="V5" s="4"/>
      <c r="W5" s="22"/>
      <c r="X5" s="4"/>
      <c r="Y5" s="4"/>
      <c r="Z5" s="4"/>
      <c r="AA5" s="4"/>
      <c r="AB5" s="4"/>
      <c r="AC5" s="4"/>
      <c r="AD5" s="4"/>
      <c r="AE5" s="22"/>
      <c r="AF5" s="4"/>
      <c r="AG5" s="4"/>
      <c r="AH5" s="4"/>
      <c r="AI5" s="4"/>
      <c r="AJ5" s="22"/>
      <c r="AK5" s="4"/>
      <c r="AL5" s="4"/>
      <c r="AM5" s="4"/>
      <c r="AN5" s="4"/>
      <c r="AO5" s="4"/>
      <c r="BB5" s="4"/>
      <c r="BC5" s="4"/>
      <c r="BD5" s="22"/>
      <c r="BE5" s="4"/>
      <c r="BF5" s="4"/>
      <c r="BG5" s="4"/>
      <c r="BH5" s="4"/>
      <c r="BI5" s="4"/>
    </row>
    <row r="6" spans="1:61" s="7" customFormat="1" x14ac:dyDescent="0.2">
      <c r="A6" s="91" t="s">
        <v>382</v>
      </c>
      <c r="B6" s="5" t="s">
        <v>257</v>
      </c>
      <c r="C6" s="6">
        <v>12</v>
      </c>
      <c r="D6" s="24">
        <v>8</v>
      </c>
      <c r="E6" s="139"/>
      <c r="F6" s="37">
        <f t="shared" si="0"/>
        <v>0</v>
      </c>
      <c r="G6" s="70"/>
      <c r="H6" s="139"/>
      <c r="I6" s="139"/>
      <c r="J6" s="139"/>
      <c r="K6" s="139"/>
      <c r="L6" s="4"/>
      <c r="M6" s="4"/>
      <c r="N6" s="22"/>
      <c r="O6" s="4"/>
      <c r="P6" s="4"/>
      <c r="Q6" s="4"/>
      <c r="R6" s="4"/>
      <c r="S6" s="4"/>
      <c r="T6" s="4"/>
      <c r="U6" s="4"/>
      <c r="V6" s="4"/>
      <c r="W6" s="22"/>
      <c r="X6" s="4"/>
      <c r="Y6" s="4"/>
      <c r="Z6" s="4"/>
      <c r="AA6" s="4"/>
      <c r="AB6" s="4"/>
      <c r="AC6" s="4"/>
      <c r="AD6" s="4"/>
      <c r="AE6" s="22"/>
      <c r="AF6" s="4"/>
      <c r="AG6" s="4"/>
      <c r="AH6" s="4"/>
      <c r="AI6" s="4"/>
      <c r="AJ6" s="22"/>
      <c r="AK6" s="4"/>
      <c r="AL6" s="4"/>
      <c r="AM6" s="4"/>
      <c r="AN6" s="4"/>
      <c r="AO6" s="4"/>
      <c r="BB6" s="4"/>
      <c r="BC6" s="4"/>
      <c r="BD6" s="22"/>
      <c r="BE6" s="4"/>
      <c r="BF6" s="4"/>
      <c r="BG6" s="4"/>
      <c r="BH6" s="4"/>
      <c r="BI6" s="4"/>
    </row>
    <row r="7" spans="1:61" s="7" customFormat="1" x14ac:dyDescent="0.2">
      <c r="A7" s="91" t="s">
        <v>383</v>
      </c>
      <c r="B7" s="5" t="s">
        <v>258</v>
      </c>
      <c r="C7" s="6">
        <v>12</v>
      </c>
      <c r="D7" s="24">
        <v>6</v>
      </c>
      <c r="E7" s="139"/>
      <c r="F7" s="37">
        <f t="shared" si="0"/>
        <v>0</v>
      </c>
      <c r="G7" s="70"/>
      <c r="H7" s="139"/>
      <c r="I7" s="139"/>
      <c r="J7" s="139"/>
      <c r="K7" s="139"/>
      <c r="L7" s="4"/>
      <c r="M7" s="4"/>
      <c r="N7" s="22"/>
      <c r="O7" s="4"/>
      <c r="P7" s="4"/>
      <c r="Q7" s="4"/>
      <c r="R7" s="4"/>
      <c r="S7" s="4"/>
      <c r="T7" s="4"/>
      <c r="U7" s="4"/>
      <c r="V7" s="4"/>
      <c r="W7" s="22"/>
      <c r="X7" s="4"/>
      <c r="Y7" s="4"/>
      <c r="Z7" s="4"/>
      <c r="AA7" s="4"/>
      <c r="AB7" s="4"/>
      <c r="AC7" s="4"/>
      <c r="AD7" s="4"/>
      <c r="AE7" s="22"/>
      <c r="AF7" s="4"/>
      <c r="AG7" s="4"/>
      <c r="AH7" s="4"/>
      <c r="AI7" s="4"/>
      <c r="AJ7" s="22"/>
      <c r="AK7" s="4"/>
      <c r="AL7" s="4"/>
      <c r="AM7" s="4"/>
      <c r="AN7" s="4"/>
      <c r="AO7" s="4"/>
      <c r="BB7" s="4"/>
      <c r="BC7" s="4"/>
      <c r="BD7" s="22"/>
      <c r="BE7" s="4"/>
      <c r="BF7" s="4"/>
      <c r="BG7" s="4"/>
      <c r="BH7" s="4"/>
      <c r="BI7" s="4"/>
    </row>
    <row r="8" spans="1:61" s="25" customFormat="1" x14ac:dyDescent="0.2">
      <c r="A8" s="92"/>
      <c r="B8" s="27"/>
      <c r="C8" s="28"/>
      <c r="D8" s="31"/>
      <c r="E8" s="32"/>
      <c r="F8" s="32"/>
      <c r="G8" s="76"/>
      <c r="H8" s="31"/>
      <c r="I8" s="32"/>
      <c r="J8" s="32"/>
      <c r="K8" s="32"/>
      <c r="L8" s="4"/>
      <c r="M8" s="4"/>
      <c r="N8" s="22"/>
      <c r="O8" s="4"/>
      <c r="P8" s="4"/>
      <c r="Q8" s="4"/>
      <c r="R8" s="4"/>
      <c r="S8" s="4"/>
      <c r="T8" s="4"/>
      <c r="U8" s="4"/>
      <c r="V8" s="4"/>
      <c r="W8" s="22"/>
      <c r="X8" s="4"/>
      <c r="Y8" s="4"/>
      <c r="Z8" s="4"/>
      <c r="AA8" s="4"/>
      <c r="AB8" s="4"/>
      <c r="AC8" s="4"/>
      <c r="AD8" s="4"/>
      <c r="AE8" s="22"/>
      <c r="AF8" s="4"/>
      <c r="AG8" s="4"/>
      <c r="AH8" s="4"/>
      <c r="AI8" s="4"/>
      <c r="AJ8" s="22"/>
      <c r="AK8" s="4"/>
      <c r="AL8" s="4"/>
      <c r="AM8" s="4"/>
      <c r="AN8" s="4"/>
      <c r="AO8" s="4"/>
      <c r="AP8" s="22"/>
      <c r="AQ8" s="4"/>
      <c r="AR8" s="4"/>
      <c r="AS8" s="4"/>
      <c r="AT8" s="4"/>
      <c r="AU8" s="4"/>
      <c r="AV8" s="4"/>
      <c r="AW8" s="22"/>
      <c r="AX8" s="4"/>
      <c r="AY8" s="4"/>
      <c r="AZ8" s="4"/>
      <c r="BA8" s="4"/>
      <c r="BB8" s="4"/>
      <c r="BC8" s="4"/>
      <c r="BD8" s="22"/>
      <c r="BE8" s="4"/>
      <c r="BF8" s="4"/>
      <c r="BG8" s="4"/>
      <c r="BH8" s="4"/>
      <c r="BI8" s="4"/>
    </row>
    <row r="9" spans="1:61" s="7" customFormat="1" x14ac:dyDescent="0.2">
      <c r="A9" s="91">
        <v>166</v>
      </c>
      <c r="B9" s="5" t="s">
        <v>76</v>
      </c>
      <c r="C9" s="6">
        <v>12</v>
      </c>
      <c r="D9" s="26">
        <v>94</v>
      </c>
      <c r="E9" s="139"/>
      <c r="F9" s="37">
        <f t="shared" ref="F9:F14" si="1">(D9*E9)*C9</f>
        <v>0</v>
      </c>
      <c r="G9" s="70"/>
      <c r="H9" s="139"/>
      <c r="I9" s="139"/>
      <c r="J9" s="139"/>
      <c r="K9" s="139"/>
      <c r="L9" s="4"/>
      <c r="M9" s="4"/>
      <c r="N9" s="22"/>
      <c r="O9" s="4"/>
      <c r="P9" s="4"/>
      <c r="Q9" s="4"/>
      <c r="R9" s="4"/>
      <c r="S9" s="4"/>
      <c r="T9" s="4"/>
      <c r="U9" s="4"/>
      <c r="V9" s="4"/>
      <c r="W9" s="22"/>
      <c r="X9" s="4"/>
      <c r="Y9" s="4"/>
      <c r="Z9" s="4"/>
      <c r="AA9" s="4"/>
      <c r="AB9" s="4"/>
      <c r="AC9" s="4"/>
      <c r="AD9" s="4"/>
      <c r="AE9" s="22"/>
      <c r="AF9" s="4"/>
      <c r="AG9" s="4"/>
      <c r="AH9" s="4"/>
      <c r="AI9" s="4"/>
      <c r="AJ9" s="22"/>
      <c r="AK9" s="4"/>
      <c r="AL9" s="4"/>
      <c r="AM9" s="4"/>
      <c r="AN9" s="4"/>
      <c r="AO9" s="4"/>
      <c r="AP9" s="22"/>
      <c r="AQ9" s="4"/>
      <c r="AR9" s="4"/>
      <c r="AS9" s="4"/>
      <c r="AT9" s="4"/>
      <c r="AU9" s="4"/>
      <c r="AV9" s="4"/>
      <c r="AW9" s="22"/>
      <c r="AX9" s="4"/>
      <c r="AY9" s="4"/>
      <c r="AZ9" s="4"/>
      <c r="BA9" s="4"/>
      <c r="BB9" s="4"/>
      <c r="BC9" s="4"/>
      <c r="BD9" s="22"/>
      <c r="BE9" s="4"/>
      <c r="BF9" s="4"/>
      <c r="BG9" s="4"/>
      <c r="BH9" s="4"/>
      <c r="BI9" s="4"/>
    </row>
    <row r="10" spans="1:61" s="7" customFormat="1" x14ac:dyDescent="0.2">
      <c r="A10" s="91">
        <v>167</v>
      </c>
      <c r="B10" s="5" t="s">
        <v>77</v>
      </c>
      <c r="C10" s="6">
        <v>12</v>
      </c>
      <c r="D10" s="26">
        <v>36</v>
      </c>
      <c r="E10" s="139"/>
      <c r="F10" s="37">
        <f t="shared" si="1"/>
        <v>0</v>
      </c>
      <c r="G10" s="70"/>
      <c r="H10" s="139"/>
      <c r="I10" s="139"/>
      <c r="J10" s="139"/>
      <c r="K10" s="139"/>
      <c r="L10" s="4"/>
      <c r="M10" s="4"/>
      <c r="N10" s="22"/>
      <c r="O10" s="4"/>
      <c r="P10" s="4"/>
      <c r="Q10" s="4"/>
      <c r="R10" s="4"/>
      <c r="S10" s="4"/>
      <c r="T10" s="4"/>
      <c r="U10" s="4"/>
      <c r="V10" s="4"/>
      <c r="W10" s="22"/>
      <c r="X10" s="4"/>
      <c r="Y10" s="4"/>
      <c r="Z10" s="4"/>
      <c r="AA10" s="4"/>
      <c r="AB10" s="4"/>
      <c r="AC10" s="4"/>
      <c r="AD10" s="4"/>
      <c r="AE10" s="22"/>
      <c r="AF10" s="4"/>
      <c r="AG10" s="4"/>
      <c r="AH10" s="4"/>
      <c r="AI10" s="4"/>
      <c r="AJ10" s="22"/>
      <c r="AK10" s="4"/>
      <c r="AL10" s="4"/>
      <c r="AM10" s="4"/>
      <c r="AN10" s="4"/>
      <c r="AO10" s="4"/>
      <c r="AP10" s="22"/>
      <c r="AQ10" s="4"/>
      <c r="AR10" s="4"/>
      <c r="AS10" s="4"/>
      <c r="AT10" s="4"/>
      <c r="AU10" s="4"/>
      <c r="AV10" s="4"/>
      <c r="AW10" s="22"/>
      <c r="AX10" s="4"/>
      <c r="AY10" s="4"/>
      <c r="AZ10" s="4"/>
      <c r="BA10" s="4"/>
      <c r="BB10" s="4"/>
      <c r="BC10" s="4"/>
      <c r="BD10" s="22"/>
      <c r="BE10" s="4"/>
      <c r="BF10" s="4"/>
      <c r="BG10" s="4"/>
      <c r="BH10" s="4"/>
      <c r="BI10" s="4"/>
    </row>
    <row r="11" spans="1:61" s="7" customFormat="1" x14ac:dyDescent="0.2">
      <c r="A11" s="91">
        <v>168</v>
      </c>
      <c r="B11" s="5" t="s">
        <v>78</v>
      </c>
      <c r="C11" s="6">
        <v>12</v>
      </c>
      <c r="D11" s="26">
        <v>24</v>
      </c>
      <c r="E11" s="139"/>
      <c r="F11" s="37">
        <f t="shared" si="1"/>
        <v>0</v>
      </c>
      <c r="G11" s="70"/>
      <c r="H11" s="139"/>
      <c r="I11" s="139"/>
      <c r="J11" s="139"/>
      <c r="K11" s="139"/>
      <c r="L11" s="4"/>
      <c r="M11" s="4"/>
      <c r="N11" s="22"/>
      <c r="O11" s="4"/>
      <c r="P11" s="4"/>
      <c r="Q11" s="4"/>
      <c r="R11" s="4"/>
      <c r="S11" s="4"/>
      <c r="T11" s="4"/>
      <c r="U11" s="4"/>
      <c r="V11" s="4"/>
      <c r="W11" s="22"/>
      <c r="X11" s="4"/>
      <c r="Y11" s="4"/>
      <c r="Z11" s="4"/>
      <c r="AA11" s="4"/>
      <c r="AB11" s="4"/>
      <c r="AC11" s="4"/>
      <c r="AD11" s="4"/>
      <c r="AE11" s="22"/>
      <c r="AF11" s="4"/>
      <c r="AG11" s="4"/>
      <c r="AH11" s="4"/>
      <c r="AI11" s="4"/>
      <c r="AJ11" s="22"/>
      <c r="AK11" s="4"/>
      <c r="AL11" s="4"/>
      <c r="AM11" s="4"/>
      <c r="AN11" s="4"/>
      <c r="AO11" s="4"/>
      <c r="AP11" s="22"/>
      <c r="AQ11" s="4"/>
      <c r="AR11" s="4"/>
      <c r="AS11" s="4"/>
      <c r="AT11" s="4"/>
      <c r="AU11" s="4"/>
      <c r="AV11" s="4"/>
      <c r="AW11" s="22"/>
      <c r="AX11" s="4"/>
      <c r="AY11" s="4"/>
      <c r="AZ11" s="4"/>
      <c r="BA11" s="4"/>
      <c r="BB11" s="4"/>
      <c r="BC11" s="4"/>
      <c r="BD11" s="22"/>
      <c r="BE11" s="4"/>
      <c r="BF11" s="4"/>
      <c r="BG11" s="4"/>
      <c r="BH11" s="4"/>
      <c r="BI11" s="4"/>
    </row>
    <row r="12" spans="1:61" s="7" customFormat="1" x14ac:dyDescent="0.2">
      <c r="A12" s="91">
        <v>169</v>
      </c>
      <c r="B12" s="5" t="s">
        <v>79</v>
      </c>
      <c r="C12" s="6">
        <v>12</v>
      </c>
      <c r="D12" s="26">
        <v>6</v>
      </c>
      <c r="E12" s="139"/>
      <c r="F12" s="37">
        <f t="shared" si="1"/>
        <v>0</v>
      </c>
      <c r="G12" s="70"/>
      <c r="H12" s="139"/>
      <c r="I12" s="139"/>
      <c r="J12" s="139"/>
      <c r="K12" s="139"/>
      <c r="L12" s="4"/>
      <c r="M12" s="4"/>
      <c r="N12" s="22"/>
      <c r="O12" s="4"/>
      <c r="P12" s="4"/>
      <c r="Q12" s="4"/>
      <c r="R12" s="4"/>
      <c r="S12" s="4"/>
      <c r="T12" s="4"/>
      <c r="U12" s="4"/>
      <c r="V12" s="4"/>
      <c r="W12" s="22"/>
      <c r="X12" s="4"/>
      <c r="Y12" s="4"/>
      <c r="Z12" s="4"/>
      <c r="AA12" s="4"/>
      <c r="AB12" s="4"/>
      <c r="AC12" s="4"/>
      <c r="AD12" s="4"/>
      <c r="AE12" s="22"/>
      <c r="AF12" s="4"/>
      <c r="AG12" s="4"/>
      <c r="AH12" s="4"/>
      <c r="AI12" s="4"/>
      <c r="AJ12" s="22"/>
      <c r="AK12" s="4"/>
      <c r="AL12" s="4"/>
      <c r="AM12" s="4"/>
      <c r="AN12" s="4"/>
      <c r="AO12" s="4"/>
      <c r="AP12" s="22"/>
      <c r="AQ12" s="4"/>
      <c r="AR12" s="4"/>
      <c r="AS12" s="4"/>
      <c r="AT12" s="4"/>
      <c r="AU12" s="4"/>
      <c r="AV12" s="4"/>
      <c r="AW12" s="22"/>
      <c r="AX12" s="4"/>
      <c r="AY12" s="4"/>
      <c r="AZ12" s="4"/>
      <c r="BA12" s="4"/>
      <c r="BB12" s="4"/>
      <c r="BC12" s="4"/>
      <c r="BD12" s="22"/>
      <c r="BE12" s="4"/>
      <c r="BF12" s="4"/>
      <c r="BG12" s="4"/>
      <c r="BH12" s="4"/>
      <c r="BI12" s="4"/>
    </row>
    <row r="13" spans="1:61" s="7" customFormat="1" x14ac:dyDescent="0.2">
      <c r="A13" s="91" t="s">
        <v>384</v>
      </c>
      <c r="B13" s="5" t="s">
        <v>259</v>
      </c>
      <c r="C13" s="6">
        <v>12</v>
      </c>
      <c r="D13" s="26">
        <v>6</v>
      </c>
      <c r="E13" s="139"/>
      <c r="F13" s="37">
        <f t="shared" si="1"/>
        <v>0</v>
      </c>
      <c r="G13" s="70"/>
      <c r="H13" s="139"/>
      <c r="I13" s="139"/>
      <c r="J13" s="139"/>
      <c r="K13" s="139"/>
      <c r="L13" s="4"/>
      <c r="M13" s="4"/>
      <c r="N13" s="22"/>
      <c r="O13" s="4"/>
      <c r="P13" s="4"/>
      <c r="Q13" s="4"/>
      <c r="R13" s="4"/>
      <c r="S13" s="4"/>
      <c r="T13" s="4"/>
      <c r="U13" s="4"/>
      <c r="V13" s="4"/>
      <c r="W13" s="22"/>
      <c r="X13" s="4"/>
      <c r="Y13" s="4"/>
      <c r="Z13" s="4"/>
      <c r="AA13" s="4"/>
      <c r="AB13" s="4"/>
      <c r="AC13" s="4"/>
      <c r="AD13" s="4"/>
      <c r="AE13" s="22"/>
      <c r="AF13" s="4"/>
      <c r="AG13" s="4"/>
      <c r="AH13" s="4"/>
      <c r="AI13" s="4"/>
      <c r="AJ13" s="22"/>
      <c r="AK13" s="4"/>
      <c r="AL13" s="4"/>
      <c r="AM13" s="4"/>
      <c r="AN13" s="4"/>
      <c r="AO13" s="4"/>
      <c r="AP13" s="22"/>
      <c r="AQ13" s="4"/>
      <c r="AR13" s="4"/>
      <c r="AS13" s="4"/>
      <c r="AT13" s="4"/>
      <c r="AU13" s="4"/>
      <c r="AV13" s="4"/>
      <c r="AW13" s="22"/>
      <c r="AX13" s="4"/>
      <c r="AY13" s="4"/>
      <c r="AZ13" s="4"/>
      <c r="BA13" s="4"/>
      <c r="BB13" s="4"/>
      <c r="BC13" s="4"/>
      <c r="BD13" s="22"/>
      <c r="BE13" s="4"/>
      <c r="BF13" s="4"/>
      <c r="BG13" s="4"/>
      <c r="BH13" s="4"/>
      <c r="BI13" s="4"/>
    </row>
    <row r="14" spans="1:61" s="7" customFormat="1" x14ac:dyDescent="0.2">
      <c r="A14" s="91" t="s">
        <v>385</v>
      </c>
      <c r="B14" s="5" t="s">
        <v>260</v>
      </c>
      <c r="C14" s="6">
        <v>12</v>
      </c>
      <c r="D14" s="26">
        <v>6</v>
      </c>
      <c r="E14" s="139"/>
      <c r="F14" s="37">
        <f t="shared" si="1"/>
        <v>0</v>
      </c>
      <c r="G14" s="70"/>
      <c r="H14" s="139"/>
      <c r="I14" s="139"/>
      <c r="J14" s="139"/>
      <c r="K14" s="139"/>
      <c r="L14" s="4"/>
      <c r="M14" s="4"/>
      <c r="N14" s="22"/>
      <c r="O14" s="4"/>
      <c r="P14" s="4"/>
      <c r="Q14" s="4"/>
      <c r="R14" s="4"/>
      <c r="S14" s="4"/>
      <c r="T14" s="4"/>
      <c r="U14" s="4"/>
      <c r="V14" s="4"/>
      <c r="W14" s="22"/>
      <c r="X14" s="4"/>
      <c r="Y14" s="4"/>
      <c r="Z14" s="4"/>
      <c r="AA14" s="4"/>
      <c r="AB14" s="4"/>
      <c r="AC14" s="4"/>
      <c r="AD14" s="4"/>
      <c r="AE14" s="22"/>
      <c r="AF14" s="4"/>
      <c r="AG14" s="4"/>
      <c r="AH14" s="4"/>
      <c r="AI14" s="4"/>
      <c r="AJ14" s="22"/>
      <c r="AK14" s="4"/>
      <c r="AL14" s="4"/>
      <c r="AM14" s="4"/>
      <c r="AN14" s="4"/>
      <c r="AO14" s="4"/>
      <c r="AP14" s="22"/>
      <c r="AQ14" s="4"/>
      <c r="AR14" s="4"/>
      <c r="AS14" s="4"/>
      <c r="AT14" s="4"/>
      <c r="AU14" s="4"/>
      <c r="AV14" s="4"/>
      <c r="AW14" s="22"/>
      <c r="AX14" s="4"/>
      <c r="AY14" s="4"/>
      <c r="AZ14" s="4"/>
      <c r="BA14" s="4"/>
      <c r="BB14" s="4"/>
      <c r="BC14" s="4"/>
      <c r="BD14" s="22"/>
      <c r="BE14" s="4"/>
      <c r="BF14" s="4"/>
      <c r="BG14" s="4"/>
      <c r="BH14" s="4"/>
      <c r="BI14" s="4"/>
    </row>
    <row r="15" spans="1:61" s="25" customFormat="1" x14ac:dyDescent="0.2">
      <c r="A15" s="92"/>
      <c r="B15" s="27"/>
      <c r="C15" s="28"/>
      <c r="D15" s="31"/>
      <c r="E15" s="32"/>
      <c r="F15" s="32"/>
      <c r="G15" s="76"/>
      <c r="H15" s="32"/>
      <c r="I15" s="32"/>
      <c r="J15" s="32"/>
      <c r="K15" s="32"/>
      <c r="L15" s="4"/>
      <c r="M15" s="4"/>
      <c r="N15" s="22"/>
      <c r="O15" s="4"/>
      <c r="P15" s="4"/>
      <c r="Q15" s="4"/>
      <c r="R15" s="4"/>
      <c r="S15" s="4"/>
      <c r="T15" s="4"/>
      <c r="U15" s="4"/>
      <c r="V15" s="4"/>
      <c r="W15" s="22"/>
      <c r="X15" s="4"/>
      <c r="Y15" s="4"/>
      <c r="Z15" s="4"/>
      <c r="AA15" s="4"/>
      <c r="AB15" s="4"/>
      <c r="AC15" s="4"/>
      <c r="AD15" s="4"/>
      <c r="AE15" s="22"/>
      <c r="AF15" s="4"/>
      <c r="AG15" s="4"/>
      <c r="AH15" s="4"/>
      <c r="AI15" s="4"/>
      <c r="AJ15" s="22"/>
      <c r="AK15" s="4"/>
      <c r="AL15" s="4"/>
      <c r="AM15" s="4"/>
      <c r="AN15" s="4"/>
      <c r="AO15" s="4"/>
      <c r="AP15" s="22"/>
      <c r="AQ15" s="4"/>
      <c r="AR15" s="4"/>
      <c r="AS15" s="4"/>
      <c r="AT15" s="4"/>
      <c r="AU15" s="4"/>
      <c r="AV15" s="4"/>
      <c r="AW15" s="22"/>
      <c r="AX15" s="4"/>
      <c r="AY15" s="4"/>
      <c r="AZ15" s="4"/>
      <c r="BA15" s="4"/>
      <c r="BB15" s="4"/>
      <c r="BC15" s="4"/>
      <c r="BD15" s="22"/>
      <c r="BE15" s="4"/>
      <c r="BF15" s="4"/>
      <c r="BG15" s="4"/>
      <c r="BH15" s="4"/>
      <c r="BI15" s="4"/>
    </row>
    <row r="16" spans="1:61" s="25" customFormat="1" x14ac:dyDescent="0.2">
      <c r="A16" s="93">
        <v>172</v>
      </c>
      <c r="B16" s="21" t="s">
        <v>80</v>
      </c>
      <c r="C16" s="23">
        <v>12</v>
      </c>
      <c r="D16" s="26">
        <v>4</v>
      </c>
      <c r="E16" s="139"/>
      <c r="F16" s="37">
        <f>(D16*E16)*C16</f>
        <v>0</v>
      </c>
      <c r="G16" s="70"/>
      <c r="H16" s="139"/>
      <c r="I16" s="139"/>
      <c r="J16" s="139"/>
      <c r="K16" s="139"/>
      <c r="L16" s="4"/>
      <c r="M16" s="4"/>
      <c r="N16" s="22"/>
      <c r="O16" s="4"/>
      <c r="P16" s="4"/>
      <c r="Q16" s="4"/>
      <c r="R16" s="4"/>
      <c r="S16" s="4"/>
      <c r="T16" s="4"/>
      <c r="U16" s="4"/>
      <c r="V16" s="4"/>
      <c r="W16" s="22"/>
      <c r="X16" s="4"/>
      <c r="Y16" s="4"/>
      <c r="Z16" s="4"/>
      <c r="AA16" s="4"/>
      <c r="AB16" s="4"/>
      <c r="AC16" s="4"/>
      <c r="AD16" s="4"/>
      <c r="AE16" s="22"/>
      <c r="AF16" s="4"/>
      <c r="AG16" s="4"/>
      <c r="AH16" s="4"/>
      <c r="AI16" s="4"/>
      <c r="AJ16" s="22"/>
      <c r="AK16" s="4"/>
      <c r="AL16" s="4"/>
      <c r="AM16" s="4"/>
      <c r="AN16" s="4"/>
      <c r="AO16" s="4"/>
      <c r="AP16" s="22"/>
      <c r="AQ16" s="4"/>
      <c r="AR16" s="4"/>
      <c r="AS16" s="4"/>
      <c r="AT16" s="4"/>
      <c r="AU16" s="4"/>
      <c r="AV16" s="4"/>
      <c r="AW16" s="22"/>
      <c r="AX16" s="4"/>
      <c r="AY16" s="4"/>
      <c r="AZ16" s="4"/>
      <c r="BA16" s="4"/>
      <c r="BB16" s="4"/>
      <c r="BC16" s="4"/>
      <c r="BD16" s="22"/>
      <c r="BE16" s="4"/>
      <c r="BF16" s="4"/>
      <c r="BG16" s="4"/>
      <c r="BH16" s="4"/>
      <c r="BI16" s="4"/>
    </row>
    <row r="17" spans="1:61" s="25" customFormat="1" x14ac:dyDescent="0.2">
      <c r="A17" s="92"/>
      <c r="B17" s="27"/>
      <c r="C17" s="28"/>
      <c r="D17" s="31"/>
      <c r="E17" s="32"/>
      <c r="F17" s="32"/>
      <c r="G17" s="70"/>
      <c r="H17" s="32"/>
      <c r="I17" s="32"/>
      <c r="J17" s="32"/>
      <c r="K17" s="32"/>
      <c r="L17" s="4"/>
      <c r="M17" s="4"/>
      <c r="N17" s="22"/>
      <c r="O17" s="4"/>
      <c r="P17" s="4"/>
      <c r="Q17" s="4"/>
      <c r="R17" s="4"/>
      <c r="S17" s="4"/>
      <c r="T17" s="4"/>
      <c r="U17" s="4"/>
      <c r="V17" s="4"/>
      <c r="W17" s="22"/>
      <c r="X17" s="4"/>
      <c r="Y17" s="4"/>
      <c r="Z17" s="4"/>
      <c r="AA17" s="4"/>
      <c r="AB17" s="4"/>
      <c r="AC17" s="4"/>
      <c r="AD17" s="4"/>
      <c r="AE17" s="22"/>
      <c r="AF17" s="4"/>
      <c r="AG17" s="4"/>
      <c r="AH17" s="4"/>
      <c r="AI17" s="4"/>
      <c r="AJ17" s="22"/>
      <c r="AK17" s="4"/>
      <c r="AL17" s="4"/>
      <c r="AM17" s="4"/>
      <c r="AN17" s="4"/>
      <c r="AO17" s="4"/>
      <c r="AP17" s="22"/>
      <c r="AQ17" s="4"/>
      <c r="AR17" s="4"/>
      <c r="AS17" s="4"/>
      <c r="AT17" s="4"/>
      <c r="AU17" s="4"/>
      <c r="AV17" s="4"/>
      <c r="AW17" s="22"/>
      <c r="AX17" s="4"/>
      <c r="AY17" s="4"/>
      <c r="AZ17" s="4"/>
      <c r="BA17" s="4"/>
      <c r="BB17" s="4"/>
      <c r="BC17" s="4"/>
      <c r="BD17" s="22"/>
      <c r="BE17" s="4"/>
      <c r="BF17" s="4"/>
      <c r="BG17" s="4"/>
      <c r="BH17" s="4"/>
      <c r="BI17" s="4"/>
    </row>
    <row r="18" spans="1:61" s="25" customFormat="1" x14ac:dyDescent="0.2">
      <c r="A18" s="60">
        <v>173</v>
      </c>
      <c r="B18" s="21" t="s">
        <v>240</v>
      </c>
      <c r="C18" s="23">
        <v>12</v>
      </c>
      <c r="D18" s="26">
        <v>114</v>
      </c>
      <c r="E18" s="139"/>
      <c r="F18" s="37">
        <f>(D18*E18)*C18</f>
        <v>0</v>
      </c>
      <c r="G18" s="76"/>
      <c r="H18" s="139"/>
      <c r="I18" s="139"/>
      <c r="J18" s="139"/>
      <c r="K18" s="139"/>
      <c r="L18" s="4"/>
      <c r="M18" s="4"/>
      <c r="N18" s="22"/>
      <c r="O18" s="4"/>
      <c r="P18" s="4"/>
      <c r="Q18" s="4"/>
      <c r="R18" s="4"/>
      <c r="S18" s="4"/>
      <c r="T18" s="4"/>
      <c r="U18" s="4"/>
      <c r="V18" s="4"/>
      <c r="W18" s="22"/>
      <c r="X18" s="4"/>
      <c r="Y18" s="4"/>
      <c r="Z18" s="4"/>
      <c r="AA18" s="4"/>
      <c r="AB18" s="4"/>
      <c r="AC18" s="4"/>
      <c r="AD18" s="4"/>
      <c r="AE18" s="22"/>
      <c r="AF18" s="4"/>
      <c r="AG18" s="4"/>
      <c r="AH18" s="4"/>
      <c r="AI18" s="4"/>
      <c r="AJ18" s="22"/>
      <c r="AK18" s="4"/>
      <c r="AL18" s="4"/>
      <c r="AM18" s="4"/>
      <c r="AN18" s="4"/>
      <c r="AO18" s="4"/>
      <c r="AP18" s="22"/>
      <c r="AQ18" s="4"/>
      <c r="AR18" s="4"/>
      <c r="AS18" s="4"/>
      <c r="AT18" s="4"/>
      <c r="AU18" s="4"/>
      <c r="AV18" s="4"/>
      <c r="AW18" s="22"/>
      <c r="AX18" s="4"/>
      <c r="AY18" s="4"/>
      <c r="AZ18" s="4"/>
      <c r="BA18" s="4"/>
      <c r="BB18" s="4"/>
      <c r="BC18" s="4"/>
      <c r="BD18" s="22"/>
      <c r="BE18" s="4"/>
      <c r="BF18" s="4"/>
      <c r="BG18" s="4"/>
      <c r="BH18" s="4"/>
      <c r="BI18" s="4"/>
    </row>
    <row r="19" spans="1:61" s="25" customFormat="1" x14ac:dyDescent="0.2">
      <c r="A19" s="60">
        <v>174</v>
      </c>
      <c r="B19" s="21" t="s">
        <v>241</v>
      </c>
      <c r="C19" s="23">
        <v>12</v>
      </c>
      <c r="D19" s="26">
        <v>3</v>
      </c>
      <c r="E19" s="139"/>
      <c r="F19" s="37">
        <f>(D19*E19)*C19</f>
        <v>0</v>
      </c>
      <c r="G19" s="70"/>
      <c r="H19" s="139"/>
      <c r="I19" s="139"/>
      <c r="J19" s="139"/>
      <c r="K19" s="139"/>
      <c r="L19" s="4"/>
      <c r="M19" s="4"/>
      <c r="N19" s="22"/>
      <c r="O19" s="4"/>
      <c r="P19" s="4"/>
      <c r="Q19" s="4"/>
      <c r="R19" s="4"/>
      <c r="S19" s="4"/>
      <c r="T19" s="4"/>
      <c r="U19" s="4"/>
      <c r="V19" s="4"/>
      <c r="W19" s="22"/>
      <c r="X19" s="4"/>
      <c r="Y19" s="4"/>
      <c r="Z19" s="4"/>
      <c r="AA19" s="4"/>
      <c r="AB19" s="4"/>
      <c r="AC19" s="4"/>
      <c r="AD19" s="4"/>
      <c r="AE19" s="22"/>
      <c r="AF19" s="4"/>
      <c r="AG19" s="4"/>
      <c r="AH19" s="4"/>
      <c r="AI19" s="4"/>
      <c r="AJ19" s="22"/>
      <c r="AK19" s="4"/>
      <c r="AL19" s="4"/>
      <c r="AM19" s="4"/>
      <c r="AN19" s="4"/>
      <c r="AO19" s="4"/>
      <c r="AP19" s="22"/>
      <c r="AQ19" s="4"/>
      <c r="AR19" s="4"/>
      <c r="AS19" s="4"/>
      <c r="AT19" s="4"/>
      <c r="AU19" s="4"/>
      <c r="AV19" s="4"/>
      <c r="AW19" s="22"/>
      <c r="AX19" s="4"/>
      <c r="AY19" s="4"/>
      <c r="AZ19" s="4"/>
      <c r="BA19" s="4"/>
      <c r="BB19" s="4"/>
      <c r="BC19" s="4"/>
      <c r="BD19" s="22"/>
      <c r="BE19" s="4"/>
      <c r="BF19" s="4"/>
      <c r="BG19" s="4"/>
      <c r="BH19" s="4"/>
      <c r="BI19" s="4"/>
    </row>
    <row r="20" spans="1:61" s="25" customFormat="1" x14ac:dyDescent="0.2">
      <c r="A20" s="92"/>
      <c r="B20" s="27"/>
      <c r="C20" s="28"/>
      <c r="D20" s="31"/>
      <c r="E20" s="32"/>
      <c r="F20" s="32"/>
      <c r="G20" s="70"/>
      <c r="H20" s="32"/>
      <c r="I20" s="32"/>
      <c r="J20" s="32"/>
      <c r="K20" s="32"/>
      <c r="L20" s="4"/>
      <c r="M20" s="4"/>
      <c r="N20" s="22"/>
      <c r="O20" s="4"/>
      <c r="P20" s="4"/>
      <c r="Q20" s="4"/>
      <c r="R20" s="4"/>
      <c r="S20" s="4"/>
      <c r="T20" s="4"/>
      <c r="U20" s="4"/>
      <c r="V20" s="4"/>
      <c r="W20" s="22"/>
      <c r="X20" s="4"/>
      <c r="Y20" s="4"/>
      <c r="Z20" s="4"/>
      <c r="AA20" s="4"/>
      <c r="AB20" s="4"/>
      <c r="AC20" s="4"/>
      <c r="AD20" s="4"/>
      <c r="AE20" s="22"/>
      <c r="AF20" s="4"/>
      <c r="AG20" s="4"/>
      <c r="AH20" s="4"/>
      <c r="AI20" s="4"/>
      <c r="AJ20" s="22"/>
      <c r="AK20" s="4"/>
      <c r="AL20" s="4"/>
      <c r="AM20" s="4"/>
      <c r="AN20" s="4"/>
      <c r="AO20" s="4"/>
      <c r="AP20" s="22"/>
      <c r="AQ20" s="4"/>
      <c r="AR20" s="4"/>
      <c r="AS20" s="4"/>
      <c r="AT20" s="4"/>
      <c r="AU20" s="4"/>
      <c r="AV20" s="4"/>
      <c r="AW20" s="22"/>
      <c r="AX20" s="4"/>
      <c r="AY20" s="4"/>
      <c r="AZ20" s="4"/>
      <c r="BA20" s="4"/>
      <c r="BB20" s="4"/>
      <c r="BC20" s="4"/>
      <c r="BD20" s="22"/>
      <c r="BE20" s="4"/>
      <c r="BF20" s="4"/>
      <c r="BG20" s="4"/>
      <c r="BH20" s="4"/>
      <c r="BI20" s="4"/>
    </row>
    <row r="21" spans="1:61" s="25" customFormat="1" x14ac:dyDescent="0.2">
      <c r="A21" s="60">
        <v>175</v>
      </c>
      <c r="B21" s="21" t="s">
        <v>81</v>
      </c>
      <c r="C21" s="23">
        <v>24</v>
      </c>
      <c r="D21" s="26">
        <v>29</v>
      </c>
      <c r="E21" s="139"/>
      <c r="F21" s="37">
        <f>(D21*E21)*C21</f>
        <v>0</v>
      </c>
      <c r="G21" s="70"/>
      <c r="H21" s="139"/>
      <c r="I21" s="139"/>
      <c r="J21" s="139"/>
      <c r="K21" s="139"/>
      <c r="L21" s="4"/>
      <c r="M21" s="4"/>
      <c r="N21" s="22"/>
      <c r="O21" s="4"/>
      <c r="P21" s="4"/>
      <c r="Q21" s="4"/>
      <c r="R21" s="4"/>
      <c r="S21" s="4"/>
      <c r="T21" s="4"/>
      <c r="U21" s="4"/>
      <c r="V21" s="4"/>
      <c r="W21" s="22"/>
      <c r="X21" s="4"/>
      <c r="Y21" s="4"/>
      <c r="Z21" s="4"/>
      <c r="AA21" s="4"/>
      <c r="AB21" s="4"/>
      <c r="AC21" s="22"/>
      <c r="AD21" s="4"/>
      <c r="AE21" s="4"/>
      <c r="AF21" s="4"/>
      <c r="AG21" s="4"/>
      <c r="AH21" s="4"/>
      <c r="AI21" s="4"/>
      <c r="AJ21" s="22"/>
      <c r="AK21" s="4"/>
      <c r="AL21" s="4"/>
      <c r="AM21" s="4"/>
      <c r="AN21" s="4"/>
      <c r="AO21" s="4"/>
      <c r="AP21" s="22"/>
      <c r="AQ21" s="4"/>
      <c r="AR21" s="4"/>
      <c r="AS21" s="4"/>
      <c r="AT21" s="4"/>
      <c r="AU21" s="4"/>
      <c r="AV21" s="4"/>
      <c r="AW21" s="22"/>
      <c r="AX21" s="4"/>
      <c r="AY21" s="4"/>
      <c r="AZ21" s="4"/>
      <c r="BA21" s="4"/>
      <c r="BB21" s="4"/>
      <c r="BC21" s="4"/>
      <c r="BD21" s="22"/>
      <c r="BE21" s="4"/>
      <c r="BF21" s="4"/>
      <c r="BG21" s="4"/>
      <c r="BH21" s="4"/>
      <c r="BI21" s="4"/>
    </row>
    <row r="22" spans="1:61" s="25" customFormat="1" x14ac:dyDescent="0.2">
      <c r="A22" s="60">
        <v>176</v>
      </c>
      <c r="B22" s="21" t="s">
        <v>82</v>
      </c>
      <c r="C22" s="23">
        <v>12</v>
      </c>
      <c r="D22" s="26">
        <v>1</v>
      </c>
      <c r="E22" s="139"/>
      <c r="F22" s="37">
        <f>(D22*E22)*C22</f>
        <v>0</v>
      </c>
      <c r="G22" s="70"/>
      <c r="H22" s="139"/>
      <c r="I22" s="139"/>
      <c r="J22" s="139"/>
      <c r="K22" s="139"/>
      <c r="L22" s="4"/>
      <c r="M22" s="4"/>
      <c r="N22" s="22"/>
      <c r="O22" s="4"/>
      <c r="P22" s="4"/>
      <c r="Q22" s="4"/>
      <c r="R22" s="4"/>
      <c r="S22" s="4"/>
      <c r="T22" s="4"/>
      <c r="U22" s="4"/>
      <c r="V22" s="4"/>
      <c r="W22" s="22"/>
      <c r="X22" s="4"/>
      <c r="Y22" s="4"/>
      <c r="Z22" s="4"/>
      <c r="AA22" s="4"/>
      <c r="AB22" s="4"/>
      <c r="AC22" s="22"/>
      <c r="AD22" s="4"/>
      <c r="AE22" s="4"/>
      <c r="AF22" s="4"/>
      <c r="AG22" s="4"/>
      <c r="AH22" s="4"/>
      <c r="AI22" s="4"/>
      <c r="AJ22" s="22"/>
      <c r="AK22" s="4"/>
      <c r="AL22" s="4"/>
      <c r="AM22" s="4"/>
      <c r="AN22" s="4"/>
      <c r="AO22" s="4"/>
      <c r="AP22" s="22"/>
      <c r="AQ22" s="4"/>
      <c r="AR22" s="4"/>
      <c r="AS22" s="4"/>
      <c r="AT22" s="4"/>
      <c r="AU22" s="4"/>
      <c r="AV22" s="4"/>
      <c r="AW22" s="22"/>
      <c r="AX22" s="4"/>
      <c r="AY22" s="4"/>
      <c r="AZ22" s="4"/>
      <c r="BA22" s="4"/>
      <c r="BB22" s="4"/>
      <c r="BC22" s="4"/>
      <c r="BD22" s="22"/>
      <c r="BE22" s="4"/>
      <c r="BF22" s="4"/>
      <c r="BG22" s="4"/>
      <c r="BH22" s="4"/>
      <c r="BI22" s="4"/>
    </row>
    <row r="23" spans="1:61" s="25" customFormat="1" x14ac:dyDescent="0.2">
      <c r="A23" s="92"/>
      <c r="B23" s="27"/>
      <c r="C23" s="28"/>
      <c r="D23" s="31"/>
      <c r="E23" s="32"/>
      <c r="F23" s="32"/>
      <c r="G23" s="76"/>
      <c r="H23" s="32"/>
      <c r="I23" s="32"/>
      <c r="J23" s="32"/>
      <c r="K23" s="32"/>
      <c r="L23" s="4"/>
      <c r="M23" s="4"/>
      <c r="N23" s="22"/>
      <c r="O23" s="4"/>
      <c r="P23" s="4"/>
      <c r="Q23" s="4"/>
      <c r="R23" s="4"/>
      <c r="S23" s="4"/>
      <c r="T23" s="4"/>
      <c r="U23" s="22"/>
      <c r="V23" s="4"/>
      <c r="W23" s="4"/>
      <c r="X23" s="4"/>
      <c r="Y23" s="4"/>
      <c r="Z23" s="4"/>
      <c r="AA23" s="4"/>
      <c r="AB23" s="4"/>
      <c r="AC23" s="22"/>
      <c r="AD23" s="4"/>
      <c r="AE23" s="4"/>
      <c r="AF23" s="4"/>
      <c r="AG23" s="4"/>
      <c r="AH23" s="4"/>
      <c r="AI23" s="4"/>
      <c r="AJ23" s="22"/>
      <c r="AK23" s="4"/>
      <c r="AL23" s="4"/>
      <c r="AM23" s="4"/>
      <c r="AN23" s="4"/>
      <c r="AO23" s="4"/>
      <c r="AP23" s="22"/>
      <c r="AQ23" s="4"/>
      <c r="AR23" s="4"/>
      <c r="AS23" s="4"/>
      <c r="AT23" s="4"/>
      <c r="AU23" s="4"/>
      <c r="AV23" s="4"/>
      <c r="AW23" s="22"/>
      <c r="AX23" s="4"/>
      <c r="AY23" s="4"/>
      <c r="AZ23" s="4"/>
      <c r="BA23" s="4"/>
      <c r="BB23" s="4"/>
    </row>
    <row r="24" spans="1:61" s="7" customFormat="1" x14ac:dyDescent="0.2">
      <c r="A24" s="91">
        <v>177</v>
      </c>
      <c r="B24" s="5" t="s">
        <v>261</v>
      </c>
      <c r="C24" s="6">
        <v>12</v>
      </c>
      <c r="D24" s="26">
        <v>287</v>
      </c>
      <c r="E24" s="139"/>
      <c r="F24" s="37">
        <f>(D24*E24)*C24</f>
        <v>0</v>
      </c>
      <c r="G24" s="70"/>
      <c r="H24" s="139"/>
      <c r="I24" s="139"/>
      <c r="J24" s="139"/>
      <c r="K24" s="139"/>
      <c r="L24" s="4"/>
      <c r="M24" s="4"/>
      <c r="N24" s="22"/>
      <c r="O24" s="4"/>
      <c r="P24" s="4"/>
      <c r="Q24" s="4"/>
      <c r="R24" s="4"/>
      <c r="S24" s="4"/>
      <c r="T24" s="4"/>
      <c r="U24" s="22"/>
      <c r="V24" s="4"/>
      <c r="W24" s="4"/>
      <c r="X24" s="4"/>
      <c r="Y24" s="4"/>
      <c r="Z24" s="4"/>
      <c r="AA24" s="4"/>
      <c r="AB24" s="4"/>
      <c r="AC24" s="22"/>
      <c r="AD24" s="4"/>
      <c r="AE24" s="4"/>
      <c r="AF24" s="4"/>
      <c r="AG24" s="4"/>
      <c r="AH24" s="4"/>
      <c r="AI24" s="4"/>
      <c r="AJ24" s="22"/>
      <c r="AK24" s="4"/>
      <c r="AL24" s="4"/>
      <c r="AM24" s="4"/>
      <c r="AN24" s="4"/>
      <c r="AO24" s="4"/>
      <c r="AP24" s="22"/>
      <c r="AQ24" s="4"/>
      <c r="AR24" s="4"/>
      <c r="AS24" s="4"/>
      <c r="AT24" s="4"/>
      <c r="AU24" s="4"/>
      <c r="AV24" s="4"/>
      <c r="AW24" s="22"/>
      <c r="AX24" s="4"/>
      <c r="AY24" s="4"/>
      <c r="AZ24" s="4"/>
      <c r="BA24" s="4"/>
      <c r="BB24" s="4"/>
    </row>
    <row r="25" spans="1:61" s="7" customFormat="1" x14ac:dyDescent="0.2">
      <c r="A25" s="92"/>
      <c r="B25" s="27"/>
      <c r="C25" s="28"/>
      <c r="D25" s="31"/>
      <c r="E25" s="32"/>
      <c r="F25" s="32"/>
      <c r="G25" s="70"/>
      <c r="H25" s="32"/>
      <c r="I25" s="32"/>
      <c r="J25" s="32"/>
      <c r="K25" s="32"/>
      <c r="L25" s="4"/>
      <c r="M25" s="4"/>
      <c r="N25" s="22"/>
      <c r="O25" s="4"/>
      <c r="P25" s="4"/>
      <c r="Q25" s="4"/>
      <c r="R25" s="4"/>
      <c r="S25" s="4"/>
      <c r="T25" s="4"/>
      <c r="U25" s="22"/>
      <c r="V25" s="4"/>
      <c r="W25" s="4"/>
      <c r="X25" s="4"/>
      <c r="Y25" s="4"/>
      <c r="Z25" s="4"/>
      <c r="AA25" s="4"/>
      <c r="AB25" s="4"/>
      <c r="AC25" s="22"/>
      <c r="AD25" s="4"/>
      <c r="AE25" s="4"/>
      <c r="AF25" s="4"/>
      <c r="AG25" s="4"/>
      <c r="AH25" s="4"/>
    </row>
    <row r="26" spans="1:61" s="7" customFormat="1" x14ac:dyDescent="0.2">
      <c r="A26" s="91">
        <v>178</v>
      </c>
      <c r="B26" s="5" t="s">
        <v>83</v>
      </c>
      <c r="C26" s="6">
        <v>12</v>
      </c>
      <c r="D26" s="26">
        <v>290</v>
      </c>
      <c r="E26" s="139"/>
      <c r="F26" s="37">
        <f>(D26*E26)*C26</f>
        <v>0</v>
      </c>
      <c r="G26" s="70"/>
      <c r="H26" s="139"/>
      <c r="I26" s="139"/>
      <c r="J26" s="139"/>
      <c r="K26" s="139"/>
      <c r="L26" s="4"/>
      <c r="M26" s="4"/>
      <c r="N26" s="22"/>
      <c r="O26" s="4"/>
      <c r="P26" s="4"/>
      <c r="Q26" s="4"/>
      <c r="R26" s="4"/>
      <c r="S26" s="4"/>
      <c r="T26" s="4"/>
      <c r="U26" s="22"/>
      <c r="V26" s="4"/>
      <c r="W26" s="4"/>
      <c r="X26" s="4"/>
      <c r="Y26" s="4"/>
      <c r="Z26" s="4"/>
      <c r="AA26" s="4"/>
      <c r="AB26" s="4"/>
      <c r="AC26" s="22"/>
      <c r="AD26" s="4"/>
      <c r="AE26" s="4"/>
      <c r="AF26" s="4"/>
      <c r="AG26" s="4"/>
      <c r="AH26" s="4"/>
    </row>
    <row r="27" spans="1:61" x14ac:dyDescent="0.2">
      <c r="N27" s="22"/>
      <c r="U27" s="22"/>
      <c r="AC27" s="22"/>
    </row>
    <row r="28" spans="1:61" x14ac:dyDescent="0.2">
      <c r="N28" s="22"/>
      <c r="U28" s="22"/>
      <c r="AC28" s="22"/>
    </row>
    <row r="29" spans="1:61" x14ac:dyDescent="0.2">
      <c r="N29" s="22"/>
      <c r="U29" s="22"/>
      <c r="AC29" s="22"/>
    </row>
    <row r="30" spans="1:61" ht="13.5" thickBot="1" x14ac:dyDescent="0.25">
      <c r="B30" s="4" t="s">
        <v>285</v>
      </c>
      <c r="N30" s="22"/>
      <c r="AC30" s="22"/>
    </row>
    <row r="31" spans="1:61" ht="12.75" customHeight="1" x14ac:dyDescent="0.2">
      <c r="B31" s="167"/>
      <c r="C31" s="168"/>
      <c r="D31" s="169"/>
      <c r="AC31" s="22"/>
    </row>
    <row r="32" spans="1:61" x14ac:dyDescent="0.2">
      <c r="B32" s="170"/>
      <c r="C32" s="171"/>
      <c r="D32" s="172"/>
      <c r="AC32" s="22"/>
    </row>
    <row r="33" spans="2:29" x14ac:dyDescent="0.2">
      <c r="B33" s="170"/>
      <c r="C33" s="171"/>
      <c r="D33" s="172"/>
      <c r="AC33" s="22"/>
    </row>
    <row r="34" spans="2:29" x14ac:dyDescent="0.2">
      <c r="B34" s="170"/>
      <c r="C34" s="171"/>
      <c r="D34" s="172"/>
      <c r="AC34" s="22"/>
    </row>
    <row r="35" spans="2:29" x14ac:dyDescent="0.2">
      <c r="B35" s="170"/>
      <c r="C35" s="171"/>
      <c r="D35" s="172"/>
      <c r="AC35" s="22"/>
    </row>
    <row r="36" spans="2:29" x14ac:dyDescent="0.2">
      <c r="B36" s="170"/>
      <c r="C36" s="171"/>
      <c r="D36" s="172"/>
      <c r="AC36" s="22"/>
    </row>
    <row r="37" spans="2:29" x14ac:dyDescent="0.2">
      <c r="B37" s="170"/>
      <c r="C37" s="171"/>
      <c r="D37" s="172"/>
      <c r="AC37" s="22"/>
    </row>
    <row r="38" spans="2:29" x14ac:dyDescent="0.2">
      <c r="B38" s="170"/>
      <c r="C38" s="171"/>
      <c r="D38" s="172"/>
      <c r="AC38" s="22"/>
    </row>
    <row r="39" spans="2:29" ht="13.5" thickBot="1" x14ac:dyDescent="0.25">
      <c r="B39" s="173"/>
      <c r="C39" s="174"/>
      <c r="D39" s="175"/>
      <c r="AC39" s="22"/>
    </row>
  </sheetData>
  <sheetProtection algorithmName="SHA-512" hashValue="LGX/3t73vBEqMVsDeQWYHjUucJr0D8XtN9bSVPV9wmDJx252jvoOBEbdskP9B4eOUbjk920UyeFWproY7vs+pg==" saltValue="FsveHmdVREPAypCzJl3B+A==" spinCount="100000" sheet="1" objects="1" scenarios="1" selectLockedCells="1"/>
  <mergeCells count="1">
    <mergeCell ref="B31:D39"/>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86"/>
  <sheetViews>
    <sheetView showGridLines="0" zoomScale="80" zoomScaleNormal="80" workbookViewId="0">
      <selection activeCell="E2" sqref="E2"/>
    </sheetView>
  </sheetViews>
  <sheetFormatPr defaultRowHeight="12.75" x14ac:dyDescent="0.2"/>
  <cols>
    <col min="1" max="1" width="11.5703125" style="4" bestFit="1" customWidth="1"/>
    <col min="2" max="2" width="70.85546875" style="4" customWidth="1"/>
    <col min="3" max="3" width="9.42578125" style="4" customWidth="1"/>
    <col min="4" max="4" width="19.5703125" style="4" bestFit="1" customWidth="1"/>
    <col min="5" max="5" width="13.28515625" style="4" bestFit="1" customWidth="1"/>
    <col min="6" max="6" width="17.28515625" style="4" bestFit="1" customWidth="1"/>
    <col min="7" max="7" width="9.140625" style="4"/>
    <col min="8" max="8" width="9.85546875" style="4" bestFit="1" customWidth="1"/>
    <col min="9" max="10" width="11.42578125" style="4" bestFit="1" customWidth="1"/>
    <col min="11" max="12" width="9.85546875" style="4" bestFit="1" customWidth="1"/>
    <col min="13" max="16384" width="9.140625" style="4"/>
  </cols>
  <sheetData>
    <row r="1" spans="1:16" s="11" customFormat="1" ht="45" x14ac:dyDescent="0.2">
      <c r="A1" s="2" t="s">
        <v>1</v>
      </c>
      <c r="B1" s="1" t="s">
        <v>2</v>
      </c>
      <c r="C1" s="73" t="s">
        <v>283</v>
      </c>
      <c r="D1" s="1" t="s">
        <v>284</v>
      </c>
      <c r="E1" s="75" t="s">
        <v>7</v>
      </c>
      <c r="F1" s="75" t="s">
        <v>8</v>
      </c>
      <c r="G1" s="76"/>
      <c r="H1" s="83" t="s">
        <v>233</v>
      </c>
      <c r="I1" s="83" t="s">
        <v>242</v>
      </c>
      <c r="J1" s="83" t="s">
        <v>243</v>
      </c>
      <c r="K1" s="83" t="s">
        <v>244</v>
      </c>
      <c r="L1" s="83" t="s">
        <v>245</v>
      </c>
      <c r="M1" s="10"/>
      <c r="N1" s="10"/>
      <c r="O1" s="10"/>
      <c r="P1" s="10"/>
    </row>
    <row r="2" spans="1:16" s="11" customFormat="1" x14ac:dyDescent="0.2">
      <c r="A2" s="18">
        <v>179</v>
      </c>
      <c r="B2" s="14" t="s">
        <v>386</v>
      </c>
      <c r="C2" s="9">
        <v>12</v>
      </c>
      <c r="D2" s="123">
        <v>957</v>
      </c>
      <c r="E2" s="139"/>
      <c r="F2" s="37">
        <f>(D2*E2)*C2</f>
        <v>0</v>
      </c>
      <c r="G2" s="76"/>
      <c r="H2" s="40" t="s">
        <v>232</v>
      </c>
      <c r="I2" s="139"/>
      <c r="J2" s="139"/>
      <c r="K2" s="139"/>
      <c r="L2" s="139"/>
      <c r="M2" s="10"/>
      <c r="N2" s="10"/>
      <c r="O2" s="10"/>
      <c r="P2" s="10"/>
    </row>
    <row r="3" spans="1:16" x14ac:dyDescent="0.2">
      <c r="A3" s="18">
        <v>180</v>
      </c>
      <c r="B3" s="14" t="s">
        <v>387</v>
      </c>
      <c r="C3" s="9">
        <v>12</v>
      </c>
      <c r="D3" s="26">
        <v>164</v>
      </c>
      <c r="E3" s="139"/>
      <c r="F3" s="37">
        <f>(D3*E3)*C3</f>
        <v>0</v>
      </c>
      <c r="G3" s="76"/>
      <c r="H3" s="40" t="s">
        <v>232</v>
      </c>
      <c r="I3" s="139"/>
      <c r="J3" s="139"/>
      <c r="K3" s="139"/>
      <c r="L3" s="139"/>
    </row>
    <row r="4" spans="1:16" x14ac:dyDescent="0.2">
      <c r="A4" s="18">
        <v>171</v>
      </c>
      <c r="B4" s="14" t="s">
        <v>388</v>
      </c>
      <c r="C4" s="9">
        <v>12</v>
      </c>
      <c r="D4" s="26">
        <v>47</v>
      </c>
      <c r="E4" s="139"/>
      <c r="F4" s="37">
        <f>(D4*E4)*C4</f>
        <v>0</v>
      </c>
      <c r="G4" s="76"/>
      <c r="H4" s="40" t="s">
        <v>232</v>
      </c>
      <c r="I4" s="139"/>
      <c r="J4" s="139"/>
      <c r="K4" s="139"/>
      <c r="L4" s="139"/>
    </row>
    <row r="5" spans="1:16" x14ac:dyDescent="0.2">
      <c r="A5" s="18">
        <v>182</v>
      </c>
      <c r="B5" s="14" t="s">
        <v>389</v>
      </c>
      <c r="C5" s="9">
        <v>12</v>
      </c>
      <c r="D5" s="26">
        <v>2</v>
      </c>
      <c r="E5" s="139"/>
      <c r="F5" s="37">
        <f>(D5*E5)*C5</f>
        <v>0</v>
      </c>
      <c r="G5" s="76"/>
      <c r="H5" s="40" t="s">
        <v>232</v>
      </c>
      <c r="I5" s="139"/>
      <c r="J5" s="139"/>
      <c r="K5" s="139"/>
      <c r="L5" s="139"/>
    </row>
    <row r="6" spans="1:16" s="7" customFormat="1" x14ac:dyDescent="0.2">
      <c r="A6" s="31"/>
      <c r="B6" s="27"/>
      <c r="C6" s="28"/>
      <c r="D6" s="31"/>
      <c r="E6" s="32"/>
      <c r="F6" s="33"/>
      <c r="G6" s="76"/>
      <c r="H6" s="33"/>
      <c r="I6" s="33"/>
      <c r="J6" s="33"/>
      <c r="K6" s="33"/>
      <c r="L6" s="33"/>
    </row>
    <row r="7" spans="1:16" s="11" customFormat="1" ht="25.5" x14ac:dyDescent="0.2">
      <c r="A7" s="18">
        <v>183</v>
      </c>
      <c r="B7" s="14" t="s">
        <v>34</v>
      </c>
      <c r="C7" s="9">
        <v>12</v>
      </c>
      <c r="D7" s="120">
        <v>514</v>
      </c>
      <c r="E7" s="139"/>
      <c r="F7" s="37">
        <f>(D7*E7)*C7</f>
        <v>0</v>
      </c>
      <c r="G7" s="76"/>
      <c r="H7" s="40" t="s">
        <v>232</v>
      </c>
      <c r="I7" s="139"/>
      <c r="J7" s="139"/>
      <c r="K7" s="139"/>
      <c r="L7" s="139"/>
      <c r="M7" s="10"/>
      <c r="N7" s="10"/>
      <c r="O7" s="10"/>
      <c r="P7" s="10"/>
    </row>
    <row r="8" spans="1:16" s="7" customFormat="1" x14ac:dyDescent="0.2">
      <c r="A8" s="34"/>
      <c r="B8" s="34"/>
      <c r="C8" s="34"/>
      <c r="D8" s="34"/>
      <c r="E8" s="34"/>
      <c r="F8" s="33"/>
      <c r="G8" s="76"/>
      <c r="H8" s="33"/>
      <c r="I8" s="33"/>
      <c r="J8" s="33"/>
      <c r="K8" s="33"/>
      <c r="L8" s="33"/>
    </row>
    <row r="9" spans="1:16" x14ac:dyDescent="0.2">
      <c r="A9" s="18">
        <v>184</v>
      </c>
      <c r="B9" s="14" t="s">
        <v>251</v>
      </c>
      <c r="C9" s="9">
        <v>1</v>
      </c>
      <c r="D9" s="23">
        <v>258</v>
      </c>
      <c r="E9" s="139"/>
      <c r="F9" s="37">
        <f>D9*E9</f>
        <v>0</v>
      </c>
      <c r="G9" s="76"/>
      <c r="H9" s="139"/>
      <c r="I9" s="139"/>
      <c r="J9" s="139"/>
      <c r="K9" s="139"/>
      <c r="L9" s="139"/>
    </row>
    <row r="10" spans="1:16" s="7" customFormat="1" x14ac:dyDescent="0.2">
      <c r="A10" s="34"/>
      <c r="B10" s="34"/>
      <c r="C10" s="34"/>
      <c r="D10" s="34"/>
      <c r="E10" s="34"/>
      <c r="F10" s="33"/>
      <c r="G10" s="76"/>
      <c r="H10" s="33"/>
      <c r="I10" s="33"/>
      <c r="J10" s="33"/>
      <c r="K10" s="33"/>
      <c r="L10" s="33"/>
    </row>
    <row r="11" spans="1:16" ht="25.5" x14ac:dyDescent="0.2">
      <c r="A11" s="18">
        <v>185</v>
      </c>
      <c r="B11" s="20" t="s">
        <v>35</v>
      </c>
      <c r="C11" s="9">
        <v>12</v>
      </c>
      <c r="D11" s="120">
        <v>2500</v>
      </c>
      <c r="E11" s="139"/>
      <c r="F11" s="37">
        <f>(D11*E11)*C11</f>
        <v>0</v>
      </c>
      <c r="G11" s="76"/>
      <c r="H11" s="40" t="s">
        <v>232</v>
      </c>
      <c r="I11" s="139"/>
      <c r="J11" s="139"/>
      <c r="K11" s="139"/>
      <c r="L11" s="139"/>
    </row>
    <row r="12" spans="1:16" ht="25.5" x14ac:dyDescent="0.2">
      <c r="A12" s="18">
        <v>186</v>
      </c>
      <c r="B12" s="20" t="s">
        <v>250</v>
      </c>
      <c r="C12" s="9">
        <v>12</v>
      </c>
      <c r="D12" s="120">
        <v>983</v>
      </c>
      <c r="E12" s="139"/>
      <c r="F12" s="37">
        <f>(D12*E12)*C12</f>
        <v>0</v>
      </c>
      <c r="G12" s="76"/>
      <c r="H12" s="40" t="s">
        <v>232</v>
      </c>
      <c r="I12" s="139"/>
      <c r="J12" s="139"/>
      <c r="K12" s="139"/>
      <c r="L12" s="139"/>
    </row>
    <row r="13" spans="1:16" s="7" customFormat="1" x14ac:dyDescent="0.2">
      <c r="A13" s="34"/>
      <c r="B13" s="34"/>
      <c r="C13" s="34"/>
      <c r="D13" s="34"/>
      <c r="E13" s="34"/>
      <c r="F13" s="33"/>
      <c r="G13" s="76"/>
      <c r="H13" s="33"/>
      <c r="I13" s="33"/>
      <c r="J13" s="33"/>
      <c r="K13" s="33"/>
      <c r="L13" s="33"/>
    </row>
    <row r="14" spans="1:16" x14ac:dyDescent="0.2">
      <c r="A14" s="35">
        <v>187</v>
      </c>
      <c r="B14" s="5" t="s">
        <v>262</v>
      </c>
      <c r="C14" s="9">
        <v>12</v>
      </c>
      <c r="D14" s="120">
        <v>460</v>
      </c>
      <c r="E14" s="139"/>
      <c r="F14" s="37">
        <f t="shared" ref="F14:F22" si="0">(D14*E14)*C14</f>
        <v>0</v>
      </c>
      <c r="G14" s="76"/>
      <c r="H14" s="40" t="s">
        <v>232</v>
      </c>
      <c r="I14" s="139"/>
      <c r="J14" s="139"/>
      <c r="K14" s="139"/>
      <c r="L14" s="139"/>
    </row>
    <row r="15" spans="1:16" x14ac:dyDescent="0.2">
      <c r="A15" s="35">
        <v>188</v>
      </c>
      <c r="B15" s="5" t="s">
        <v>263</v>
      </c>
      <c r="C15" s="9">
        <v>12</v>
      </c>
      <c r="D15" s="120">
        <v>502</v>
      </c>
      <c r="E15" s="139"/>
      <c r="F15" s="37">
        <f t="shared" si="0"/>
        <v>0</v>
      </c>
      <c r="G15" s="76"/>
      <c r="H15" s="40" t="s">
        <v>232</v>
      </c>
      <c r="I15" s="139"/>
      <c r="J15" s="139"/>
      <c r="K15" s="139"/>
      <c r="L15" s="139"/>
    </row>
    <row r="16" spans="1:16" x14ac:dyDescent="0.2">
      <c r="A16" s="18">
        <v>189</v>
      </c>
      <c r="B16" s="5" t="s">
        <v>264</v>
      </c>
      <c r="C16" s="9">
        <v>12</v>
      </c>
      <c r="D16" s="120">
        <v>78</v>
      </c>
      <c r="E16" s="139"/>
      <c r="F16" s="37">
        <f t="shared" si="0"/>
        <v>0</v>
      </c>
      <c r="G16" s="76"/>
      <c r="H16" s="40" t="s">
        <v>232</v>
      </c>
      <c r="I16" s="139"/>
      <c r="J16" s="165"/>
      <c r="K16" s="139"/>
      <c r="L16" s="139"/>
    </row>
    <row r="17" spans="1:12" x14ac:dyDescent="0.2">
      <c r="A17" s="18">
        <v>190</v>
      </c>
      <c r="B17" s="5" t="s">
        <v>265</v>
      </c>
      <c r="C17" s="9">
        <v>12</v>
      </c>
      <c r="D17" s="120">
        <v>227</v>
      </c>
      <c r="E17" s="139"/>
      <c r="F17" s="37">
        <f t="shared" si="0"/>
        <v>0</v>
      </c>
      <c r="G17" s="76"/>
      <c r="H17" s="40" t="s">
        <v>232</v>
      </c>
      <c r="I17" s="139"/>
      <c r="J17" s="139"/>
      <c r="K17" s="139"/>
      <c r="L17" s="139"/>
    </row>
    <row r="18" spans="1:12" x14ac:dyDescent="0.2">
      <c r="A18" s="18">
        <v>191</v>
      </c>
      <c r="B18" s="5" t="s">
        <v>266</v>
      </c>
      <c r="C18" s="9">
        <v>12</v>
      </c>
      <c r="D18" s="26">
        <v>6</v>
      </c>
      <c r="E18" s="139"/>
      <c r="F18" s="37">
        <f t="shared" si="0"/>
        <v>0</v>
      </c>
      <c r="G18" s="76"/>
      <c r="H18" s="40" t="s">
        <v>232</v>
      </c>
      <c r="I18" s="139"/>
      <c r="J18" s="139"/>
      <c r="K18" s="139"/>
      <c r="L18" s="139"/>
    </row>
    <row r="19" spans="1:12" x14ac:dyDescent="0.2">
      <c r="A19" s="18">
        <v>192</v>
      </c>
      <c r="B19" s="5" t="s">
        <v>267</v>
      </c>
      <c r="C19" s="9">
        <v>12</v>
      </c>
      <c r="D19" s="120">
        <v>5</v>
      </c>
      <c r="E19" s="139"/>
      <c r="F19" s="37">
        <f t="shared" ref="F19:F21" si="1">(D19*E19)*C19</f>
        <v>0</v>
      </c>
      <c r="G19" s="76"/>
      <c r="H19" s="40" t="s">
        <v>232</v>
      </c>
      <c r="I19" s="139"/>
      <c r="J19" s="139"/>
      <c r="K19" s="139"/>
      <c r="L19" s="139"/>
    </row>
    <row r="20" spans="1:12" x14ac:dyDescent="0.2">
      <c r="A20" s="18" t="s">
        <v>390</v>
      </c>
      <c r="B20" s="5" t="s">
        <v>298</v>
      </c>
      <c r="C20" s="9">
        <v>12</v>
      </c>
      <c r="D20" s="120">
        <v>2</v>
      </c>
      <c r="E20" s="139"/>
      <c r="F20" s="37">
        <f t="shared" si="1"/>
        <v>0</v>
      </c>
      <c r="G20" s="76"/>
      <c r="H20" s="40" t="s">
        <v>232</v>
      </c>
      <c r="I20" s="139"/>
      <c r="J20" s="139"/>
      <c r="K20" s="139"/>
      <c r="L20" s="139"/>
    </row>
    <row r="21" spans="1:12" x14ac:dyDescent="0.2">
      <c r="A21" s="18" t="s">
        <v>391</v>
      </c>
      <c r="B21" s="5" t="s">
        <v>299</v>
      </c>
      <c r="C21" s="9">
        <v>12</v>
      </c>
      <c r="D21" s="120">
        <v>2</v>
      </c>
      <c r="E21" s="139"/>
      <c r="F21" s="37">
        <f t="shared" si="1"/>
        <v>0</v>
      </c>
      <c r="G21" s="76"/>
      <c r="H21" s="40" t="s">
        <v>232</v>
      </c>
      <c r="I21" s="139"/>
      <c r="J21" s="139"/>
      <c r="K21" s="139"/>
      <c r="L21" s="139"/>
    </row>
    <row r="22" spans="1:12" x14ac:dyDescent="0.2">
      <c r="A22" s="18" t="s">
        <v>392</v>
      </c>
      <c r="B22" s="5" t="s">
        <v>300</v>
      </c>
      <c r="C22" s="9">
        <v>12</v>
      </c>
      <c r="D22" s="120">
        <v>2</v>
      </c>
      <c r="E22" s="139"/>
      <c r="F22" s="37">
        <f t="shared" si="0"/>
        <v>0</v>
      </c>
      <c r="G22" s="76"/>
      <c r="H22" s="40" t="s">
        <v>232</v>
      </c>
      <c r="I22" s="139"/>
      <c r="J22" s="139"/>
      <c r="K22" s="139"/>
      <c r="L22" s="139"/>
    </row>
    <row r="23" spans="1:12" s="7" customFormat="1" x14ac:dyDescent="0.2">
      <c r="A23" s="34"/>
      <c r="B23" s="34"/>
      <c r="C23" s="34"/>
      <c r="D23" s="34"/>
      <c r="E23" s="34"/>
      <c r="F23" s="33"/>
      <c r="G23" s="76"/>
      <c r="H23" s="33"/>
      <c r="I23" s="33"/>
      <c r="J23" s="33"/>
      <c r="K23" s="33"/>
      <c r="L23" s="33"/>
    </row>
    <row r="24" spans="1:12" x14ac:dyDescent="0.2">
      <c r="A24" s="35">
        <v>196</v>
      </c>
      <c r="B24" s="5" t="s">
        <v>325</v>
      </c>
      <c r="C24" s="9">
        <v>12</v>
      </c>
      <c r="D24" s="120">
        <v>710</v>
      </c>
      <c r="E24" s="139"/>
      <c r="F24" s="37">
        <f t="shared" ref="F24:F29" si="2">(D24*E24)*C24</f>
        <v>0</v>
      </c>
      <c r="G24" s="76"/>
      <c r="H24" s="40" t="s">
        <v>232</v>
      </c>
      <c r="I24" s="139"/>
      <c r="J24" s="139"/>
      <c r="K24" s="139"/>
      <c r="L24" s="139"/>
    </row>
    <row r="25" spans="1:12" x14ac:dyDescent="0.2">
      <c r="A25" s="35">
        <v>197</v>
      </c>
      <c r="B25" s="5" t="s">
        <v>326</v>
      </c>
      <c r="C25" s="9">
        <v>12</v>
      </c>
      <c r="D25" s="120">
        <v>745</v>
      </c>
      <c r="E25" s="139"/>
      <c r="F25" s="37">
        <f t="shared" si="2"/>
        <v>0</v>
      </c>
      <c r="G25" s="76"/>
      <c r="H25" s="40" t="s">
        <v>232</v>
      </c>
      <c r="I25" s="139"/>
      <c r="J25" s="139"/>
      <c r="K25" s="139"/>
      <c r="L25" s="139"/>
    </row>
    <row r="26" spans="1:12" x14ac:dyDescent="0.2">
      <c r="A26" s="18">
        <v>198</v>
      </c>
      <c r="B26" s="5" t="s">
        <v>327</v>
      </c>
      <c r="C26" s="9">
        <v>12</v>
      </c>
      <c r="D26" s="120">
        <v>106</v>
      </c>
      <c r="E26" s="139"/>
      <c r="F26" s="37">
        <f t="shared" si="2"/>
        <v>0</v>
      </c>
      <c r="G26" s="76"/>
      <c r="H26" s="40" t="s">
        <v>232</v>
      </c>
      <c r="I26" s="139"/>
      <c r="J26" s="139"/>
      <c r="K26" s="139"/>
      <c r="L26" s="139"/>
    </row>
    <row r="27" spans="1:12" x14ac:dyDescent="0.2">
      <c r="A27" s="18">
        <v>199</v>
      </c>
      <c r="B27" s="5" t="s">
        <v>328</v>
      </c>
      <c r="C27" s="9">
        <v>12</v>
      </c>
      <c r="D27" s="120">
        <v>195</v>
      </c>
      <c r="E27" s="139"/>
      <c r="F27" s="37">
        <f t="shared" si="2"/>
        <v>0</v>
      </c>
      <c r="G27" s="76"/>
      <c r="H27" s="40" t="s">
        <v>232</v>
      </c>
      <c r="I27" s="139"/>
      <c r="J27" s="139"/>
      <c r="K27" s="139"/>
      <c r="L27" s="139"/>
    </row>
    <row r="28" spans="1:12" x14ac:dyDescent="0.2">
      <c r="A28" s="18">
        <v>200</v>
      </c>
      <c r="B28" s="5" t="s">
        <v>329</v>
      </c>
      <c r="C28" s="9">
        <v>12</v>
      </c>
      <c r="D28" s="26">
        <v>8</v>
      </c>
      <c r="E28" s="139"/>
      <c r="F28" s="37">
        <f t="shared" si="2"/>
        <v>0</v>
      </c>
      <c r="G28" s="76"/>
      <c r="H28" s="40" t="s">
        <v>232</v>
      </c>
      <c r="I28" s="139"/>
      <c r="J28" s="139"/>
      <c r="K28" s="139"/>
      <c r="L28" s="139"/>
    </row>
    <row r="29" spans="1:12" x14ac:dyDescent="0.2">
      <c r="A29" s="18">
        <v>201</v>
      </c>
      <c r="B29" s="5" t="s">
        <v>330</v>
      </c>
      <c r="C29" s="9">
        <v>12</v>
      </c>
      <c r="D29" s="120">
        <v>7</v>
      </c>
      <c r="E29" s="139"/>
      <c r="F29" s="37">
        <f t="shared" si="2"/>
        <v>0</v>
      </c>
      <c r="G29" s="76"/>
      <c r="H29" s="40" t="s">
        <v>232</v>
      </c>
      <c r="I29" s="139"/>
      <c r="J29" s="139"/>
      <c r="K29" s="139"/>
      <c r="L29" s="139"/>
    </row>
    <row r="30" spans="1:12" x14ac:dyDescent="0.2">
      <c r="A30" s="31"/>
      <c r="B30" s="27"/>
      <c r="C30" s="28"/>
      <c r="D30" s="42"/>
      <c r="E30" s="32"/>
      <c r="F30" s="32"/>
      <c r="G30" s="76"/>
      <c r="H30" s="40"/>
      <c r="I30" s="32"/>
      <c r="J30" s="32"/>
      <c r="K30" s="32"/>
      <c r="L30" s="32"/>
    </row>
    <row r="31" spans="1:12" x14ac:dyDescent="0.2">
      <c r="A31" s="18">
        <v>202</v>
      </c>
      <c r="B31" s="14" t="s">
        <v>16</v>
      </c>
      <c r="C31" s="9">
        <v>12</v>
      </c>
      <c r="D31" s="26">
        <v>75</v>
      </c>
      <c r="E31" s="139"/>
      <c r="F31" s="37">
        <f t="shared" ref="F31:F36" si="3">(D31*E31)*C31</f>
        <v>0</v>
      </c>
      <c r="G31" s="76"/>
      <c r="H31" s="40" t="s">
        <v>232</v>
      </c>
      <c r="I31" s="139"/>
      <c r="J31" s="139"/>
      <c r="K31" s="139"/>
      <c r="L31" s="139"/>
    </row>
    <row r="32" spans="1:12" x14ac:dyDescent="0.2">
      <c r="A32" s="18">
        <v>203</v>
      </c>
      <c r="B32" s="14" t="s">
        <v>17</v>
      </c>
      <c r="C32" s="9">
        <v>12</v>
      </c>
      <c r="D32" s="26">
        <v>18</v>
      </c>
      <c r="E32" s="139"/>
      <c r="F32" s="37">
        <f t="shared" si="3"/>
        <v>0</v>
      </c>
      <c r="G32" s="76"/>
      <c r="H32" s="40" t="s">
        <v>232</v>
      </c>
      <c r="I32" s="139"/>
      <c r="J32" s="139"/>
      <c r="K32" s="139"/>
      <c r="L32" s="139"/>
    </row>
    <row r="33" spans="1:16" x14ac:dyDescent="0.2">
      <c r="A33" s="18">
        <v>204</v>
      </c>
      <c r="B33" s="14" t="s">
        <v>18</v>
      </c>
      <c r="C33" s="9">
        <v>12</v>
      </c>
      <c r="D33" s="18">
        <v>2</v>
      </c>
      <c r="E33" s="139"/>
      <c r="F33" s="37">
        <f t="shared" si="3"/>
        <v>0</v>
      </c>
      <c r="G33" s="76"/>
      <c r="H33" s="40" t="s">
        <v>232</v>
      </c>
      <c r="I33" s="139"/>
      <c r="J33" s="139"/>
      <c r="K33" s="139"/>
      <c r="L33" s="139"/>
    </row>
    <row r="34" spans="1:16" x14ac:dyDescent="0.2">
      <c r="A34" s="18">
        <v>205</v>
      </c>
      <c r="B34" s="14" t="s">
        <v>19</v>
      </c>
      <c r="C34" s="9">
        <v>12</v>
      </c>
      <c r="D34" s="18">
        <v>2</v>
      </c>
      <c r="E34" s="139"/>
      <c r="F34" s="37">
        <f t="shared" si="3"/>
        <v>0</v>
      </c>
      <c r="G34" s="76"/>
      <c r="H34" s="40" t="s">
        <v>232</v>
      </c>
      <c r="I34" s="139"/>
      <c r="J34" s="139"/>
      <c r="K34" s="139"/>
      <c r="L34" s="139"/>
    </row>
    <row r="35" spans="1:16" x14ac:dyDescent="0.2">
      <c r="A35" s="18">
        <v>206</v>
      </c>
      <c r="B35" s="14" t="s">
        <v>20</v>
      </c>
      <c r="C35" s="9">
        <v>12</v>
      </c>
      <c r="D35" s="18">
        <v>2</v>
      </c>
      <c r="E35" s="139"/>
      <c r="F35" s="37">
        <f t="shared" si="3"/>
        <v>0</v>
      </c>
      <c r="G35" s="76"/>
      <c r="H35" s="40" t="s">
        <v>232</v>
      </c>
      <c r="I35" s="139"/>
      <c r="J35" s="139"/>
      <c r="K35" s="139"/>
      <c r="L35" s="139"/>
    </row>
    <row r="36" spans="1:16" x14ac:dyDescent="0.2">
      <c r="A36" s="18">
        <v>207</v>
      </c>
      <c r="B36" s="14" t="s">
        <v>21</v>
      </c>
      <c r="C36" s="9">
        <v>12</v>
      </c>
      <c r="D36" s="18">
        <v>2</v>
      </c>
      <c r="E36" s="139"/>
      <c r="F36" s="37">
        <f t="shared" si="3"/>
        <v>0</v>
      </c>
      <c r="G36" s="76"/>
      <c r="H36" s="40" t="s">
        <v>232</v>
      </c>
      <c r="I36" s="139"/>
      <c r="J36" s="139"/>
      <c r="K36" s="139"/>
      <c r="L36" s="139"/>
    </row>
    <row r="37" spans="1:16" x14ac:dyDescent="0.2">
      <c r="A37" s="34"/>
      <c r="B37" s="34"/>
      <c r="C37" s="34"/>
      <c r="D37" s="34"/>
      <c r="E37" s="34"/>
      <c r="F37" s="33"/>
      <c r="G37" s="76"/>
      <c r="H37" s="33"/>
      <c r="I37" s="33"/>
      <c r="J37" s="33"/>
      <c r="K37" s="33"/>
      <c r="L37" s="33"/>
    </row>
    <row r="38" spans="1:16" x14ac:dyDescent="0.2">
      <c r="A38" s="94">
        <v>208</v>
      </c>
      <c r="B38" s="14" t="s">
        <v>36</v>
      </c>
      <c r="C38" s="9">
        <v>12</v>
      </c>
      <c r="D38" s="26">
        <v>170</v>
      </c>
      <c r="E38" s="139"/>
      <c r="F38" s="37">
        <f t="shared" ref="F38:F43" si="4">(D38*E38)*C38</f>
        <v>0</v>
      </c>
      <c r="G38" s="76"/>
      <c r="H38" s="40" t="s">
        <v>232</v>
      </c>
      <c r="I38" s="139"/>
      <c r="J38" s="139"/>
      <c r="K38" s="139"/>
      <c r="L38" s="139"/>
    </row>
    <row r="39" spans="1:16" x14ac:dyDescent="0.2">
      <c r="A39" s="18">
        <v>209</v>
      </c>
      <c r="B39" s="14" t="s">
        <v>37</v>
      </c>
      <c r="C39" s="9">
        <v>12</v>
      </c>
      <c r="D39" s="26">
        <v>54</v>
      </c>
      <c r="E39" s="139"/>
      <c r="F39" s="37">
        <f t="shared" si="4"/>
        <v>0</v>
      </c>
      <c r="G39" s="76"/>
      <c r="H39" s="40" t="s">
        <v>232</v>
      </c>
      <c r="I39" s="139"/>
      <c r="J39" s="139"/>
      <c r="K39" s="139"/>
      <c r="L39" s="139"/>
    </row>
    <row r="40" spans="1:16" x14ac:dyDescent="0.2">
      <c r="A40" s="94">
        <v>210</v>
      </c>
      <c r="B40" s="14" t="s">
        <v>38</v>
      </c>
      <c r="C40" s="9">
        <v>12</v>
      </c>
      <c r="D40" s="26">
        <v>27</v>
      </c>
      <c r="E40" s="139"/>
      <c r="F40" s="37">
        <f t="shared" si="4"/>
        <v>0</v>
      </c>
      <c r="G40" s="76"/>
      <c r="H40" s="40" t="s">
        <v>232</v>
      </c>
      <c r="I40" s="139"/>
      <c r="J40" s="139"/>
      <c r="K40" s="139"/>
      <c r="L40" s="139"/>
    </row>
    <row r="41" spans="1:16" x14ac:dyDescent="0.2">
      <c r="A41" s="18">
        <v>211</v>
      </c>
      <c r="B41" s="14" t="s">
        <v>39</v>
      </c>
      <c r="C41" s="9">
        <v>12</v>
      </c>
      <c r="D41" s="26">
        <v>3</v>
      </c>
      <c r="E41" s="139"/>
      <c r="F41" s="37">
        <f t="shared" si="4"/>
        <v>0</v>
      </c>
      <c r="G41" s="76"/>
      <c r="H41" s="40" t="s">
        <v>232</v>
      </c>
      <c r="I41" s="139"/>
      <c r="J41" s="139"/>
      <c r="K41" s="139"/>
      <c r="L41" s="139"/>
    </row>
    <row r="42" spans="1:16" x14ac:dyDescent="0.2">
      <c r="A42" s="94">
        <v>212</v>
      </c>
      <c r="B42" s="14" t="s">
        <v>40</v>
      </c>
      <c r="C42" s="9">
        <v>12</v>
      </c>
      <c r="D42" s="26">
        <v>6</v>
      </c>
      <c r="E42" s="139"/>
      <c r="F42" s="37">
        <f t="shared" si="4"/>
        <v>0</v>
      </c>
      <c r="G42" s="76"/>
      <c r="H42" s="40" t="s">
        <v>232</v>
      </c>
      <c r="I42" s="139"/>
      <c r="J42" s="139"/>
      <c r="K42" s="139"/>
      <c r="L42" s="139"/>
    </row>
    <row r="43" spans="1:16" x14ac:dyDescent="0.2">
      <c r="A43" s="18">
        <v>213</v>
      </c>
      <c r="B43" s="14" t="s">
        <v>41</v>
      </c>
      <c r="C43" s="9">
        <v>12</v>
      </c>
      <c r="D43" s="26">
        <v>13</v>
      </c>
      <c r="E43" s="139"/>
      <c r="F43" s="37">
        <f t="shared" si="4"/>
        <v>0</v>
      </c>
      <c r="G43" s="76"/>
      <c r="H43" s="40" t="s">
        <v>232</v>
      </c>
      <c r="I43" s="139"/>
      <c r="J43" s="139"/>
      <c r="K43" s="139"/>
      <c r="L43" s="139"/>
    </row>
    <row r="44" spans="1:16" x14ac:dyDescent="0.2">
      <c r="A44" s="18" t="s">
        <v>393</v>
      </c>
      <c r="B44" s="14" t="s">
        <v>303</v>
      </c>
      <c r="C44" s="9">
        <v>12</v>
      </c>
      <c r="D44" s="26">
        <v>2</v>
      </c>
      <c r="E44" s="139"/>
      <c r="F44" s="37">
        <f t="shared" ref="F44" si="5">(D44*E44)*C44</f>
        <v>0</v>
      </c>
      <c r="G44" s="76"/>
      <c r="H44" s="40" t="s">
        <v>232</v>
      </c>
      <c r="I44" s="139"/>
      <c r="J44" s="139"/>
      <c r="K44" s="139"/>
      <c r="L44" s="139"/>
    </row>
    <row r="45" spans="1:16" s="13" customFormat="1" x14ac:dyDescent="0.2">
      <c r="A45" s="18" t="s">
        <v>394</v>
      </c>
      <c r="B45" s="14" t="s">
        <v>304</v>
      </c>
      <c r="C45" s="9">
        <v>12</v>
      </c>
      <c r="D45" s="26">
        <v>1</v>
      </c>
      <c r="E45" s="139"/>
      <c r="F45" s="37">
        <f t="shared" ref="F45" si="6">(D45*E45)*C45</f>
        <v>0</v>
      </c>
      <c r="G45" s="76"/>
      <c r="H45" s="40" t="s">
        <v>232</v>
      </c>
      <c r="I45" s="139"/>
      <c r="J45" s="139"/>
      <c r="K45" s="139"/>
      <c r="L45" s="139"/>
      <c r="M45" s="12"/>
      <c r="N45" s="12"/>
      <c r="O45" s="12"/>
      <c r="P45" s="12"/>
    </row>
    <row r="46" spans="1:16" s="7" customFormat="1" x14ac:dyDescent="0.2">
      <c r="A46" s="95"/>
      <c r="B46" s="27"/>
      <c r="C46" s="28"/>
      <c r="D46" s="31"/>
      <c r="E46" s="32"/>
      <c r="F46" s="32"/>
      <c r="G46" s="76"/>
      <c r="H46" s="40"/>
      <c r="I46" s="32"/>
      <c r="J46" s="32"/>
      <c r="K46" s="32"/>
      <c r="L46" s="32"/>
    </row>
    <row r="47" spans="1:16" s="7" customFormat="1" x14ac:dyDescent="0.2">
      <c r="A47" s="94">
        <v>216</v>
      </c>
      <c r="B47" s="14" t="s">
        <v>42</v>
      </c>
      <c r="C47" s="9">
        <v>12</v>
      </c>
      <c r="D47" s="26">
        <v>56</v>
      </c>
      <c r="E47" s="139"/>
      <c r="F47" s="37">
        <f t="shared" ref="F47:F52" si="7">(D47*E47)*C47</f>
        <v>0</v>
      </c>
      <c r="G47" s="76"/>
      <c r="H47" s="40" t="s">
        <v>232</v>
      </c>
      <c r="I47" s="139"/>
      <c r="J47" s="139"/>
      <c r="K47" s="139"/>
      <c r="L47" s="139"/>
    </row>
    <row r="48" spans="1:16" s="7" customFormat="1" x14ac:dyDescent="0.2">
      <c r="A48" s="18">
        <v>217</v>
      </c>
      <c r="B48" s="14" t="s">
        <v>43</v>
      </c>
      <c r="C48" s="9">
        <v>12</v>
      </c>
      <c r="D48" s="26">
        <v>19</v>
      </c>
      <c r="E48" s="139"/>
      <c r="F48" s="37">
        <f t="shared" si="7"/>
        <v>0</v>
      </c>
      <c r="G48" s="76"/>
      <c r="H48" s="40" t="s">
        <v>232</v>
      </c>
      <c r="I48" s="139"/>
      <c r="J48" s="139"/>
      <c r="K48" s="139"/>
      <c r="L48" s="139"/>
    </row>
    <row r="49" spans="1:12" s="7" customFormat="1" x14ac:dyDescent="0.2">
      <c r="A49" s="94">
        <v>218</v>
      </c>
      <c r="B49" s="14" t="s">
        <v>44</v>
      </c>
      <c r="C49" s="9">
        <v>12</v>
      </c>
      <c r="D49" s="26">
        <v>10</v>
      </c>
      <c r="E49" s="139"/>
      <c r="F49" s="37">
        <f t="shared" si="7"/>
        <v>0</v>
      </c>
      <c r="G49" s="76"/>
      <c r="H49" s="40" t="s">
        <v>232</v>
      </c>
      <c r="I49" s="139"/>
      <c r="J49" s="139"/>
      <c r="K49" s="139"/>
      <c r="L49" s="139"/>
    </row>
    <row r="50" spans="1:12" s="7" customFormat="1" x14ac:dyDescent="0.2">
      <c r="A50" s="18">
        <v>219</v>
      </c>
      <c r="B50" s="14" t="s">
        <v>45</v>
      </c>
      <c r="C50" s="9">
        <v>12</v>
      </c>
      <c r="D50" s="26">
        <v>14</v>
      </c>
      <c r="E50" s="139"/>
      <c r="F50" s="37">
        <f t="shared" si="7"/>
        <v>0</v>
      </c>
      <c r="G50" s="76"/>
      <c r="H50" s="40" t="s">
        <v>232</v>
      </c>
      <c r="I50" s="139"/>
      <c r="J50" s="139"/>
      <c r="K50" s="139"/>
      <c r="L50" s="139"/>
    </row>
    <row r="51" spans="1:12" s="7" customFormat="1" x14ac:dyDescent="0.2">
      <c r="A51" s="94">
        <v>220</v>
      </c>
      <c r="B51" s="14" t="s">
        <v>46</v>
      </c>
      <c r="C51" s="9">
        <v>12</v>
      </c>
      <c r="D51" s="26">
        <v>3</v>
      </c>
      <c r="E51" s="139"/>
      <c r="F51" s="37">
        <f t="shared" si="7"/>
        <v>0</v>
      </c>
      <c r="G51" s="76"/>
      <c r="H51" s="40" t="s">
        <v>232</v>
      </c>
      <c r="I51" s="139"/>
      <c r="J51" s="139"/>
      <c r="K51" s="139"/>
      <c r="L51" s="139"/>
    </row>
    <row r="52" spans="1:12" s="7" customFormat="1" x14ac:dyDescent="0.2">
      <c r="A52" s="18">
        <v>221</v>
      </c>
      <c r="B52" s="14" t="s">
        <v>47</v>
      </c>
      <c r="C52" s="9">
        <v>12</v>
      </c>
      <c r="D52" s="26">
        <v>6</v>
      </c>
      <c r="E52" s="139"/>
      <c r="F52" s="37">
        <f t="shared" si="7"/>
        <v>0</v>
      </c>
      <c r="G52" s="76"/>
      <c r="H52" s="40" t="s">
        <v>232</v>
      </c>
      <c r="I52" s="139"/>
      <c r="J52" s="139"/>
      <c r="K52" s="139"/>
      <c r="L52" s="139"/>
    </row>
    <row r="53" spans="1:12" s="7" customFormat="1" x14ac:dyDescent="0.2">
      <c r="A53" s="31"/>
      <c r="B53" s="27"/>
      <c r="C53" s="28"/>
      <c r="D53" s="96"/>
      <c r="E53" s="32"/>
      <c r="F53" s="33"/>
      <c r="G53" s="76"/>
      <c r="H53" s="33"/>
      <c r="I53" s="33"/>
      <c r="J53" s="33"/>
      <c r="K53" s="33"/>
      <c r="L53" s="33"/>
    </row>
    <row r="54" spans="1:12" s="7" customFormat="1" x14ac:dyDescent="0.2">
      <c r="A54" s="24">
        <v>222</v>
      </c>
      <c r="B54" s="5" t="s">
        <v>22</v>
      </c>
      <c r="C54" s="6">
        <v>12</v>
      </c>
      <c r="D54" s="120">
        <v>4570</v>
      </c>
      <c r="E54" s="139"/>
      <c r="F54" s="37">
        <f>(D54*E54)*C54</f>
        <v>0</v>
      </c>
      <c r="G54" s="76"/>
      <c r="H54" s="40" t="s">
        <v>232</v>
      </c>
      <c r="I54" s="139"/>
      <c r="J54" s="139"/>
      <c r="K54" s="139"/>
      <c r="L54" s="139"/>
    </row>
    <row r="55" spans="1:12" s="7" customFormat="1" x14ac:dyDescent="0.2">
      <c r="A55" s="24">
        <v>223</v>
      </c>
      <c r="B55" s="5" t="s">
        <v>23</v>
      </c>
      <c r="C55" s="6">
        <v>12</v>
      </c>
      <c r="D55" s="120">
        <v>15</v>
      </c>
      <c r="E55" s="139"/>
      <c r="F55" s="37">
        <f>(D55*E55)*C55</f>
        <v>0</v>
      </c>
      <c r="G55" s="76"/>
      <c r="H55" s="40" t="s">
        <v>232</v>
      </c>
      <c r="I55" s="139"/>
      <c r="J55" s="139"/>
      <c r="K55" s="139"/>
      <c r="L55" s="139"/>
    </row>
    <row r="56" spans="1:12" s="7" customFormat="1" x14ac:dyDescent="0.2">
      <c r="A56" s="31"/>
      <c r="B56" s="27"/>
      <c r="C56" s="28"/>
      <c r="D56" s="42"/>
      <c r="E56" s="32"/>
      <c r="F56" s="32"/>
      <c r="G56" s="76"/>
      <c r="H56" s="40"/>
      <c r="I56" s="32"/>
      <c r="J56" s="32"/>
      <c r="K56" s="32"/>
      <c r="L56" s="32"/>
    </row>
    <row r="57" spans="1:12" s="7" customFormat="1" x14ac:dyDescent="0.2">
      <c r="A57" s="24">
        <v>224</v>
      </c>
      <c r="B57" s="5" t="s">
        <v>24</v>
      </c>
      <c r="C57" s="6">
        <v>12</v>
      </c>
      <c r="D57" s="24">
        <v>1</v>
      </c>
      <c r="E57" s="139"/>
      <c r="F57" s="37">
        <f>(D57*E57)*C57</f>
        <v>0</v>
      </c>
      <c r="G57" s="76"/>
      <c r="H57" s="40" t="s">
        <v>232</v>
      </c>
      <c r="I57" s="139"/>
      <c r="J57" s="139"/>
      <c r="K57" s="139"/>
      <c r="L57" s="139"/>
    </row>
    <row r="58" spans="1:12" s="7" customFormat="1" x14ac:dyDescent="0.2">
      <c r="A58" s="24">
        <v>225</v>
      </c>
      <c r="B58" s="5" t="s">
        <v>25</v>
      </c>
      <c r="C58" s="6">
        <v>12</v>
      </c>
      <c r="D58" s="77">
        <v>1</v>
      </c>
      <c r="E58" s="139"/>
      <c r="F58" s="37">
        <f>(D58*E58)*C58</f>
        <v>0</v>
      </c>
      <c r="G58" s="76"/>
      <c r="H58" s="40" t="s">
        <v>232</v>
      </c>
      <c r="I58" s="139"/>
      <c r="J58" s="139"/>
      <c r="K58" s="139"/>
      <c r="L58" s="139"/>
    </row>
    <row r="59" spans="1:12" s="7" customFormat="1" x14ac:dyDescent="0.2">
      <c r="A59" s="31"/>
      <c r="B59" s="27"/>
      <c r="C59" s="28"/>
      <c r="D59" s="42"/>
      <c r="E59" s="32"/>
      <c r="F59" s="32"/>
      <c r="G59" s="76"/>
      <c r="H59" s="40"/>
      <c r="I59" s="32"/>
      <c r="J59" s="32"/>
      <c r="K59" s="32"/>
      <c r="L59" s="32"/>
    </row>
    <row r="60" spans="1:12" s="7" customFormat="1" x14ac:dyDescent="0.2">
      <c r="A60" s="24">
        <v>226</v>
      </c>
      <c r="B60" s="5" t="s">
        <v>26</v>
      </c>
      <c r="C60" s="6">
        <v>12</v>
      </c>
      <c r="D60" s="120">
        <v>1087</v>
      </c>
      <c r="E60" s="139"/>
      <c r="F60" s="37">
        <f>(D60*E60)*C60</f>
        <v>0</v>
      </c>
      <c r="G60" s="76"/>
      <c r="H60" s="40" t="s">
        <v>232</v>
      </c>
      <c r="I60" s="139"/>
      <c r="J60" s="139"/>
      <c r="K60" s="139"/>
      <c r="L60" s="139"/>
    </row>
    <row r="61" spans="1:12" s="7" customFormat="1" x14ac:dyDescent="0.2">
      <c r="A61" s="24">
        <v>227</v>
      </c>
      <c r="B61" s="5" t="s">
        <v>27</v>
      </c>
      <c r="C61" s="6">
        <v>12</v>
      </c>
      <c r="D61" s="26">
        <v>623</v>
      </c>
      <c r="E61" s="139"/>
      <c r="F61" s="37">
        <f>(D61*E61)*C61</f>
        <v>0</v>
      </c>
      <c r="G61" s="76"/>
      <c r="H61" s="40" t="s">
        <v>232</v>
      </c>
      <c r="I61" s="139"/>
      <c r="J61" s="139"/>
      <c r="K61" s="139"/>
      <c r="L61" s="139"/>
    </row>
    <row r="62" spans="1:12" s="7" customFormat="1" x14ac:dyDescent="0.2">
      <c r="A62" s="31"/>
      <c r="B62" s="27"/>
      <c r="C62" s="28"/>
      <c r="D62" s="31"/>
      <c r="E62" s="32"/>
      <c r="F62" s="32"/>
      <c r="G62" s="76"/>
      <c r="H62" s="40"/>
      <c r="I62" s="32"/>
      <c r="J62" s="32"/>
      <c r="K62" s="32"/>
      <c r="L62" s="32"/>
    </row>
    <row r="63" spans="1:12" s="7" customFormat="1" x14ac:dyDescent="0.2">
      <c r="A63" s="24">
        <v>228</v>
      </c>
      <c r="B63" s="5" t="s">
        <v>28</v>
      </c>
      <c r="C63" s="6">
        <v>12</v>
      </c>
      <c r="D63" s="120">
        <v>180</v>
      </c>
      <c r="E63" s="139"/>
      <c r="F63" s="37">
        <f>(D63*E63)*C63</f>
        <v>0</v>
      </c>
      <c r="G63" s="76"/>
      <c r="H63" s="40" t="s">
        <v>232</v>
      </c>
      <c r="I63" s="139"/>
      <c r="J63" s="139"/>
      <c r="K63" s="139"/>
      <c r="L63" s="139"/>
    </row>
    <row r="64" spans="1:12" s="7" customFormat="1" x14ac:dyDescent="0.2">
      <c r="A64" s="24">
        <v>229</v>
      </c>
      <c r="B64" s="5" t="s">
        <v>29</v>
      </c>
      <c r="C64" s="6">
        <v>12</v>
      </c>
      <c r="D64" s="26">
        <v>10</v>
      </c>
      <c r="E64" s="139"/>
      <c r="F64" s="37">
        <f>(D64*E64)*C64</f>
        <v>0</v>
      </c>
      <c r="G64" s="76"/>
      <c r="H64" s="40" t="s">
        <v>232</v>
      </c>
      <c r="I64" s="139"/>
      <c r="J64" s="139"/>
      <c r="K64" s="139"/>
      <c r="L64" s="139"/>
    </row>
    <row r="65" spans="1:12" s="7" customFormat="1" x14ac:dyDescent="0.2">
      <c r="A65" s="31"/>
      <c r="B65" s="27"/>
      <c r="C65" s="28"/>
      <c r="D65" s="31"/>
      <c r="E65" s="32"/>
      <c r="F65" s="32"/>
      <c r="G65" s="76"/>
      <c r="H65" s="40"/>
      <c r="I65" s="32"/>
      <c r="J65" s="32"/>
      <c r="K65" s="32"/>
      <c r="L65" s="32"/>
    </row>
    <row r="66" spans="1:12" s="7" customFormat="1" x14ac:dyDescent="0.2">
      <c r="A66" s="24">
        <v>230</v>
      </c>
      <c r="B66" s="5" t="s">
        <v>30</v>
      </c>
      <c r="C66" s="6">
        <v>12</v>
      </c>
      <c r="D66" s="77">
        <v>2</v>
      </c>
      <c r="E66" s="139"/>
      <c r="F66" s="37">
        <f>(D66*E66)*C66</f>
        <v>0</v>
      </c>
      <c r="G66" s="76"/>
      <c r="H66" s="40" t="s">
        <v>232</v>
      </c>
      <c r="I66" s="139"/>
      <c r="J66" s="139"/>
      <c r="K66" s="139"/>
      <c r="L66" s="139"/>
    </row>
    <row r="67" spans="1:12" s="7" customFormat="1" x14ac:dyDescent="0.2">
      <c r="A67" s="24">
        <v>231</v>
      </c>
      <c r="B67" s="5" t="s">
        <v>31</v>
      </c>
      <c r="C67" s="6">
        <v>12</v>
      </c>
      <c r="D67" s="77">
        <v>2</v>
      </c>
      <c r="E67" s="139"/>
      <c r="F67" s="37">
        <f>(D67*E67)*C67</f>
        <v>0</v>
      </c>
      <c r="G67" s="76"/>
      <c r="H67" s="40" t="s">
        <v>232</v>
      </c>
      <c r="I67" s="139"/>
      <c r="J67" s="139"/>
      <c r="K67" s="139"/>
      <c r="L67" s="139"/>
    </row>
    <row r="68" spans="1:12" s="7" customFormat="1" x14ac:dyDescent="0.2">
      <c r="A68" s="31"/>
      <c r="B68" s="27"/>
      <c r="C68" s="28"/>
      <c r="D68" s="42"/>
      <c r="E68" s="32"/>
      <c r="F68" s="32"/>
      <c r="G68" s="76"/>
      <c r="H68" s="40"/>
      <c r="I68" s="32"/>
      <c r="J68" s="32"/>
      <c r="K68" s="32"/>
      <c r="L68" s="32"/>
    </row>
    <row r="69" spans="1:12" x14ac:dyDescent="0.2">
      <c r="A69" s="24">
        <v>232</v>
      </c>
      <c r="B69" s="5" t="s">
        <v>32</v>
      </c>
      <c r="C69" s="6">
        <v>12</v>
      </c>
      <c r="D69" s="120">
        <v>2000</v>
      </c>
      <c r="E69" s="139"/>
      <c r="F69" s="37">
        <f>(D69*E69)*C69</f>
        <v>0</v>
      </c>
      <c r="G69" s="76"/>
      <c r="H69" s="40" t="s">
        <v>232</v>
      </c>
      <c r="I69" s="139"/>
      <c r="J69" s="139"/>
      <c r="K69" s="139"/>
      <c r="L69" s="139"/>
    </row>
    <row r="70" spans="1:12" x14ac:dyDescent="0.2">
      <c r="A70" s="31"/>
      <c r="B70" s="27"/>
      <c r="C70" s="28"/>
      <c r="D70" s="42"/>
      <c r="E70" s="32"/>
      <c r="F70" s="32"/>
      <c r="G70" s="76"/>
      <c r="H70" s="40"/>
      <c r="I70" s="32"/>
      <c r="J70" s="32"/>
      <c r="K70" s="32"/>
      <c r="L70" s="32"/>
    </row>
    <row r="71" spans="1:12" x14ac:dyDescent="0.2">
      <c r="A71" s="24">
        <v>233</v>
      </c>
      <c r="B71" s="5" t="s">
        <v>33</v>
      </c>
      <c r="C71" s="6">
        <v>12</v>
      </c>
      <c r="D71" s="26">
        <v>42</v>
      </c>
      <c r="E71" s="139"/>
      <c r="F71" s="37">
        <f>(D71*E71)*C71</f>
        <v>0</v>
      </c>
      <c r="G71" s="76"/>
      <c r="H71" s="40" t="s">
        <v>232</v>
      </c>
      <c r="I71" s="139"/>
      <c r="J71" s="139"/>
      <c r="K71" s="139"/>
      <c r="L71" s="139"/>
    </row>
    <row r="72" spans="1:12" x14ac:dyDescent="0.2">
      <c r="A72" s="34"/>
      <c r="B72" s="34"/>
      <c r="C72" s="34"/>
      <c r="D72" s="34"/>
      <c r="E72" s="34"/>
      <c r="F72" s="33"/>
      <c r="G72" s="76"/>
      <c r="H72" s="33"/>
      <c r="I72" s="33"/>
      <c r="J72" s="33"/>
      <c r="K72" s="33"/>
      <c r="L72" s="33"/>
    </row>
    <row r="73" spans="1:12" x14ac:dyDescent="0.2">
      <c r="A73" s="24">
        <v>234</v>
      </c>
      <c r="B73" s="16" t="s">
        <v>137</v>
      </c>
      <c r="C73" s="6">
        <v>12</v>
      </c>
      <c r="D73" s="124">
        <v>19</v>
      </c>
      <c r="E73" s="139"/>
      <c r="F73" s="37">
        <f>D73*E73</f>
        <v>0</v>
      </c>
      <c r="G73" s="76"/>
      <c r="H73" s="40" t="s">
        <v>232</v>
      </c>
      <c r="I73" s="139"/>
      <c r="J73" s="139"/>
      <c r="K73" s="139"/>
      <c r="L73" s="139"/>
    </row>
    <row r="74" spans="1:12" x14ac:dyDescent="0.2">
      <c r="A74" s="114"/>
      <c r="B74" s="115"/>
      <c r="C74" s="116"/>
      <c r="D74" s="114"/>
      <c r="E74" s="38"/>
      <c r="F74" s="38"/>
      <c r="G74" s="117"/>
      <c r="H74" s="38"/>
      <c r="I74" s="38"/>
      <c r="J74" s="38"/>
      <c r="K74" s="38"/>
      <c r="L74" s="38"/>
    </row>
    <row r="75" spans="1:12" x14ac:dyDescent="0.2">
      <c r="A75" s="114"/>
      <c r="B75" s="115"/>
      <c r="C75" s="116"/>
      <c r="D75" s="114"/>
      <c r="E75" s="38"/>
      <c r="F75" s="38"/>
      <c r="G75" s="117"/>
      <c r="H75" s="38"/>
      <c r="I75" s="38"/>
      <c r="J75" s="38"/>
      <c r="K75" s="38"/>
      <c r="L75" s="38"/>
    </row>
    <row r="76" spans="1:12" x14ac:dyDescent="0.2">
      <c r="A76" s="114"/>
      <c r="B76" s="115"/>
      <c r="C76" s="116"/>
      <c r="D76" s="114"/>
      <c r="E76" s="38"/>
      <c r="F76" s="38"/>
      <c r="G76" s="117"/>
      <c r="H76" s="38"/>
      <c r="I76" s="38"/>
      <c r="J76" s="38"/>
      <c r="K76" s="38"/>
      <c r="L76" s="38"/>
    </row>
    <row r="77" spans="1:12" ht="13.5" thickBot="1" x14ac:dyDescent="0.25">
      <c r="A77" s="7"/>
      <c r="B77" s="7" t="s">
        <v>285</v>
      </c>
      <c r="C77" s="7"/>
      <c r="D77" s="7"/>
      <c r="E77" s="7"/>
      <c r="F77" s="36"/>
      <c r="G77" s="7"/>
      <c r="H77" s="7"/>
      <c r="I77" s="7"/>
      <c r="J77" s="7"/>
      <c r="K77" s="7"/>
      <c r="L77" s="7"/>
    </row>
    <row r="78" spans="1:12" x14ac:dyDescent="0.2">
      <c r="B78" s="167"/>
      <c r="C78" s="168"/>
      <c r="D78" s="169"/>
    </row>
    <row r="79" spans="1:12" x14ac:dyDescent="0.2">
      <c r="B79" s="170"/>
      <c r="C79" s="171"/>
      <c r="D79" s="172"/>
    </row>
    <row r="80" spans="1:12" x14ac:dyDescent="0.2">
      <c r="B80" s="170"/>
      <c r="C80" s="171"/>
      <c r="D80" s="172"/>
    </row>
    <row r="81" spans="2:4" x14ac:dyDescent="0.2">
      <c r="B81" s="170"/>
      <c r="C81" s="171"/>
      <c r="D81" s="172"/>
    </row>
    <row r="82" spans="2:4" x14ac:dyDescent="0.2">
      <c r="B82" s="170"/>
      <c r="C82" s="171"/>
      <c r="D82" s="172"/>
    </row>
    <row r="83" spans="2:4" x14ac:dyDescent="0.2">
      <c r="B83" s="170"/>
      <c r="C83" s="171"/>
      <c r="D83" s="172"/>
    </row>
    <row r="84" spans="2:4" x14ac:dyDescent="0.2">
      <c r="B84" s="170"/>
      <c r="C84" s="171"/>
      <c r="D84" s="172"/>
    </row>
    <row r="85" spans="2:4" x14ac:dyDescent="0.2">
      <c r="B85" s="170"/>
      <c r="C85" s="171"/>
      <c r="D85" s="172"/>
    </row>
    <row r="86" spans="2:4" ht="13.5" thickBot="1" x14ac:dyDescent="0.25">
      <c r="B86" s="173"/>
      <c r="C86" s="174"/>
      <c r="D86" s="175"/>
    </row>
  </sheetData>
  <sheetProtection algorithmName="SHA-512" hashValue="+USqR2+YKc32klCtQlEzJ2t0F2VIZSGKLWEvZviB6J7o45sCwvJE9Z0o4Of4WL9+I+JQsKinNp0TvvlXapbcRA==" saltValue="WQN7bb3oF2ARHHXb9RBmdw==" spinCount="100000" sheet="1" objects="1" scenarios="1" selectLockedCells="1"/>
  <mergeCells count="1">
    <mergeCell ref="B78:D86"/>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6"/>
  <sheetViews>
    <sheetView showGridLines="0" zoomScale="80" zoomScaleNormal="80" workbookViewId="0">
      <selection activeCell="E2" sqref="E2"/>
    </sheetView>
  </sheetViews>
  <sheetFormatPr defaultRowHeight="12.75" x14ac:dyDescent="0.2"/>
  <cols>
    <col min="1" max="1" width="12.7109375" style="4" bestFit="1" customWidth="1"/>
    <col min="2" max="2" width="43" style="4" bestFit="1" customWidth="1"/>
    <col min="3" max="3" width="15.85546875" style="4" customWidth="1"/>
    <col min="4" max="4" width="19.5703125" style="4" bestFit="1" customWidth="1"/>
    <col min="5" max="5" width="13.28515625" style="4" bestFit="1" customWidth="1"/>
    <col min="6" max="6" width="17.28515625" style="4" bestFit="1" customWidth="1"/>
    <col min="7" max="7" width="9.140625" style="4"/>
    <col min="8" max="8" width="9.85546875" style="4" bestFit="1" customWidth="1"/>
    <col min="9" max="10" width="11.42578125" style="4" bestFit="1" customWidth="1"/>
    <col min="11" max="12" width="9.85546875" style="4" bestFit="1" customWidth="1"/>
    <col min="13" max="16384" width="9.140625" style="4"/>
  </cols>
  <sheetData>
    <row r="1" spans="1:12" ht="45" x14ac:dyDescent="0.2">
      <c r="A1" s="2" t="s">
        <v>1</v>
      </c>
      <c r="B1" s="1" t="s">
        <v>2</v>
      </c>
      <c r="C1" s="73" t="s">
        <v>283</v>
      </c>
      <c r="D1" s="1" t="s">
        <v>284</v>
      </c>
      <c r="E1" s="29" t="s">
        <v>5</v>
      </c>
      <c r="F1" s="30" t="s">
        <v>6</v>
      </c>
      <c r="G1" s="76"/>
      <c r="H1" s="83" t="s">
        <v>233</v>
      </c>
      <c r="I1" s="83" t="s">
        <v>242</v>
      </c>
      <c r="J1" s="83" t="s">
        <v>243</v>
      </c>
      <c r="K1" s="83" t="s">
        <v>244</v>
      </c>
      <c r="L1" s="83" t="s">
        <v>245</v>
      </c>
    </row>
    <row r="2" spans="1:12" s="7" customFormat="1" x14ac:dyDescent="0.2">
      <c r="A2" s="26">
        <v>235</v>
      </c>
      <c r="B2" s="21" t="s">
        <v>57</v>
      </c>
      <c r="C2" s="23" t="s">
        <v>0</v>
      </c>
      <c r="D2" s="26">
        <v>75</v>
      </c>
      <c r="E2" s="160"/>
      <c r="F2" s="37">
        <f t="shared" ref="F2" si="0">D2*E2</f>
        <v>0</v>
      </c>
      <c r="G2" s="76"/>
      <c r="H2" s="160"/>
      <c r="I2" s="160"/>
      <c r="J2" s="160"/>
      <c r="K2" s="160"/>
      <c r="L2" s="160"/>
    </row>
    <row r="3" spans="1:12" s="7" customFormat="1" x14ac:dyDescent="0.2">
      <c r="A3" s="26">
        <v>236</v>
      </c>
      <c r="B3" s="21" t="s">
        <v>58</v>
      </c>
      <c r="C3" s="23" t="s">
        <v>0</v>
      </c>
      <c r="D3" s="26">
        <v>40</v>
      </c>
      <c r="E3" s="160"/>
      <c r="F3" s="37">
        <f>D3*E3</f>
        <v>0</v>
      </c>
      <c r="G3" s="76"/>
      <c r="H3" s="160"/>
      <c r="I3" s="160"/>
      <c r="J3" s="160"/>
      <c r="K3" s="160"/>
      <c r="L3" s="160"/>
    </row>
    <row r="4" spans="1:12" s="7" customFormat="1" x14ac:dyDescent="0.2">
      <c r="A4" s="26">
        <v>237</v>
      </c>
      <c r="B4" s="21" t="s">
        <v>59</v>
      </c>
      <c r="C4" s="23" t="s">
        <v>0</v>
      </c>
      <c r="D4" s="26">
        <v>35</v>
      </c>
      <c r="E4" s="160"/>
      <c r="F4" s="37">
        <f>D4*E4</f>
        <v>0</v>
      </c>
      <c r="G4" s="76"/>
      <c r="H4" s="160"/>
      <c r="I4" s="160"/>
      <c r="J4" s="160"/>
      <c r="K4" s="160"/>
      <c r="L4" s="160"/>
    </row>
    <row r="5" spans="1:12" s="7" customFormat="1" x14ac:dyDescent="0.2">
      <c r="A5" s="26">
        <v>238</v>
      </c>
      <c r="B5" s="21" t="s">
        <v>60</v>
      </c>
      <c r="C5" s="23" t="s">
        <v>0</v>
      </c>
      <c r="D5" s="26">
        <v>20</v>
      </c>
      <c r="E5" s="160"/>
      <c r="F5" s="37">
        <f t="shared" ref="F5:F21" si="1">D5*E5</f>
        <v>0</v>
      </c>
      <c r="G5" s="76"/>
      <c r="H5" s="160"/>
      <c r="I5" s="160"/>
      <c r="J5" s="160"/>
      <c r="K5" s="160"/>
      <c r="L5" s="160"/>
    </row>
    <row r="6" spans="1:12" s="7" customFormat="1" x14ac:dyDescent="0.2">
      <c r="A6" s="26">
        <v>239</v>
      </c>
      <c r="B6" s="21" t="s">
        <v>62</v>
      </c>
      <c r="C6" s="23" t="s">
        <v>0</v>
      </c>
      <c r="D6" s="26">
        <v>10</v>
      </c>
      <c r="E6" s="160"/>
      <c r="F6" s="37">
        <f t="shared" si="1"/>
        <v>0</v>
      </c>
      <c r="G6" s="76"/>
      <c r="H6" s="160"/>
      <c r="I6" s="160"/>
      <c r="J6" s="160"/>
      <c r="K6" s="160"/>
      <c r="L6" s="160"/>
    </row>
    <row r="7" spans="1:12" s="7" customFormat="1" x14ac:dyDescent="0.2">
      <c r="A7" s="26">
        <v>240</v>
      </c>
      <c r="B7" s="125" t="s">
        <v>61</v>
      </c>
      <c r="C7" s="126" t="s">
        <v>0</v>
      </c>
      <c r="D7" s="122">
        <v>10</v>
      </c>
      <c r="E7" s="161"/>
      <c r="F7" s="81">
        <f t="shared" si="1"/>
        <v>0</v>
      </c>
      <c r="G7" s="76"/>
      <c r="H7" s="160"/>
      <c r="I7" s="160"/>
      <c r="J7" s="160"/>
      <c r="K7" s="160"/>
      <c r="L7" s="160"/>
    </row>
    <row r="8" spans="1:12" s="7" customFormat="1" x14ac:dyDescent="0.2">
      <c r="A8" s="78"/>
      <c r="B8" s="78"/>
      <c r="C8" s="78"/>
      <c r="D8" s="99"/>
      <c r="E8" s="78"/>
      <c r="F8" s="78"/>
      <c r="G8" s="76"/>
      <c r="H8" s="78"/>
      <c r="I8" s="78"/>
      <c r="J8" s="78"/>
      <c r="K8" s="78"/>
      <c r="L8" s="78"/>
    </row>
    <row r="9" spans="1:12" s="7" customFormat="1" x14ac:dyDescent="0.2">
      <c r="A9" s="90">
        <v>241</v>
      </c>
      <c r="B9" s="86" t="s">
        <v>269</v>
      </c>
      <c r="C9" s="89" t="s">
        <v>0</v>
      </c>
      <c r="D9" s="121">
        <f>110*12</f>
        <v>1320</v>
      </c>
      <c r="E9" s="162"/>
      <c r="F9" s="88">
        <f t="shared" si="1"/>
        <v>0</v>
      </c>
      <c r="G9" s="76"/>
      <c r="H9" s="160"/>
      <c r="I9" s="160"/>
      <c r="J9" s="160"/>
      <c r="K9" s="160"/>
      <c r="L9" s="160"/>
    </row>
    <row r="10" spans="1:12" s="7" customFormat="1" x14ac:dyDescent="0.2">
      <c r="A10" s="24">
        <v>242</v>
      </c>
      <c r="B10" s="5" t="s">
        <v>63</v>
      </c>
      <c r="C10" s="6" t="s">
        <v>0</v>
      </c>
      <c r="D10" s="26">
        <f>88*12</f>
        <v>1056</v>
      </c>
      <c r="E10" s="160"/>
      <c r="F10" s="37">
        <f t="shared" si="1"/>
        <v>0</v>
      </c>
      <c r="G10" s="76"/>
      <c r="H10" s="160"/>
      <c r="I10" s="160"/>
      <c r="J10" s="160"/>
      <c r="K10" s="160"/>
      <c r="L10" s="160"/>
    </row>
    <row r="11" spans="1:12" s="7" customFormat="1" x14ac:dyDescent="0.2">
      <c r="A11" s="24">
        <v>243</v>
      </c>
      <c r="B11" s="5" t="s">
        <v>64</v>
      </c>
      <c r="C11" s="6" t="s">
        <v>0</v>
      </c>
      <c r="D11" s="26">
        <f>59*12</f>
        <v>708</v>
      </c>
      <c r="E11" s="160"/>
      <c r="F11" s="37">
        <f t="shared" si="1"/>
        <v>0</v>
      </c>
      <c r="G11" s="76"/>
      <c r="H11" s="160"/>
      <c r="I11" s="160"/>
      <c r="J11" s="160"/>
      <c r="K11" s="160"/>
      <c r="L11" s="160"/>
    </row>
    <row r="12" spans="1:12" s="7" customFormat="1" x14ac:dyDescent="0.2">
      <c r="A12" s="82">
        <v>244</v>
      </c>
      <c r="B12" s="79" t="s">
        <v>268</v>
      </c>
      <c r="C12" s="80" t="s">
        <v>0</v>
      </c>
      <c r="D12" s="122">
        <f>24*12</f>
        <v>288</v>
      </c>
      <c r="E12" s="161"/>
      <c r="F12" s="81">
        <f t="shared" si="1"/>
        <v>0</v>
      </c>
      <c r="G12" s="76"/>
      <c r="H12" s="160"/>
      <c r="I12" s="160"/>
      <c r="J12" s="160"/>
      <c r="K12" s="160"/>
      <c r="L12" s="160"/>
    </row>
    <row r="13" spans="1:12" s="7" customFormat="1" x14ac:dyDescent="0.2">
      <c r="A13" s="82" t="s">
        <v>395</v>
      </c>
      <c r="B13" s="79" t="s">
        <v>296</v>
      </c>
      <c r="C13" s="80" t="s">
        <v>0</v>
      </c>
      <c r="D13" s="122">
        <f>9*6</f>
        <v>54</v>
      </c>
      <c r="E13" s="161"/>
      <c r="F13" s="81">
        <f t="shared" si="1"/>
        <v>0</v>
      </c>
      <c r="G13" s="76"/>
      <c r="H13" s="160"/>
      <c r="I13" s="160"/>
      <c r="J13" s="160"/>
      <c r="K13" s="160"/>
      <c r="L13" s="160"/>
    </row>
    <row r="14" spans="1:12" s="7" customFormat="1" x14ac:dyDescent="0.2">
      <c r="A14" s="82" t="s">
        <v>396</v>
      </c>
      <c r="B14" s="79" t="s">
        <v>297</v>
      </c>
      <c r="C14" s="80" t="s">
        <v>0</v>
      </c>
      <c r="D14" s="122">
        <f>5*6</f>
        <v>30</v>
      </c>
      <c r="E14" s="161"/>
      <c r="F14" s="81">
        <f t="shared" ref="F14" si="2">D14*E14</f>
        <v>0</v>
      </c>
      <c r="G14" s="76"/>
      <c r="H14" s="160"/>
      <c r="I14" s="160"/>
      <c r="J14" s="160"/>
      <c r="K14" s="160"/>
      <c r="L14" s="160"/>
    </row>
    <row r="15" spans="1:12" s="7" customFormat="1" x14ac:dyDescent="0.2">
      <c r="A15" s="78"/>
      <c r="B15" s="78"/>
      <c r="C15" s="78"/>
      <c r="D15" s="99"/>
      <c r="E15" s="78"/>
      <c r="F15" s="78"/>
      <c r="G15" s="76"/>
      <c r="H15" s="78"/>
      <c r="I15" s="78"/>
      <c r="J15" s="78"/>
      <c r="K15" s="78"/>
      <c r="L15" s="78"/>
    </row>
    <row r="16" spans="1:12" x14ac:dyDescent="0.2">
      <c r="A16" s="87">
        <v>247</v>
      </c>
      <c r="B16" s="86" t="s">
        <v>65</v>
      </c>
      <c r="C16" s="89" t="s">
        <v>0</v>
      </c>
      <c r="D16" s="127">
        <v>122</v>
      </c>
      <c r="E16" s="162"/>
      <c r="F16" s="88">
        <f t="shared" si="1"/>
        <v>0</v>
      </c>
      <c r="G16" s="76"/>
      <c r="H16" s="160"/>
      <c r="I16" s="160"/>
      <c r="J16" s="160"/>
      <c r="K16" s="160"/>
      <c r="L16" s="160"/>
    </row>
    <row r="17" spans="1:12" x14ac:dyDescent="0.2">
      <c r="A17" s="15">
        <v>248</v>
      </c>
      <c r="B17" s="5" t="s">
        <v>66</v>
      </c>
      <c r="C17" s="6" t="s">
        <v>0</v>
      </c>
      <c r="D17" s="43">
        <v>25</v>
      </c>
      <c r="E17" s="139"/>
      <c r="F17" s="37">
        <f t="shared" si="1"/>
        <v>0</v>
      </c>
      <c r="G17" s="76"/>
      <c r="H17" s="160"/>
      <c r="I17" s="160"/>
      <c r="J17" s="160"/>
      <c r="K17" s="160"/>
      <c r="L17" s="160"/>
    </row>
    <row r="18" spans="1:12" x14ac:dyDescent="0.2">
      <c r="A18" s="15">
        <v>249</v>
      </c>
      <c r="B18" s="5" t="s">
        <v>67</v>
      </c>
      <c r="C18" s="6" t="s">
        <v>0</v>
      </c>
      <c r="D18" s="43">
        <v>18</v>
      </c>
      <c r="E18" s="139"/>
      <c r="F18" s="37">
        <f t="shared" si="1"/>
        <v>0</v>
      </c>
      <c r="G18" s="76"/>
      <c r="H18" s="160"/>
      <c r="I18" s="160"/>
      <c r="J18" s="160"/>
      <c r="K18" s="160"/>
      <c r="L18" s="160"/>
    </row>
    <row r="19" spans="1:12" x14ac:dyDescent="0.2">
      <c r="A19" s="15">
        <v>250</v>
      </c>
      <c r="B19" s="5" t="s">
        <v>68</v>
      </c>
      <c r="C19" s="6" t="s">
        <v>0</v>
      </c>
      <c r="D19" s="43">
        <v>1</v>
      </c>
      <c r="E19" s="139"/>
      <c r="F19" s="37">
        <f t="shared" si="1"/>
        <v>0</v>
      </c>
      <c r="G19" s="76"/>
      <c r="H19" s="160"/>
      <c r="I19" s="160"/>
      <c r="J19" s="160"/>
      <c r="K19" s="160"/>
      <c r="L19" s="160"/>
    </row>
    <row r="20" spans="1:12" x14ac:dyDescent="0.2">
      <c r="A20" s="15" t="s">
        <v>397</v>
      </c>
      <c r="B20" s="5" t="s">
        <v>69</v>
      </c>
      <c r="C20" s="6" t="s">
        <v>0</v>
      </c>
      <c r="D20" s="43">
        <v>7</v>
      </c>
      <c r="E20" s="139"/>
      <c r="F20" s="37">
        <f t="shared" si="1"/>
        <v>0</v>
      </c>
      <c r="G20" s="76"/>
      <c r="H20" s="160"/>
      <c r="I20" s="160"/>
      <c r="J20" s="160"/>
      <c r="K20" s="160"/>
      <c r="L20" s="160"/>
    </row>
    <row r="21" spans="1:12" x14ac:dyDescent="0.2">
      <c r="A21" s="97" t="s">
        <v>398</v>
      </c>
      <c r="B21" s="79" t="s">
        <v>70</v>
      </c>
      <c r="C21" s="80" t="s">
        <v>0</v>
      </c>
      <c r="D21" s="128">
        <v>1</v>
      </c>
      <c r="E21" s="163"/>
      <c r="F21" s="81">
        <f t="shared" si="1"/>
        <v>0</v>
      </c>
      <c r="G21" s="76"/>
      <c r="H21" s="160"/>
      <c r="I21" s="160"/>
      <c r="J21" s="160"/>
      <c r="K21" s="160"/>
      <c r="L21" s="160"/>
    </row>
    <row r="22" spans="1:12" x14ac:dyDescent="0.2">
      <c r="A22" s="78"/>
      <c r="B22" s="78"/>
      <c r="C22" s="78"/>
      <c r="D22" s="99"/>
      <c r="E22" s="78"/>
      <c r="F22" s="78"/>
      <c r="G22" s="76"/>
      <c r="H22" s="78"/>
      <c r="I22" s="78"/>
      <c r="J22" s="78"/>
      <c r="K22" s="78"/>
      <c r="L22" s="78"/>
    </row>
    <row r="23" spans="1:12" x14ac:dyDescent="0.2">
      <c r="A23" s="98">
        <v>253</v>
      </c>
      <c r="B23" s="84" t="s">
        <v>71</v>
      </c>
      <c r="C23" s="85">
        <v>12</v>
      </c>
      <c r="D23" s="129">
        <v>24</v>
      </c>
      <c r="E23" s="164"/>
      <c r="F23" s="37">
        <f>(D23*E23)*C23</f>
        <v>0</v>
      </c>
      <c r="G23" s="76"/>
      <c r="H23" s="78" t="s">
        <v>232</v>
      </c>
      <c r="I23" s="160"/>
      <c r="J23" s="160"/>
      <c r="K23" s="160"/>
      <c r="L23" s="160"/>
    </row>
    <row r="24" spans="1:12" s="7" customFormat="1" x14ac:dyDescent="0.2">
      <c r="A24" s="99"/>
      <c r="B24" s="78"/>
      <c r="C24" s="78"/>
      <c r="D24" s="99"/>
      <c r="E24" s="78"/>
      <c r="F24" s="78"/>
      <c r="G24" s="76"/>
      <c r="H24" s="78"/>
      <c r="I24" s="78"/>
      <c r="J24" s="78"/>
      <c r="K24" s="78"/>
      <c r="L24" s="78"/>
    </row>
    <row r="25" spans="1:12" x14ac:dyDescent="0.2">
      <c r="E25" s="38"/>
      <c r="F25" s="38"/>
    </row>
    <row r="26" spans="1:12" x14ac:dyDescent="0.2">
      <c r="E26" s="38"/>
      <c r="F26" s="38"/>
    </row>
    <row r="27" spans="1:12" ht="13.5" thickBot="1" x14ac:dyDescent="0.25">
      <c r="B27" s="4" t="s">
        <v>285</v>
      </c>
      <c r="E27" s="38"/>
      <c r="F27" s="38"/>
    </row>
    <row r="28" spans="1:12" x14ac:dyDescent="0.2">
      <c r="B28" s="167"/>
      <c r="C28" s="168"/>
      <c r="D28" s="169"/>
      <c r="E28" s="38"/>
      <c r="F28" s="38"/>
    </row>
    <row r="29" spans="1:12" x14ac:dyDescent="0.2">
      <c r="B29" s="170"/>
      <c r="C29" s="171"/>
      <c r="D29" s="172"/>
    </row>
    <row r="30" spans="1:12" x14ac:dyDescent="0.2">
      <c r="B30" s="170"/>
      <c r="C30" s="171"/>
      <c r="D30" s="172"/>
    </row>
    <row r="31" spans="1:12" x14ac:dyDescent="0.2">
      <c r="B31" s="170"/>
      <c r="C31" s="171"/>
      <c r="D31" s="172"/>
    </row>
    <row r="32" spans="1:12" x14ac:dyDescent="0.2">
      <c r="B32" s="170"/>
      <c r="C32" s="171"/>
      <c r="D32" s="172"/>
    </row>
    <row r="33" spans="2:4" x14ac:dyDescent="0.2">
      <c r="B33" s="170"/>
      <c r="C33" s="171"/>
      <c r="D33" s="172"/>
    </row>
    <row r="34" spans="2:4" x14ac:dyDescent="0.2">
      <c r="B34" s="170"/>
      <c r="C34" s="171"/>
      <c r="D34" s="172"/>
    </row>
    <row r="35" spans="2:4" x14ac:dyDescent="0.2">
      <c r="B35" s="170"/>
      <c r="C35" s="171"/>
      <c r="D35" s="172"/>
    </row>
    <row r="36" spans="2:4" ht="13.5" thickBot="1" x14ac:dyDescent="0.25">
      <c r="B36" s="173"/>
      <c r="C36" s="174"/>
      <c r="D36" s="175"/>
    </row>
  </sheetData>
  <sheetProtection algorithmName="SHA-512" hashValue="uMiP+A2SQ3CFzyFlODXdahDOHB1HKmBxUnWVaTdIyi5ITTuYKNPUDxDTLc7X2CiDPLel/O4wPMUAA3bRPCJqsg==" saltValue="fnV+Xg6NqmVcwypUkoxbRQ==" spinCount="100000" sheet="1" objects="1" scenarios="1" selectLockedCells="1"/>
  <mergeCells count="1">
    <mergeCell ref="B28:D36"/>
  </mergeCells>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42"/>
  <sheetViews>
    <sheetView showGridLines="0" zoomScale="80" zoomScaleNormal="80" workbookViewId="0">
      <selection activeCell="E2" sqref="E2"/>
    </sheetView>
  </sheetViews>
  <sheetFormatPr defaultRowHeight="12.75" x14ac:dyDescent="0.2"/>
  <cols>
    <col min="1" max="1" width="9.140625" style="4"/>
    <col min="2" max="2" width="70.85546875" style="4" customWidth="1"/>
    <col min="3" max="3" width="9.140625" style="4"/>
    <col min="4" max="4" width="15.42578125" style="4" customWidth="1"/>
    <col min="5" max="5" width="13.28515625" style="4" bestFit="1" customWidth="1"/>
    <col min="6" max="6" width="17.28515625" style="4" bestFit="1" customWidth="1"/>
    <col min="7" max="7" width="9.140625" style="4"/>
    <col min="8" max="8" width="9.85546875" style="4" customWidth="1"/>
    <col min="9" max="9" width="9.7109375" style="4" customWidth="1"/>
    <col min="10" max="11" width="9.5703125" style="4" customWidth="1"/>
    <col min="12" max="12" width="10.5703125" style="4" customWidth="1"/>
    <col min="13" max="13" width="9.85546875" style="4" bestFit="1" customWidth="1"/>
    <col min="14" max="16384" width="9.140625" style="4"/>
  </cols>
  <sheetData>
    <row r="1" spans="1:25" s="11" customFormat="1" ht="38.25" x14ac:dyDescent="0.2">
      <c r="A1" s="2" t="s">
        <v>1</v>
      </c>
      <c r="B1" s="1" t="s">
        <v>2</v>
      </c>
      <c r="C1" s="2" t="s">
        <v>3</v>
      </c>
      <c r="D1" s="1" t="s">
        <v>4</v>
      </c>
      <c r="E1" s="29" t="s">
        <v>5</v>
      </c>
      <c r="F1" s="30" t="s">
        <v>6</v>
      </c>
      <c r="G1" s="76"/>
      <c r="H1" s="74" t="s">
        <v>252</v>
      </c>
      <c r="I1" s="74" t="s">
        <v>253</v>
      </c>
      <c r="J1" s="74" t="s">
        <v>254</v>
      </c>
      <c r="K1" s="74" t="s">
        <v>271</v>
      </c>
      <c r="L1" s="74" t="s">
        <v>255</v>
      </c>
      <c r="M1" s="74" t="s">
        <v>256</v>
      </c>
      <c r="N1" s="10"/>
      <c r="O1" s="10"/>
      <c r="P1" s="10"/>
    </row>
    <row r="2" spans="1:25" s="11" customFormat="1" ht="25.5" x14ac:dyDescent="0.2">
      <c r="A2" s="18">
        <v>254</v>
      </c>
      <c r="B2" s="14" t="s">
        <v>272</v>
      </c>
      <c r="C2" s="9" t="s">
        <v>10</v>
      </c>
      <c r="D2" s="26">
        <v>9340</v>
      </c>
      <c r="E2" s="160"/>
      <c r="F2" s="37">
        <f>D2*E2</f>
        <v>0</v>
      </c>
      <c r="G2" s="76"/>
      <c r="H2" s="139"/>
      <c r="I2" s="139"/>
      <c r="J2" s="139"/>
      <c r="K2" s="139"/>
      <c r="L2" s="139"/>
      <c r="M2" s="139"/>
      <c r="N2" s="4"/>
      <c r="O2" s="4"/>
      <c r="P2" s="4"/>
      <c r="Q2" s="4"/>
      <c r="R2" s="4"/>
      <c r="S2" s="4"/>
      <c r="T2" s="4"/>
      <c r="U2" s="4"/>
      <c r="V2" s="4"/>
      <c r="W2" s="4"/>
      <c r="X2" s="4"/>
      <c r="Y2" s="4"/>
    </row>
    <row r="3" spans="1:25" s="11" customFormat="1" x14ac:dyDescent="0.2">
      <c r="A3" s="31"/>
      <c r="B3" s="27"/>
      <c r="C3" s="28"/>
      <c r="D3" s="31"/>
      <c r="E3" s="41"/>
      <c r="F3" s="32"/>
      <c r="G3" s="76"/>
      <c r="H3" s="32"/>
      <c r="I3" s="32"/>
      <c r="J3" s="32"/>
      <c r="K3" s="32"/>
      <c r="L3" s="32"/>
      <c r="M3" s="32"/>
      <c r="N3" s="4"/>
      <c r="O3" s="4"/>
      <c r="P3" s="4"/>
      <c r="Q3" s="4"/>
      <c r="R3" s="4"/>
      <c r="S3" s="4"/>
      <c r="T3" s="4"/>
      <c r="U3" s="4"/>
      <c r="V3" s="4"/>
      <c r="W3" s="4"/>
      <c r="X3" s="4"/>
      <c r="Y3" s="4"/>
    </row>
    <row r="4" spans="1:25" ht="25.5" x14ac:dyDescent="0.2">
      <c r="A4" s="18">
        <v>255</v>
      </c>
      <c r="B4" s="14" t="s">
        <v>48</v>
      </c>
      <c r="C4" s="9" t="s">
        <v>10</v>
      </c>
      <c r="D4" s="26">
        <v>632</v>
      </c>
      <c r="E4" s="160"/>
      <c r="F4" s="37">
        <f>D4*E4</f>
        <v>0</v>
      </c>
      <c r="G4" s="76"/>
      <c r="H4" s="139"/>
      <c r="I4" s="139"/>
      <c r="J4" s="139"/>
      <c r="K4" s="139"/>
      <c r="L4" s="139"/>
      <c r="M4" s="139"/>
    </row>
    <row r="5" spans="1:25" s="25" customFormat="1" ht="13.5" customHeight="1" x14ac:dyDescent="0.2">
      <c r="A5" s="31"/>
      <c r="B5" s="27"/>
      <c r="C5" s="28"/>
      <c r="D5" s="31"/>
      <c r="E5" s="41"/>
      <c r="F5" s="32"/>
      <c r="G5" s="76"/>
      <c r="H5" s="32"/>
      <c r="I5" s="32"/>
      <c r="J5" s="32"/>
      <c r="K5" s="32"/>
      <c r="L5" s="32"/>
      <c r="M5" s="32"/>
      <c r="N5" s="4"/>
      <c r="O5" s="4"/>
      <c r="P5" s="4"/>
      <c r="Q5" s="4"/>
      <c r="R5" s="4"/>
      <c r="S5" s="4"/>
      <c r="T5" s="4"/>
      <c r="U5" s="4"/>
      <c r="V5" s="4"/>
      <c r="W5" s="4"/>
      <c r="X5" s="4"/>
      <c r="Y5" s="4"/>
    </row>
    <row r="6" spans="1:25" x14ac:dyDescent="0.2">
      <c r="A6" s="18">
        <v>256</v>
      </c>
      <c r="B6" s="14" t="s">
        <v>49</v>
      </c>
      <c r="C6" s="9" t="s">
        <v>10</v>
      </c>
      <c r="D6" s="26">
        <v>361</v>
      </c>
      <c r="E6" s="160"/>
      <c r="F6" s="37">
        <f t="shared" ref="F6:F31" si="0">D6*E6</f>
        <v>0</v>
      </c>
      <c r="G6" s="76"/>
      <c r="H6" s="139"/>
      <c r="I6" s="139"/>
      <c r="J6" s="139"/>
      <c r="K6" s="139"/>
      <c r="L6" s="139"/>
      <c r="M6" s="139"/>
    </row>
    <row r="7" spans="1:25" x14ac:dyDescent="0.2">
      <c r="A7" s="31"/>
      <c r="B7" s="27"/>
      <c r="C7" s="28"/>
      <c r="D7" s="31"/>
      <c r="E7" s="41"/>
      <c r="F7" s="32"/>
      <c r="G7" s="76"/>
      <c r="H7" s="32"/>
      <c r="I7" s="32"/>
      <c r="J7" s="32"/>
      <c r="K7" s="32"/>
      <c r="L7" s="32"/>
      <c r="M7" s="32"/>
    </row>
    <row r="8" spans="1:25" x14ac:dyDescent="0.2">
      <c r="A8" s="18">
        <v>257</v>
      </c>
      <c r="B8" s="14" t="s">
        <v>51</v>
      </c>
      <c r="C8" s="9" t="s">
        <v>10</v>
      </c>
      <c r="D8" s="26">
        <v>256</v>
      </c>
      <c r="E8" s="160"/>
      <c r="F8" s="37">
        <f t="shared" si="0"/>
        <v>0</v>
      </c>
      <c r="G8" s="76"/>
      <c r="H8" s="139"/>
      <c r="I8" s="139"/>
      <c r="J8" s="139"/>
      <c r="K8" s="139"/>
      <c r="L8" s="139"/>
      <c r="M8" s="139"/>
    </row>
    <row r="9" spans="1:25" s="25" customFormat="1" x14ac:dyDescent="0.2">
      <c r="A9" s="31"/>
      <c r="B9" s="27"/>
      <c r="C9" s="28"/>
      <c r="D9" s="31"/>
      <c r="E9" s="41"/>
      <c r="F9" s="32"/>
      <c r="G9" s="76"/>
      <c r="H9" s="32"/>
      <c r="I9" s="32"/>
      <c r="J9" s="32"/>
      <c r="K9" s="32"/>
      <c r="L9" s="32"/>
      <c r="M9" s="32"/>
      <c r="N9" s="4"/>
      <c r="O9" s="4"/>
      <c r="P9" s="4"/>
      <c r="Q9" s="4"/>
      <c r="R9" s="4"/>
      <c r="S9" s="4"/>
      <c r="T9" s="4"/>
      <c r="U9" s="4"/>
      <c r="V9" s="4"/>
      <c r="W9" s="4"/>
      <c r="X9" s="4"/>
      <c r="Y9" s="4"/>
    </row>
    <row r="10" spans="1:25" x14ac:dyDescent="0.2">
      <c r="A10" s="18">
        <v>258</v>
      </c>
      <c r="B10" s="14" t="s">
        <v>270</v>
      </c>
      <c r="C10" s="9" t="s">
        <v>10</v>
      </c>
      <c r="D10" s="26">
        <v>330</v>
      </c>
      <c r="E10" s="160"/>
      <c r="F10" s="37">
        <f t="shared" si="0"/>
        <v>0</v>
      </c>
      <c r="G10" s="76"/>
      <c r="H10" s="139"/>
      <c r="I10" s="139"/>
      <c r="J10" s="139"/>
      <c r="K10" s="139"/>
      <c r="L10" s="139"/>
      <c r="M10" s="139"/>
    </row>
    <row r="11" spans="1:25" x14ac:dyDescent="0.2">
      <c r="A11" s="31"/>
      <c r="B11" s="27"/>
      <c r="C11" s="28"/>
      <c r="D11" s="31"/>
      <c r="E11" s="41"/>
      <c r="F11" s="32"/>
      <c r="G11" s="76"/>
      <c r="H11" s="32"/>
      <c r="I11" s="32"/>
      <c r="J11" s="32"/>
      <c r="K11" s="32"/>
      <c r="L11" s="32"/>
      <c r="M11" s="32"/>
    </row>
    <row r="12" spans="1:25" x14ac:dyDescent="0.2">
      <c r="A12" s="18">
        <v>259</v>
      </c>
      <c r="B12" s="14" t="s">
        <v>50</v>
      </c>
      <c r="C12" s="9" t="s">
        <v>10</v>
      </c>
      <c r="D12" s="26">
        <v>766</v>
      </c>
      <c r="E12" s="160"/>
      <c r="F12" s="37">
        <f t="shared" si="0"/>
        <v>0</v>
      </c>
      <c r="G12" s="76"/>
      <c r="H12" s="139"/>
      <c r="I12" s="139"/>
      <c r="J12" s="139"/>
      <c r="K12" s="139"/>
      <c r="L12" s="139"/>
      <c r="M12" s="139"/>
    </row>
    <row r="13" spans="1:25" s="25" customFormat="1" x14ac:dyDescent="0.2">
      <c r="A13" s="31"/>
      <c r="B13" s="27"/>
      <c r="C13" s="28"/>
      <c r="D13" s="31"/>
      <c r="E13" s="41"/>
      <c r="F13" s="32"/>
      <c r="G13" s="76"/>
      <c r="H13" s="32"/>
      <c r="I13" s="32"/>
      <c r="J13" s="32"/>
      <c r="K13" s="32"/>
      <c r="L13" s="32"/>
      <c r="M13" s="32"/>
      <c r="N13" s="4"/>
      <c r="O13" s="4"/>
      <c r="P13" s="4"/>
      <c r="Q13" s="4"/>
      <c r="R13" s="4"/>
      <c r="S13" s="4"/>
      <c r="T13" s="4"/>
      <c r="U13" s="4"/>
      <c r="V13" s="4"/>
      <c r="W13" s="4"/>
      <c r="X13" s="4"/>
      <c r="Y13" s="4"/>
    </row>
    <row r="14" spans="1:25" x14ac:dyDescent="0.2">
      <c r="A14" s="18">
        <v>260</v>
      </c>
      <c r="B14" s="14" t="s">
        <v>52</v>
      </c>
      <c r="C14" s="9" t="s">
        <v>10</v>
      </c>
      <c r="D14" s="26">
        <v>1412</v>
      </c>
      <c r="E14" s="160"/>
      <c r="F14" s="37">
        <f t="shared" si="0"/>
        <v>0</v>
      </c>
      <c r="G14" s="76"/>
      <c r="H14" s="139"/>
      <c r="I14" s="139"/>
      <c r="J14" s="139"/>
      <c r="K14" s="139"/>
      <c r="L14" s="139"/>
      <c r="M14" s="139"/>
    </row>
    <row r="15" spans="1:25" x14ac:dyDescent="0.2">
      <c r="A15" s="31"/>
      <c r="B15" s="27"/>
      <c r="C15" s="28"/>
      <c r="D15" s="31"/>
      <c r="E15" s="41"/>
      <c r="F15" s="32"/>
      <c r="G15" s="76"/>
      <c r="H15" s="32"/>
      <c r="I15" s="32"/>
      <c r="J15" s="32"/>
      <c r="K15" s="32"/>
      <c r="L15" s="32"/>
      <c r="M15" s="32"/>
    </row>
    <row r="16" spans="1:25" x14ac:dyDescent="0.2">
      <c r="A16" s="18">
        <v>261</v>
      </c>
      <c r="B16" s="14" t="s">
        <v>53</v>
      </c>
      <c r="C16" s="9" t="s">
        <v>10</v>
      </c>
      <c r="D16" s="26">
        <v>4544</v>
      </c>
      <c r="E16" s="160"/>
      <c r="F16" s="37">
        <f t="shared" si="0"/>
        <v>0</v>
      </c>
      <c r="G16" s="76"/>
      <c r="H16" s="139"/>
      <c r="I16" s="139"/>
      <c r="J16" s="139"/>
      <c r="K16" s="139"/>
      <c r="L16" s="139"/>
      <c r="M16" s="139"/>
    </row>
    <row r="17" spans="1:25" x14ac:dyDescent="0.2">
      <c r="A17" s="31"/>
      <c r="B17" s="27"/>
      <c r="C17" s="28"/>
      <c r="D17" s="31"/>
      <c r="E17" s="41"/>
      <c r="F17" s="32"/>
      <c r="G17" s="76"/>
      <c r="H17" s="32"/>
      <c r="I17" s="32"/>
      <c r="J17" s="32"/>
      <c r="K17" s="32"/>
      <c r="L17" s="32"/>
      <c r="M17" s="32"/>
    </row>
    <row r="18" spans="1:25" s="7" customFormat="1" x14ac:dyDescent="0.2">
      <c r="A18" s="24">
        <v>262</v>
      </c>
      <c r="B18" s="5" t="s">
        <v>55</v>
      </c>
      <c r="C18" s="6" t="s">
        <v>10</v>
      </c>
      <c r="D18" s="26">
        <v>6</v>
      </c>
      <c r="E18" s="160"/>
      <c r="F18" s="37">
        <f t="shared" si="0"/>
        <v>0</v>
      </c>
      <c r="G18" s="76"/>
      <c r="H18" s="139"/>
      <c r="I18" s="139"/>
      <c r="J18" s="139"/>
      <c r="K18" s="139"/>
      <c r="L18" s="139"/>
      <c r="M18" s="139"/>
      <c r="N18" s="4"/>
      <c r="O18" s="4"/>
      <c r="P18" s="4"/>
      <c r="Q18" s="4"/>
      <c r="R18" s="4"/>
      <c r="S18" s="4"/>
      <c r="T18" s="4"/>
      <c r="U18" s="4"/>
      <c r="V18" s="4"/>
      <c r="W18" s="4"/>
      <c r="X18" s="4"/>
      <c r="Y18" s="4"/>
    </row>
    <row r="19" spans="1:25" s="7" customFormat="1" x14ac:dyDescent="0.2">
      <c r="A19" s="31"/>
      <c r="B19" s="27"/>
      <c r="C19" s="28"/>
      <c r="D19" s="31"/>
      <c r="E19" s="41"/>
      <c r="F19" s="32"/>
      <c r="G19" s="76"/>
      <c r="H19" s="32"/>
      <c r="I19" s="32"/>
      <c r="J19" s="32"/>
      <c r="K19" s="32"/>
      <c r="L19" s="32"/>
      <c r="M19" s="32"/>
      <c r="N19" s="4"/>
      <c r="O19" s="4"/>
      <c r="P19" s="4"/>
      <c r="Q19" s="4"/>
      <c r="R19" s="4"/>
      <c r="S19" s="4"/>
      <c r="T19" s="4"/>
      <c r="U19" s="4"/>
      <c r="V19" s="4"/>
      <c r="W19" s="4"/>
      <c r="X19" s="4"/>
      <c r="Y19" s="4"/>
    </row>
    <row r="20" spans="1:25" s="11" customFormat="1" x14ac:dyDescent="0.2">
      <c r="A20" s="18">
        <v>263</v>
      </c>
      <c r="B20" s="14" t="s">
        <v>54</v>
      </c>
      <c r="C20" s="9" t="s">
        <v>10</v>
      </c>
      <c r="D20" s="23">
        <v>6</v>
      </c>
      <c r="E20" s="160"/>
      <c r="F20" s="37">
        <f t="shared" si="0"/>
        <v>0</v>
      </c>
      <c r="G20" s="76"/>
      <c r="H20" s="139"/>
      <c r="I20" s="139"/>
      <c r="J20" s="139"/>
      <c r="K20" s="139"/>
      <c r="L20" s="139"/>
      <c r="M20" s="139"/>
      <c r="N20" s="4"/>
      <c r="O20" s="4"/>
      <c r="P20" s="4"/>
      <c r="Q20" s="4"/>
      <c r="R20" s="4"/>
      <c r="S20" s="4"/>
      <c r="T20" s="4"/>
      <c r="U20" s="4"/>
      <c r="V20" s="4"/>
      <c r="W20" s="4"/>
      <c r="X20" s="4"/>
      <c r="Y20" s="4"/>
    </row>
    <row r="21" spans="1:25" s="25" customFormat="1" x14ac:dyDescent="0.2">
      <c r="A21" s="31"/>
      <c r="B21" s="27"/>
      <c r="C21" s="28"/>
      <c r="D21" s="31"/>
      <c r="E21" s="41"/>
      <c r="F21" s="32"/>
      <c r="G21" s="76"/>
      <c r="H21" s="32"/>
      <c r="I21" s="32"/>
      <c r="J21" s="32"/>
      <c r="K21" s="32"/>
      <c r="L21" s="32"/>
      <c r="M21" s="32"/>
      <c r="N21" s="4"/>
      <c r="O21" s="4"/>
      <c r="P21" s="4"/>
      <c r="Q21" s="4"/>
      <c r="R21" s="4"/>
      <c r="S21" s="4"/>
      <c r="T21" s="4"/>
      <c r="U21" s="4"/>
      <c r="V21" s="4"/>
      <c r="W21" s="4"/>
      <c r="X21" s="4"/>
      <c r="Y21" s="4"/>
    </row>
    <row r="22" spans="1:25" x14ac:dyDescent="0.2">
      <c r="A22" s="18">
        <v>264</v>
      </c>
      <c r="B22" s="14" t="s">
        <v>56</v>
      </c>
      <c r="C22" s="9" t="s">
        <v>10</v>
      </c>
      <c r="D22" s="120">
        <v>15601</v>
      </c>
      <c r="E22" s="139"/>
      <c r="F22" s="37">
        <f t="shared" si="0"/>
        <v>0</v>
      </c>
      <c r="G22" s="76"/>
      <c r="H22" s="139"/>
      <c r="I22" s="139"/>
      <c r="J22" s="139"/>
      <c r="K22" s="139"/>
      <c r="L22" s="139"/>
      <c r="M22" s="139"/>
    </row>
    <row r="23" spans="1:25" s="7" customFormat="1" x14ac:dyDescent="0.2">
      <c r="A23" s="31"/>
      <c r="B23" s="27"/>
      <c r="C23" s="28"/>
      <c r="D23" s="42"/>
      <c r="E23" s="32"/>
      <c r="F23" s="32"/>
      <c r="G23" s="76"/>
      <c r="H23" s="32"/>
      <c r="I23" s="32"/>
      <c r="J23" s="32"/>
      <c r="K23" s="32"/>
      <c r="L23" s="32"/>
      <c r="M23" s="32"/>
      <c r="N23" s="4"/>
      <c r="O23" s="4"/>
      <c r="P23" s="4"/>
      <c r="Q23" s="4"/>
      <c r="R23" s="4"/>
      <c r="S23" s="4"/>
      <c r="T23" s="4"/>
      <c r="U23" s="4"/>
      <c r="V23" s="4"/>
      <c r="W23" s="4"/>
      <c r="X23" s="4"/>
      <c r="Y23" s="4"/>
    </row>
    <row r="24" spans="1:25" x14ac:dyDescent="0.2">
      <c r="A24" s="18">
        <v>265</v>
      </c>
      <c r="B24" s="39" t="s">
        <v>9</v>
      </c>
      <c r="C24" s="9" t="s">
        <v>10</v>
      </c>
      <c r="D24" s="120">
        <v>8355</v>
      </c>
      <c r="E24" s="139"/>
      <c r="F24" s="37">
        <f t="shared" si="0"/>
        <v>0</v>
      </c>
      <c r="G24" s="76"/>
      <c r="H24" s="139"/>
      <c r="I24" s="139"/>
      <c r="J24" s="139"/>
      <c r="K24" s="139"/>
      <c r="L24" s="139"/>
      <c r="M24" s="139"/>
    </row>
    <row r="25" spans="1:25" x14ac:dyDescent="0.2">
      <c r="A25" s="15">
        <v>266</v>
      </c>
      <c r="B25" s="39" t="s">
        <v>11</v>
      </c>
      <c r="C25" s="9" t="s">
        <v>10</v>
      </c>
      <c r="D25" s="43">
        <v>216</v>
      </c>
      <c r="E25" s="139"/>
      <c r="F25" s="37">
        <f t="shared" si="0"/>
        <v>0</v>
      </c>
      <c r="G25" s="76"/>
      <c r="H25" s="139"/>
      <c r="I25" s="139"/>
      <c r="J25" s="139"/>
      <c r="K25" s="139"/>
      <c r="L25" s="139"/>
      <c r="M25" s="139"/>
    </row>
    <row r="26" spans="1:25" x14ac:dyDescent="0.2">
      <c r="A26" s="15">
        <v>267</v>
      </c>
      <c r="B26" s="39" t="s">
        <v>12</v>
      </c>
      <c r="C26" s="9" t="s">
        <v>10</v>
      </c>
      <c r="D26" s="43">
        <v>3079</v>
      </c>
      <c r="E26" s="139"/>
      <c r="F26" s="37">
        <f t="shared" si="0"/>
        <v>0</v>
      </c>
      <c r="G26" s="76"/>
      <c r="H26" s="139"/>
      <c r="I26" s="139"/>
      <c r="J26" s="139"/>
      <c r="K26" s="139"/>
      <c r="L26" s="139"/>
      <c r="M26" s="139"/>
    </row>
    <row r="27" spans="1:25" x14ac:dyDescent="0.2">
      <c r="A27" s="15">
        <v>268</v>
      </c>
      <c r="B27" s="39" t="s">
        <v>13</v>
      </c>
      <c r="C27" s="9" t="s">
        <v>10</v>
      </c>
      <c r="D27" s="43">
        <v>69</v>
      </c>
      <c r="E27" s="139"/>
      <c r="F27" s="37">
        <f t="shared" si="0"/>
        <v>0</v>
      </c>
      <c r="G27" s="76"/>
      <c r="H27" s="139"/>
      <c r="I27" s="139"/>
      <c r="J27" s="139"/>
      <c r="K27" s="139"/>
      <c r="L27" s="139"/>
      <c r="M27" s="139"/>
    </row>
    <row r="28" spans="1:25" x14ac:dyDescent="0.2">
      <c r="A28" s="15">
        <v>269</v>
      </c>
      <c r="B28" s="39" t="s">
        <v>14</v>
      </c>
      <c r="C28" s="9" t="s">
        <v>10</v>
      </c>
      <c r="D28" s="43">
        <v>40</v>
      </c>
      <c r="E28" s="139"/>
      <c r="F28" s="37">
        <f t="shared" si="0"/>
        <v>0</v>
      </c>
      <c r="G28" s="76"/>
      <c r="H28" s="139"/>
      <c r="I28" s="139"/>
      <c r="J28" s="139"/>
      <c r="K28" s="139"/>
      <c r="L28" s="139"/>
      <c r="M28" s="139"/>
    </row>
    <row r="29" spans="1:25" x14ac:dyDescent="0.2">
      <c r="A29" s="15">
        <v>270</v>
      </c>
      <c r="B29" s="39" t="s">
        <v>15</v>
      </c>
      <c r="C29" s="9" t="s">
        <v>10</v>
      </c>
      <c r="D29" s="43">
        <v>1</v>
      </c>
      <c r="E29" s="139"/>
      <c r="F29" s="37">
        <f t="shared" si="0"/>
        <v>0</v>
      </c>
      <c r="G29" s="76"/>
      <c r="H29" s="139"/>
      <c r="I29" s="139"/>
      <c r="J29" s="139"/>
      <c r="K29" s="139"/>
      <c r="L29" s="139"/>
      <c r="M29" s="139"/>
    </row>
    <row r="30" spans="1:25" s="25" customFormat="1" x14ac:dyDescent="0.2">
      <c r="A30" s="43">
        <v>271</v>
      </c>
      <c r="B30" s="39" t="s">
        <v>286</v>
      </c>
      <c r="C30" s="43" t="s">
        <v>10</v>
      </c>
      <c r="D30" s="43">
        <v>1697</v>
      </c>
      <c r="E30" s="139"/>
      <c r="F30" s="37">
        <f t="shared" si="0"/>
        <v>0</v>
      </c>
      <c r="G30" s="76"/>
      <c r="H30" s="139"/>
      <c r="I30" s="139"/>
      <c r="J30" s="139"/>
      <c r="K30" s="139"/>
      <c r="L30" s="139"/>
      <c r="M30" s="139"/>
      <c r="N30" s="4"/>
      <c r="O30" s="4"/>
      <c r="P30" s="4"/>
      <c r="Q30" s="4"/>
      <c r="R30" s="4"/>
      <c r="S30" s="4"/>
      <c r="T30" s="4"/>
      <c r="U30" s="4"/>
      <c r="V30" s="4"/>
      <c r="W30" s="4"/>
      <c r="X30" s="4"/>
      <c r="Y30" s="4"/>
    </row>
    <row r="31" spans="1:25" s="25" customFormat="1" x14ac:dyDescent="0.2">
      <c r="A31" s="43">
        <v>272</v>
      </c>
      <c r="B31" s="39" t="s">
        <v>287</v>
      </c>
      <c r="C31" s="43" t="s">
        <v>10</v>
      </c>
      <c r="D31" s="43">
        <v>1</v>
      </c>
      <c r="E31" s="139"/>
      <c r="F31" s="37">
        <f t="shared" si="0"/>
        <v>0</v>
      </c>
      <c r="G31" s="76"/>
      <c r="H31" s="139"/>
      <c r="I31" s="139"/>
      <c r="J31" s="139"/>
      <c r="K31" s="139"/>
      <c r="L31" s="139"/>
      <c r="M31" s="139"/>
      <c r="N31" s="4"/>
      <c r="O31" s="4"/>
      <c r="P31" s="4"/>
      <c r="Q31" s="4"/>
      <c r="R31" s="4"/>
      <c r="S31" s="4"/>
      <c r="T31" s="4"/>
      <c r="U31" s="4"/>
      <c r="V31" s="4"/>
      <c r="W31" s="4"/>
      <c r="X31" s="4"/>
      <c r="Y31" s="4"/>
    </row>
    <row r="32" spans="1:25" s="25" customFormat="1" x14ac:dyDescent="0.2">
      <c r="A32" s="4"/>
      <c r="B32" s="4"/>
      <c r="C32" s="4"/>
      <c r="D32" s="4"/>
      <c r="E32" s="4"/>
      <c r="F32" s="4"/>
      <c r="G32" s="4"/>
      <c r="H32" s="4"/>
      <c r="I32" s="4"/>
      <c r="J32" s="4"/>
      <c r="K32" s="4"/>
      <c r="L32" s="4"/>
      <c r="M32" s="4"/>
      <c r="N32" s="4"/>
      <c r="O32" s="4"/>
      <c r="P32" s="4"/>
      <c r="Q32" s="4"/>
      <c r="R32" s="4"/>
      <c r="S32" s="4"/>
      <c r="T32" s="4"/>
      <c r="U32" s="4"/>
      <c r="V32" s="4"/>
      <c r="W32" s="4"/>
      <c r="X32" s="4"/>
      <c r="Y32" s="4"/>
    </row>
    <row r="33" spans="1:25" s="25" customFormat="1" ht="13.5" thickBot="1" x14ac:dyDescent="0.25">
      <c r="A33" s="4"/>
      <c r="B33" s="4" t="s">
        <v>285</v>
      </c>
      <c r="C33" s="4"/>
      <c r="D33" s="4"/>
      <c r="E33" s="4"/>
      <c r="F33" s="4"/>
      <c r="G33" s="4"/>
      <c r="H33" s="4"/>
      <c r="I33" s="4"/>
      <c r="J33" s="4"/>
      <c r="K33" s="4"/>
      <c r="L33" s="4"/>
      <c r="M33" s="4"/>
      <c r="N33" s="4"/>
      <c r="O33" s="4"/>
      <c r="P33" s="4"/>
      <c r="Q33" s="4"/>
      <c r="R33" s="4"/>
      <c r="S33" s="4"/>
      <c r="T33" s="4"/>
      <c r="U33" s="4"/>
      <c r="V33" s="4"/>
      <c r="W33" s="4"/>
      <c r="X33" s="4"/>
      <c r="Y33" s="4"/>
    </row>
    <row r="34" spans="1:25" x14ac:dyDescent="0.2">
      <c r="B34" s="167"/>
      <c r="C34" s="168"/>
      <c r="D34" s="169"/>
    </row>
    <row r="35" spans="1:25" ht="18.75" customHeight="1" x14ac:dyDescent="0.2">
      <c r="B35" s="170"/>
      <c r="C35" s="171"/>
      <c r="D35" s="172"/>
    </row>
    <row r="36" spans="1:25" x14ac:dyDescent="0.2">
      <c r="B36" s="170"/>
      <c r="C36" s="171"/>
      <c r="D36" s="172"/>
    </row>
    <row r="37" spans="1:25" x14ac:dyDescent="0.2">
      <c r="B37" s="170"/>
      <c r="C37" s="171"/>
      <c r="D37" s="172"/>
    </row>
    <row r="38" spans="1:25" x14ac:dyDescent="0.2">
      <c r="B38" s="170"/>
      <c r="C38" s="171"/>
      <c r="D38" s="172"/>
    </row>
    <row r="39" spans="1:25" x14ac:dyDescent="0.2">
      <c r="B39" s="170"/>
      <c r="C39" s="171"/>
      <c r="D39" s="172"/>
    </row>
    <row r="40" spans="1:25" x14ac:dyDescent="0.2">
      <c r="B40" s="170"/>
      <c r="C40" s="171"/>
      <c r="D40" s="172"/>
    </row>
    <row r="41" spans="1:25" x14ac:dyDescent="0.2">
      <c r="B41" s="170"/>
      <c r="C41" s="171"/>
      <c r="D41" s="172"/>
    </row>
    <row r="42" spans="1:25" ht="13.5" thickBot="1" x14ac:dyDescent="0.25">
      <c r="B42" s="173"/>
      <c r="C42" s="174"/>
      <c r="D42" s="175"/>
    </row>
  </sheetData>
  <sheetProtection algorithmName="SHA-512" hashValue="z7tZl11lMBpdTyH2OtAMBgErxboDBPqfVuGRG14htm1ptIeGYScho1+ccHShq2ezw/4M+498tsVSxAUsjWyK1g==" saltValue="/BDyNJO+JFaoFIUWYVTpJQ==" spinCount="100000" sheet="1" objects="1" scenarios="1" selectLockedCells="1"/>
  <mergeCells count="1">
    <mergeCell ref="B34:D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29"/>
  <sheetViews>
    <sheetView showGridLines="0" topLeftCell="A4" zoomScale="80" zoomScaleNormal="80" workbookViewId="0">
      <selection activeCell="E2" sqref="E2"/>
    </sheetView>
  </sheetViews>
  <sheetFormatPr defaultRowHeight="12.75" x14ac:dyDescent="0.2"/>
  <cols>
    <col min="1" max="1" width="9.140625" style="4"/>
    <col min="2" max="2" width="70.85546875" style="4" customWidth="1"/>
    <col min="3" max="3" width="9.140625" style="4"/>
    <col min="4" max="4" width="15.42578125" style="4" customWidth="1"/>
    <col min="5" max="5" width="13.28515625" style="4" bestFit="1" customWidth="1"/>
    <col min="6" max="6" width="17.28515625" style="4" bestFit="1" customWidth="1"/>
    <col min="7" max="7" width="9.140625" style="4"/>
    <col min="8" max="8" width="9.85546875" style="4" customWidth="1"/>
    <col min="9" max="9" width="9.7109375" style="4" customWidth="1"/>
    <col min="10" max="11" width="9.5703125" style="4" customWidth="1"/>
    <col min="12" max="12" width="10.5703125" style="4" customWidth="1"/>
    <col min="13" max="13" width="9.85546875" style="4" bestFit="1" customWidth="1"/>
    <col min="14" max="16384" width="9.140625" style="4"/>
  </cols>
  <sheetData>
    <row r="1" spans="1:25" s="11" customFormat="1" ht="38.25" x14ac:dyDescent="0.2">
      <c r="A1" s="2" t="s">
        <v>1</v>
      </c>
      <c r="B1" s="1" t="s">
        <v>2</v>
      </c>
      <c r="C1" s="2" t="s">
        <v>3</v>
      </c>
      <c r="D1" s="1" t="s">
        <v>4</v>
      </c>
      <c r="E1" s="29" t="s">
        <v>5</v>
      </c>
      <c r="F1" s="30" t="s">
        <v>6</v>
      </c>
      <c r="G1" s="76"/>
      <c r="H1" s="74" t="s">
        <v>252</v>
      </c>
      <c r="I1" s="74" t="s">
        <v>253</v>
      </c>
      <c r="J1" s="74" t="s">
        <v>254</v>
      </c>
      <c r="K1" s="74" t="s">
        <v>271</v>
      </c>
      <c r="L1" s="74" t="s">
        <v>255</v>
      </c>
      <c r="M1" s="74" t="s">
        <v>256</v>
      </c>
      <c r="N1" s="10"/>
      <c r="O1" s="10"/>
      <c r="P1" s="10"/>
    </row>
    <row r="2" spans="1:25" x14ac:dyDescent="0.2">
      <c r="A2" s="18">
        <v>273</v>
      </c>
      <c r="B2" s="39" t="s">
        <v>331</v>
      </c>
      <c r="C2" s="9" t="s">
        <v>10</v>
      </c>
      <c r="D2" s="120">
        <v>40</v>
      </c>
      <c r="E2" s="139"/>
      <c r="F2" s="37">
        <f t="shared" ref="F2:F9" si="0">D2*E2</f>
        <v>0</v>
      </c>
      <c r="G2" s="76"/>
      <c r="H2" s="139"/>
      <c r="I2" s="139"/>
      <c r="J2" s="139"/>
      <c r="K2" s="139"/>
      <c r="L2" s="139"/>
      <c r="M2" s="139"/>
    </row>
    <row r="3" spans="1:25" x14ac:dyDescent="0.2">
      <c r="A3" s="15">
        <v>274</v>
      </c>
      <c r="B3" s="39" t="s">
        <v>332</v>
      </c>
      <c r="C3" s="9" t="s">
        <v>10</v>
      </c>
      <c r="D3" s="43">
        <v>2</v>
      </c>
      <c r="E3" s="139"/>
      <c r="F3" s="37">
        <f t="shared" si="0"/>
        <v>0</v>
      </c>
      <c r="G3" s="76"/>
      <c r="H3" s="139"/>
      <c r="I3" s="139"/>
      <c r="J3" s="139"/>
      <c r="K3" s="139"/>
      <c r="L3" s="139"/>
      <c r="M3" s="139"/>
    </row>
    <row r="4" spans="1:25" x14ac:dyDescent="0.2">
      <c r="A4" s="15">
        <v>275</v>
      </c>
      <c r="B4" s="39" t="s">
        <v>333</v>
      </c>
      <c r="C4" s="9" t="s">
        <v>10</v>
      </c>
      <c r="D4" s="43">
        <v>10</v>
      </c>
      <c r="E4" s="139"/>
      <c r="F4" s="37">
        <f t="shared" si="0"/>
        <v>0</v>
      </c>
      <c r="G4" s="76"/>
      <c r="H4" s="139"/>
      <c r="I4" s="139"/>
      <c r="J4" s="139"/>
      <c r="K4" s="139"/>
      <c r="L4" s="139"/>
      <c r="M4" s="139"/>
    </row>
    <row r="5" spans="1:25" x14ac:dyDescent="0.2">
      <c r="A5" s="15">
        <v>278</v>
      </c>
      <c r="B5" s="39" t="s">
        <v>334</v>
      </c>
      <c r="C5" s="9" t="s">
        <v>10</v>
      </c>
      <c r="D5" s="43">
        <v>2</v>
      </c>
      <c r="E5" s="139"/>
      <c r="F5" s="37">
        <f t="shared" si="0"/>
        <v>0</v>
      </c>
      <c r="G5" s="76"/>
      <c r="H5" s="139"/>
      <c r="I5" s="139"/>
      <c r="J5" s="139"/>
      <c r="K5" s="139"/>
      <c r="L5" s="139"/>
      <c r="M5" s="139"/>
    </row>
    <row r="6" spans="1:25" x14ac:dyDescent="0.2">
      <c r="A6" s="15">
        <v>279</v>
      </c>
      <c r="B6" s="39" t="s">
        <v>335</v>
      </c>
      <c r="C6" s="9" t="s">
        <v>10</v>
      </c>
      <c r="D6" s="43">
        <v>2</v>
      </c>
      <c r="E6" s="139"/>
      <c r="F6" s="37">
        <f t="shared" si="0"/>
        <v>0</v>
      </c>
      <c r="G6" s="76"/>
      <c r="H6" s="139"/>
      <c r="I6" s="139"/>
      <c r="J6" s="139"/>
      <c r="K6" s="139"/>
      <c r="L6" s="139"/>
      <c r="M6" s="139"/>
    </row>
    <row r="7" spans="1:25" x14ac:dyDescent="0.2">
      <c r="A7" s="15">
        <v>280</v>
      </c>
      <c r="B7" s="39" t="s">
        <v>336</v>
      </c>
      <c r="C7" s="9" t="s">
        <v>10</v>
      </c>
      <c r="D7" s="43">
        <v>2</v>
      </c>
      <c r="E7" s="139"/>
      <c r="F7" s="37">
        <f t="shared" si="0"/>
        <v>0</v>
      </c>
      <c r="G7" s="76"/>
      <c r="H7" s="139"/>
      <c r="I7" s="139"/>
      <c r="J7" s="139"/>
      <c r="K7" s="139"/>
      <c r="L7" s="139"/>
      <c r="M7" s="139"/>
    </row>
    <row r="8" spans="1:25" s="25" customFormat="1" x14ac:dyDescent="0.2">
      <c r="A8" s="43">
        <v>281</v>
      </c>
      <c r="B8" s="39" t="s">
        <v>337</v>
      </c>
      <c r="C8" s="43" t="s">
        <v>10</v>
      </c>
      <c r="D8" s="43">
        <v>8</v>
      </c>
      <c r="E8" s="139"/>
      <c r="F8" s="37">
        <f t="shared" si="0"/>
        <v>0</v>
      </c>
      <c r="G8" s="76"/>
      <c r="H8" s="139"/>
      <c r="I8" s="139"/>
      <c r="J8" s="139"/>
      <c r="K8" s="139"/>
      <c r="L8" s="139"/>
      <c r="M8" s="139"/>
      <c r="N8" s="4"/>
      <c r="O8" s="4"/>
      <c r="P8" s="4"/>
      <c r="Q8" s="4"/>
      <c r="R8" s="4"/>
      <c r="S8" s="4"/>
      <c r="T8" s="4"/>
      <c r="U8" s="4"/>
      <c r="V8" s="4"/>
      <c r="W8" s="4"/>
      <c r="X8" s="4"/>
      <c r="Y8" s="4"/>
    </row>
    <row r="9" spans="1:25" s="25" customFormat="1" x14ac:dyDescent="0.2">
      <c r="A9" s="43">
        <v>282</v>
      </c>
      <c r="B9" s="39" t="s">
        <v>338</v>
      </c>
      <c r="C9" s="43" t="s">
        <v>10</v>
      </c>
      <c r="D9" s="43">
        <v>2</v>
      </c>
      <c r="E9" s="139"/>
      <c r="F9" s="37">
        <f t="shared" si="0"/>
        <v>0</v>
      </c>
      <c r="G9" s="76"/>
      <c r="H9" s="139"/>
      <c r="I9" s="139"/>
      <c r="J9" s="139"/>
      <c r="K9" s="139"/>
      <c r="L9" s="139"/>
      <c r="M9" s="139"/>
      <c r="N9" s="4"/>
      <c r="O9" s="4"/>
      <c r="P9" s="4"/>
      <c r="Q9" s="4"/>
      <c r="R9" s="4"/>
      <c r="S9" s="4"/>
      <c r="T9" s="4"/>
      <c r="U9" s="4"/>
      <c r="V9" s="4"/>
      <c r="W9" s="4"/>
      <c r="X9" s="4"/>
      <c r="Y9" s="4"/>
    </row>
    <row r="10" spans="1:25" s="7" customFormat="1" x14ac:dyDescent="0.2">
      <c r="A10" s="31"/>
      <c r="B10" s="27"/>
      <c r="C10" s="28"/>
      <c r="D10" s="42"/>
      <c r="E10" s="32"/>
      <c r="F10" s="32"/>
      <c r="G10" s="76"/>
      <c r="H10" s="32"/>
      <c r="I10" s="32"/>
      <c r="J10" s="32"/>
      <c r="K10" s="32"/>
      <c r="L10" s="32"/>
      <c r="M10" s="32"/>
      <c r="N10" s="4"/>
      <c r="O10" s="4"/>
      <c r="P10" s="4"/>
      <c r="Q10" s="4"/>
      <c r="R10" s="4"/>
      <c r="S10" s="4"/>
      <c r="T10" s="4"/>
      <c r="U10" s="4"/>
      <c r="V10" s="4"/>
      <c r="W10" s="4"/>
      <c r="X10" s="4"/>
      <c r="Y10" s="4"/>
    </row>
    <row r="11" spans="1:25" ht="25.5" x14ac:dyDescent="0.2">
      <c r="A11" s="18">
        <v>283</v>
      </c>
      <c r="B11" s="39" t="s">
        <v>339</v>
      </c>
      <c r="C11" s="9" t="s">
        <v>10</v>
      </c>
      <c r="D11" s="120">
        <v>40</v>
      </c>
      <c r="E11" s="139"/>
      <c r="F11" s="37">
        <f t="shared" ref="F11:F18" si="1">D11*E11</f>
        <v>0</v>
      </c>
      <c r="G11" s="76"/>
      <c r="H11" s="139"/>
      <c r="I11" s="139"/>
      <c r="J11" s="139"/>
      <c r="K11" s="139"/>
      <c r="L11" s="139"/>
      <c r="M11" s="139"/>
    </row>
    <row r="12" spans="1:25" x14ac:dyDescent="0.2">
      <c r="A12" s="15">
        <v>284</v>
      </c>
      <c r="B12" s="39" t="s">
        <v>332</v>
      </c>
      <c r="C12" s="9" t="s">
        <v>10</v>
      </c>
      <c r="D12" s="43">
        <v>2</v>
      </c>
      <c r="E12" s="139"/>
      <c r="F12" s="37">
        <f t="shared" si="1"/>
        <v>0</v>
      </c>
      <c r="G12" s="76"/>
      <c r="H12" s="139"/>
      <c r="I12" s="139"/>
      <c r="J12" s="139"/>
      <c r="K12" s="139"/>
      <c r="L12" s="139"/>
      <c r="M12" s="139"/>
    </row>
    <row r="13" spans="1:25" ht="25.5" x14ac:dyDescent="0.2">
      <c r="A13" s="15">
        <v>285</v>
      </c>
      <c r="B13" s="39" t="s">
        <v>340</v>
      </c>
      <c r="C13" s="9" t="s">
        <v>10</v>
      </c>
      <c r="D13" s="43">
        <v>10</v>
      </c>
      <c r="E13" s="139"/>
      <c r="F13" s="37">
        <f t="shared" si="1"/>
        <v>0</v>
      </c>
      <c r="G13" s="76"/>
      <c r="H13" s="139"/>
      <c r="I13" s="139"/>
      <c r="J13" s="139"/>
      <c r="K13" s="139"/>
      <c r="L13" s="139"/>
      <c r="M13" s="139"/>
    </row>
    <row r="14" spans="1:25" ht="25.5" x14ac:dyDescent="0.2">
      <c r="A14" s="15">
        <v>286</v>
      </c>
      <c r="B14" s="39" t="s">
        <v>341</v>
      </c>
      <c r="C14" s="9" t="s">
        <v>10</v>
      </c>
      <c r="D14" s="43">
        <v>2</v>
      </c>
      <c r="E14" s="139"/>
      <c r="F14" s="37">
        <f t="shared" si="1"/>
        <v>0</v>
      </c>
      <c r="G14" s="76"/>
      <c r="H14" s="139"/>
      <c r="I14" s="139"/>
      <c r="J14" s="139"/>
      <c r="K14" s="139"/>
      <c r="L14" s="139"/>
      <c r="M14" s="139"/>
    </row>
    <row r="15" spans="1:25" ht="25.5" x14ac:dyDescent="0.2">
      <c r="A15" s="15">
        <v>287</v>
      </c>
      <c r="B15" s="39" t="s">
        <v>342</v>
      </c>
      <c r="C15" s="9" t="s">
        <v>10</v>
      </c>
      <c r="D15" s="43">
        <v>2</v>
      </c>
      <c r="E15" s="139"/>
      <c r="F15" s="37">
        <f t="shared" si="1"/>
        <v>0</v>
      </c>
      <c r="G15" s="76"/>
      <c r="H15" s="139"/>
      <c r="I15" s="139"/>
      <c r="J15" s="139"/>
      <c r="K15" s="139"/>
      <c r="L15" s="139"/>
      <c r="M15" s="139"/>
    </row>
    <row r="16" spans="1:25" ht="25.5" x14ac:dyDescent="0.2">
      <c r="A16" s="15">
        <v>288</v>
      </c>
      <c r="B16" s="39" t="s">
        <v>343</v>
      </c>
      <c r="C16" s="9" t="s">
        <v>10</v>
      </c>
      <c r="D16" s="43">
        <v>2</v>
      </c>
      <c r="E16" s="139"/>
      <c r="F16" s="37">
        <f t="shared" si="1"/>
        <v>0</v>
      </c>
      <c r="G16" s="76"/>
      <c r="H16" s="139"/>
      <c r="I16" s="139"/>
      <c r="J16" s="139"/>
      <c r="K16" s="139"/>
      <c r="L16" s="139"/>
      <c r="M16" s="139"/>
    </row>
    <row r="17" spans="1:25" s="25" customFormat="1" ht="25.5" x14ac:dyDescent="0.2">
      <c r="A17" s="43">
        <v>289</v>
      </c>
      <c r="B17" s="39" t="s">
        <v>344</v>
      </c>
      <c r="C17" s="43" t="s">
        <v>10</v>
      </c>
      <c r="D17" s="43">
        <v>8</v>
      </c>
      <c r="E17" s="139"/>
      <c r="F17" s="37">
        <f t="shared" si="1"/>
        <v>0</v>
      </c>
      <c r="G17" s="76"/>
      <c r="H17" s="139"/>
      <c r="I17" s="139"/>
      <c r="J17" s="139"/>
      <c r="K17" s="139"/>
      <c r="L17" s="139"/>
      <c r="M17" s="139"/>
      <c r="N17" s="4"/>
      <c r="O17" s="4"/>
      <c r="P17" s="4"/>
      <c r="Q17" s="4"/>
      <c r="R17" s="4"/>
      <c r="S17" s="4"/>
      <c r="T17" s="4"/>
      <c r="U17" s="4"/>
      <c r="V17" s="4"/>
      <c r="W17" s="4"/>
      <c r="X17" s="4"/>
      <c r="Y17" s="4"/>
    </row>
    <row r="18" spans="1:25" s="25" customFormat="1" ht="25.5" x14ac:dyDescent="0.2">
      <c r="A18" s="43">
        <v>290</v>
      </c>
      <c r="B18" s="39" t="s">
        <v>345</v>
      </c>
      <c r="C18" s="43" t="s">
        <v>10</v>
      </c>
      <c r="D18" s="43">
        <v>2</v>
      </c>
      <c r="E18" s="163"/>
      <c r="F18" s="81">
        <f t="shared" si="1"/>
        <v>0</v>
      </c>
      <c r="G18" s="76"/>
      <c r="H18" s="163"/>
      <c r="I18" s="163"/>
      <c r="J18" s="163"/>
      <c r="K18" s="163"/>
      <c r="L18" s="163"/>
      <c r="M18" s="163"/>
      <c r="N18" s="4"/>
      <c r="O18" s="4"/>
      <c r="P18" s="4"/>
      <c r="Q18" s="4"/>
      <c r="R18" s="4"/>
      <c r="S18" s="4"/>
      <c r="T18" s="4"/>
      <c r="U18" s="4"/>
      <c r="V18" s="4"/>
      <c r="W18" s="4"/>
      <c r="X18" s="4"/>
      <c r="Y18" s="4"/>
    </row>
    <row r="19" spans="1:25" s="25" customFormat="1" x14ac:dyDescent="0.2">
      <c r="A19" s="135"/>
      <c r="B19" s="136"/>
      <c r="C19" s="135"/>
      <c r="D19" s="135"/>
      <c r="E19" s="137"/>
      <c r="F19" s="137"/>
      <c r="G19" s="138"/>
      <c r="H19" s="137"/>
      <c r="I19" s="137"/>
      <c r="J19" s="137"/>
      <c r="K19" s="137"/>
      <c r="L19" s="137"/>
      <c r="M19" s="137"/>
      <c r="N19" s="4"/>
      <c r="O19" s="4"/>
      <c r="P19" s="4"/>
      <c r="Q19" s="4"/>
      <c r="R19" s="4"/>
      <c r="S19" s="4"/>
      <c r="T19" s="4"/>
      <c r="U19" s="4"/>
      <c r="V19" s="4"/>
      <c r="W19" s="4"/>
      <c r="X19" s="4"/>
      <c r="Y19" s="4"/>
    </row>
    <row r="20" spans="1:25" s="25" customFormat="1" ht="13.5" thickBot="1" x14ac:dyDescent="0.25">
      <c r="A20" s="4"/>
      <c r="B20" s="4" t="s">
        <v>285</v>
      </c>
      <c r="C20" s="4"/>
      <c r="D20" s="4"/>
      <c r="E20" s="4"/>
      <c r="F20" s="4"/>
      <c r="G20" s="4"/>
      <c r="H20" s="4"/>
      <c r="I20" s="4"/>
      <c r="J20" s="4"/>
      <c r="K20" s="4"/>
      <c r="L20" s="4"/>
      <c r="M20" s="4"/>
      <c r="N20" s="4"/>
      <c r="O20" s="4"/>
      <c r="P20" s="4"/>
      <c r="Q20" s="4"/>
      <c r="R20" s="4"/>
      <c r="S20" s="4"/>
      <c r="T20" s="4"/>
      <c r="U20" s="4"/>
      <c r="V20" s="4"/>
      <c r="W20" s="4"/>
      <c r="X20" s="4"/>
      <c r="Y20" s="4"/>
    </row>
    <row r="21" spans="1:25" x14ac:dyDescent="0.2">
      <c r="B21" s="167"/>
      <c r="C21" s="168"/>
      <c r="D21" s="169"/>
    </row>
    <row r="22" spans="1:25" ht="18.75" customHeight="1" x14ac:dyDescent="0.2">
      <c r="B22" s="170"/>
      <c r="C22" s="171"/>
      <c r="D22" s="172"/>
    </row>
    <row r="23" spans="1:25" x14ac:dyDescent="0.2">
      <c r="B23" s="170"/>
      <c r="C23" s="171"/>
      <c r="D23" s="172"/>
    </row>
    <row r="24" spans="1:25" x14ac:dyDescent="0.2">
      <c r="B24" s="170"/>
      <c r="C24" s="171"/>
      <c r="D24" s="172"/>
    </row>
    <row r="25" spans="1:25" x14ac:dyDescent="0.2">
      <c r="B25" s="170"/>
      <c r="C25" s="171"/>
      <c r="D25" s="172"/>
    </row>
    <row r="26" spans="1:25" x14ac:dyDescent="0.2">
      <c r="B26" s="170"/>
      <c r="C26" s="171"/>
      <c r="D26" s="172"/>
    </row>
    <row r="27" spans="1:25" x14ac:dyDescent="0.2">
      <c r="B27" s="170"/>
      <c r="C27" s="171"/>
      <c r="D27" s="172"/>
    </row>
    <row r="28" spans="1:25" x14ac:dyDescent="0.2">
      <c r="B28" s="170"/>
      <c r="C28" s="171"/>
      <c r="D28" s="172"/>
    </row>
    <row r="29" spans="1:25" ht="13.5" thickBot="1" x14ac:dyDescent="0.25">
      <c r="B29" s="173"/>
      <c r="C29" s="174"/>
      <c r="D29" s="175"/>
    </row>
  </sheetData>
  <sheetProtection algorithmName="SHA-512" hashValue="dTQrYK/MORRBwi3hLvc3aASoFgwhrCBXiYy17hb08+ABUffy+fYSqHbGH3f3ujssqD0qU0Pt/JBuc0oQpCPG8g==" saltValue="U3rgIDLwvVwG+r4AUwgT/A==" spinCount="100000" sheet="1" objects="1" scenarios="1" selectLockedCells="1"/>
  <mergeCells count="1">
    <mergeCell ref="B21:D2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E2" sqref="E2"/>
    </sheetView>
  </sheetViews>
  <sheetFormatPr defaultRowHeight="15" x14ac:dyDescent="0.25"/>
  <cols>
    <col min="2" max="2" width="53.28515625" customWidth="1"/>
    <col min="3" max="3" width="14" customWidth="1"/>
    <col min="4" max="4" width="25.140625" customWidth="1"/>
    <col min="6" max="6" width="14.7109375" customWidth="1"/>
  </cols>
  <sheetData>
    <row r="1" spans="1:12" s="46" customFormat="1" ht="53.25" customHeight="1" x14ac:dyDescent="0.2">
      <c r="A1" s="62" t="s">
        <v>1</v>
      </c>
      <c r="B1" s="45" t="s">
        <v>2</v>
      </c>
      <c r="C1" s="73" t="s">
        <v>283</v>
      </c>
      <c r="D1" s="1" t="s">
        <v>284</v>
      </c>
      <c r="E1" s="75" t="s">
        <v>7</v>
      </c>
      <c r="F1" s="75" t="s">
        <v>8</v>
      </c>
      <c r="G1" s="76"/>
      <c r="H1" s="74" t="s">
        <v>233</v>
      </c>
      <c r="I1" s="74" t="s">
        <v>247</v>
      </c>
      <c r="J1" s="74" t="s">
        <v>246</v>
      </c>
      <c r="K1" s="74" t="s">
        <v>249</v>
      </c>
      <c r="L1" s="74" t="s">
        <v>248</v>
      </c>
    </row>
    <row r="2" spans="1:12" s="47" customFormat="1" ht="25.5" x14ac:dyDescent="0.2">
      <c r="A2" s="63">
        <v>291</v>
      </c>
      <c r="B2" s="5" t="s">
        <v>399</v>
      </c>
      <c r="C2" s="6">
        <v>1</v>
      </c>
      <c r="D2" s="23">
        <v>130</v>
      </c>
      <c r="E2" s="139"/>
      <c r="F2" s="37">
        <f>D2*E2</f>
        <v>0</v>
      </c>
      <c r="G2" s="70"/>
      <c r="H2" s="141"/>
      <c r="I2" s="141"/>
      <c r="J2" s="141"/>
      <c r="K2" s="141"/>
      <c r="L2" s="141"/>
    </row>
    <row r="3" spans="1:12" s="47" customFormat="1" ht="12.75" x14ac:dyDescent="0.2">
      <c r="A3" s="63">
        <v>292</v>
      </c>
      <c r="B3" s="5" t="s">
        <v>420</v>
      </c>
      <c r="C3" s="6">
        <v>1</v>
      </c>
      <c r="D3" s="23">
        <v>550</v>
      </c>
      <c r="E3" s="139"/>
      <c r="F3" s="37">
        <f t="shared" ref="F3:F7" si="0">D3*E3</f>
        <v>0</v>
      </c>
      <c r="G3" s="70"/>
      <c r="H3" s="141"/>
      <c r="I3" s="141"/>
      <c r="J3" s="141"/>
      <c r="K3" s="141"/>
      <c r="L3" s="141"/>
    </row>
    <row r="4" spans="1:12" s="47" customFormat="1" ht="12.75" x14ac:dyDescent="0.2">
      <c r="A4" s="63">
        <v>293</v>
      </c>
      <c r="B4" s="5" t="s">
        <v>400</v>
      </c>
      <c r="C4" s="6">
        <v>1</v>
      </c>
      <c r="D4" s="23">
        <v>6</v>
      </c>
      <c r="E4" s="139"/>
      <c r="F4" s="37">
        <f t="shared" si="0"/>
        <v>0</v>
      </c>
      <c r="G4" s="70"/>
      <c r="H4" s="141"/>
      <c r="I4" s="141"/>
      <c r="J4" s="141"/>
      <c r="K4" s="141"/>
      <c r="L4" s="141"/>
    </row>
    <row r="5" spans="1:12" s="47" customFormat="1" ht="12.75" x14ac:dyDescent="0.2">
      <c r="A5" s="63">
        <v>294</v>
      </c>
      <c r="B5" s="5" t="s">
        <v>401</v>
      </c>
      <c r="C5" s="6">
        <v>1</v>
      </c>
      <c r="D5" s="23">
        <v>475</v>
      </c>
      <c r="E5" s="139"/>
      <c r="F5" s="37">
        <f t="shared" si="0"/>
        <v>0</v>
      </c>
      <c r="G5" s="70"/>
      <c r="H5" s="141"/>
      <c r="I5" s="141"/>
      <c r="J5" s="141"/>
      <c r="K5" s="141"/>
      <c r="L5" s="141"/>
    </row>
    <row r="6" spans="1:12" s="47" customFormat="1" ht="12.75" x14ac:dyDescent="0.2">
      <c r="A6" s="63">
        <v>295</v>
      </c>
      <c r="B6" s="5" t="s">
        <v>402</v>
      </c>
      <c r="C6" s="6">
        <v>1</v>
      </c>
      <c r="D6" s="23">
        <v>6</v>
      </c>
      <c r="E6" s="139"/>
      <c r="F6" s="37">
        <f t="shared" si="0"/>
        <v>0</v>
      </c>
      <c r="G6" s="70"/>
      <c r="H6" s="141"/>
      <c r="I6" s="141"/>
      <c r="J6" s="141"/>
      <c r="K6" s="141"/>
      <c r="L6" s="141"/>
    </row>
    <row r="7" spans="1:12" s="47" customFormat="1" ht="12.75" x14ac:dyDescent="0.2">
      <c r="A7" s="63">
        <v>296</v>
      </c>
      <c r="B7" s="5" t="s">
        <v>403</v>
      </c>
      <c r="C7" s="6">
        <v>1</v>
      </c>
      <c r="D7" s="6">
        <v>480</v>
      </c>
      <c r="E7" s="139"/>
      <c r="F7" s="37">
        <f t="shared" si="0"/>
        <v>0</v>
      </c>
      <c r="G7" s="70"/>
      <c r="H7" s="141"/>
      <c r="I7" s="141"/>
      <c r="J7" s="141"/>
      <c r="K7" s="141"/>
      <c r="L7" s="141"/>
    </row>
    <row r="8" spans="1:12" s="47" customFormat="1" ht="12.75" x14ac:dyDescent="0.2">
      <c r="A8" s="63">
        <v>297</v>
      </c>
      <c r="B8" s="5" t="s">
        <v>404</v>
      </c>
      <c r="C8" s="6">
        <v>1</v>
      </c>
      <c r="D8" s="6">
        <v>86</v>
      </c>
      <c r="E8" s="139"/>
      <c r="F8" s="37">
        <f t="shared" ref="F8:F11" si="1">D8*E8</f>
        <v>0</v>
      </c>
      <c r="G8" s="70"/>
      <c r="H8" s="141"/>
      <c r="I8" s="141"/>
      <c r="J8" s="141"/>
      <c r="K8" s="141"/>
      <c r="L8" s="141"/>
    </row>
    <row r="9" spans="1:12" s="47" customFormat="1" ht="12.75" x14ac:dyDescent="0.2">
      <c r="A9" s="63">
        <v>298</v>
      </c>
      <c r="B9" s="5" t="s">
        <v>405</v>
      </c>
      <c r="C9" s="6">
        <v>1</v>
      </c>
      <c r="D9" s="6">
        <v>36</v>
      </c>
      <c r="E9" s="139"/>
      <c r="F9" s="37">
        <f t="shared" si="1"/>
        <v>0</v>
      </c>
      <c r="G9" s="70"/>
      <c r="H9" s="141"/>
      <c r="I9" s="141"/>
      <c r="J9" s="141"/>
      <c r="K9" s="141"/>
      <c r="L9" s="141"/>
    </row>
    <row r="10" spans="1:12" s="47" customFormat="1" ht="12.75" x14ac:dyDescent="0.2">
      <c r="A10" s="63">
        <v>299</v>
      </c>
      <c r="B10" s="5" t="s">
        <v>406</v>
      </c>
      <c r="C10" s="6">
        <v>1</v>
      </c>
      <c r="D10" s="6">
        <v>6</v>
      </c>
      <c r="E10" s="139"/>
      <c r="F10" s="37">
        <f t="shared" ref="F10" si="2">D10*E10</f>
        <v>0</v>
      </c>
      <c r="G10" s="70"/>
      <c r="H10" s="141"/>
      <c r="I10" s="141"/>
      <c r="J10" s="141"/>
      <c r="K10" s="141"/>
      <c r="L10" s="141"/>
    </row>
    <row r="11" spans="1:12" s="47" customFormat="1" ht="12.75" x14ac:dyDescent="0.2">
      <c r="A11" s="63">
        <v>300</v>
      </c>
      <c r="B11" s="5" t="s">
        <v>407</v>
      </c>
      <c r="C11" s="6">
        <v>1</v>
      </c>
      <c r="D11" s="6">
        <v>6</v>
      </c>
      <c r="E11" s="139"/>
      <c r="F11" s="37">
        <f t="shared" si="1"/>
        <v>0</v>
      </c>
      <c r="G11" s="70"/>
      <c r="H11" s="141"/>
      <c r="I11" s="141"/>
      <c r="J11" s="141"/>
      <c r="K11" s="141"/>
      <c r="L11" s="141"/>
    </row>
    <row r="12" spans="1:12" s="47" customFormat="1" ht="12.75" x14ac:dyDescent="0.2">
      <c r="A12" s="63">
        <v>301</v>
      </c>
      <c r="B12" s="5" t="s">
        <v>408</v>
      </c>
      <c r="C12" s="6">
        <v>1</v>
      </c>
      <c r="D12" s="6">
        <v>6</v>
      </c>
      <c r="E12" s="139"/>
      <c r="F12" s="37">
        <f t="shared" ref="F12" si="3">D12*E12</f>
        <v>0</v>
      </c>
      <c r="G12" s="70"/>
      <c r="H12" s="141"/>
      <c r="I12" s="141"/>
      <c r="J12" s="141"/>
      <c r="K12" s="141"/>
      <c r="L12" s="141"/>
    </row>
    <row r="13" spans="1:12" s="47" customFormat="1" ht="12.75" x14ac:dyDescent="0.2">
      <c r="A13" s="64"/>
      <c r="B13" s="27"/>
      <c r="C13" s="28"/>
      <c r="D13" s="28"/>
      <c r="E13" s="176"/>
      <c r="F13" s="48"/>
      <c r="G13" s="70"/>
      <c r="H13" s="142"/>
      <c r="I13" s="142"/>
      <c r="J13" s="142"/>
      <c r="K13" s="142"/>
      <c r="L13" s="142"/>
    </row>
    <row r="14" spans="1:12" s="47" customFormat="1" ht="25.5" x14ac:dyDescent="0.2">
      <c r="A14" s="63">
        <v>302</v>
      </c>
      <c r="B14" s="5" t="s">
        <v>409</v>
      </c>
      <c r="C14" s="6">
        <v>1</v>
      </c>
      <c r="D14" s="23">
        <v>130</v>
      </c>
      <c r="E14" s="139"/>
      <c r="F14" s="37">
        <f>D14*E14</f>
        <v>0</v>
      </c>
      <c r="G14" s="70"/>
      <c r="H14" s="141"/>
      <c r="I14" s="141"/>
      <c r="J14" s="141"/>
      <c r="K14" s="141"/>
      <c r="L14" s="141"/>
    </row>
    <row r="15" spans="1:12" s="47" customFormat="1" ht="12.75" x14ac:dyDescent="0.2">
      <c r="A15" s="63">
        <v>303</v>
      </c>
      <c r="B15" s="5" t="s">
        <v>410</v>
      </c>
      <c r="C15" s="6">
        <v>1</v>
      </c>
      <c r="D15" s="23">
        <v>583</v>
      </c>
      <c r="E15" s="139"/>
      <c r="F15" s="37">
        <f t="shared" ref="F15:F24" si="4">D15*E15</f>
        <v>0</v>
      </c>
      <c r="G15" s="70"/>
      <c r="H15" s="141"/>
      <c r="I15" s="141"/>
      <c r="J15" s="141"/>
      <c r="K15" s="141"/>
      <c r="L15" s="141"/>
    </row>
    <row r="16" spans="1:12" s="47" customFormat="1" ht="12.75" x14ac:dyDescent="0.2">
      <c r="A16" s="63">
        <v>304</v>
      </c>
      <c r="B16" s="5" t="s">
        <v>411</v>
      </c>
      <c r="C16" s="6">
        <v>1</v>
      </c>
      <c r="D16" s="23">
        <v>6</v>
      </c>
      <c r="E16" s="139"/>
      <c r="F16" s="37">
        <f t="shared" si="4"/>
        <v>0</v>
      </c>
      <c r="G16" s="70"/>
      <c r="H16" s="141"/>
      <c r="I16" s="141"/>
      <c r="J16" s="141"/>
      <c r="K16" s="141"/>
      <c r="L16" s="141"/>
    </row>
    <row r="17" spans="1:12" s="47" customFormat="1" ht="12.75" x14ac:dyDescent="0.2">
      <c r="A17" s="63">
        <v>305</v>
      </c>
      <c r="B17" s="5" t="s">
        <v>412</v>
      </c>
      <c r="C17" s="6">
        <v>1</v>
      </c>
      <c r="D17" s="23">
        <v>475</v>
      </c>
      <c r="E17" s="139"/>
      <c r="F17" s="37">
        <f t="shared" si="4"/>
        <v>0</v>
      </c>
      <c r="G17" s="70"/>
      <c r="H17" s="141"/>
      <c r="I17" s="141"/>
      <c r="J17" s="141"/>
      <c r="K17" s="141"/>
      <c r="L17" s="141"/>
    </row>
    <row r="18" spans="1:12" s="47" customFormat="1" ht="12.75" x14ac:dyDescent="0.2">
      <c r="A18" s="63">
        <v>306</v>
      </c>
      <c r="B18" s="5" t="s">
        <v>413</v>
      </c>
      <c r="C18" s="6">
        <v>1</v>
      </c>
      <c r="D18" s="23">
        <v>6</v>
      </c>
      <c r="E18" s="139"/>
      <c r="F18" s="37">
        <f t="shared" si="4"/>
        <v>0</v>
      </c>
      <c r="G18" s="70"/>
      <c r="H18" s="141"/>
      <c r="I18" s="141"/>
      <c r="J18" s="141"/>
      <c r="K18" s="141"/>
      <c r="L18" s="141"/>
    </row>
    <row r="19" spans="1:12" s="47" customFormat="1" ht="12.75" x14ac:dyDescent="0.2">
      <c r="A19" s="63">
        <v>307</v>
      </c>
      <c r="B19" s="5" t="s">
        <v>414</v>
      </c>
      <c r="C19" s="6">
        <v>1</v>
      </c>
      <c r="D19" s="6">
        <v>480</v>
      </c>
      <c r="E19" s="139"/>
      <c r="F19" s="37">
        <f t="shared" si="4"/>
        <v>0</v>
      </c>
      <c r="G19" s="70"/>
      <c r="H19" s="141"/>
      <c r="I19" s="141"/>
      <c r="J19" s="141"/>
      <c r="K19" s="141"/>
      <c r="L19" s="141"/>
    </row>
    <row r="20" spans="1:12" s="47" customFormat="1" ht="12.75" x14ac:dyDescent="0.2">
      <c r="A20" s="63">
        <v>308</v>
      </c>
      <c r="B20" s="5" t="s">
        <v>415</v>
      </c>
      <c r="C20" s="6">
        <v>1</v>
      </c>
      <c r="D20" s="6">
        <v>86</v>
      </c>
      <c r="E20" s="139"/>
      <c r="F20" s="37">
        <f t="shared" si="4"/>
        <v>0</v>
      </c>
      <c r="G20" s="70"/>
      <c r="H20" s="141"/>
      <c r="I20" s="141"/>
      <c r="J20" s="141"/>
      <c r="K20" s="141"/>
      <c r="L20" s="141"/>
    </row>
    <row r="21" spans="1:12" s="47" customFormat="1" ht="12.75" x14ac:dyDescent="0.2">
      <c r="A21" s="63">
        <v>309</v>
      </c>
      <c r="B21" s="5" t="s">
        <v>416</v>
      </c>
      <c r="C21" s="6">
        <v>1</v>
      </c>
      <c r="D21" s="6">
        <v>36</v>
      </c>
      <c r="E21" s="139"/>
      <c r="F21" s="37">
        <f t="shared" si="4"/>
        <v>0</v>
      </c>
      <c r="G21" s="70"/>
      <c r="H21" s="141"/>
      <c r="I21" s="141"/>
      <c r="J21" s="141"/>
      <c r="K21" s="141"/>
      <c r="L21" s="141"/>
    </row>
    <row r="22" spans="1:12" s="47" customFormat="1" ht="12.75" x14ac:dyDescent="0.2">
      <c r="A22" s="63">
        <v>310</v>
      </c>
      <c r="B22" s="5" t="s">
        <v>417</v>
      </c>
      <c r="C22" s="6">
        <v>1</v>
      </c>
      <c r="D22" s="6">
        <v>6</v>
      </c>
      <c r="E22" s="139"/>
      <c r="F22" s="37">
        <f t="shared" si="4"/>
        <v>0</v>
      </c>
      <c r="G22" s="70"/>
      <c r="H22" s="141"/>
      <c r="I22" s="141"/>
      <c r="J22" s="141"/>
      <c r="K22" s="141"/>
      <c r="L22" s="141"/>
    </row>
    <row r="23" spans="1:12" s="47" customFormat="1" ht="12.75" x14ac:dyDescent="0.2">
      <c r="A23" s="63">
        <v>311</v>
      </c>
      <c r="B23" s="5" t="s">
        <v>418</v>
      </c>
      <c r="C23" s="6">
        <v>1</v>
      </c>
      <c r="D23" s="6">
        <v>6</v>
      </c>
      <c r="E23" s="139"/>
      <c r="F23" s="37">
        <f t="shared" si="4"/>
        <v>0</v>
      </c>
      <c r="G23" s="70"/>
      <c r="H23" s="141"/>
      <c r="I23" s="141"/>
      <c r="J23" s="141"/>
      <c r="K23" s="141"/>
      <c r="L23" s="141"/>
    </row>
    <row r="24" spans="1:12" s="47" customFormat="1" ht="12.75" x14ac:dyDescent="0.2">
      <c r="A24" s="63">
        <v>312</v>
      </c>
      <c r="B24" s="5" t="s">
        <v>419</v>
      </c>
      <c r="C24" s="6">
        <v>1</v>
      </c>
      <c r="D24" s="6">
        <v>6</v>
      </c>
      <c r="E24" s="139"/>
      <c r="F24" s="37">
        <f t="shared" si="4"/>
        <v>0</v>
      </c>
      <c r="G24" s="70"/>
      <c r="H24" s="141"/>
      <c r="I24" s="141"/>
      <c r="J24" s="141"/>
      <c r="K24" s="141"/>
      <c r="L24" s="141"/>
    </row>
  </sheetData>
  <sheetProtection algorithmName="SHA-512" hashValue="CmNj6ytfmyKn4J98zMhm+LQxnURT3aVaML4gjDW/pn29Tty/A5wotluG4DNhFY7X+OV3IVoYjxNmfN5mBAwedQ==" saltValue="+ICBv+7l+/5koIg2u/ucsA=="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General Clothing</vt:lpstr>
      <vt:lpstr>Nightwear</vt:lpstr>
      <vt:lpstr>Undergarments</vt:lpstr>
      <vt:lpstr>Outerwear</vt:lpstr>
      <vt:lpstr>Footwear</vt:lpstr>
      <vt:lpstr>Steel Toe and Safety Toe  </vt:lpstr>
      <vt:lpstr>General Clothing - Addendum</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Jennifer (IDOA)</dc:creator>
  <cp:lastModifiedBy>Jones, Austin</cp:lastModifiedBy>
  <cp:lastPrinted>2012-12-13T19:18:22Z</cp:lastPrinted>
  <dcterms:created xsi:type="dcterms:W3CDTF">2012-10-11T18:02:49Z</dcterms:created>
  <dcterms:modified xsi:type="dcterms:W3CDTF">2019-06-26T19:15:26Z</dcterms:modified>
</cp:coreProperties>
</file>