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00-20-47370 - Trash Services for ISP\BID Documents\"/>
    </mc:Choice>
  </mc:AlternateContent>
  <workbookProtection workbookAlgorithmName="SHA-512" workbookHashValue="2lsUCs9nimgR8ri2bHtogXhFsXcFZYThznu5XALnCivzTF68iNmIQEebm3nO+yBTXlE5zemKa1sWgEnPaETSmQ==" workbookSaltValue="pJSz/O9qQ9hFDkCZr6lTDQ==" workbookSpinCount="100000" lockStructure="1"/>
  <bookViews>
    <workbookView xWindow="120" yWindow="105" windowWidth="19020" windowHeight="12120"/>
  </bookViews>
  <sheets>
    <sheet name="Instructions" sheetId="13" r:id="rId1"/>
    <sheet name="Minimum Requirements" sheetId="8" r:id="rId2"/>
    <sheet name="Bid List" sheetId="15" r:id="rId3"/>
    <sheet name="Additional Costs and Savings" sheetId="16" r:id="rId4"/>
  </sheets>
  <definedNames>
    <definedName name="_xlnm.Print_Area" localSheetId="1">'Minimum Requirements'!$C$3:$D$9</definedName>
  </definedNames>
  <calcPr calcId="152511"/>
</workbook>
</file>

<file path=xl/calcChain.xml><?xml version="1.0" encoding="utf-8"?>
<calcChain xmlns="http://schemas.openxmlformats.org/spreadsheetml/2006/main">
  <c r="D2" i="16" l="1"/>
  <c r="B1" i="16"/>
  <c r="G120" i="15" l="1"/>
  <c r="G119" i="15"/>
  <c r="G117" i="15"/>
  <c r="G95" i="15"/>
  <c r="G96" i="15" s="1"/>
  <c r="G88" i="15"/>
  <c r="G89" i="15" s="1"/>
  <c r="G81" i="15"/>
  <c r="G82" i="15" s="1"/>
  <c r="G74" i="15"/>
  <c r="G75" i="15" s="1"/>
  <c r="G67" i="15"/>
  <c r="G68" i="15" s="1"/>
  <c r="G60" i="15"/>
  <c r="G61" i="15" s="1"/>
  <c r="G53" i="15"/>
  <c r="G54" i="15" s="1"/>
  <c r="G46" i="15"/>
  <c r="G47" i="15" s="1"/>
  <c r="G39" i="15"/>
  <c r="G40" i="15" s="1"/>
  <c r="G32" i="15"/>
  <c r="G33" i="15" s="1"/>
  <c r="G25" i="15"/>
  <c r="G18" i="15"/>
  <c r="G19" i="15" s="1"/>
  <c r="G11" i="15"/>
  <c r="G12" i="15" s="1"/>
  <c r="G26" i="15"/>
  <c r="G116" i="15"/>
  <c r="G113" i="15"/>
  <c r="G110" i="15"/>
  <c r="G103" i="15"/>
  <c r="G104" i="15"/>
  <c r="G105" i="15"/>
  <c r="G106" i="15"/>
  <c r="G107" i="15"/>
  <c r="G102" i="15"/>
  <c r="E2" i="15" l="1"/>
  <c r="B1" i="15"/>
  <c r="C1" i="8"/>
</calcChain>
</file>

<file path=xl/sharedStrings.xml><?xml version="1.0" encoding="utf-8"?>
<sst xmlns="http://schemas.openxmlformats.org/spreadsheetml/2006/main" count="210" uniqueCount="90">
  <si>
    <t>Comments/Exceptions to Requirements</t>
  </si>
  <si>
    <t xml:space="preserve">Respondent Name:  </t>
  </si>
  <si>
    <t>1. Respondent needs to provide company name in space proved on the upper right side of the Instructions tab.</t>
  </si>
  <si>
    <r>
      <t xml:space="preserve">Please populate the </t>
    </r>
    <r>
      <rPr>
        <b/>
        <sz val="12"/>
        <color indexed="8"/>
        <rFont val="Calibri"/>
        <family val="2"/>
      </rPr>
      <t>YELLOW-SHADED CELLS</t>
    </r>
    <r>
      <rPr>
        <sz val="12"/>
        <rFont val="Calibri"/>
        <family val="2"/>
      </rPr>
      <t xml:space="preserve"> in this workbook.</t>
    </r>
  </si>
  <si>
    <t>5. The State intends to award to the overall low bidder meeting all requirements.</t>
  </si>
  <si>
    <t>Monthly Total:</t>
  </si>
  <si>
    <t>SELECT
YES OR NO</t>
  </si>
  <si>
    <t>The following minimum requirements have been defined by the State of Indiana and all items bid must meet or exceed these requirements.  Failure to include any information requested in the minimum requirements worksheet may result in the removal of a Respondent's bid from consideration.</t>
  </si>
  <si>
    <t>Enter Company Name Here</t>
  </si>
  <si>
    <t>Use this amount (above) for M/WBE, IVOSB, and IEI forms.</t>
  </si>
  <si>
    <t>Annual Total:</t>
  </si>
  <si>
    <t>Instructions:</t>
  </si>
  <si>
    <t>Haul Cost Per Pickup</t>
  </si>
  <si>
    <t>Monthly Rental Fee</t>
  </si>
  <si>
    <r>
      <t xml:space="preserve">Populate the yellow-shaded cells as instructed.  Unit Price must be all inclusive, including but not limited to any and all environmental fees, tonnage fees (unless additional tonnage cell is included), fuel surcharge fees, and wait time fees.  No additional charges will be accepted.  
Please note: Only one price preference can be applied per line item.  (Refer to Bid Package for details on pricing preferences.)
If there is a line the Bidder does not wish to respond to, the Bidder should enter "No Bid" into the appropriate cell(s), instead of a Bid Price. </t>
    </r>
    <r>
      <rPr>
        <b/>
        <sz val="11"/>
        <rFont val="Calibri"/>
        <family val="2"/>
      </rPr>
      <t xml:space="preserve">
The Total Cost (found in cell G118) should be used as the total cost amount for the Bidder's IEI Form, M/WBE Form, and IVOSB Form.
</t>
    </r>
    <r>
      <rPr>
        <b/>
        <i/>
        <sz val="11"/>
        <rFont val="Calibri"/>
        <family val="2"/>
      </rPr>
      <t>**</t>
    </r>
    <r>
      <rPr>
        <i/>
        <sz val="11"/>
        <rFont val="Calibri"/>
        <family val="2"/>
      </rPr>
      <t xml:space="preserve">Note:  When calculating an amount based off of the number of times per week a Container/Compactor/Etc. will require a pickup, 52 weeks divided by 12 months was used to determine the average number of weeks per month.**           Any questions regarding the formulas used should be directed to </t>
    </r>
    <r>
      <rPr>
        <i/>
        <sz val="11"/>
        <color rgb="FF1340FD"/>
        <rFont val="Calibri"/>
        <family val="2"/>
      </rPr>
      <t>AChittenden@idoa.IN.gov</t>
    </r>
    <r>
      <rPr>
        <i/>
        <sz val="11"/>
        <rFont val="Calibri"/>
        <family val="2"/>
      </rPr>
      <t>.</t>
    </r>
  </si>
  <si>
    <r>
      <t xml:space="preserve">6. The </t>
    </r>
    <r>
      <rPr>
        <b/>
        <sz val="12"/>
        <color indexed="8"/>
        <rFont val="Calibri"/>
        <family val="2"/>
      </rPr>
      <t>Total Bid Amount</t>
    </r>
    <r>
      <rPr>
        <sz val="12"/>
        <rFont val="Calibri"/>
        <family val="2"/>
      </rPr>
      <t xml:space="preserve"> is automatically calculated based on the unit prices submitted by the respondent. This total bid amount shall be used when Respondent is completing the Indiana Economic Impact (IEI) Form, Minority and Woman-Owned Business Form, and Indiana Veteran Owned Small Business (IVOSB) Form.</t>
    </r>
  </si>
  <si>
    <t xml:space="preserve">Pendleton District Post
9022 South SR 67
Pendleton, IN 46064      </t>
  </si>
  <si>
    <t>Dumpster # 1 - pick up once per week</t>
  </si>
  <si>
    <t>Total Monthly Charge Per Dumpster</t>
  </si>
  <si>
    <t>Total Monthly Charge for Pendleton District Post</t>
  </si>
  <si>
    <t xml:space="preserve">Ft Wayne District Post
5811 Ellison Road
Ft. Wayne, IN 46804       </t>
  </si>
  <si>
    <t>Total Monthly Charge for Ft Wayne District Post</t>
  </si>
  <si>
    <t>Bloomington District Post
1500 N Packinghouse Road, Suite 200
Bloomington, IN 47404</t>
  </si>
  <si>
    <t>Total Monthly Charge for Bloomington District Post</t>
  </si>
  <si>
    <t>Evansville District Post
19411 Highway 41 North
Evansville, IN 47725</t>
  </si>
  <si>
    <t xml:space="preserve"> One (1) - 6 Yard Dumpster</t>
  </si>
  <si>
    <t>Total Monthly Charge for Evansville District Post</t>
  </si>
  <si>
    <t>Jasper District Post
2209 Newton Street
Jasper, IN 47546</t>
  </si>
  <si>
    <t>Total Monthly Charge for Jasper District Post</t>
  </si>
  <si>
    <t xml:space="preserve"> One (1) - 4 Yard Dumpster</t>
  </si>
  <si>
    <t>Total Monthly Charge for Sellersburg District Post</t>
  </si>
  <si>
    <t>Sellersburg District Post
8014 CR 311
Sellersburg, IN 47172</t>
  </si>
  <si>
    <t>8am - 3:30pm M-F</t>
  </si>
  <si>
    <t>Total Monthly Charge for Bremen District Post</t>
  </si>
  <si>
    <t>Bremen District Post
1425 Miami Trail
Bremen, IN 46506</t>
  </si>
  <si>
    <t>Six (6) - 6 Yard Dumpsters</t>
  </si>
  <si>
    <t>One (1) - 2 Yard Dumpster</t>
  </si>
  <si>
    <t>Total Monthly Charge for Lafayette District Post</t>
  </si>
  <si>
    <t>Lafayette District Post
5921 SR 43 North
West Lafayette, IN 47906</t>
  </si>
  <si>
    <t>Total Monthly Charge for Lowell District Post</t>
  </si>
  <si>
    <t>Lowell District Post
1550 East 181st Avenue
Lowell, IN 46356</t>
  </si>
  <si>
    <t>Total Monthly Charge for Peru District Post</t>
  </si>
  <si>
    <t>Total Monthly Charge for Toll Road District Post</t>
  </si>
  <si>
    <t>Peru District Post
1541 N Eel River Cemetery Road
Peru, IN 46970</t>
  </si>
  <si>
    <t>Toll Road District Post
52422 County Road 17
Bristol, IN 46507</t>
  </si>
  <si>
    <t>Total Monthly Charge for Putnamville District Post</t>
  </si>
  <si>
    <t>Putnamville District Post
1927 West US 40
Greencastle, IN 46135</t>
  </si>
  <si>
    <t>Total Monthly Charge for DES</t>
  </si>
  <si>
    <t>DES
2101 Director's Row
Indianapolis, IN 46241</t>
  </si>
  <si>
    <t>Total Monthly Charge for Field Support Services</t>
  </si>
  <si>
    <t>Field Support Services
8500 East 21st Street
Indianapolis, IN 46219</t>
  </si>
  <si>
    <t>One (1) - 10 Yard Roll-Off Container for Scrap Metal</t>
  </si>
  <si>
    <t>Roll-Off, 10 yd - Will call as needed, approximately three (3) times per year</t>
  </si>
  <si>
    <t>Dumpster # 1 - pick up once per week - Wednesdays</t>
  </si>
  <si>
    <t>Dumpster # 1 - pick up twice per week - Tuesdays &amp; Thursdays</t>
  </si>
  <si>
    <t>Dumpster # 2 - pick up twice per week - Tuesdays &amp; Thursdays</t>
  </si>
  <si>
    <t>Dumpster # 3 - pick up twice per week - Tuesdays &amp; Thursdays</t>
  </si>
  <si>
    <t>Dumpster # 4 - pick up twice per week - Tuesdays &amp; Thursdays</t>
  </si>
  <si>
    <t>Dumpster # 5 - pick up twice per week - Tuesdays &amp; Thursdays</t>
  </si>
  <si>
    <t>Dumpster # 6 - pick up twice per week - Tuesdays &amp; Thursdays</t>
  </si>
  <si>
    <t>COMMENTS:</t>
  </si>
  <si>
    <t>Trash Services for Indiana State Police (ISP)</t>
  </si>
  <si>
    <t>Req. #</t>
  </si>
  <si>
    <t>MINIMUM REQUIREMENTS</t>
  </si>
  <si>
    <t>NEGOTIATED BID INSTRUCTIONS</t>
  </si>
  <si>
    <t>State of Indiana, BID # 100-20-47370; Trash Removal Services for ISP</t>
  </si>
  <si>
    <r>
      <t xml:space="preserve">The Indiana State Police (ISP) is seeking pricing for </t>
    </r>
    <r>
      <rPr>
        <b/>
        <sz val="12"/>
        <rFont val="Calibri"/>
        <family val="2"/>
      </rPr>
      <t xml:space="preserve">Trash Removal Services for Multiple Facilities </t>
    </r>
    <r>
      <rPr>
        <sz val="12"/>
        <rFont val="Calibri"/>
        <family val="2"/>
      </rPr>
      <t>statewide.</t>
    </r>
  </si>
  <si>
    <t>Complete</t>
  </si>
  <si>
    <t>Incomplete</t>
  </si>
  <si>
    <r>
      <t xml:space="preserve">7. Return </t>
    </r>
    <r>
      <rPr>
        <b/>
        <sz val="12"/>
        <color indexed="8"/>
        <rFont val="Calibri"/>
        <family val="2"/>
      </rPr>
      <t>WORKING</t>
    </r>
    <r>
      <rPr>
        <sz val="12"/>
        <rFont val="Calibri"/>
        <family val="2"/>
      </rPr>
      <t xml:space="preserve"> Excel file with bid response (i.e.: NO PDFs).  Bids submitted without a working copy of this Excel file </t>
    </r>
    <r>
      <rPr>
        <b/>
        <u/>
        <sz val="12"/>
        <color indexed="8"/>
        <rFont val="Calibri"/>
        <family val="2"/>
      </rPr>
      <t>may be deemed unresponsive</t>
    </r>
    <r>
      <rPr>
        <sz val="12"/>
        <rFont val="Calibri"/>
        <family val="2"/>
      </rPr>
      <t>.</t>
    </r>
  </si>
  <si>
    <t>CHECKLIST
(Select from drop down)</t>
  </si>
  <si>
    <r>
      <t xml:space="preserve">Haul Cost Per </t>
    </r>
    <r>
      <rPr>
        <b/>
        <u/>
        <sz val="11"/>
        <rFont val="Calibri"/>
        <family val="2"/>
        <scheme val="minor"/>
      </rPr>
      <t>Extra</t>
    </r>
    <r>
      <rPr>
        <b/>
        <sz val="11"/>
        <rFont val="Calibri"/>
        <family val="2"/>
        <scheme val="minor"/>
      </rPr>
      <t xml:space="preserve"> Pickup</t>
    </r>
  </si>
  <si>
    <t>One (1) - 6 Yard Dumpster for Cardboard</t>
  </si>
  <si>
    <t>Dumpster - Will call as needed, approximately six (6) times per year</t>
  </si>
  <si>
    <t>Scrap Metal Rebate</t>
  </si>
  <si>
    <t>New Dumpster Rental Delivery Fee</t>
  </si>
  <si>
    <t>Please provide the percentage rebate that will be provided back to ISP when picking up scrap metal.</t>
  </si>
  <si>
    <t>Please provide the total cost to deliver new dumpster rentals when they are reqeusted.</t>
  </si>
  <si>
    <t>ADDITIONAL SAVINGS:</t>
  </si>
  <si>
    <t>Please list any additional savings offered to the State.</t>
  </si>
  <si>
    <r>
      <t xml:space="preserve">3. Respondents must complete </t>
    </r>
    <r>
      <rPr>
        <b/>
        <u/>
        <sz val="12"/>
        <color indexed="8"/>
        <rFont val="Calibri"/>
        <family val="2"/>
      </rPr>
      <t>all</t>
    </r>
    <r>
      <rPr>
        <sz val="12"/>
        <rFont val="Calibri"/>
        <family val="2"/>
      </rPr>
      <t xml:space="preserve"> tabs in the Bid List:  Instructions, Minimum Requirements, Bid List, and Additional Costs and Savings.</t>
    </r>
  </si>
  <si>
    <r>
      <t xml:space="preserve">4. Prices must be </t>
    </r>
    <r>
      <rPr>
        <b/>
        <sz val="12"/>
        <rFont val="Calibri"/>
        <family val="2"/>
      </rPr>
      <t>ALL INCLUSIVE</t>
    </r>
    <r>
      <rPr>
        <sz val="12"/>
        <rFont val="Calibri"/>
        <family val="2"/>
      </rPr>
      <t xml:space="preserve">, including rental, haul, and disposal fees which includes, but is not limited to, any environmental, landfill, and associated solid waste district and tipping fees to dispose of a full dumpster/container. 
</t>
    </r>
    <r>
      <rPr>
        <b/>
        <sz val="12"/>
        <rFont val="Calibri"/>
        <family val="2"/>
      </rPr>
      <t>No additional charges will be accepted.</t>
    </r>
  </si>
  <si>
    <t>Respondent is willing to pick up per district's preferred pickup day.</t>
  </si>
  <si>
    <r>
      <t xml:space="preserve">2. Respondents must bid on </t>
    </r>
    <r>
      <rPr>
        <b/>
        <u/>
        <sz val="12"/>
        <color indexed="8"/>
        <rFont val="Calibri"/>
        <family val="2"/>
      </rPr>
      <t>all</t>
    </r>
    <r>
      <rPr>
        <sz val="12"/>
        <rFont val="Calibri"/>
        <family val="2"/>
      </rPr>
      <t xml:space="preserve"> line items for a location in order for the bid to be considered valid.  The State prefers to award all locations to one respondent.</t>
    </r>
  </si>
  <si>
    <r>
      <t>All facilites on a regular pick up schedule may from time to time need additional pick ups for any or all dumpsters/containers.  This will be at the sole discretion of the Agency to determine which dumpsters/containers are pick up and when the pick ups will occur.  The Agency will provide Respondent with at least</t>
    </r>
    <r>
      <rPr>
        <sz val="11"/>
        <rFont val="Calibri"/>
        <family val="2"/>
      </rPr>
      <t xml:space="preserve"> twenty-four (24) hours notice of pick up requirements.  </t>
    </r>
  </si>
  <si>
    <r>
      <t>All pickups that are on a will call basis will be at the sole discretion of the Agency to determine which dumpsters/</t>
    </r>
    <r>
      <rPr>
        <sz val="11"/>
        <rFont val="Calibri"/>
        <family val="2"/>
        <scheme val="minor"/>
      </rPr>
      <t>containers are pick up and when the pick ups will occur.  The Agency will provide Respondent with at least</t>
    </r>
    <r>
      <rPr>
        <sz val="11"/>
        <rFont val="Calibri"/>
        <family val="2"/>
      </rPr>
      <t xml:space="preserve"> twenty-four (24) hours n</t>
    </r>
    <r>
      <rPr>
        <sz val="11"/>
        <color indexed="8"/>
        <rFont val="Calibri"/>
        <family val="2"/>
      </rPr>
      <t xml:space="preserve">otice of pick up requirements.  </t>
    </r>
  </si>
  <si>
    <t xml:space="preserve">Contract is payable in arrears and billed/invoiced monthly.  Invoices must show detail of each pick up location, date of pick up, container size, and individual cost for each pick up. </t>
  </si>
  <si>
    <t xml:space="preserve">From time to time, dumpsters/containers may be moved or interchanged to accommodate facility needs.  The Respondent shall be notified by the facility at the time of such necessary moves. </t>
  </si>
  <si>
    <t>BID for the State of Indiana due February 07, 2020 by 3:00 p.m. EST</t>
  </si>
  <si>
    <r>
      <rPr>
        <sz val="10"/>
        <color rgb="FFFF0000"/>
        <rFont val="Arial Unicode MS"/>
        <family val="2"/>
      </rPr>
      <t>7am - 5pm</t>
    </r>
    <r>
      <rPr>
        <sz val="10"/>
        <rFont val="Arial Unicode MS"/>
      </rPr>
      <t xml:space="preserve"> M-F</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</si>
</sst>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49" x14ac:knownFonts="1">
    <font>
      <sz val="10"/>
      <name val="Arial Unicode MS"/>
    </font>
    <font>
      <sz val="10"/>
      <name val="Arial Unicode M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Unicode MS"/>
      <family val="2"/>
    </font>
    <font>
      <b/>
      <sz val="12"/>
      <color indexed="8"/>
      <name val="Calibri"/>
      <family val="2"/>
    </font>
    <font>
      <sz val="12"/>
      <name val="Calibri"/>
      <family val="2"/>
    </font>
    <font>
      <sz val="10"/>
      <name val="Arial"/>
      <family val="2"/>
    </font>
    <font>
      <b/>
      <sz val="12"/>
      <name val="Calibri"/>
      <family val="2"/>
    </font>
    <font>
      <b/>
      <u/>
      <sz val="12"/>
      <color indexed="8"/>
      <name val="Calibri"/>
      <family val="2"/>
    </font>
    <font>
      <sz val="11"/>
      <name val="Calibri"/>
      <family val="2"/>
    </font>
    <font>
      <b/>
      <sz val="11"/>
      <name val="Calibri"/>
      <family val="2"/>
    </font>
    <font>
      <sz val="10"/>
      <name val="Arial Unicode MS"/>
      <family val="2"/>
    </font>
    <font>
      <sz val="11"/>
      <name val="Calibri"/>
      <family val="2"/>
      <scheme val="minor"/>
    </font>
    <font>
      <b/>
      <sz val="11"/>
      <name val="Calibri"/>
      <family val="2"/>
      <scheme val="minor"/>
    </font>
    <font>
      <sz val="12"/>
      <name val="Calibri"/>
      <family val="2"/>
      <scheme val="minor"/>
    </font>
    <font>
      <b/>
      <sz val="11"/>
      <color indexed="8"/>
      <name val="Calibri"/>
      <family val="2"/>
      <scheme val="minor"/>
    </font>
    <font>
      <sz val="11"/>
      <color indexed="8"/>
      <name val="Calibri"/>
      <family val="2"/>
      <scheme val="minor"/>
    </font>
    <font>
      <b/>
      <sz val="14"/>
      <name val="Calibri"/>
      <family val="2"/>
      <scheme val="minor"/>
    </font>
    <font>
      <b/>
      <sz val="16"/>
      <name val="Calibri"/>
      <family val="2"/>
      <scheme val="minor"/>
    </font>
    <font>
      <b/>
      <sz val="11"/>
      <color theme="1"/>
      <name val="Calibri"/>
      <family val="2"/>
      <scheme val="minor"/>
    </font>
    <font>
      <b/>
      <sz val="11"/>
      <color rgb="FFFF0000"/>
      <name val="Calibri"/>
      <family val="2"/>
      <scheme val="minor"/>
    </font>
    <font>
      <b/>
      <sz val="12"/>
      <name val="Calibri"/>
      <family val="2"/>
      <scheme val="minor"/>
    </font>
    <font>
      <b/>
      <sz val="13"/>
      <name val="Calibri"/>
      <family val="2"/>
      <scheme val="minor"/>
    </font>
    <font>
      <b/>
      <sz val="13"/>
      <color theme="1"/>
      <name val="Calibri"/>
      <family val="2"/>
      <scheme val="minor"/>
    </font>
    <font>
      <b/>
      <sz val="18"/>
      <name val="Calibri"/>
      <family val="2"/>
      <scheme val="minor"/>
    </font>
    <font>
      <b/>
      <i/>
      <sz val="11"/>
      <name val="Calibri"/>
      <family val="2"/>
    </font>
    <font>
      <i/>
      <sz val="11"/>
      <name val="Calibri"/>
      <family val="2"/>
    </font>
    <font>
      <i/>
      <sz val="11"/>
      <color rgb="FF1340FD"/>
      <name val="Calibri"/>
      <family val="2"/>
    </font>
    <font>
      <b/>
      <sz val="10"/>
      <name val="Arial Unicode MS"/>
      <family val="2"/>
    </font>
    <font>
      <b/>
      <sz val="16"/>
      <color rgb="FF000000"/>
      <name val="Calibri"/>
      <family val="2"/>
      <scheme val="minor"/>
    </font>
    <font>
      <b/>
      <u/>
      <sz val="11"/>
      <name val="Calibri"/>
      <family val="2"/>
      <scheme val="minor"/>
    </font>
    <font>
      <b/>
      <sz val="11"/>
      <name val="Arial Unicode MS"/>
      <family val="2"/>
    </font>
    <font>
      <sz val="10"/>
      <color rgb="FFFF0000"/>
      <name val="Arial Unicode MS"/>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99"/>
        <bgColor indexed="64"/>
      </patternFill>
    </fill>
    <fill>
      <patternFill patternType="solid">
        <fgColor rgb="FFB381D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2" fillId="0" borderId="0"/>
    <xf numFmtId="0" fontId="22"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43">
    <xf numFmtId="0" fontId="0" fillId="0" borderId="0" xfId="0"/>
    <xf numFmtId="0" fontId="28" fillId="24" borderId="0" xfId="0" applyFont="1" applyFill="1" applyProtection="1"/>
    <xf numFmtId="0" fontId="0" fillId="24" borderId="0" xfId="0" applyFont="1" applyFill="1" applyAlignment="1" applyProtection="1">
      <alignment vertical="center"/>
    </xf>
    <xf numFmtId="49" fontId="29" fillId="0" borderId="0" xfId="39" applyNumberFormat="1" applyFont="1" applyFill="1" applyBorder="1" applyAlignment="1" applyProtection="1">
      <alignment horizontal="center" vertical="center" wrapText="1"/>
    </xf>
    <xf numFmtId="0" fontId="30" fillId="24" borderId="0" xfId="0" applyFont="1" applyFill="1" applyBorder="1" applyAlignment="1" applyProtection="1">
      <alignment vertical="top" wrapText="1"/>
    </xf>
    <xf numFmtId="0" fontId="30" fillId="24" borderId="0" xfId="0" applyFont="1" applyFill="1" applyBorder="1" applyAlignment="1" applyProtection="1">
      <alignment horizontal="center" vertical="top" wrapText="1"/>
    </xf>
    <xf numFmtId="0" fontId="0" fillId="24" borderId="0" xfId="0" applyFont="1" applyFill="1" applyAlignment="1" applyProtection="1">
      <alignment vertical="center" wrapText="1"/>
    </xf>
    <xf numFmtId="0" fontId="0" fillId="24" borderId="0" xfId="0" applyFont="1" applyFill="1" applyBorder="1" applyAlignment="1" applyProtection="1">
      <alignment vertical="center"/>
    </xf>
    <xf numFmtId="0" fontId="30" fillId="0" borderId="0" xfId="0" applyFont="1" applyFill="1" applyProtection="1"/>
    <xf numFmtId="0" fontId="30" fillId="0" borderId="0" xfId="0" applyFont="1" applyFill="1" applyAlignment="1" applyProtection="1">
      <alignment wrapText="1"/>
    </xf>
    <xf numFmtId="0" fontId="28" fillId="0" borderId="0" xfId="0" applyFont="1" applyProtection="1"/>
    <xf numFmtId="0" fontId="33" fillId="0" borderId="0" xfId="0" applyFont="1" applyFill="1" applyAlignment="1" applyProtection="1">
      <alignment vertical="center"/>
    </xf>
    <xf numFmtId="0" fontId="31" fillId="25" borderId="15" xfId="0" applyFont="1" applyFill="1" applyBorder="1" applyAlignment="1" applyProtection="1">
      <alignment horizontal="left" vertical="center" wrapText="1"/>
      <protection locked="0"/>
    </xf>
    <xf numFmtId="0" fontId="28" fillId="25" borderId="16" xfId="0" applyFont="1" applyFill="1" applyBorder="1" applyProtection="1">
      <protection locked="0"/>
    </xf>
    <xf numFmtId="44" fontId="29" fillId="25" borderId="16" xfId="28" applyFont="1" applyFill="1" applyBorder="1" applyAlignment="1" applyProtection="1">
      <alignment vertical="top"/>
      <protection locked="0"/>
    </xf>
    <xf numFmtId="8" fontId="33" fillId="26" borderId="15" xfId="0" applyNumberFormat="1" applyFont="1" applyFill="1" applyBorder="1" applyAlignment="1" applyProtection="1">
      <alignment horizontal="center" vertical="center"/>
    </xf>
    <xf numFmtId="0" fontId="29" fillId="28" borderId="20" xfId="39"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vertical="center"/>
    </xf>
    <xf numFmtId="0" fontId="28" fillId="0" borderId="0" xfId="0" applyFont="1" applyAlignment="1" applyProtection="1">
      <alignment vertical="center"/>
    </xf>
    <xf numFmtId="0" fontId="29" fillId="33" borderId="21" xfId="39" applyFont="1" applyFill="1" applyBorder="1" applyAlignment="1" applyProtection="1">
      <alignment horizontal="center" vertical="center"/>
    </xf>
    <xf numFmtId="0" fontId="34" fillId="0" borderId="0" xfId="0" applyFont="1" applyAlignment="1" applyProtection="1">
      <alignment horizontal="center" vertical="center"/>
    </xf>
    <xf numFmtId="0" fontId="28" fillId="0" borderId="0" xfId="0" applyFont="1" applyAlignment="1" applyProtection="1">
      <alignment horizontal="center" vertical="center"/>
    </xf>
    <xf numFmtId="0" fontId="28" fillId="0" borderId="0" xfId="0" applyFont="1" applyAlignment="1" applyProtection="1">
      <alignment horizontal="center"/>
    </xf>
    <xf numFmtId="0" fontId="28" fillId="0" borderId="15" xfId="0" applyFont="1" applyBorder="1" applyAlignment="1" applyProtection="1">
      <alignment horizontal="left" vertical="center" wrapText="1"/>
    </xf>
    <xf numFmtId="0" fontId="28" fillId="31" borderId="15" xfId="0" applyFont="1" applyFill="1" applyBorder="1" applyAlignment="1" applyProtection="1">
      <alignment horizontal="center" vertical="center" wrapText="1"/>
    </xf>
    <xf numFmtId="0" fontId="35" fillId="0" borderId="29" xfId="0" applyFont="1" applyBorder="1" applyAlignment="1" applyProtection="1">
      <alignment horizontal="center" vertical="center"/>
    </xf>
    <xf numFmtId="8" fontId="33" fillId="26" borderId="33" xfId="0" applyNumberFormat="1" applyFont="1" applyFill="1" applyBorder="1" applyAlignment="1" applyProtection="1">
      <alignment horizontal="center" vertical="center"/>
    </xf>
    <xf numFmtId="8" fontId="33" fillId="32" borderId="30" xfId="0" applyNumberFormat="1" applyFont="1" applyFill="1" applyBorder="1" applyAlignment="1" applyProtection="1">
      <alignment horizontal="center" vertical="center"/>
    </xf>
    <xf numFmtId="8" fontId="40" fillId="27" borderId="19" xfId="0" applyNumberFormat="1" applyFont="1" applyFill="1" applyBorder="1" applyAlignment="1" applyProtection="1">
      <alignment horizontal="center" vertical="center"/>
    </xf>
    <xf numFmtId="0" fontId="37" fillId="0" borderId="0" xfId="0" applyFont="1" applyAlignment="1" applyProtection="1">
      <alignment horizontal="center" vertical="center"/>
    </xf>
    <xf numFmtId="0" fontId="33" fillId="32" borderId="32" xfId="0" applyFont="1" applyFill="1" applyBorder="1" applyAlignment="1" applyProtection="1">
      <alignment horizontal="center" vertical="center"/>
    </xf>
    <xf numFmtId="0" fontId="40" fillId="27" borderId="20" xfId="0" applyFont="1" applyFill="1" applyBorder="1" applyAlignment="1" applyProtection="1">
      <alignment horizontal="center" vertical="center"/>
    </xf>
    <xf numFmtId="0" fontId="28" fillId="0" borderId="0" xfId="0" applyFont="1" applyAlignment="1" applyProtection="1">
      <alignment horizontal="center" vertical="center" wrapText="1"/>
    </xf>
    <xf numFmtId="0" fontId="34" fillId="0" borderId="0" xfId="0" applyFont="1" applyAlignment="1" applyProtection="1">
      <alignment horizontal="left" vertical="center"/>
    </xf>
    <xf numFmtId="0" fontId="28" fillId="0" borderId="0" xfId="0" applyFont="1" applyAlignment="1" applyProtection="1">
      <alignment horizontal="left" vertical="center"/>
    </xf>
    <xf numFmtId="0" fontId="0" fillId="0" borderId="0" xfId="0" applyAlignment="1" applyProtection="1">
      <alignment horizontal="left" vertical="center"/>
    </xf>
    <xf numFmtId="0" fontId="28" fillId="0" borderId="0" xfId="0" applyFont="1" applyAlignment="1" applyProtection="1">
      <alignment horizontal="left"/>
    </xf>
    <xf numFmtId="0" fontId="0" fillId="0" borderId="16" xfId="0" applyBorder="1" applyAlignment="1" applyProtection="1">
      <alignment horizontal="center" vertical="center" wrapText="1"/>
    </xf>
    <xf numFmtId="8" fontId="28" fillId="25" borderId="29" xfId="0" applyNumberFormat="1" applyFont="1" applyFill="1" applyBorder="1" applyAlignment="1" applyProtection="1">
      <alignment horizontal="center" vertical="center"/>
      <protection locked="0"/>
    </xf>
    <xf numFmtId="8" fontId="28" fillId="30" borderId="15" xfId="0" applyNumberFormat="1" applyFont="1" applyFill="1" applyBorder="1" applyAlignment="1" applyProtection="1">
      <alignment horizontal="center" vertical="center"/>
    </xf>
    <xf numFmtId="0" fontId="28" fillId="31" borderId="26" xfId="0" applyFont="1" applyFill="1" applyBorder="1" applyAlignment="1" applyProtection="1">
      <alignment vertical="center"/>
    </xf>
    <xf numFmtId="0" fontId="28" fillId="31" borderId="30" xfId="0" applyFont="1" applyFill="1" applyBorder="1" applyAlignment="1" applyProtection="1">
      <alignment horizontal="center" vertical="center"/>
    </xf>
    <xf numFmtId="0" fontId="28" fillId="31" borderId="30" xfId="0" applyFont="1" applyFill="1" applyBorder="1" applyAlignment="1" applyProtection="1">
      <alignment vertical="center"/>
    </xf>
    <xf numFmtId="0" fontId="33" fillId="0" borderId="0" xfId="0" applyFont="1" applyAlignment="1" applyProtection="1">
      <alignment horizontal="left"/>
    </xf>
    <xf numFmtId="0" fontId="32" fillId="0" borderId="29" xfId="0" applyFont="1" applyFill="1" applyBorder="1" applyAlignment="1" applyProtection="1">
      <alignment wrapText="1"/>
    </xf>
    <xf numFmtId="0" fontId="31" fillId="25" borderId="12" xfId="0" applyFont="1" applyFill="1" applyBorder="1" applyAlignment="1" applyProtection="1">
      <alignment horizontal="left" vertical="center" wrapText="1"/>
      <protection locked="0"/>
    </xf>
    <xf numFmtId="0" fontId="28" fillId="25" borderId="10" xfId="0" applyFont="1" applyFill="1" applyBorder="1" applyProtection="1">
      <protection locked="0"/>
    </xf>
    <xf numFmtId="0" fontId="38" fillId="0" borderId="0" xfId="0" applyFont="1" applyFill="1" applyAlignment="1" applyProtection="1">
      <alignment vertical="center"/>
    </xf>
    <xf numFmtId="0" fontId="36" fillId="24" borderId="0" xfId="34" applyNumberFormat="1" applyFont="1" applyFill="1" applyBorder="1" applyAlignment="1" applyProtection="1"/>
    <xf numFmtId="0" fontId="27" fillId="24" borderId="0" xfId="0" applyFont="1" applyFill="1" applyAlignment="1" applyProtection="1">
      <alignment vertical="center"/>
    </xf>
    <xf numFmtId="0" fontId="44" fillId="24" borderId="21" xfId="0" applyFont="1" applyFill="1" applyBorder="1" applyAlignment="1" applyProtection="1">
      <alignment horizontal="center" vertical="center" wrapText="1"/>
    </xf>
    <xf numFmtId="0" fontId="45" fillId="0" borderId="0" xfId="0" applyFont="1" applyAlignment="1" applyProtection="1">
      <alignment vertical="center"/>
    </xf>
    <xf numFmtId="0" fontId="34" fillId="0" borderId="0" xfId="38" applyFont="1" applyFill="1" applyAlignment="1" applyProtection="1">
      <alignment horizontal="left" vertical="center"/>
    </xf>
    <xf numFmtId="0" fontId="35" fillId="0" borderId="15" xfId="0" applyFont="1" applyBorder="1" applyAlignment="1" applyProtection="1">
      <alignment horizontal="center" vertical="center" wrapText="1"/>
    </xf>
    <xf numFmtId="8" fontId="28" fillId="25" borderId="15" xfId="0" applyNumberFormat="1" applyFont="1" applyFill="1" applyBorder="1" applyAlignment="1" applyProtection="1">
      <alignment horizontal="center" vertical="center"/>
      <protection locked="0"/>
    </xf>
    <xf numFmtId="0" fontId="28" fillId="31" borderId="15" xfId="0" applyFont="1" applyFill="1" applyBorder="1" applyAlignment="1" applyProtection="1">
      <alignment horizontal="center" vertical="center"/>
    </xf>
    <xf numFmtId="0" fontId="28" fillId="31" borderId="15" xfId="0" applyFont="1" applyFill="1" applyBorder="1" applyAlignment="1" applyProtection="1">
      <alignment horizontal="left" vertical="center"/>
    </xf>
    <xf numFmtId="0" fontId="28" fillId="31" borderId="31" xfId="0" applyFont="1" applyFill="1" applyBorder="1" applyAlignment="1" applyProtection="1">
      <alignment horizontal="center" vertical="center"/>
    </xf>
    <xf numFmtId="0" fontId="28" fillId="0" borderId="37" xfId="0" applyFont="1" applyFill="1" applyBorder="1" applyAlignment="1" applyProtection="1">
      <alignment wrapText="1"/>
    </xf>
    <xf numFmtId="0" fontId="29" fillId="0" borderId="15" xfId="0" applyFont="1" applyBorder="1" applyAlignment="1" applyProtection="1">
      <alignment vertical="center"/>
    </xf>
    <xf numFmtId="0" fontId="33" fillId="0" borderId="0" xfId="0" applyFont="1" applyAlignment="1" applyProtection="1">
      <alignment horizontal="left" vertical="center"/>
    </xf>
    <xf numFmtId="0" fontId="29" fillId="33" borderId="21" xfId="39" applyFont="1" applyFill="1" applyBorder="1" applyAlignment="1" applyProtection="1">
      <alignment horizontal="right" vertical="center"/>
    </xf>
    <xf numFmtId="0" fontId="28" fillId="0" borderId="29" xfId="0" applyFont="1" applyFill="1" applyBorder="1" applyAlignment="1" applyProtection="1">
      <alignment wrapText="1"/>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horizontal="center" vertical="center"/>
    </xf>
    <xf numFmtId="0" fontId="31" fillId="0" borderId="21" xfId="0" applyFont="1" applyFill="1" applyBorder="1" applyAlignment="1" applyProtection="1">
      <alignment horizontal="center" vertical="center" wrapText="1"/>
    </xf>
    <xf numFmtId="0" fontId="31" fillId="0" borderId="21" xfId="0" applyFont="1" applyBorder="1" applyAlignment="1" applyProtection="1">
      <alignment horizontal="center" vertical="center" wrapText="1"/>
    </xf>
    <xf numFmtId="0" fontId="47" fillId="35" borderId="15" xfId="0" applyFont="1" applyFill="1" applyBorder="1" applyAlignment="1" applyProtection="1">
      <alignment horizontal="center" vertical="center"/>
    </xf>
    <xf numFmtId="0" fontId="44" fillId="0" borderId="0" xfId="0" applyFont="1" applyAlignment="1" applyProtection="1">
      <alignment horizontal="center" vertical="center"/>
    </xf>
    <xf numFmtId="0" fontId="47" fillId="35" borderId="15" xfId="0" applyFont="1" applyFill="1" applyBorder="1" applyAlignment="1" applyProtection="1">
      <alignment horizontal="center" vertical="center" wrapText="1"/>
    </xf>
    <xf numFmtId="0" fontId="27" fillId="0" borderId="15" xfId="0" applyFont="1" applyBorder="1" applyAlignment="1" applyProtection="1">
      <alignment wrapText="1"/>
    </xf>
    <xf numFmtId="0" fontId="0" fillId="0" borderId="0" xfId="0" applyProtection="1"/>
    <xf numFmtId="0" fontId="44" fillId="0" borderId="15" xfId="0" applyFont="1" applyBorder="1" applyProtection="1"/>
    <xf numFmtId="10" fontId="0" fillId="25" borderId="15" xfId="0" applyNumberFormat="1" applyFill="1" applyBorder="1" applyAlignment="1" applyProtection="1">
      <alignment horizontal="center" vertical="center"/>
      <protection locked="0"/>
    </xf>
    <xf numFmtId="0" fontId="0" fillId="25" borderId="15" xfId="0" applyFill="1" applyBorder="1" applyProtection="1">
      <protection locked="0"/>
    </xf>
    <xf numFmtId="49" fontId="29" fillId="28" borderId="21" xfId="39" applyNumberFormat="1" applyFont="1" applyFill="1" applyBorder="1" applyAlignment="1" applyProtection="1">
      <alignment horizontal="left" vertical="center" wrapText="1"/>
      <protection locked="0"/>
    </xf>
    <xf numFmtId="0" fontId="0" fillId="25" borderId="21" xfId="0" applyFont="1" applyFill="1" applyBorder="1" applyAlignment="1" applyProtection="1">
      <alignment horizontal="center" vertical="center"/>
      <protection locked="0"/>
    </xf>
    <xf numFmtId="0" fontId="34" fillId="0" borderId="0" xfId="38" applyFont="1" applyFill="1" applyAlignment="1" applyProtection="1">
      <alignment horizontal="left" vertical="center"/>
    </xf>
    <xf numFmtId="0" fontId="30" fillId="24" borderId="14" xfId="0" applyFont="1" applyFill="1" applyBorder="1" applyAlignment="1" applyProtection="1">
      <alignment horizontal="left" vertical="center" wrapText="1"/>
    </xf>
    <xf numFmtId="0" fontId="30" fillId="24" borderId="17" xfId="0" applyFont="1" applyFill="1" applyBorder="1" applyAlignment="1" applyProtection="1">
      <alignment horizontal="left" vertical="center" wrapText="1"/>
    </xf>
    <xf numFmtId="0" fontId="30" fillId="24" borderId="18"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0" fillId="0" borderId="24" xfId="0" applyFont="1" applyFill="1" applyBorder="1" applyAlignment="1" applyProtection="1">
      <alignment horizontal="left" vertical="center" wrapText="1"/>
    </xf>
    <xf numFmtId="0" fontId="30" fillId="0" borderId="22"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15" xfId="0" applyFont="1" applyFill="1" applyBorder="1" applyAlignment="1" applyProtection="1">
      <alignment horizontal="left" vertical="center" wrapText="1"/>
    </xf>
    <xf numFmtId="0" fontId="30" fillId="0" borderId="16" xfId="0" applyFont="1" applyFill="1" applyBorder="1" applyAlignment="1" applyProtection="1">
      <alignment horizontal="left" vertical="center" wrapText="1"/>
    </xf>
    <xf numFmtId="0" fontId="30" fillId="24" borderId="13" xfId="0" applyFont="1" applyFill="1" applyBorder="1" applyAlignment="1" applyProtection="1">
      <alignment horizontal="left" vertical="center" wrapText="1"/>
    </xf>
    <xf numFmtId="0" fontId="30" fillId="24" borderId="15" xfId="0" applyFont="1" applyFill="1" applyBorder="1" applyAlignment="1" applyProtection="1">
      <alignment horizontal="left" vertical="center" wrapText="1"/>
    </xf>
    <xf numFmtId="0" fontId="30" fillId="24" borderId="16" xfId="0" applyFont="1" applyFill="1" applyBorder="1" applyAlignment="1" applyProtection="1">
      <alignment horizontal="left" vertical="center" wrapText="1"/>
    </xf>
    <xf numFmtId="0" fontId="29" fillId="0" borderId="20" xfId="39" applyFont="1" applyFill="1" applyBorder="1" applyAlignment="1" applyProtection="1">
      <alignment horizontal="center" vertical="center"/>
    </xf>
    <xf numFmtId="0" fontId="29" fillId="0" borderId="27" xfId="39" applyFont="1" applyFill="1" applyBorder="1" applyAlignment="1" applyProtection="1">
      <alignment horizontal="center" vertical="center"/>
    </xf>
    <xf numFmtId="49" fontId="29" fillId="25" borderId="20" xfId="39" applyNumberFormat="1" applyFont="1" applyFill="1" applyBorder="1" applyAlignment="1" applyProtection="1">
      <alignment horizontal="left" vertical="center"/>
      <protection locked="0"/>
    </xf>
    <xf numFmtId="49" fontId="29" fillId="25" borderId="27" xfId="39" applyNumberFormat="1" applyFont="1" applyFill="1" applyBorder="1" applyAlignment="1" applyProtection="1">
      <alignment horizontal="left" vertical="center"/>
      <protection locked="0"/>
    </xf>
    <xf numFmtId="49" fontId="29" fillId="25" borderId="19" xfId="39" applyNumberFormat="1" applyFont="1" applyFill="1" applyBorder="1" applyAlignment="1" applyProtection="1">
      <alignment horizontal="left" vertical="center"/>
      <protection locked="0"/>
    </xf>
    <xf numFmtId="0" fontId="30" fillId="24" borderId="20" xfId="0" applyFont="1" applyFill="1" applyBorder="1" applyAlignment="1" applyProtection="1">
      <alignment horizontal="center" vertical="top" wrapText="1"/>
    </xf>
    <xf numFmtId="0" fontId="30" fillId="24" borderId="27" xfId="0" applyFont="1" applyFill="1" applyBorder="1" applyAlignment="1" applyProtection="1">
      <alignment horizontal="center" vertical="top" wrapText="1"/>
    </xf>
    <xf numFmtId="0" fontId="30" fillId="24" borderId="19" xfId="0" applyFont="1" applyFill="1" applyBorder="1" applyAlignment="1" applyProtection="1">
      <alignment horizontal="center" vertical="top" wrapText="1"/>
    </xf>
    <xf numFmtId="0" fontId="30" fillId="32" borderId="11" xfId="0" applyFont="1" applyFill="1" applyBorder="1" applyAlignment="1" applyProtection="1">
      <alignment horizontal="center" vertical="center"/>
    </xf>
    <xf numFmtId="0" fontId="30" fillId="32" borderId="12" xfId="0" applyFont="1" applyFill="1" applyBorder="1" applyAlignment="1" applyProtection="1">
      <alignment horizontal="center" vertical="center"/>
    </xf>
    <xf numFmtId="0" fontId="30" fillId="32" borderId="10" xfId="0" applyFont="1" applyFill="1" applyBorder="1" applyAlignment="1" applyProtection="1">
      <alignment horizontal="center" vertical="center"/>
    </xf>
    <xf numFmtId="0" fontId="32" fillId="32" borderId="15" xfId="0" applyFont="1" applyFill="1" applyBorder="1" applyAlignment="1" applyProtection="1">
      <alignment horizontal="left" vertical="center" wrapText="1"/>
    </xf>
    <xf numFmtId="0" fontId="28" fillId="31" borderId="15" xfId="0" applyFont="1" applyFill="1" applyBorder="1" applyAlignment="1" applyProtection="1">
      <alignment horizontal="center" vertical="center"/>
    </xf>
    <xf numFmtId="8" fontId="28" fillId="25" borderId="15" xfId="0" applyNumberFormat="1" applyFont="1" applyFill="1" applyBorder="1" applyAlignment="1" applyProtection="1">
      <alignment horizontal="center" vertical="center"/>
      <protection locked="0"/>
    </xf>
    <xf numFmtId="0" fontId="38" fillId="33" borderId="25" xfId="0" applyFont="1" applyFill="1" applyBorder="1" applyAlignment="1" applyProtection="1">
      <alignment horizontal="center" vertical="center" wrapText="1"/>
    </xf>
    <xf numFmtId="0" fontId="38" fillId="33" borderId="28" xfId="0" applyFont="1" applyFill="1" applyBorder="1" applyAlignment="1" applyProtection="1">
      <alignment horizontal="center" vertical="center" wrapText="1"/>
    </xf>
    <xf numFmtId="0" fontId="38" fillId="33" borderId="29" xfId="0" applyFont="1" applyFill="1" applyBorder="1" applyAlignment="1" applyProtection="1">
      <alignment horizontal="center" vertical="center" wrapText="1"/>
    </xf>
    <xf numFmtId="0" fontId="28" fillId="33" borderId="15" xfId="0" applyFont="1" applyFill="1" applyBorder="1" applyAlignment="1" applyProtection="1">
      <alignment horizontal="center" vertical="center"/>
    </xf>
    <xf numFmtId="0" fontId="28" fillId="33" borderId="16" xfId="0" applyFont="1" applyFill="1" applyBorder="1" applyAlignment="1" applyProtection="1">
      <alignment horizontal="center" vertical="center"/>
    </xf>
    <xf numFmtId="0" fontId="35" fillId="0" borderId="15" xfId="0" applyFont="1" applyBorder="1" applyAlignment="1" applyProtection="1">
      <alignment horizontal="center" vertical="center" wrapText="1"/>
    </xf>
    <xf numFmtId="0" fontId="28" fillId="31" borderId="15" xfId="0" applyFont="1" applyFill="1" applyBorder="1" applyAlignment="1" applyProtection="1">
      <alignment horizontal="left" vertical="center"/>
    </xf>
    <xf numFmtId="0" fontId="36" fillId="0" borderId="34" xfId="0" applyFont="1" applyBorder="1" applyAlignment="1" applyProtection="1">
      <alignment horizontal="center" vertical="center"/>
    </xf>
    <xf numFmtId="0" fontId="36" fillId="0" borderId="28" xfId="0" applyFont="1" applyBorder="1" applyAlignment="1" applyProtection="1">
      <alignment horizontal="center" vertical="center"/>
    </xf>
    <xf numFmtId="0" fontId="36" fillId="0" borderId="29" xfId="0" applyFont="1" applyBorder="1" applyAlignment="1" applyProtection="1">
      <alignment horizontal="center" vertical="center"/>
    </xf>
    <xf numFmtId="0" fontId="39" fillId="29" borderId="25" xfId="0" applyFont="1" applyFill="1" applyBorder="1" applyAlignment="1" applyProtection="1">
      <alignment horizontal="center" vertical="center" wrapText="1"/>
    </xf>
    <xf numFmtId="0" fontId="39" fillId="29" borderId="29" xfId="0" applyFont="1" applyFill="1" applyBorder="1" applyAlignment="1" applyProtection="1">
      <alignment horizontal="center" vertical="center" wrapText="1"/>
    </xf>
    <xf numFmtId="0" fontId="28" fillId="31" borderId="15" xfId="0" applyFont="1" applyFill="1" applyBorder="1" applyAlignment="1" applyProtection="1">
      <alignment horizontal="left" vertical="center" wrapText="1"/>
    </xf>
    <xf numFmtId="49" fontId="29" fillId="33" borderId="20" xfId="39" applyNumberFormat="1" applyFont="1" applyFill="1" applyBorder="1" applyAlignment="1" applyProtection="1">
      <alignment horizontal="center" vertical="center" wrapText="1"/>
    </xf>
    <xf numFmtId="0" fontId="29" fillId="33" borderId="19" xfId="39" applyNumberFormat="1" applyFont="1" applyFill="1" applyBorder="1" applyAlignment="1" applyProtection="1">
      <alignment horizontal="center" vertical="center" wrapText="1"/>
    </xf>
    <xf numFmtId="0" fontId="28" fillId="34" borderId="15" xfId="0" applyFont="1" applyFill="1" applyBorder="1" applyAlignment="1" applyProtection="1">
      <alignment horizontal="left" vertical="center" wrapText="1"/>
    </xf>
    <xf numFmtId="0" fontId="28" fillId="34" borderId="15" xfId="0" applyFont="1" applyFill="1" applyBorder="1" applyAlignment="1" applyProtection="1">
      <alignment horizontal="left" vertical="center"/>
    </xf>
    <xf numFmtId="0" fontId="38" fillId="33" borderId="35" xfId="0" applyFont="1" applyFill="1" applyBorder="1" applyAlignment="1" applyProtection="1">
      <alignment horizontal="center" vertical="center" wrapText="1"/>
    </xf>
    <xf numFmtId="0" fontId="38" fillId="33" borderId="0" xfId="0" applyFont="1" applyFill="1" applyBorder="1" applyAlignment="1" applyProtection="1">
      <alignment horizontal="center" vertical="center" wrapText="1"/>
    </xf>
    <xf numFmtId="0" fontId="38" fillId="33" borderId="30" xfId="0" applyFont="1" applyFill="1" applyBorder="1" applyAlignment="1" applyProtection="1">
      <alignment horizontal="center" vertical="center" wrapText="1"/>
    </xf>
    <xf numFmtId="0" fontId="28" fillId="31" borderId="31" xfId="0" applyFont="1" applyFill="1" applyBorder="1" applyAlignment="1" applyProtection="1">
      <alignment horizontal="left" vertical="center"/>
    </xf>
    <xf numFmtId="0" fontId="28" fillId="31" borderId="31" xfId="0" applyFont="1" applyFill="1" applyBorder="1" applyAlignment="1" applyProtection="1">
      <alignment horizontal="center" vertical="center"/>
    </xf>
    <xf numFmtId="0" fontId="36" fillId="33" borderId="15" xfId="0" applyFont="1" applyFill="1" applyBorder="1" applyAlignment="1" applyProtection="1">
      <alignment horizontal="center" vertical="center"/>
    </xf>
    <xf numFmtId="0" fontId="36" fillId="33" borderId="16" xfId="0" applyFont="1" applyFill="1" applyBorder="1" applyAlignment="1" applyProtection="1">
      <alignment horizontal="center" vertical="center"/>
    </xf>
    <xf numFmtId="0" fontId="38" fillId="33" borderId="25" xfId="0" applyFont="1" applyFill="1" applyBorder="1" applyAlignment="1" applyProtection="1">
      <alignment horizontal="center" vertical="center"/>
    </xf>
    <xf numFmtId="0" fontId="38" fillId="33" borderId="28" xfId="0" applyFont="1" applyFill="1" applyBorder="1" applyAlignment="1" applyProtection="1">
      <alignment horizontal="center" vertical="center"/>
    </xf>
    <xf numFmtId="0" fontId="38" fillId="33" borderId="29" xfId="0" applyFont="1" applyFill="1" applyBorder="1" applyAlignment="1" applyProtection="1">
      <alignment horizontal="center" vertical="center"/>
    </xf>
    <xf numFmtId="0" fontId="28" fillId="31" borderId="24" xfId="0" applyFont="1" applyFill="1" applyBorder="1" applyAlignment="1" applyProtection="1">
      <alignment horizontal="center" vertical="center"/>
    </xf>
    <xf numFmtId="0" fontId="28" fillId="31" borderId="36" xfId="0" applyFont="1" applyFill="1" applyBorder="1" applyAlignment="1" applyProtection="1">
      <alignment horizontal="center" vertical="center"/>
    </xf>
    <xf numFmtId="0" fontId="36" fillId="0" borderId="15" xfId="0" applyFont="1" applyBorder="1" applyAlignment="1" applyProtection="1">
      <alignment horizontal="center" vertical="center"/>
    </xf>
    <xf numFmtId="0" fontId="28" fillId="25" borderId="15" xfId="0" applyFont="1" applyFill="1" applyBorder="1" applyAlignment="1" applyProtection="1">
      <alignment horizontal="left" vertical="top"/>
      <protection locked="0"/>
    </xf>
    <xf numFmtId="0" fontId="47" fillId="35" borderId="15" xfId="0" applyFont="1" applyFill="1" applyBorder="1" applyAlignment="1" applyProtection="1">
      <alignment horizontal="center"/>
    </xf>
    <xf numFmtId="0" fontId="0" fillId="25" borderId="15" xfId="0" applyFill="1" applyBorder="1" applyAlignment="1" applyProtection="1">
      <alignment horizontal="center"/>
      <protection locked="0"/>
    </xf>
    <xf numFmtId="0" fontId="27" fillId="0" borderId="25" xfId="0" applyFont="1" applyBorder="1" applyAlignment="1" applyProtection="1">
      <alignment horizontal="left"/>
    </xf>
    <xf numFmtId="0" fontId="0" fillId="0" borderId="28" xfId="0" applyBorder="1" applyAlignment="1" applyProtection="1">
      <alignment horizontal="left"/>
    </xf>
    <xf numFmtId="0" fontId="0" fillId="0" borderId="29" xfId="0" applyBorder="1" applyAlignment="1" applyProtection="1">
      <alignment horizontal="left"/>
    </xf>
    <xf numFmtId="49" fontId="29" fillId="33" borderId="19" xfId="39" applyNumberFormat="1" applyFont="1" applyFill="1" applyBorder="1" applyAlignment="1" applyProtection="1">
      <alignment horizontal="center" vertical="center" wrapText="1"/>
    </xf>
    <xf numFmtId="0" fontId="27" fillId="0" borderId="16" xfId="0" applyFont="1" applyBorder="1" applyAlignment="1" applyProtection="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mruColors>
      <color rgb="FFFFFF99"/>
      <color rgb="FF1340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GridLines="0" tabSelected="1" workbookViewId="0">
      <selection activeCell="E3" sqref="E3:I3"/>
    </sheetView>
  </sheetViews>
  <sheetFormatPr defaultRowHeight="15" x14ac:dyDescent="0.3"/>
  <cols>
    <col min="1" max="1" width="0.5703125" style="2" customWidth="1"/>
    <col min="2" max="2" width="70.7109375" style="2" customWidth="1"/>
    <col min="3" max="3" width="10.140625" style="2" customWidth="1"/>
    <col min="4" max="4" width="8.85546875" style="2" customWidth="1"/>
    <col min="5" max="5" width="8.7109375" style="2" customWidth="1"/>
    <col min="6" max="6" width="13.5703125" style="2" customWidth="1"/>
    <col min="7" max="7" width="14.140625" style="2" customWidth="1"/>
    <col min="8" max="16384" width="9.140625" style="2"/>
  </cols>
  <sheetData>
    <row r="1" spans="2:9" ht="22.5" customHeight="1" x14ac:dyDescent="0.3">
      <c r="B1" s="78" t="s">
        <v>65</v>
      </c>
      <c r="C1" s="78"/>
      <c r="D1" s="78"/>
    </row>
    <row r="2" spans="2:9" ht="5.25" customHeight="1" thickBot="1" x14ac:dyDescent="0.35">
      <c r="B2" s="53"/>
    </row>
    <row r="3" spans="2:9" ht="15.75" thickBot="1" x14ac:dyDescent="0.3">
      <c r="B3" s="49" t="s">
        <v>88</v>
      </c>
      <c r="C3" s="91" t="s">
        <v>1</v>
      </c>
      <c r="D3" s="92"/>
      <c r="E3" s="93" t="s">
        <v>8</v>
      </c>
      <c r="F3" s="94"/>
      <c r="G3" s="94"/>
      <c r="H3" s="94"/>
      <c r="I3" s="95"/>
    </row>
    <row r="4" spans="2:9" ht="6" customHeight="1" thickBot="1" x14ac:dyDescent="0.3">
      <c r="C4" s="49"/>
      <c r="D4" s="49"/>
      <c r="E4" s="49"/>
      <c r="F4" s="49"/>
      <c r="G4" s="49"/>
      <c r="H4" s="49"/>
      <c r="I4" s="49"/>
    </row>
    <row r="5" spans="2:9" ht="22.5" customHeight="1" thickBot="1" x14ac:dyDescent="0.35">
      <c r="B5" s="96" t="s">
        <v>66</v>
      </c>
      <c r="C5" s="97"/>
      <c r="D5" s="97"/>
      <c r="E5" s="97"/>
      <c r="F5" s="98"/>
      <c r="G5" s="4"/>
      <c r="H5" s="5"/>
      <c r="I5" s="5"/>
    </row>
    <row r="6" spans="2:9" ht="22.5" customHeight="1" x14ac:dyDescent="0.3">
      <c r="B6" s="5"/>
      <c r="C6" s="5"/>
      <c r="D6" s="5"/>
      <c r="E6" s="5"/>
      <c r="F6" s="5"/>
      <c r="G6" s="4"/>
      <c r="H6" s="5"/>
      <c r="I6" s="5"/>
    </row>
    <row r="7" spans="2:9" ht="21.75" thickBot="1" x14ac:dyDescent="0.35">
      <c r="B7" s="52" t="s">
        <v>64</v>
      </c>
    </row>
    <row r="8" spans="2:9" ht="45.75" thickBot="1" x14ac:dyDescent="0.35">
      <c r="B8" s="99" t="s">
        <v>3</v>
      </c>
      <c r="C8" s="100"/>
      <c r="D8" s="100"/>
      <c r="E8" s="100"/>
      <c r="F8" s="101"/>
      <c r="G8" s="51" t="s">
        <v>70</v>
      </c>
    </row>
    <row r="9" spans="2:9" ht="22.5" customHeight="1" thickBot="1" x14ac:dyDescent="0.35">
      <c r="B9" s="85" t="s">
        <v>2</v>
      </c>
      <c r="C9" s="86"/>
      <c r="D9" s="86"/>
      <c r="E9" s="86"/>
      <c r="F9" s="87"/>
      <c r="G9" s="77" t="s">
        <v>68</v>
      </c>
    </row>
    <row r="10" spans="2:9" ht="40.5" customHeight="1" thickBot="1" x14ac:dyDescent="0.35">
      <c r="B10" s="82" t="s">
        <v>83</v>
      </c>
      <c r="C10" s="83"/>
      <c r="D10" s="83"/>
      <c r="E10" s="83"/>
      <c r="F10" s="84"/>
      <c r="G10" s="77" t="s">
        <v>68</v>
      </c>
    </row>
    <row r="11" spans="2:9" ht="40.5" customHeight="1" thickBot="1" x14ac:dyDescent="0.35">
      <c r="B11" s="82" t="s">
        <v>80</v>
      </c>
      <c r="C11" s="83"/>
      <c r="D11" s="83"/>
      <c r="E11" s="83"/>
      <c r="F11" s="84"/>
      <c r="G11" s="77" t="s">
        <v>68</v>
      </c>
    </row>
    <row r="12" spans="2:9" s="6" customFormat="1" ht="52.5" customHeight="1" thickBot="1" x14ac:dyDescent="0.35">
      <c r="B12" s="85" t="s">
        <v>81</v>
      </c>
      <c r="C12" s="86"/>
      <c r="D12" s="86"/>
      <c r="E12" s="86"/>
      <c r="F12" s="87"/>
      <c r="G12" s="77" t="s">
        <v>68</v>
      </c>
    </row>
    <row r="13" spans="2:9" s="6" customFormat="1" ht="22.5" customHeight="1" thickBot="1" x14ac:dyDescent="0.35">
      <c r="B13" s="85" t="s">
        <v>4</v>
      </c>
      <c r="C13" s="86"/>
      <c r="D13" s="86"/>
      <c r="E13" s="86"/>
      <c r="F13" s="87"/>
      <c r="G13" s="77" t="s">
        <v>68</v>
      </c>
    </row>
    <row r="14" spans="2:9" ht="54.75" customHeight="1" thickBot="1" x14ac:dyDescent="0.35">
      <c r="B14" s="88" t="s">
        <v>15</v>
      </c>
      <c r="C14" s="89"/>
      <c r="D14" s="89"/>
      <c r="E14" s="89"/>
      <c r="F14" s="90"/>
      <c r="G14" s="77" t="s">
        <v>68</v>
      </c>
    </row>
    <row r="15" spans="2:9" ht="40.5" customHeight="1" thickBot="1" x14ac:dyDescent="0.35">
      <c r="B15" s="79" t="s">
        <v>69</v>
      </c>
      <c r="C15" s="80"/>
      <c r="D15" s="80"/>
      <c r="E15" s="80"/>
      <c r="F15" s="81"/>
      <c r="G15" s="77" t="s">
        <v>68</v>
      </c>
    </row>
    <row r="16" spans="2:9" x14ac:dyDescent="0.3">
      <c r="B16" s="7"/>
    </row>
    <row r="18" ht="15" customHeight="1" x14ac:dyDescent="0.3"/>
    <row r="55" spans="2:2" hidden="1" x14ac:dyDescent="0.3">
      <c r="B55" s="50" t="s">
        <v>67</v>
      </c>
    </row>
    <row r="56" spans="2:2" hidden="1" x14ac:dyDescent="0.3">
      <c r="B56" s="50" t="s">
        <v>68</v>
      </c>
    </row>
  </sheetData>
  <sheetProtection algorithmName="SHA-512" hashValue="4fn+PEQmWhoE0r1NU3YvkciPN3GnHJNVhfhHsNE1OVHNiyNt8lt400YY8w0Q72E6PdYb+YuunBSgrv/bYK58xQ==" saltValue="bedbPaSoe7G0Tb/NBxkGEg==" spinCount="100000" sheet="1" objects="1" scenarios="1" selectLockedCells="1"/>
  <mergeCells count="12">
    <mergeCell ref="B1:D1"/>
    <mergeCell ref="B15:F15"/>
    <mergeCell ref="B10:F10"/>
    <mergeCell ref="B11:F11"/>
    <mergeCell ref="B12:F12"/>
    <mergeCell ref="B13:F13"/>
    <mergeCell ref="B14:F14"/>
    <mergeCell ref="B9:F9"/>
    <mergeCell ref="C3:D3"/>
    <mergeCell ref="E3:I3"/>
    <mergeCell ref="B5:F5"/>
    <mergeCell ref="B8:F8"/>
  </mergeCells>
  <dataValidations count="1">
    <dataValidation type="list" allowBlank="1" showInputMessage="1" showErrorMessage="1" sqref="G9:G15">
      <formula1>$B$55:$B$56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38"/>
  <sheetViews>
    <sheetView showGridLines="0" workbookViewId="0">
      <selection activeCell="E2" sqref="E2"/>
    </sheetView>
  </sheetViews>
  <sheetFormatPr defaultRowHeight="42.75" customHeight="1" x14ac:dyDescent="0.25"/>
  <cols>
    <col min="1" max="1" width="0.5703125" style="8" customWidth="1"/>
    <col min="2" max="2" width="5" style="8" bestFit="1" customWidth="1"/>
    <col min="3" max="3" width="88.85546875" style="8" bestFit="1" customWidth="1"/>
    <col min="4" max="4" width="18.140625" style="8" customWidth="1"/>
    <col min="5" max="5" width="45.5703125" style="1" customWidth="1"/>
    <col min="6" max="16384" width="9.140625" style="8"/>
  </cols>
  <sheetData>
    <row r="1" spans="2:9" ht="22.5" customHeight="1" thickBot="1" x14ac:dyDescent="0.3">
      <c r="C1" s="48" t="str">
        <f>Instructions!B1</f>
        <v>State of Indiana, BID # 100-20-47370; Trash Removal Services for ISP</v>
      </c>
    </row>
    <row r="2" spans="2:9" ht="22.5" customHeight="1" thickBot="1" x14ac:dyDescent="0.3">
      <c r="C2" s="11" t="s">
        <v>63</v>
      </c>
      <c r="D2" s="16" t="s">
        <v>1</v>
      </c>
      <c r="E2" s="76" t="s">
        <v>8</v>
      </c>
    </row>
    <row r="3" spans="2:9" ht="50.25" customHeight="1" x14ac:dyDescent="0.25">
      <c r="C3" s="102" t="s">
        <v>7</v>
      </c>
      <c r="D3" s="102"/>
    </row>
    <row r="4" spans="2:9" ht="15" customHeight="1" thickBot="1" x14ac:dyDescent="0.3"/>
    <row r="5" spans="2:9" ht="36.75" customHeight="1" thickBot="1" x14ac:dyDescent="0.3">
      <c r="B5" s="66" t="s">
        <v>62</v>
      </c>
      <c r="C5" s="66" t="s">
        <v>61</v>
      </c>
      <c r="D5" s="66" t="s">
        <v>6</v>
      </c>
      <c r="E5" s="67" t="s">
        <v>0</v>
      </c>
    </row>
    <row r="6" spans="2:9" ht="60" customHeight="1" x14ac:dyDescent="0.25">
      <c r="B6" s="64">
        <v>1</v>
      </c>
      <c r="C6" s="59" t="s">
        <v>84</v>
      </c>
      <c r="D6" s="46"/>
      <c r="E6" s="47"/>
    </row>
    <row r="7" spans="2:9" ht="47.25" customHeight="1" x14ac:dyDescent="0.25">
      <c r="B7" s="65">
        <v>2</v>
      </c>
      <c r="C7" s="45" t="s">
        <v>85</v>
      </c>
      <c r="D7" s="12"/>
      <c r="E7" s="14"/>
    </row>
    <row r="8" spans="2:9" ht="30" customHeight="1" x14ac:dyDescent="0.25">
      <c r="B8" s="65">
        <v>3</v>
      </c>
      <c r="C8" s="63" t="s">
        <v>86</v>
      </c>
      <c r="D8" s="12"/>
      <c r="E8" s="14"/>
    </row>
    <row r="9" spans="2:9" ht="30" customHeight="1" x14ac:dyDescent="0.25">
      <c r="B9" s="65">
        <v>5</v>
      </c>
      <c r="C9" s="45" t="s">
        <v>87</v>
      </c>
      <c r="D9" s="12"/>
      <c r="E9" s="13"/>
      <c r="F9" s="9"/>
      <c r="G9" s="9"/>
      <c r="H9" s="9"/>
      <c r="I9" s="9"/>
    </row>
    <row r="10" spans="2:9" ht="15.75" x14ac:dyDescent="0.25">
      <c r="B10" s="65">
        <v>6</v>
      </c>
      <c r="C10" s="45" t="s">
        <v>82</v>
      </c>
      <c r="D10" s="12"/>
      <c r="E10" s="13"/>
      <c r="F10" s="9"/>
      <c r="G10" s="9"/>
      <c r="H10" s="9"/>
      <c r="I10" s="9"/>
    </row>
    <row r="11" spans="2:9" ht="15" customHeight="1" x14ac:dyDescent="0.25"/>
    <row r="12" spans="2:9" ht="15" customHeight="1" x14ac:dyDescent="0.25"/>
    <row r="13" spans="2:9" ht="15" customHeight="1" x14ac:dyDescent="0.25"/>
    <row r="14" spans="2:9" ht="15" customHeight="1" x14ac:dyDescent="0.25"/>
    <row r="15" spans="2:9" ht="15" customHeight="1" x14ac:dyDescent="0.25"/>
    <row r="16" spans="2: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sheetData>
  <sheetProtection algorithmName="SHA-512" hashValue="4XcBaILK2Wu+ml7wLUIrSaRr8H6vw/rwO3MKvjqoP2fIlu/0JWErGz2a/0m9eG1nTMu97eEpATpGEDlXCOgCIg==" saltValue="+hgidePscj0mIrebG8QJzA==" spinCount="100000" sheet="1" objects="1" scenarios="1" selectLockedCells="1"/>
  <mergeCells count="1">
    <mergeCell ref="C3:D3"/>
  </mergeCells>
  <phoneticPr fontId="19" type="noConversion"/>
  <dataValidations count="1">
    <dataValidation type="list" allowBlank="1" showInputMessage="1" showErrorMessage="1" sqref="D6:D8 D9:D10">
      <formula1>"Yes, No"</formula1>
    </dataValidation>
  </dataValidations>
  <pageMargins left="0.75" right="0.75" top="1" bottom="1" header="0.5" footer="0.5"/>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0"/>
  <sheetViews>
    <sheetView showGridLines="0" zoomScale="82" zoomScaleNormal="82" workbookViewId="0">
      <selection activeCell="D11" sqref="D11"/>
    </sheetView>
  </sheetViews>
  <sheetFormatPr defaultRowHeight="15" x14ac:dyDescent="0.25"/>
  <cols>
    <col min="1" max="1" width="0.5703125" style="10" customWidth="1"/>
    <col min="2" max="2" width="40" style="37" customWidth="1"/>
    <col min="3" max="3" width="20.7109375" style="23" customWidth="1"/>
    <col min="4" max="5" width="21" style="23" customWidth="1"/>
    <col min="6" max="7" width="25.7109375" style="23" customWidth="1"/>
    <col min="8" max="8" width="24.42578125" style="10" bestFit="1" customWidth="1"/>
    <col min="9" max="16384" width="9.140625" style="10"/>
  </cols>
  <sheetData>
    <row r="1" spans="2:8" s="18" customFormat="1" ht="21.75" thickBot="1" x14ac:dyDescent="0.35">
      <c r="B1" s="34" t="str">
        <f>Instructions!B1</f>
        <v>State of Indiana, BID # 100-20-47370; Trash Removal Services for ISP</v>
      </c>
      <c r="C1" s="21"/>
      <c r="D1" s="17"/>
      <c r="E1" s="17"/>
      <c r="F1" s="17"/>
      <c r="G1" s="17"/>
    </row>
    <row r="2" spans="2:8" s="19" customFormat="1" ht="16.5" customHeight="1" thickBot="1" x14ac:dyDescent="0.35">
      <c r="B2" s="35"/>
      <c r="C2" s="22"/>
      <c r="D2" s="20" t="s">
        <v>1</v>
      </c>
      <c r="E2" s="118" t="str">
        <f>Instructions!E3</f>
        <v>Enter Company Name Here</v>
      </c>
      <c r="F2" s="119"/>
      <c r="G2" s="3"/>
    </row>
    <row r="3" spans="2:8" s="19" customFormat="1" x14ac:dyDescent="0.3">
      <c r="B3" s="35" t="s">
        <v>11</v>
      </c>
      <c r="C3" s="22"/>
      <c r="D3" s="22"/>
      <c r="E3" s="22"/>
      <c r="F3" s="22"/>
      <c r="G3" s="22"/>
    </row>
    <row r="4" spans="2:8" s="19" customFormat="1" ht="26.25" customHeight="1" x14ac:dyDescent="0.3">
      <c r="B4" s="120" t="s">
        <v>14</v>
      </c>
      <c r="C4" s="121"/>
      <c r="D4" s="121"/>
      <c r="E4" s="121"/>
      <c r="F4" s="121"/>
      <c r="G4" s="121"/>
    </row>
    <row r="5" spans="2:8" s="19" customFormat="1" ht="40.5" customHeight="1" x14ac:dyDescent="0.3">
      <c r="B5" s="121"/>
      <c r="C5" s="121"/>
      <c r="D5" s="121"/>
      <c r="E5" s="121"/>
      <c r="F5" s="121"/>
      <c r="G5" s="121"/>
    </row>
    <row r="6" spans="2:8" s="19" customFormat="1" ht="80.25" customHeight="1" x14ac:dyDescent="0.3">
      <c r="B6" s="121"/>
      <c r="C6" s="121"/>
      <c r="D6" s="121"/>
      <c r="E6" s="121"/>
      <c r="F6" s="121"/>
      <c r="G6" s="121"/>
    </row>
    <row r="7" spans="2:8" s="18" customFormat="1" x14ac:dyDescent="0.3">
      <c r="B7" s="36"/>
      <c r="C7" s="17"/>
      <c r="D7" s="22"/>
      <c r="E7" s="17"/>
      <c r="F7" s="17"/>
      <c r="G7" s="17"/>
    </row>
    <row r="8" spans="2:8" s="19" customFormat="1" ht="61.5" customHeight="1" x14ac:dyDescent="0.3">
      <c r="B8" s="115" t="s">
        <v>16</v>
      </c>
      <c r="C8" s="116"/>
      <c r="D8" s="41"/>
      <c r="E8" s="103"/>
      <c r="F8" s="103"/>
      <c r="G8" s="103"/>
    </row>
    <row r="9" spans="2:8" s="19" customFormat="1" ht="20.100000000000001" customHeight="1" x14ac:dyDescent="0.3">
      <c r="B9" s="127"/>
      <c r="C9" s="128"/>
      <c r="D9" s="112" t="s">
        <v>25</v>
      </c>
      <c r="E9" s="113"/>
      <c r="F9" s="113"/>
      <c r="G9" s="114"/>
    </row>
    <row r="10" spans="2:8" s="19" customFormat="1" ht="48.75" customHeight="1" x14ac:dyDescent="0.3">
      <c r="B10" s="127"/>
      <c r="C10" s="128"/>
      <c r="D10" s="26" t="s">
        <v>13</v>
      </c>
      <c r="E10" s="110" t="s">
        <v>12</v>
      </c>
      <c r="F10" s="110"/>
      <c r="G10" s="54" t="s">
        <v>18</v>
      </c>
      <c r="H10" s="60" t="s">
        <v>71</v>
      </c>
    </row>
    <row r="11" spans="2:8" s="19" customFormat="1" ht="30" customHeight="1" thickBot="1" x14ac:dyDescent="0.35">
      <c r="B11" s="24" t="s">
        <v>53</v>
      </c>
      <c r="C11" s="38" t="s">
        <v>32</v>
      </c>
      <c r="D11" s="39">
        <v>0</v>
      </c>
      <c r="E11" s="104">
        <v>0</v>
      </c>
      <c r="F11" s="104"/>
      <c r="G11" s="40">
        <f>IF(ISNUMBER(E11),SUM(D11,PRODUCT(E11,(52/12))),0)</f>
        <v>0</v>
      </c>
      <c r="H11" s="39">
        <v>0</v>
      </c>
    </row>
    <row r="12" spans="2:8" s="19" customFormat="1" ht="30" customHeight="1" thickBot="1" x14ac:dyDescent="0.35">
      <c r="B12" s="122" t="s">
        <v>19</v>
      </c>
      <c r="C12" s="123"/>
      <c r="D12" s="123"/>
      <c r="E12" s="123"/>
      <c r="F12" s="124"/>
      <c r="G12" s="27">
        <f>G11</f>
        <v>0</v>
      </c>
    </row>
    <row r="13" spans="2:8" s="19" customFormat="1" x14ac:dyDescent="0.3">
      <c r="B13" s="125"/>
      <c r="C13" s="58"/>
      <c r="D13" s="42"/>
      <c r="E13" s="126"/>
      <c r="F13" s="126"/>
      <c r="G13" s="126"/>
    </row>
    <row r="14" spans="2:8" s="19" customFormat="1" x14ac:dyDescent="0.3">
      <c r="B14" s="111"/>
      <c r="C14" s="56"/>
      <c r="D14" s="42"/>
      <c r="E14" s="103"/>
      <c r="F14" s="103"/>
      <c r="G14" s="103"/>
    </row>
    <row r="15" spans="2:8" s="19" customFormat="1" ht="61.5" customHeight="1" x14ac:dyDescent="0.3">
      <c r="B15" s="115" t="s">
        <v>20</v>
      </c>
      <c r="C15" s="116"/>
      <c r="D15" s="43"/>
      <c r="E15" s="103"/>
      <c r="F15" s="103"/>
      <c r="G15" s="103"/>
    </row>
    <row r="16" spans="2:8" s="19" customFormat="1" ht="20.100000000000001" customHeight="1" x14ac:dyDescent="0.3">
      <c r="B16" s="108"/>
      <c r="C16" s="109"/>
      <c r="D16" s="112" t="s">
        <v>25</v>
      </c>
      <c r="E16" s="113"/>
      <c r="F16" s="113"/>
      <c r="G16" s="114"/>
    </row>
    <row r="17" spans="2:8" s="19" customFormat="1" ht="48" customHeight="1" x14ac:dyDescent="0.3">
      <c r="B17" s="108"/>
      <c r="C17" s="109"/>
      <c r="D17" s="26" t="s">
        <v>13</v>
      </c>
      <c r="E17" s="110" t="s">
        <v>12</v>
      </c>
      <c r="F17" s="110"/>
      <c r="G17" s="54" t="s">
        <v>18</v>
      </c>
      <c r="H17" s="60" t="s">
        <v>71</v>
      </c>
    </row>
    <row r="18" spans="2:8" s="19" customFormat="1" ht="30.75" thickBot="1" x14ac:dyDescent="0.35">
      <c r="B18" s="24" t="s">
        <v>53</v>
      </c>
      <c r="C18" s="38" t="s">
        <v>32</v>
      </c>
      <c r="D18" s="39">
        <v>0</v>
      </c>
      <c r="E18" s="104">
        <v>0</v>
      </c>
      <c r="F18" s="104"/>
      <c r="G18" s="40">
        <f>IF(ISNUMBER(E18),SUM(D18,PRODUCT(E18,(52/12))),0)</f>
        <v>0</v>
      </c>
      <c r="H18" s="39">
        <v>0</v>
      </c>
    </row>
    <row r="19" spans="2:8" s="19" customFormat="1" ht="30" customHeight="1" thickBot="1" x14ac:dyDescent="0.35">
      <c r="B19" s="122" t="s">
        <v>21</v>
      </c>
      <c r="C19" s="123"/>
      <c r="D19" s="123"/>
      <c r="E19" s="123"/>
      <c r="F19" s="124"/>
      <c r="G19" s="27">
        <f>G18</f>
        <v>0</v>
      </c>
    </row>
    <row r="20" spans="2:8" s="19" customFormat="1" x14ac:dyDescent="0.3">
      <c r="B20" s="125"/>
      <c r="C20" s="58"/>
      <c r="D20" s="43"/>
      <c r="E20" s="126"/>
      <c r="F20" s="126"/>
      <c r="G20" s="126"/>
    </row>
    <row r="21" spans="2:8" s="19" customFormat="1" x14ac:dyDescent="0.3">
      <c r="B21" s="111"/>
      <c r="C21" s="56"/>
      <c r="D21" s="43"/>
      <c r="E21" s="103"/>
      <c r="F21" s="103"/>
      <c r="G21" s="103"/>
    </row>
    <row r="22" spans="2:8" s="19" customFormat="1" ht="61.5" customHeight="1" x14ac:dyDescent="0.3">
      <c r="B22" s="115" t="s">
        <v>22</v>
      </c>
      <c r="C22" s="116"/>
      <c r="D22" s="43"/>
      <c r="E22" s="103"/>
      <c r="F22" s="103"/>
      <c r="G22" s="103"/>
    </row>
    <row r="23" spans="2:8" s="19" customFormat="1" ht="20.100000000000001" customHeight="1" x14ac:dyDescent="0.3">
      <c r="B23" s="108"/>
      <c r="C23" s="109"/>
      <c r="D23" s="112" t="s">
        <v>25</v>
      </c>
      <c r="E23" s="113"/>
      <c r="F23" s="113"/>
      <c r="G23" s="114"/>
    </row>
    <row r="24" spans="2:8" s="19" customFormat="1" ht="47.25" customHeight="1" x14ac:dyDescent="0.3">
      <c r="B24" s="108"/>
      <c r="C24" s="109"/>
      <c r="D24" s="26" t="s">
        <v>13</v>
      </c>
      <c r="E24" s="110" t="s">
        <v>12</v>
      </c>
      <c r="F24" s="110"/>
      <c r="G24" s="54" t="s">
        <v>18</v>
      </c>
      <c r="H24" s="60" t="s">
        <v>71</v>
      </c>
    </row>
    <row r="25" spans="2:8" s="19" customFormat="1" ht="30" customHeight="1" x14ac:dyDescent="0.3">
      <c r="B25" s="24" t="s">
        <v>53</v>
      </c>
      <c r="C25" s="38" t="s">
        <v>32</v>
      </c>
      <c r="D25" s="39">
        <v>0</v>
      </c>
      <c r="E25" s="104">
        <v>0</v>
      </c>
      <c r="F25" s="104"/>
      <c r="G25" s="40">
        <f>IF(ISNUMBER(E25),SUM(D25,PRODUCT(E25,(52/12))),0)</f>
        <v>0</v>
      </c>
      <c r="H25" s="39">
        <v>0</v>
      </c>
    </row>
    <row r="26" spans="2:8" s="19" customFormat="1" ht="30" customHeight="1" x14ac:dyDescent="0.3">
      <c r="B26" s="105" t="s">
        <v>23</v>
      </c>
      <c r="C26" s="106"/>
      <c r="D26" s="106"/>
      <c r="E26" s="106"/>
      <c r="F26" s="107"/>
      <c r="G26" s="15">
        <f>G25</f>
        <v>0</v>
      </c>
    </row>
    <row r="27" spans="2:8" s="19" customFormat="1" x14ac:dyDescent="0.3">
      <c r="B27" s="111"/>
      <c r="C27" s="56"/>
      <c r="D27" s="103"/>
      <c r="E27" s="103"/>
      <c r="F27" s="103"/>
      <c r="G27" s="132"/>
    </row>
    <row r="28" spans="2:8" s="19" customFormat="1" x14ac:dyDescent="0.3">
      <c r="B28" s="111"/>
      <c r="C28" s="56"/>
      <c r="D28" s="103"/>
      <c r="E28" s="103"/>
      <c r="F28" s="103"/>
      <c r="G28" s="133"/>
    </row>
    <row r="29" spans="2:8" s="19" customFormat="1" ht="61.5" customHeight="1" x14ac:dyDescent="0.3">
      <c r="B29" s="115" t="s">
        <v>24</v>
      </c>
      <c r="C29" s="116"/>
      <c r="D29" s="103"/>
      <c r="E29" s="103"/>
      <c r="F29" s="103"/>
      <c r="G29" s="126"/>
    </row>
    <row r="30" spans="2:8" s="19" customFormat="1" ht="20.100000000000001" customHeight="1" x14ac:dyDescent="0.3">
      <c r="B30" s="108"/>
      <c r="C30" s="109"/>
      <c r="D30" s="112" t="s">
        <v>25</v>
      </c>
      <c r="E30" s="113"/>
      <c r="F30" s="113"/>
      <c r="G30" s="114"/>
    </row>
    <row r="31" spans="2:8" s="19" customFormat="1" ht="30" x14ac:dyDescent="0.3">
      <c r="B31" s="108"/>
      <c r="C31" s="109"/>
      <c r="D31" s="26" t="s">
        <v>13</v>
      </c>
      <c r="E31" s="110" t="s">
        <v>12</v>
      </c>
      <c r="F31" s="110"/>
      <c r="G31" s="54" t="s">
        <v>18</v>
      </c>
      <c r="H31" s="60" t="s">
        <v>71</v>
      </c>
    </row>
    <row r="32" spans="2:8" s="19" customFormat="1" ht="30" customHeight="1" x14ac:dyDescent="0.3">
      <c r="B32" s="24" t="s">
        <v>17</v>
      </c>
      <c r="C32" s="38" t="s">
        <v>32</v>
      </c>
      <c r="D32" s="39">
        <v>0</v>
      </c>
      <c r="E32" s="104">
        <v>0</v>
      </c>
      <c r="F32" s="104"/>
      <c r="G32" s="40">
        <f>IF(ISNUMBER(E32),SUM(D32,PRODUCT(E32,(52/12))),0)</f>
        <v>0</v>
      </c>
      <c r="H32" s="39">
        <v>0</v>
      </c>
    </row>
    <row r="33" spans="2:8" s="19" customFormat="1" ht="30" customHeight="1" x14ac:dyDescent="0.3">
      <c r="B33" s="129" t="s">
        <v>26</v>
      </c>
      <c r="C33" s="130"/>
      <c r="D33" s="130"/>
      <c r="E33" s="130"/>
      <c r="F33" s="131"/>
      <c r="G33" s="15">
        <f>G32</f>
        <v>0</v>
      </c>
    </row>
    <row r="34" spans="2:8" s="19" customFormat="1" x14ac:dyDescent="0.3">
      <c r="B34" s="111"/>
      <c r="C34" s="56"/>
      <c r="D34" s="103"/>
      <c r="E34" s="103"/>
      <c r="F34" s="103"/>
      <c r="G34" s="103"/>
    </row>
    <row r="35" spans="2:8" s="19" customFormat="1" x14ac:dyDescent="0.3">
      <c r="B35" s="111"/>
      <c r="C35" s="56"/>
      <c r="D35" s="103"/>
      <c r="E35" s="103"/>
      <c r="F35" s="103"/>
      <c r="G35" s="103"/>
    </row>
    <row r="36" spans="2:8" s="19" customFormat="1" ht="61.5" customHeight="1" x14ac:dyDescent="0.3">
      <c r="B36" s="115" t="s">
        <v>27</v>
      </c>
      <c r="C36" s="116"/>
      <c r="D36" s="103"/>
      <c r="E36" s="103"/>
      <c r="F36" s="103"/>
      <c r="G36" s="103"/>
    </row>
    <row r="37" spans="2:8" s="19" customFormat="1" ht="20.100000000000001" customHeight="1" x14ac:dyDescent="0.3">
      <c r="B37" s="108"/>
      <c r="C37" s="109"/>
      <c r="D37" s="112" t="s">
        <v>29</v>
      </c>
      <c r="E37" s="113"/>
      <c r="F37" s="113"/>
      <c r="G37" s="114"/>
    </row>
    <row r="38" spans="2:8" s="19" customFormat="1" ht="30" x14ac:dyDescent="0.3">
      <c r="B38" s="108"/>
      <c r="C38" s="109"/>
      <c r="D38" s="26" t="s">
        <v>13</v>
      </c>
      <c r="E38" s="110" t="s">
        <v>12</v>
      </c>
      <c r="F38" s="110"/>
      <c r="G38" s="54" t="s">
        <v>18</v>
      </c>
      <c r="H38" s="60" t="s">
        <v>71</v>
      </c>
    </row>
    <row r="39" spans="2:8" s="19" customFormat="1" ht="30" customHeight="1" x14ac:dyDescent="0.3">
      <c r="B39" s="24" t="s">
        <v>17</v>
      </c>
      <c r="C39" s="38" t="s">
        <v>32</v>
      </c>
      <c r="D39" s="39">
        <v>0</v>
      </c>
      <c r="E39" s="104">
        <v>0</v>
      </c>
      <c r="F39" s="104"/>
      <c r="G39" s="40">
        <f>IF(ISNUMBER(E39),SUM(D39,PRODUCT(E39,(52/12))),0)</f>
        <v>0</v>
      </c>
      <c r="H39" s="39">
        <v>0</v>
      </c>
    </row>
    <row r="40" spans="2:8" s="19" customFormat="1" ht="30" customHeight="1" x14ac:dyDescent="0.3">
      <c r="B40" s="105" t="s">
        <v>28</v>
      </c>
      <c r="C40" s="106"/>
      <c r="D40" s="106"/>
      <c r="E40" s="106"/>
      <c r="F40" s="107"/>
      <c r="G40" s="15">
        <f>G39</f>
        <v>0</v>
      </c>
    </row>
    <row r="41" spans="2:8" s="19" customFormat="1" x14ac:dyDescent="0.3">
      <c r="B41" s="111"/>
      <c r="C41" s="56"/>
      <c r="D41" s="103"/>
      <c r="E41" s="103"/>
      <c r="F41" s="103"/>
      <c r="G41" s="103"/>
    </row>
    <row r="42" spans="2:8" s="19" customFormat="1" x14ac:dyDescent="0.3">
      <c r="B42" s="111"/>
      <c r="C42" s="56"/>
      <c r="D42" s="103"/>
      <c r="E42" s="103"/>
      <c r="F42" s="103"/>
      <c r="G42" s="103"/>
    </row>
    <row r="43" spans="2:8" s="19" customFormat="1" ht="61.5" customHeight="1" x14ac:dyDescent="0.3">
      <c r="B43" s="115" t="s">
        <v>31</v>
      </c>
      <c r="C43" s="116"/>
      <c r="D43" s="103"/>
      <c r="E43" s="103"/>
      <c r="F43" s="103"/>
      <c r="G43" s="103"/>
    </row>
    <row r="44" spans="2:8" s="19" customFormat="1" ht="20.100000000000001" customHeight="1" x14ac:dyDescent="0.3">
      <c r="B44" s="108"/>
      <c r="C44" s="109"/>
      <c r="D44" s="112" t="s">
        <v>25</v>
      </c>
      <c r="E44" s="113"/>
      <c r="F44" s="113"/>
      <c r="G44" s="114"/>
    </row>
    <row r="45" spans="2:8" s="19" customFormat="1" ht="30" x14ac:dyDescent="0.3">
      <c r="B45" s="108"/>
      <c r="C45" s="109"/>
      <c r="D45" s="26" t="s">
        <v>13</v>
      </c>
      <c r="E45" s="110" t="s">
        <v>12</v>
      </c>
      <c r="F45" s="110"/>
      <c r="G45" s="54" t="s">
        <v>18</v>
      </c>
      <c r="H45" s="60" t="s">
        <v>71</v>
      </c>
    </row>
    <row r="46" spans="2:8" s="19" customFormat="1" ht="30" x14ac:dyDescent="0.3">
      <c r="B46" s="24" t="s">
        <v>53</v>
      </c>
      <c r="C46" s="38" t="s">
        <v>32</v>
      </c>
      <c r="D46" s="39">
        <v>0</v>
      </c>
      <c r="E46" s="104">
        <v>0</v>
      </c>
      <c r="F46" s="104"/>
      <c r="G46" s="40">
        <f>IF(ISNUMBER(E46),SUM(D46,PRODUCT(E46,(52/12))),0)</f>
        <v>0</v>
      </c>
      <c r="H46" s="39">
        <v>0</v>
      </c>
    </row>
    <row r="47" spans="2:8" s="19" customFormat="1" ht="30" customHeight="1" x14ac:dyDescent="0.3">
      <c r="B47" s="105" t="s">
        <v>30</v>
      </c>
      <c r="C47" s="106"/>
      <c r="D47" s="106"/>
      <c r="E47" s="106"/>
      <c r="F47" s="107"/>
      <c r="G47" s="15">
        <f>G46</f>
        <v>0</v>
      </c>
    </row>
    <row r="48" spans="2:8" s="19" customFormat="1" x14ac:dyDescent="0.3">
      <c r="B48" s="111"/>
      <c r="C48" s="56"/>
      <c r="D48" s="103"/>
      <c r="E48" s="103"/>
      <c r="F48" s="103"/>
      <c r="G48" s="103"/>
    </row>
    <row r="49" spans="2:8" s="19" customFormat="1" x14ac:dyDescent="0.3">
      <c r="B49" s="111"/>
      <c r="C49" s="56"/>
      <c r="D49" s="103"/>
      <c r="E49" s="103"/>
      <c r="F49" s="103"/>
      <c r="G49" s="103"/>
    </row>
    <row r="50" spans="2:8" s="19" customFormat="1" ht="61.5" customHeight="1" x14ac:dyDescent="0.3">
      <c r="B50" s="115" t="s">
        <v>34</v>
      </c>
      <c r="C50" s="116"/>
      <c r="D50" s="103"/>
      <c r="E50" s="103"/>
      <c r="F50" s="103"/>
      <c r="G50" s="103"/>
    </row>
    <row r="51" spans="2:8" s="19" customFormat="1" ht="20.100000000000001" customHeight="1" x14ac:dyDescent="0.3">
      <c r="B51" s="108"/>
      <c r="C51" s="109"/>
      <c r="D51" s="112" t="s">
        <v>25</v>
      </c>
      <c r="E51" s="113"/>
      <c r="F51" s="113"/>
      <c r="G51" s="114"/>
    </row>
    <row r="52" spans="2:8" s="19" customFormat="1" ht="30" x14ac:dyDescent="0.3">
      <c r="B52" s="108"/>
      <c r="C52" s="109"/>
      <c r="D52" s="26" t="s">
        <v>13</v>
      </c>
      <c r="E52" s="110" t="s">
        <v>12</v>
      </c>
      <c r="F52" s="110"/>
      <c r="G52" s="54" t="s">
        <v>18</v>
      </c>
      <c r="H52" s="60" t="s">
        <v>71</v>
      </c>
    </row>
    <row r="53" spans="2:8" s="19" customFormat="1" ht="30" customHeight="1" x14ac:dyDescent="0.3">
      <c r="B53" s="24" t="s">
        <v>17</v>
      </c>
      <c r="C53" s="38" t="s">
        <v>32</v>
      </c>
      <c r="D53" s="39">
        <v>0</v>
      </c>
      <c r="E53" s="104">
        <v>0</v>
      </c>
      <c r="F53" s="104"/>
      <c r="G53" s="40">
        <f>IF(ISNUMBER(E53),SUM(D53,PRODUCT(E53,(52/12))),0)</f>
        <v>0</v>
      </c>
      <c r="H53" s="39">
        <v>0</v>
      </c>
    </row>
    <row r="54" spans="2:8" s="19" customFormat="1" ht="30" customHeight="1" x14ac:dyDescent="0.3">
      <c r="B54" s="105" t="s">
        <v>33</v>
      </c>
      <c r="C54" s="106"/>
      <c r="D54" s="106"/>
      <c r="E54" s="106"/>
      <c r="F54" s="107"/>
      <c r="G54" s="15">
        <f>G53</f>
        <v>0</v>
      </c>
    </row>
    <row r="55" spans="2:8" s="19" customFormat="1" ht="18.75" customHeight="1" x14ac:dyDescent="0.3">
      <c r="B55" s="117"/>
      <c r="C55" s="25"/>
      <c r="D55" s="103"/>
      <c r="E55" s="103"/>
      <c r="F55" s="103"/>
      <c r="G55" s="103"/>
    </row>
    <row r="56" spans="2:8" s="19" customFormat="1" ht="18.75" customHeight="1" x14ac:dyDescent="0.3">
      <c r="B56" s="117"/>
      <c r="C56" s="25"/>
      <c r="D56" s="103"/>
      <c r="E56" s="103"/>
      <c r="F56" s="103"/>
      <c r="G56" s="103"/>
    </row>
    <row r="57" spans="2:8" s="19" customFormat="1" ht="61.5" customHeight="1" x14ac:dyDescent="0.3">
      <c r="B57" s="115" t="s">
        <v>38</v>
      </c>
      <c r="C57" s="116"/>
      <c r="D57" s="103"/>
      <c r="E57" s="103"/>
      <c r="F57" s="103"/>
      <c r="G57" s="56"/>
    </row>
    <row r="58" spans="2:8" s="19" customFormat="1" ht="20.100000000000001" customHeight="1" x14ac:dyDescent="0.3">
      <c r="B58" s="108"/>
      <c r="C58" s="109"/>
      <c r="D58" s="112" t="s">
        <v>29</v>
      </c>
      <c r="E58" s="113"/>
      <c r="F58" s="113"/>
      <c r="G58" s="114"/>
    </row>
    <row r="59" spans="2:8" s="19" customFormat="1" ht="30" x14ac:dyDescent="0.3">
      <c r="B59" s="108"/>
      <c r="C59" s="109"/>
      <c r="D59" s="26" t="s">
        <v>13</v>
      </c>
      <c r="E59" s="110" t="s">
        <v>12</v>
      </c>
      <c r="F59" s="110"/>
      <c r="G59" s="54" t="s">
        <v>18</v>
      </c>
      <c r="H59" s="60" t="s">
        <v>71</v>
      </c>
    </row>
    <row r="60" spans="2:8" s="19" customFormat="1" ht="30" customHeight="1" x14ac:dyDescent="0.3">
      <c r="B60" s="24" t="s">
        <v>17</v>
      </c>
      <c r="C60" s="38" t="s">
        <v>32</v>
      </c>
      <c r="D60" s="39">
        <v>0</v>
      </c>
      <c r="E60" s="104">
        <v>0</v>
      </c>
      <c r="F60" s="104"/>
      <c r="G60" s="40">
        <f>IF(ISNUMBER(E60),SUM(D60,PRODUCT(E60,(52/12))),0)</f>
        <v>0</v>
      </c>
      <c r="H60" s="39">
        <v>0</v>
      </c>
    </row>
    <row r="61" spans="2:8" s="19" customFormat="1" ht="30" customHeight="1" x14ac:dyDescent="0.3">
      <c r="B61" s="105" t="s">
        <v>37</v>
      </c>
      <c r="C61" s="106"/>
      <c r="D61" s="106"/>
      <c r="E61" s="106"/>
      <c r="F61" s="107"/>
      <c r="G61" s="15">
        <f>G60</f>
        <v>0</v>
      </c>
    </row>
    <row r="62" spans="2:8" s="19" customFormat="1" ht="18.75" customHeight="1" x14ac:dyDescent="0.3">
      <c r="B62" s="117"/>
      <c r="C62" s="25"/>
      <c r="D62" s="103"/>
      <c r="E62" s="103"/>
      <c r="F62" s="103"/>
      <c r="G62" s="103"/>
    </row>
    <row r="63" spans="2:8" s="19" customFormat="1" ht="18.75" customHeight="1" x14ac:dyDescent="0.3">
      <c r="B63" s="117"/>
      <c r="C63" s="25"/>
      <c r="D63" s="103"/>
      <c r="E63" s="103"/>
      <c r="F63" s="103"/>
      <c r="G63" s="103"/>
    </row>
    <row r="64" spans="2:8" s="19" customFormat="1" ht="61.5" customHeight="1" x14ac:dyDescent="0.3">
      <c r="B64" s="115" t="s">
        <v>40</v>
      </c>
      <c r="C64" s="116"/>
      <c r="D64" s="103"/>
      <c r="E64" s="103"/>
      <c r="F64" s="103"/>
      <c r="G64" s="56"/>
    </row>
    <row r="65" spans="2:8" s="19" customFormat="1" ht="20.100000000000001" customHeight="1" x14ac:dyDescent="0.3">
      <c r="B65" s="108"/>
      <c r="C65" s="109"/>
      <c r="D65" s="112" t="s">
        <v>29</v>
      </c>
      <c r="E65" s="113"/>
      <c r="F65" s="113"/>
      <c r="G65" s="114"/>
    </row>
    <row r="66" spans="2:8" s="19" customFormat="1" ht="30" x14ac:dyDescent="0.3">
      <c r="B66" s="108"/>
      <c r="C66" s="109"/>
      <c r="D66" s="26" t="s">
        <v>13</v>
      </c>
      <c r="E66" s="110" t="s">
        <v>12</v>
      </c>
      <c r="F66" s="110"/>
      <c r="G66" s="54" t="s">
        <v>18</v>
      </c>
      <c r="H66" s="60" t="s">
        <v>71</v>
      </c>
    </row>
    <row r="67" spans="2:8" s="19" customFormat="1" ht="30" customHeight="1" x14ac:dyDescent="0.3">
      <c r="B67" s="24" t="s">
        <v>17</v>
      </c>
      <c r="C67" s="38" t="s">
        <v>32</v>
      </c>
      <c r="D67" s="39">
        <v>0</v>
      </c>
      <c r="E67" s="104">
        <v>0</v>
      </c>
      <c r="F67" s="104"/>
      <c r="G67" s="40">
        <f>IF(ISNUMBER(E67),SUM(D67,PRODUCT(E67,(52/12))),0)</f>
        <v>0</v>
      </c>
      <c r="H67" s="39">
        <v>0</v>
      </c>
    </row>
    <row r="68" spans="2:8" s="19" customFormat="1" ht="30" customHeight="1" x14ac:dyDescent="0.3">
      <c r="B68" s="105" t="s">
        <v>39</v>
      </c>
      <c r="C68" s="106"/>
      <c r="D68" s="106"/>
      <c r="E68" s="106"/>
      <c r="F68" s="107"/>
      <c r="G68" s="15">
        <f>G67</f>
        <v>0</v>
      </c>
    </row>
    <row r="69" spans="2:8" s="19" customFormat="1" ht="18.75" customHeight="1" x14ac:dyDescent="0.3">
      <c r="B69" s="117"/>
      <c r="C69" s="25"/>
      <c r="D69" s="103"/>
      <c r="E69" s="103"/>
      <c r="F69" s="103"/>
      <c r="G69" s="103"/>
    </row>
    <row r="70" spans="2:8" s="19" customFormat="1" ht="18.75" customHeight="1" x14ac:dyDescent="0.3">
      <c r="B70" s="117"/>
      <c r="C70" s="25"/>
      <c r="D70" s="103"/>
      <c r="E70" s="103"/>
      <c r="F70" s="103"/>
      <c r="G70" s="103"/>
    </row>
    <row r="71" spans="2:8" s="19" customFormat="1" ht="61.5" customHeight="1" x14ac:dyDescent="0.3">
      <c r="B71" s="115" t="s">
        <v>43</v>
      </c>
      <c r="C71" s="116"/>
      <c r="D71" s="103"/>
      <c r="E71" s="103"/>
      <c r="F71" s="103"/>
      <c r="G71" s="56"/>
    </row>
    <row r="72" spans="2:8" s="19" customFormat="1" ht="20.100000000000001" customHeight="1" x14ac:dyDescent="0.3">
      <c r="B72" s="108"/>
      <c r="C72" s="109"/>
      <c r="D72" s="112" t="s">
        <v>29</v>
      </c>
      <c r="E72" s="113"/>
      <c r="F72" s="113"/>
      <c r="G72" s="114"/>
    </row>
    <row r="73" spans="2:8" s="19" customFormat="1" ht="30" x14ac:dyDescent="0.3">
      <c r="B73" s="108"/>
      <c r="C73" s="109"/>
      <c r="D73" s="26" t="s">
        <v>13</v>
      </c>
      <c r="E73" s="110" t="s">
        <v>12</v>
      </c>
      <c r="F73" s="110"/>
      <c r="G73" s="54" t="s">
        <v>18</v>
      </c>
      <c r="H73" s="60" t="s">
        <v>71</v>
      </c>
    </row>
    <row r="74" spans="2:8" s="19" customFormat="1" ht="30" customHeight="1" x14ac:dyDescent="0.3">
      <c r="B74" s="24" t="s">
        <v>17</v>
      </c>
      <c r="C74" s="38" t="s">
        <v>32</v>
      </c>
      <c r="D74" s="39">
        <v>0</v>
      </c>
      <c r="E74" s="104">
        <v>0</v>
      </c>
      <c r="F74" s="104"/>
      <c r="G74" s="40">
        <f>IF(ISNUMBER(E74),SUM(D74,PRODUCT(E74,(52/12))),0)</f>
        <v>0</v>
      </c>
      <c r="H74" s="39">
        <v>0</v>
      </c>
    </row>
    <row r="75" spans="2:8" s="19" customFormat="1" ht="30" customHeight="1" x14ac:dyDescent="0.3">
      <c r="B75" s="105" t="s">
        <v>41</v>
      </c>
      <c r="C75" s="106"/>
      <c r="D75" s="106"/>
      <c r="E75" s="106"/>
      <c r="F75" s="107"/>
      <c r="G75" s="15">
        <f>G74</f>
        <v>0</v>
      </c>
    </row>
    <row r="76" spans="2:8" s="19" customFormat="1" ht="18.75" customHeight="1" x14ac:dyDescent="0.3">
      <c r="B76" s="117"/>
      <c r="C76" s="25"/>
      <c r="D76" s="103"/>
      <c r="E76" s="103"/>
      <c r="F76" s="103"/>
      <c r="G76" s="103"/>
    </row>
    <row r="77" spans="2:8" s="19" customFormat="1" ht="18.75" customHeight="1" x14ac:dyDescent="0.3">
      <c r="B77" s="117"/>
      <c r="C77" s="25"/>
      <c r="D77" s="103"/>
      <c r="E77" s="103"/>
      <c r="F77" s="103"/>
      <c r="G77" s="103"/>
    </row>
    <row r="78" spans="2:8" s="19" customFormat="1" ht="61.5" customHeight="1" x14ac:dyDescent="0.3">
      <c r="B78" s="115" t="s">
        <v>44</v>
      </c>
      <c r="C78" s="116"/>
      <c r="D78" s="103"/>
      <c r="E78" s="103"/>
      <c r="F78" s="103"/>
      <c r="G78" s="56"/>
    </row>
    <row r="79" spans="2:8" s="19" customFormat="1" ht="20.100000000000001" customHeight="1" x14ac:dyDescent="0.3">
      <c r="B79" s="108"/>
      <c r="C79" s="109"/>
      <c r="D79" s="112" t="s">
        <v>29</v>
      </c>
      <c r="E79" s="113"/>
      <c r="F79" s="113"/>
      <c r="G79" s="114"/>
    </row>
    <row r="80" spans="2:8" s="19" customFormat="1" ht="30" x14ac:dyDescent="0.3">
      <c r="B80" s="108"/>
      <c r="C80" s="109"/>
      <c r="D80" s="26" t="s">
        <v>13</v>
      </c>
      <c r="E80" s="110" t="s">
        <v>12</v>
      </c>
      <c r="F80" s="110"/>
      <c r="G80" s="54" t="s">
        <v>18</v>
      </c>
      <c r="H80" s="60" t="s">
        <v>71</v>
      </c>
    </row>
    <row r="81" spans="2:8" s="19" customFormat="1" ht="30" customHeight="1" x14ac:dyDescent="0.3">
      <c r="B81" s="24" t="s">
        <v>17</v>
      </c>
      <c r="C81" s="38" t="s">
        <v>32</v>
      </c>
      <c r="D81" s="39">
        <v>0</v>
      </c>
      <c r="E81" s="104">
        <v>0</v>
      </c>
      <c r="F81" s="104"/>
      <c r="G81" s="40">
        <f>IF(ISNUMBER(E81),SUM(D81,PRODUCT(E81,(52/12))),0)</f>
        <v>0</v>
      </c>
      <c r="H81" s="39">
        <v>0</v>
      </c>
    </row>
    <row r="82" spans="2:8" s="19" customFormat="1" ht="30" customHeight="1" x14ac:dyDescent="0.3">
      <c r="B82" s="105" t="s">
        <v>42</v>
      </c>
      <c r="C82" s="106"/>
      <c r="D82" s="106"/>
      <c r="E82" s="106"/>
      <c r="F82" s="107"/>
      <c r="G82" s="15">
        <f>G81</f>
        <v>0</v>
      </c>
    </row>
    <row r="83" spans="2:8" s="19" customFormat="1" ht="18.75" customHeight="1" x14ac:dyDescent="0.3">
      <c r="B83" s="117"/>
      <c r="C83" s="25"/>
      <c r="D83" s="103"/>
      <c r="E83" s="103"/>
      <c r="F83" s="103"/>
      <c r="G83" s="103"/>
    </row>
    <row r="84" spans="2:8" s="19" customFormat="1" ht="18.75" customHeight="1" x14ac:dyDescent="0.3">
      <c r="B84" s="117"/>
      <c r="C84" s="25"/>
      <c r="D84" s="103"/>
      <c r="E84" s="103"/>
      <c r="F84" s="103"/>
      <c r="G84" s="103"/>
    </row>
    <row r="85" spans="2:8" s="19" customFormat="1" ht="61.5" customHeight="1" x14ac:dyDescent="0.3">
      <c r="B85" s="115" t="s">
        <v>46</v>
      </c>
      <c r="C85" s="116"/>
      <c r="D85" s="103"/>
      <c r="E85" s="103"/>
      <c r="F85" s="103"/>
      <c r="G85" s="56"/>
    </row>
    <row r="86" spans="2:8" s="19" customFormat="1" ht="20.100000000000001" customHeight="1" x14ac:dyDescent="0.3">
      <c r="B86" s="108"/>
      <c r="C86" s="109"/>
      <c r="D86" s="112" t="s">
        <v>29</v>
      </c>
      <c r="E86" s="113"/>
      <c r="F86" s="113"/>
      <c r="G86" s="114"/>
    </row>
    <row r="87" spans="2:8" s="19" customFormat="1" ht="30" x14ac:dyDescent="0.3">
      <c r="B87" s="108"/>
      <c r="C87" s="109"/>
      <c r="D87" s="26" t="s">
        <v>13</v>
      </c>
      <c r="E87" s="110" t="s">
        <v>12</v>
      </c>
      <c r="F87" s="110"/>
      <c r="G87" s="54" t="s">
        <v>18</v>
      </c>
      <c r="H87" s="60" t="s">
        <v>71</v>
      </c>
    </row>
    <row r="88" spans="2:8" s="19" customFormat="1" ht="30" customHeight="1" x14ac:dyDescent="0.3">
      <c r="B88" s="24" t="s">
        <v>17</v>
      </c>
      <c r="C88" s="38" t="s">
        <v>32</v>
      </c>
      <c r="D88" s="39">
        <v>0</v>
      </c>
      <c r="E88" s="104">
        <v>0</v>
      </c>
      <c r="F88" s="104"/>
      <c r="G88" s="40">
        <f>IF(ISNUMBER(E88),SUM(D88,PRODUCT(E88,(52/12))),0)</f>
        <v>0</v>
      </c>
      <c r="H88" s="39">
        <v>0</v>
      </c>
    </row>
    <row r="89" spans="2:8" s="19" customFormat="1" ht="30" customHeight="1" x14ac:dyDescent="0.3">
      <c r="B89" s="105" t="s">
        <v>45</v>
      </c>
      <c r="C89" s="106"/>
      <c r="D89" s="106"/>
      <c r="E89" s="106"/>
      <c r="F89" s="107"/>
      <c r="G89" s="15">
        <f>G88</f>
        <v>0</v>
      </c>
    </row>
    <row r="90" spans="2:8" s="19" customFormat="1" ht="18.75" customHeight="1" x14ac:dyDescent="0.3">
      <c r="B90" s="117"/>
      <c r="C90" s="25"/>
      <c r="D90" s="103"/>
      <c r="E90" s="103"/>
      <c r="F90" s="103"/>
      <c r="G90" s="103"/>
    </row>
    <row r="91" spans="2:8" s="19" customFormat="1" ht="18.75" customHeight="1" x14ac:dyDescent="0.3">
      <c r="B91" s="117"/>
      <c r="C91" s="25"/>
      <c r="D91" s="103"/>
      <c r="E91" s="103"/>
      <c r="F91" s="103"/>
      <c r="G91" s="103"/>
    </row>
    <row r="92" spans="2:8" s="19" customFormat="1" ht="61.5" customHeight="1" x14ac:dyDescent="0.3">
      <c r="B92" s="115" t="s">
        <v>48</v>
      </c>
      <c r="C92" s="116"/>
      <c r="D92" s="103"/>
      <c r="E92" s="103"/>
      <c r="F92" s="103"/>
      <c r="G92" s="56"/>
    </row>
    <row r="93" spans="2:8" s="19" customFormat="1" ht="20.100000000000001" customHeight="1" x14ac:dyDescent="0.3">
      <c r="B93" s="108"/>
      <c r="C93" s="109"/>
      <c r="D93" s="112" t="s">
        <v>29</v>
      </c>
      <c r="E93" s="113"/>
      <c r="F93" s="113"/>
      <c r="G93" s="114"/>
    </row>
    <row r="94" spans="2:8" s="19" customFormat="1" ht="30" x14ac:dyDescent="0.3">
      <c r="B94" s="108"/>
      <c r="C94" s="109"/>
      <c r="D94" s="26" t="s">
        <v>13</v>
      </c>
      <c r="E94" s="110" t="s">
        <v>12</v>
      </c>
      <c r="F94" s="110"/>
      <c r="G94" s="54" t="s">
        <v>18</v>
      </c>
      <c r="H94" s="60" t="s">
        <v>71</v>
      </c>
    </row>
    <row r="95" spans="2:8" s="19" customFormat="1" ht="30" customHeight="1" x14ac:dyDescent="0.3">
      <c r="B95" s="24" t="s">
        <v>17</v>
      </c>
      <c r="C95" s="38" t="s">
        <v>32</v>
      </c>
      <c r="D95" s="39">
        <v>0</v>
      </c>
      <c r="E95" s="104">
        <v>0</v>
      </c>
      <c r="F95" s="104"/>
      <c r="G95" s="40">
        <f>IF(ISNUMBER(E95),SUM(D95,PRODUCT(E95,(52/12))),0)</f>
        <v>0</v>
      </c>
      <c r="H95" s="39">
        <v>0</v>
      </c>
    </row>
    <row r="96" spans="2:8" s="19" customFormat="1" ht="30" customHeight="1" x14ac:dyDescent="0.3">
      <c r="B96" s="105" t="s">
        <v>47</v>
      </c>
      <c r="C96" s="106"/>
      <c r="D96" s="106"/>
      <c r="E96" s="106"/>
      <c r="F96" s="107"/>
      <c r="G96" s="15">
        <f>G95</f>
        <v>0</v>
      </c>
    </row>
    <row r="97" spans="2:8" s="19" customFormat="1" ht="18.75" customHeight="1" x14ac:dyDescent="0.3">
      <c r="B97" s="117"/>
      <c r="C97" s="25"/>
      <c r="D97" s="103"/>
      <c r="E97" s="103"/>
      <c r="F97" s="103"/>
      <c r="G97" s="103"/>
    </row>
    <row r="98" spans="2:8" s="19" customFormat="1" ht="18.75" customHeight="1" x14ac:dyDescent="0.3">
      <c r="B98" s="117"/>
      <c r="C98" s="25"/>
      <c r="D98" s="103"/>
      <c r="E98" s="103"/>
      <c r="F98" s="103"/>
      <c r="G98" s="103"/>
    </row>
    <row r="99" spans="2:8" s="19" customFormat="1" ht="61.5" customHeight="1" x14ac:dyDescent="0.3">
      <c r="B99" s="115" t="s">
        <v>50</v>
      </c>
      <c r="C99" s="116"/>
      <c r="D99" s="103"/>
      <c r="E99" s="103"/>
      <c r="F99" s="103"/>
      <c r="G99" s="56"/>
    </row>
    <row r="100" spans="2:8" s="19" customFormat="1" ht="20.100000000000001" customHeight="1" x14ac:dyDescent="0.3">
      <c r="B100" s="108"/>
      <c r="C100" s="109"/>
      <c r="D100" s="114" t="s">
        <v>35</v>
      </c>
      <c r="E100" s="134"/>
      <c r="F100" s="134"/>
      <c r="G100" s="134"/>
    </row>
    <row r="101" spans="2:8" s="19" customFormat="1" ht="30" x14ac:dyDescent="0.3">
      <c r="B101" s="108"/>
      <c r="C101" s="109"/>
      <c r="D101" s="26" t="s">
        <v>13</v>
      </c>
      <c r="E101" s="110" t="s">
        <v>12</v>
      </c>
      <c r="F101" s="110"/>
      <c r="G101" s="54" t="s">
        <v>18</v>
      </c>
      <c r="H101" s="60" t="s">
        <v>71</v>
      </c>
    </row>
    <row r="102" spans="2:8" s="19" customFormat="1" ht="30" customHeight="1" x14ac:dyDescent="0.3">
      <c r="B102" s="24" t="s">
        <v>54</v>
      </c>
      <c r="C102" s="142" t="s">
        <v>89</v>
      </c>
      <c r="D102" s="39">
        <v>0</v>
      </c>
      <c r="E102" s="104">
        <v>0</v>
      </c>
      <c r="F102" s="104"/>
      <c r="G102" s="40">
        <f>IF(ISNUMBER(E102),SUM(D102,PRODUCT(E102,2,(52/12))),0)</f>
        <v>0</v>
      </c>
      <c r="H102" s="39">
        <v>0</v>
      </c>
    </row>
    <row r="103" spans="2:8" s="19" customFormat="1" ht="30" customHeight="1" x14ac:dyDescent="0.3">
      <c r="B103" s="24" t="s">
        <v>55</v>
      </c>
      <c r="C103" s="142" t="s">
        <v>89</v>
      </c>
      <c r="D103" s="39">
        <v>0</v>
      </c>
      <c r="E103" s="104">
        <v>0</v>
      </c>
      <c r="F103" s="104"/>
      <c r="G103" s="40">
        <f t="shared" ref="G103:G107" si="0">IF(ISNUMBER(E103),SUM(D103,PRODUCT(E103,2,(52/12))),0)</f>
        <v>0</v>
      </c>
      <c r="H103" s="39">
        <v>0</v>
      </c>
    </row>
    <row r="104" spans="2:8" s="19" customFormat="1" ht="30" customHeight="1" x14ac:dyDescent="0.3">
      <c r="B104" s="24" t="s">
        <v>56</v>
      </c>
      <c r="C104" s="142" t="s">
        <v>89</v>
      </c>
      <c r="D104" s="39">
        <v>0</v>
      </c>
      <c r="E104" s="104">
        <v>0</v>
      </c>
      <c r="F104" s="104"/>
      <c r="G104" s="40">
        <f t="shared" si="0"/>
        <v>0</v>
      </c>
      <c r="H104" s="39">
        <v>0</v>
      </c>
    </row>
    <row r="105" spans="2:8" s="19" customFormat="1" ht="30" customHeight="1" x14ac:dyDescent="0.3">
      <c r="B105" s="24" t="s">
        <v>57</v>
      </c>
      <c r="C105" s="142" t="s">
        <v>89</v>
      </c>
      <c r="D105" s="39">
        <v>0</v>
      </c>
      <c r="E105" s="104">
        <v>0</v>
      </c>
      <c r="F105" s="104"/>
      <c r="G105" s="40">
        <f t="shared" si="0"/>
        <v>0</v>
      </c>
      <c r="H105" s="39">
        <v>0</v>
      </c>
    </row>
    <row r="106" spans="2:8" s="19" customFormat="1" ht="30" customHeight="1" x14ac:dyDescent="0.3">
      <c r="B106" s="24" t="s">
        <v>58</v>
      </c>
      <c r="C106" s="142" t="s">
        <v>89</v>
      </c>
      <c r="D106" s="39">
        <v>0</v>
      </c>
      <c r="E106" s="104">
        <v>0</v>
      </c>
      <c r="F106" s="104"/>
      <c r="G106" s="40">
        <f t="shared" si="0"/>
        <v>0</v>
      </c>
      <c r="H106" s="39">
        <v>0</v>
      </c>
    </row>
    <row r="107" spans="2:8" s="19" customFormat="1" ht="30" customHeight="1" x14ac:dyDescent="0.3">
      <c r="B107" s="24" t="s">
        <v>59</v>
      </c>
      <c r="C107" s="142" t="s">
        <v>89</v>
      </c>
      <c r="D107" s="39">
        <v>0</v>
      </c>
      <c r="E107" s="104">
        <v>0</v>
      </c>
      <c r="F107" s="104"/>
      <c r="G107" s="40">
        <f t="shared" si="0"/>
        <v>0</v>
      </c>
      <c r="H107" s="39">
        <v>0</v>
      </c>
    </row>
    <row r="108" spans="2:8" s="19" customFormat="1" ht="20.100000000000001" customHeight="1" x14ac:dyDescent="0.3">
      <c r="B108" s="108"/>
      <c r="C108" s="109"/>
      <c r="D108" s="114" t="s">
        <v>36</v>
      </c>
      <c r="E108" s="134"/>
      <c r="F108" s="134"/>
      <c r="G108" s="134"/>
    </row>
    <row r="109" spans="2:8" s="19" customFormat="1" ht="30" x14ac:dyDescent="0.3">
      <c r="B109" s="108"/>
      <c r="C109" s="109"/>
      <c r="D109" s="26" t="s">
        <v>13</v>
      </c>
      <c r="E109" s="110" t="s">
        <v>12</v>
      </c>
      <c r="F109" s="110"/>
      <c r="G109" s="54" t="s">
        <v>18</v>
      </c>
      <c r="H109" s="60" t="s">
        <v>71</v>
      </c>
    </row>
    <row r="110" spans="2:8" s="19" customFormat="1" ht="30" customHeight="1" x14ac:dyDescent="0.3">
      <c r="B110" s="24" t="s">
        <v>54</v>
      </c>
      <c r="C110" s="142" t="s">
        <v>89</v>
      </c>
      <c r="D110" s="39">
        <v>0</v>
      </c>
      <c r="E110" s="104">
        <v>0</v>
      </c>
      <c r="F110" s="104"/>
      <c r="G110" s="40">
        <f>IF(ISNUMBER(E110),SUM(D110,PRODUCT(E110,2,(52/12))),0)</f>
        <v>0</v>
      </c>
      <c r="H110" s="39">
        <v>0</v>
      </c>
    </row>
    <row r="111" spans="2:8" s="19" customFormat="1" ht="20.100000000000001" customHeight="1" x14ac:dyDescent="0.3">
      <c r="B111" s="108"/>
      <c r="C111" s="109"/>
      <c r="D111" s="114" t="s">
        <v>51</v>
      </c>
      <c r="E111" s="134"/>
      <c r="F111" s="134"/>
      <c r="G111" s="134"/>
    </row>
    <row r="112" spans="2:8" s="19" customFormat="1" ht="30" x14ac:dyDescent="0.3">
      <c r="B112" s="108"/>
      <c r="C112" s="109"/>
      <c r="D112" s="26" t="s">
        <v>13</v>
      </c>
      <c r="E112" s="110" t="s">
        <v>12</v>
      </c>
      <c r="F112" s="110"/>
      <c r="G112" s="54" t="s">
        <v>18</v>
      </c>
      <c r="H112" s="60" t="s">
        <v>71</v>
      </c>
    </row>
    <row r="113" spans="2:8" s="19" customFormat="1" ht="30" customHeight="1" x14ac:dyDescent="0.3">
      <c r="B113" s="24" t="s">
        <v>52</v>
      </c>
      <c r="C113" s="142" t="s">
        <v>89</v>
      </c>
      <c r="D113" s="39">
        <v>0</v>
      </c>
      <c r="E113" s="104">
        <v>0</v>
      </c>
      <c r="F113" s="104"/>
      <c r="G113" s="40">
        <f>IF(ISNUMBER(E113),SUM(D113,PRODUCT(E113,(3/12))),0)</f>
        <v>0</v>
      </c>
      <c r="H113" s="39">
        <v>0</v>
      </c>
    </row>
    <row r="114" spans="2:8" s="19" customFormat="1" ht="20.100000000000001" customHeight="1" x14ac:dyDescent="0.3">
      <c r="B114" s="108"/>
      <c r="C114" s="109"/>
      <c r="D114" s="114" t="s">
        <v>72</v>
      </c>
      <c r="E114" s="134"/>
      <c r="F114" s="134"/>
      <c r="G114" s="134"/>
    </row>
    <row r="115" spans="2:8" s="19" customFormat="1" ht="30" x14ac:dyDescent="0.3">
      <c r="B115" s="108"/>
      <c r="C115" s="109"/>
      <c r="D115" s="26" t="s">
        <v>13</v>
      </c>
      <c r="E115" s="110" t="s">
        <v>12</v>
      </c>
      <c r="F115" s="110"/>
      <c r="G115" s="54" t="s">
        <v>18</v>
      </c>
      <c r="H115" s="60" t="s">
        <v>71</v>
      </c>
    </row>
    <row r="116" spans="2:8" s="19" customFormat="1" ht="30" customHeight="1" x14ac:dyDescent="0.3">
      <c r="B116" s="24" t="s">
        <v>73</v>
      </c>
      <c r="C116" s="142" t="s">
        <v>89</v>
      </c>
      <c r="D116" s="39">
        <v>0</v>
      </c>
      <c r="E116" s="104">
        <v>0</v>
      </c>
      <c r="F116" s="104"/>
      <c r="G116" s="40">
        <f>IF(ISNUMBER(E116),SUM(D116,PRODUCT(E116,(6/12))),0)</f>
        <v>0</v>
      </c>
      <c r="H116" s="39">
        <v>0</v>
      </c>
    </row>
    <row r="117" spans="2:8" s="19" customFormat="1" ht="30" customHeight="1" x14ac:dyDescent="0.3">
      <c r="B117" s="105" t="s">
        <v>49</v>
      </c>
      <c r="C117" s="106"/>
      <c r="D117" s="106"/>
      <c r="E117" s="106"/>
      <c r="F117" s="107"/>
      <c r="G117" s="15">
        <f>SUM(G102:G107,G110,G113,G116)</f>
        <v>0</v>
      </c>
    </row>
    <row r="118" spans="2:8" s="19" customFormat="1" ht="6.75" customHeight="1" x14ac:dyDescent="0.3">
      <c r="B118" s="57"/>
      <c r="C118" s="56"/>
      <c r="D118" s="103"/>
      <c r="E118" s="103"/>
      <c r="F118" s="103"/>
      <c r="G118" s="103"/>
    </row>
    <row r="119" spans="2:8" s="19" customFormat="1" ht="20.25" customHeight="1" thickBot="1" x14ac:dyDescent="0.35">
      <c r="B119" s="35"/>
      <c r="C119" s="22"/>
      <c r="D119" s="22"/>
      <c r="E119" s="30"/>
      <c r="F119" s="31" t="s">
        <v>5</v>
      </c>
      <c r="G119" s="28">
        <f>SUM(G12,G19,G26,G33,G40,G47,G54,G61,G68,G75,G82,G89,G96,G117)</f>
        <v>0</v>
      </c>
    </row>
    <row r="120" spans="2:8" s="19" customFormat="1" ht="24" thickBot="1" x14ac:dyDescent="0.35">
      <c r="B120" s="35"/>
      <c r="C120" s="22"/>
      <c r="D120" s="22"/>
      <c r="E120" s="22"/>
      <c r="F120" s="32" t="s">
        <v>10</v>
      </c>
      <c r="G120" s="29">
        <f>PRODUCT(G119,12)</f>
        <v>0</v>
      </c>
    </row>
    <row r="121" spans="2:8" s="19" customFormat="1" ht="44.25" customHeight="1" x14ac:dyDescent="0.3">
      <c r="B121" s="35"/>
      <c r="C121" s="22"/>
      <c r="D121" s="22"/>
      <c r="E121" s="22"/>
      <c r="F121" s="22"/>
      <c r="G121" s="33" t="s">
        <v>9</v>
      </c>
    </row>
    <row r="122" spans="2:8" ht="18.75" x14ac:dyDescent="0.3">
      <c r="B122" s="44" t="s">
        <v>60</v>
      </c>
    </row>
    <row r="123" spans="2:8" x14ac:dyDescent="0.25">
      <c r="B123" s="135"/>
      <c r="C123" s="135"/>
      <c r="D123" s="135"/>
      <c r="E123" s="135"/>
      <c r="F123" s="135"/>
      <c r="G123" s="135"/>
    </row>
    <row r="124" spans="2:8" x14ac:dyDescent="0.25">
      <c r="B124" s="135"/>
      <c r="C124" s="135"/>
      <c r="D124" s="135"/>
      <c r="E124" s="135"/>
      <c r="F124" s="135"/>
      <c r="G124" s="135"/>
    </row>
    <row r="125" spans="2:8" x14ac:dyDescent="0.25">
      <c r="B125" s="135"/>
      <c r="C125" s="135"/>
      <c r="D125" s="135"/>
      <c r="E125" s="135"/>
      <c r="F125" s="135"/>
      <c r="G125" s="135"/>
    </row>
    <row r="126" spans="2:8" x14ac:dyDescent="0.25">
      <c r="B126" s="135"/>
      <c r="C126" s="135"/>
      <c r="D126" s="135"/>
      <c r="E126" s="135"/>
      <c r="F126" s="135"/>
      <c r="G126" s="135"/>
    </row>
    <row r="127" spans="2:8" x14ac:dyDescent="0.25">
      <c r="B127" s="135"/>
      <c r="C127" s="135"/>
      <c r="D127" s="135"/>
      <c r="E127" s="135"/>
      <c r="F127" s="135"/>
      <c r="G127" s="135"/>
    </row>
    <row r="128" spans="2:8" x14ac:dyDescent="0.25">
      <c r="B128" s="135"/>
      <c r="C128" s="135"/>
      <c r="D128" s="135"/>
      <c r="E128" s="135"/>
      <c r="F128" s="135"/>
      <c r="G128" s="135"/>
    </row>
    <row r="129" spans="2:7" x14ac:dyDescent="0.25">
      <c r="B129" s="135"/>
      <c r="C129" s="135"/>
      <c r="D129" s="135"/>
      <c r="E129" s="135"/>
      <c r="F129" s="135"/>
      <c r="G129" s="135"/>
    </row>
    <row r="130" spans="2:7" x14ac:dyDescent="0.25">
      <c r="B130" s="135"/>
      <c r="C130" s="135"/>
      <c r="D130" s="135"/>
      <c r="E130" s="135"/>
      <c r="F130" s="135"/>
      <c r="G130" s="135"/>
    </row>
  </sheetData>
  <sheetProtection algorithmName="SHA-512" hashValue="/AyVOMRCohoDqSvWdgsPHQwqrbfxVQYnHJJ/bgKdRM1eb+S/Zc20frHnBK+FRxoHEtQ5O+UILiNsCZEU5bttWQ==" saltValue="nisulIYp3DdXHhnQ0710BQ==" spinCount="100000" sheet="1" objects="1" scenarios="1" selectLockedCells="1"/>
  <mergeCells count="146">
    <mergeCell ref="B123:G130"/>
    <mergeCell ref="E10:F10"/>
    <mergeCell ref="E11:F11"/>
    <mergeCell ref="E17:F17"/>
    <mergeCell ref="E18:F18"/>
    <mergeCell ref="E24:F24"/>
    <mergeCell ref="E116:F116"/>
    <mergeCell ref="E103:F103"/>
    <mergeCell ref="E104:F104"/>
    <mergeCell ref="E105:F105"/>
    <mergeCell ref="E106:F106"/>
    <mergeCell ref="E107:F107"/>
    <mergeCell ref="B100:C101"/>
    <mergeCell ref="D100:G100"/>
    <mergeCell ref="E101:F101"/>
    <mergeCell ref="E102:F102"/>
    <mergeCell ref="B117:F117"/>
    <mergeCell ref="B108:C109"/>
    <mergeCell ref="D108:G108"/>
    <mergeCell ref="E109:F109"/>
    <mergeCell ref="E110:F110"/>
    <mergeCell ref="B111:C112"/>
    <mergeCell ref="D111:G111"/>
    <mergeCell ref="E112:F112"/>
    <mergeCell ref="E113:F113"/>
    <mergeCell ref="B114:C115"/>
    <mergeCell ref="D114:G114"/>
    <mergeCell ref="E115:F115"/>
    <mergeCell ref="E95:F95"/>
    <mergeCell ref="B96:F96"/>
    <mergeCell ref="B97:B98"/>
    <mergeCell ref="D97:G98"/>
    <mergeCell ref="B99:C99"/>
    <mergeCell ref="D99:F99"/>
    <mergeCell ref="B90:B91"/>
    <mergeCell ref="D90:G91"/>
    <mergeCell ref="B92:C92"/>
    <mergeCell ref="D92:F92"/>
    <mergeCell ref="B93:C94"/>
    <mergeCell ref="D93:G93"/>
    <mergeCell ref="E94:F94"/>
    <mergeCell ref="B86:C87"/>
    <mergeCell ref="D86:G86"/>
    <mergeCell ref="E87:F87"/>
    <mergeCell ref="E88:F88"/>
    <mergeCell ref="B89:F89"/>
    <mergeCell ref="E81:F81"/>
    <mergeCell ref="B82:F82"/>
    <mergeCell ref="B83:B84"/>
    <mergeCell ref="D83:G84"/>
    <mergeCell ref="B85:C85"/>
    <mergeCell ref="D85:F85"/>
    <mergeCell ref="B76:B77"/>
    <mergeCell ref="D76:G77"/>
    <mergeCell ref="B78:C78"/>
    <mergeCell ref="D78:F78"/>
    <mergeCell ref="B79:C80"/>
    <mergeCell ref="D79:G79"/>
    <mergeCell ref="E80:F80"/>
    <mergeCell ref="E53:F53"/>
    <mergeCell ref="B72:C73"/>
    <mergeCell ref="D72:G72"/>
    <mergeCell ref="E73:F73"/>
    <mergeCell ref="E74:F74"/>
    <mergeCell ref="B75:F75"/>
    <mergeCell ref="E67:F67"/>
    <mergeCell ref="B68:F68"/>
    <mergeCell ref="B69:B70"/>
    <mergeCell ref="D69:G70"/>
    <mergeCell ref="B71:C71"/>
    <mergeCell ref="D71:F71"/>
    <mergeCell ref="B34:B35"/>
    <mergeCell ref="D34:G35"/>
    <mergeCell ref="B26:F26"/>
    <mergeCell ref="G27:G29"/>
    <mergeCell ref="D29:F29"/>
    <mergeCell ref="B40:F40"/>
    <mergeCell ref="B47:F47"/>
    <mergeCell ref="B50:C50"/>
    <mergeCell ref="B43:C43"/>
    <mergeCell ref="B36:C36"/>
    <mergeCell ref="E45:F45"/>
    <mergeCell ref="E46:F46"/>
    <mergeCell ref="B44:C45"/>
    <mergeCell ref="B48:B49"/>
    <mergeCell ref="D48:G49"/>
    <mergeCell ref="D50:G50"/>
    <mergeCell ref="D44:G44"/>
    <mergeCell ref="B15:C15"/>
    <mergeCell ref="B8:C8"/>
    <mergeCell ref="B9:C10"/>
    <mergeCell ref="E31:F31"/>
    <mergeCell ref="B16:C17"/>
    <mergeCell ref="B33:F33"/>
    <mergeCell ref="B29:C29"/>
    <mergeCell ref="B22:C22"/>
    <mergeCell ref="E25:F25"/>
    <mergeCell ref="D30:G30"/>
    <mergeCell ref="E2:F2"/>
    <mergeCell ref="B55:B56"/>
    <mergeCell ref="D55:G56"/>
    <mergeCell ref="D57:F57"/>
    <mergeCell ref="D58:G58"/>
    <mergeCell ref="B4:G6"/>
    <mergeCell ref="B30:C31"/>
    <mergeCell ref="D9:G9"/>
    <mergeCell ref="B12:F12"/>
    <mergeCell ref="D16:G16"/>
    <mergeCell ref="B19:F19"/>
    <mergeCell ref="D23:G23"/>
    <mergeCell ref="D36:G36"/>
    <mergeCell ref="E32:F32"/>
    <mergeCell ref="E8:G8"/>
    <mergeCell ref="E15:G15"/>
    <mergeCell ref="B13:B14"/>
    <mergeCell ref="E13:G14"/>
    <mergeCell ref="B27:B28"/>
    <mergeCell ref="D27:F28"/>
    <mergeCell ref="B20:B21"/>
    <mergeCell ref="E20:G21"/>
    <mergeCell ref="E22:G22"/>
    <mergeCell ref="B23:C24"/>
    <mergeCell ref="D118:G118"/>
    <mergeCell ref="E60:F60"/>
    <mergeCell ref="B61:F61"/>
    <mergeCell ref="B37:C38"/>
    <mergeCell ref="E38:F38"/>
    <mergeCell ref="E39:F39"/>
    <mergeCell ref="B41:B42"/>
    <mergeCell ref="D41:G42"/>
    <mergeCell ref="D43:G43"/>
    <mergeCell ref="D37:G37"/>
    <mergeCell ref="B54:F54"/>
    <mergeCell ref="B58:C59"/>
    <mergeCell ref="B51:C52"/>
    <mergeCell ref="E59:F59"/>
    <mergeCell ref="D51:G51"/>
    <mergeCell ref="B57:C57"/>
    <mergeCell ref="B62:B63"/>
    <mergeCell ref="D62:G63"/>
    <mergeCell ref="B64:C64"/>
    <mergeCell ref="D64:F64"/>
    <mergeCell ref="B65:C66"/>
    <mergeCell ref="D65:G65"/>
    <mergeCell ref="E66:F66"/>
    <mergeCell ref="E52:F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0"/>
  <sheetViews>
    <sheetView showGridLines="0" zoomScaleNormal="100" workbookViewId="0">
      <selection activeCell="B6" sqref="B6"/>
    </sheetView>
  </sheetViews>
  <sheetFormatPr defaultRowHeight="15" x14ac:dyDescent="0.3"/>
  <cols>
    <col min="1" max="1" width="9.140625" style="72"/>
    <col min="2" max="2" width="50.7109375" style="72" customWidth="1"/>
    <col min="3" max="3" width="19.140625" style="72" bestFit="1" customWidth="1"/>
    <col min="4" max="4" width="50.7109375" style="72" customWidth="1"/>
    <col min="5" max="5" width="7.140625" style="72" customWidth="1"/>
    <col min="6" max="6" width="28" style="72" customWidth="1"/>
    <col min="7" max="16384" width="9.140625" style="72"/>
  </cols>
  <sheetData>
    <row r="1" spans="2:7" s="18" customFormat="1" ht="21.75" thickBot="1" x14ac:dyDescent="0.35">
      <c r="B1" s="61" t="str">
        <f>Instructions!B1</f>
        <v>State of Indiana, BID # 100-20-47370; Trash Removal Services for ISP</v>
      </c>
      <c r="C1" s="21"/>
      <c r="D1" s="17"/>
      <c r="E1" s="17"/>
      <c r="F1" s="17"/>
      <c r="G1" s="17"/>
    </row>
    <row r="2" spans="2:7" s="19" customFormat="1" ht="15.75" thickBot="1" x14ac:dyDescent="0.35">
      <c r="C2" s="62" t="s">
        <v>1</v>
      </c>
      <c r="D2" s="118" t="str">
        <f>Instructions!E3</f>
        <v>Enter Company Name Here</v>
      </c>
      <c r="E2" s="141"/>
      <c r="G2" s="3"/>
    </row>
    <row r="4" spans="2:7" s="69" customFormat="1" ht="16.5" x14ac:dyDescent="0.3">
      <c r="B4" s="68" t="s">
        <v>74</v>
      </c>
      <c r="D4" s="70" t="s">
        <v>75</v>
      </c>
    </row>
    <row r="5" spans="2:7" ht="30" x14ac:dyDescent="0.3">
      <c r="B5" s="71" t="s">
        <v>76</v>
      </c>
      <c r="D5" s="71" t="s">
        <v>77</v>
      </c>
    </row>
    <row r="6" spans="2:7" ht="24.75" customHeight="1" x14ac:dyDescent="0.3">
      <c r="B6" s="74">
        <v>0</v>
      </c>
      <c r="D6" s="55">
        <v>0</v>
      </c>
    </row>
    <row r="7" spans="2:7" x14ac:dyDescent="0.3">
      <c r="B7" s="73" t="s">
        <v>60</v>
      </c>
      <c r="D7" s="73" t="s">
        <v>60</v>
      </c>
    </row>
    <row r="8" spans="2:7" ht="77.25" customHeight="1" x14ac:dyDescent="0.3">
      <c r="B8" s="75"/>
      <c r="D8" s="75"/>
    </row>
    <row r="11" spans="2:7" ht="16.5" x14ac:dyDescent="0.3">
      <c r="B11" s="136" t="s">
        <v>78</v>
      </c>
      <c r="C11" s="136"/>
      <c r="D11" s="136"/>
    </row>
    <row r="12" spans="2:7" x14ac:dyDescent="0.3">
      <c r="B12" s="138" t="s">
        <v>79</v>
      </c>
      <c r="C12" s="139"/>
      <c r="D12" s="140"/>
    </row>
    <row r="13" spans="2:7" x14ac:dyDescent="0.3">
      <c r="B13" s="137"/>
      <c r="C13" s="137"/>
      <c r="D13" s="137"/>
    </row>
    <row r="14" spans="2:7" x14ac:dyDescent="0.3">
      <c r="B14" s="137"/>
      <c r="C14" s="137"/>
      <c r="D14" s="137"/>
    </row>
    <row r="15" spans="2:7" x14ac:dyDescent="0.3">
      <c r="B15" s="137"/>
      <c r="C15" s="137"/>
      <c r="D15" s="137"/>
    </row>
    <row r="16" spans="2:7" x14ac:dyDescent="0.3">
      <c r="B16" s="137"/>
      <c r="C16" s="137"/>
      <c r="D16" s="137"/>
    </row>
    <row r="17" spans="2:4" x14ac:dyDescent="0.3">
      <c r="B17" s="137"/>
      <c r="C17" s="137"/>
      <c r="D17" s="137"/>
    </row>
    <row r="18" spans="2:4" x14ac:dyDescent="0.3">
      <c r="B18" s="137"/>
      <c r="C18" s="137"/>
      <c r="D18" s="137"/>
    </row>
    <row r="19" spans="2:4" x14ac:dyDescent="0.3">
      <c r="B19" s="137"/>
      <c r="C19" s="137"/>
      <c r="D19" s="137"/>
    </row>
    <row r="20" spans="2:4" x14ac:dyDescent="0.3">
      <c r="B20" s="137"/>
      <c r="C20" s="137"/>
      <c r="D20" s="137"/>
    </row>
  </sheetData>
  <sheetProtection algorithmName="SHA-512" hashValue="7dMRJjW9OhOV9irPXpYE/R9r7hU6iYqW2Uh1Hh0H/0DM23/CzbTe7B3nmI/CQuQUSk4yrmG/UEdcRAe+0qzdxA==" saltValue="jmYnOqG/cbYseo8+TV5zJQ==" spinCount="100000" sheet="1" objects="1" scenarios="1" selectLockedCells="1"/>
  <mergeCells count="4">
    <mergeCell ref="B11:D11"/>
    <mergeCell ref="B13:D20"/>
    <mergeCell ref="B12:D12"/>
    <mergeCell ref="D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Minimum Requirements</vt:lpstr>
      <vt:lpstr>Bid List</vt:lpstr>
      <vt:lpstr>Additional Costs and Savings</vt:lpstr>
      <vt:lpstr>'Minimum Requirements'!Print_Area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Chittenden, Abigail</dc:creator>
  <cp:lastModifiedBy>Chittenden, Abigail</cp:lastModifiedBy>
  <cp:lastPrinted>2011-09-28T15:36:43Z</cp:lastPrinted>
  <dcterms:created xsi:type="dcterms:W3CDTF">2010-02-23T15:41:40Z</dcterms:created>
  <dcterms:modified xsi:type="dcterms:W3CDTF">2020-01-15T14:54:08Z</dcterms:modified>
</cp:coreProperties>
</file>