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2nd Round NUSA/"/>
    </mc:Choice>
  </mc:AlternateContent>
  <xr:revisionPtr revIDLastSave="237" documentId="8_{4B214738-7DBF-4A05-B562-3B1D2A96FF21}" xr6:coauthVersionLast="47" xr6:coauthVersionMax="47" xr10:uidLastSave="{2A9AD290-A883-45F3-A6AC-D7C70F0CD62D}"/>
  <bookViews>
    <workbookView xWindow="28680" yWindow="-2835" windowWidth="29040" windowHeight="15720" activeTab="2" xr2:uid="{46C4EAC8-B9EE-47F2-82D1-B64784E5E6F0}"/>
  </bookViews>
  <sheets>
    <sheet name="SO2 Unused Allowance Allocation" sheetId="1" r:id="rId1"/>
    <sheet name="NOx Unused Allowance Allocation" sheetId="2" r:id="rId2"/>
    <sheet name="TOTALS" sheetId="3" r:id="rId3"/>
  </sheets>
  <definedNames>
    <definedName name="_xlnm._FilterDatabase" localSheetId="1" hidden="1">'NOx Unused Allowance Allocation'!$B$1:$B$101</definedName>
    <definedName name="_xlnm._FilterDatabase" localSheetId="0" hidden="1">'SO2 Unused Allowance Allocation'!$B$1:$B$56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B6" i="3" s="1"/>
  <c r="E101" i="2"/>
  <c r="C6" i="3" s="1"/>
  <c r="C7" i="3" l="1"/>
  <c r="B7" i="3"/>
  <c r="C5" i="3"/>
  <c r="B5" i="3"/>
</calcChain>
</file>

<file path=xl/sharedStrings.xml><?xml version="1.0" encoding="utf-8"?>
<sst xmlns="http://schemas.openxmlformats.org/spreadsheetml/2006/main" count="237" uniqueCount="60">
  <si>
    <t>STReserveAcct</t>
  </si>
  <si>
    <t>ReceiveAcct</t>
  </si>
  <si>
    <t>UnitId</t>
  </si>
  <si>
    <t>VintageYears</t>
  </si>
  <si>
    <t>Amount</t>
  </si>
  <si>
    <t>IN0000000100</t>
  </si>
  <si>
    <t>CTG1</t>
  </si>
  <si>
    <t>CTG2</t>
  </si>
  <si>
    <t>1SG1</t>
  </si>
  <si>
    <t>2SG1</t>
  </si>
  <si>
    <t>GT4</t>
  </si>
  <si>
    <t>GT5</t>
  </si>
  <si>
    <t>GT6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</si>
  <si>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</si>
  <si>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</si>
  <si>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</si>
  <si>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</si>
  <si>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</si>
  <si>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</si>
  <si>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</si>
  <si>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</si>
  <si>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</si>
  <si>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</si>
  <si>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</si>
  <si>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</si>
  <si>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MB1</t>
  </si>
  <si>
    <t>MB2</t>
  </si>
  <si>
    <t>CT11</t>
  </si>
  <si>
    <t>CT12</t>
  </si>
  <si>
    <t>EU-01</t>
  </si>
  <si>
    <t>EU-02</t>
  </si>
  <si>
    <t>EU-03</t>
  </si>
  <si>
    <t>EU-04</t>
  </si>
  <si>
    <t>CT1</t>
  </si>
  <si>
    <t>CT2</t>
  </si>
  <si>
    <t>VintageYear</t>
  </si>
  <si>
    <t>TOTAL</t>
  </si>
  <si>
    <t>SO2</t>
  </si>
  <si>
    <t>NOx</t>
  </si>
  <si>
    <t>Remaining NUSA Allowances</t>
  </si>
  <si>
    <t>Total Remaining Allowances</t>
  </si>
  <si>
    <t xml:space="preserve">  </t>
  </si>
  <si>
    <t>Indiana 2025 CSAPR Allocations</t>
  </si>
  <si>
    <t>Total 2025 Regulatory Budget</t>
  </si>
  <si>
    <t>2025-2026 Allowances</t>
  </si>
  <si>
    <t>NUSA Allowances July 1, 2025</t>
  </si>
  <si>
    <t>2nd Round Allocations Feb. 6, 2026</t>
  </si>
  <si>
    <t>2025 ANNUAL SULFUR DIOXIDE NEW UNIT SET ASIDE ROUND 2 ALLOWANCES (tons)</t>
  </si>
  <si>
    <t>GT1</t>
  </si>
  <si>
    <t>GT2</t>
  </si>
  <si>
    <t>G1CT1</t>
  </si>
  <si>
    <t>CTG01A</t>
  </si>
  <si>
    <t>CTG01B</t>
  </si>
  <si>
    <t>2025 ANNUAL NITROGEN OXIDES NEW UNIT SET ASIDE ROUND 2 ALLOWANCES (tons)</t>
  </si>
  <si>
    <t>ACT1</t>
  </si>
  <si>
    <t>ACT2</t>
  </si>
  <si>
    <t>ACT3</t>
  </si>
  <si>
    <t>GT3</t>
  </si>
  <si>
    <t>RCT1</t>
  </si>
  <si>
    <t>RCT2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</si>
</sst>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3" fillId="0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0" borderId="4" xfId="0" applyNumberFormat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3" fontId="0" fillId="0" borderId="5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3" fontId="0" fillId="0" borderId="7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3" fontId="0" fillId="0" borderId="9" xfId="0" applyNumberForma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" fontId="1" fillId="0" borderId="0" xfId="0" applyNumberFormat="1" applyFont="1" applyFill="1"/>
    <xf numFmtId="1" fontId="0" fillId="0" borderId="0" xfId="0" applyNumberFormat="1" applyFill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328E-9A1D-4C18-87EE-5CE20F8E7872}">
  <dimension ref="A1:F56"/>
  <sheetViews>
    <sheetView topLeftCell="A36" zoomScale="140" zoomScaleNormal="140" workbookViewId="0">
      <selection activeCell="F1" sqref="F1"/>
    </sheetView>
  </sheetViews>
  <sheetFormatPr defaultRowHeight="15" x14ac:dyDescent="0.25"/>
  <cols>
    <col min="1" max="2" width="15.7109375" style="3" customWidth="1"/>
    <col min="3" max="3" width="15.7109375" style="23" customWidth="1"/>
    <col min="4" max="4" width="15.7109375" style="3" customWidth="1"/>
    <col min="5" max="5" width="15.7109375" style="26" customWidth="1"/>
    <col min="6" max="8" width="9.140625" style="3"/>
    <col min="9" max="9" width="27.5703125" style="3" bestFit="1" customWidth="1"/>
    <col min="10" max="10" width="12.85546875" style="3" customWidth="1"/>
    <col min="11" max="11" width="9.140625" style="3"/>
    <col min="12" max="12" width="27.140625" style="3" bestFit="1" customWidth="1"/>
    <col min="13" max="16384" width="9.140625" style="3"/>
  </cols>
  <sheetData>
    <row r="1" spans="1:5" ht="15.75" thickBot="1" x14ac:dyDescent="0.3">
      <c r="A1" s="18" t="s">
        <v>47</v>
      </c>
      <c r="B1" s="19"/>
      <c r="C1" s="19"/>
      <c r="D1" s="19"/>
      <c r="E1" s="20"/>
    </row>
    <row r="2" spans="1:5" x14ac:dyDescent="0.25">
      <c r="A2" s="16" t="s">
        <v>0</v>
      </c>
      <c r="B2" s="16" t="s">
        <v>1</v>
      </c>
      <c r="C2" s="23" t="s">
        <v>2</v>
      </c>
      <c r="D2" s="16" t="s">
        <v>3</v>
      </c>
      <c r="E2" s="21" t="s">
        <v>4</v>
      </c>
    </row>
    <row r="3" spans="1:5" x14ac:dyDescent="0.25">
      <c r="A3" s="3" t="s">
        <v>5</v>
      </c>
      <c r="B3" s="3">
        <v>6137</v>
      </c>
      <c r="C3" s="23">
        <v>1</v>
      </c>
      <c r="D3" s="3">
        <v>2025</v>
      </c>
      <c r="E3" s="3">
        <v>243</v>
      </c>
    </row>
    <row r="4" spans="1:5" x14ac:dyDescent="0.25">
      <c r="A4" s="3" t="s">
        <v>5</v>
      </c>
      <c r="B4" s="3">
        <v>6137</v>
      </c>
      <c r="C4" s="23">
        <v>2</v>
      </c>
      <c r="D4" s="3">
        <v>2025</v>
      </c>
      <c r="E4" s="3">
        <v>243</v>
      </c>
    </row>
    <row r="5" spans="1:5" x14ac:dyDescent="0.25">
      <c r="A5" s="3" t="s">
        <v>5</v>
      </c>
      <c r="B5" s="3">
        <v>6137</v>
      </c>
      <c r="C5" s="23">
        <v>3</v>
      </c>
      <c r="D5" s="3">
        <v>2025</v>
      </c>
      <c r="E5" s="3">
        <v>1</v>
      </c>
    </row>
    <row r="6" spans="1:5" x14ac:dyDescent="0.25">
      <c r="A6" s="3" t="s">
        <v>5</v>
      </c>
      <c r="B6" s="3">
        <v>6705</v>
      </c>
      <c r="C6" s="23">
        <v>4</v>
      </c>
      <c r="D6" s="3">
        <v>2025</v>
      </c>
      <c r="E6" s="3">
        <v>66</v>
      </c>
    </row>
    <row r="7" spans="1:5" x14ac:dyDescent="0.25">
      <c r="A7" s="3" t="s">
        <v>5</v>
      </c>
      <c r="B7" s="3">
        <v>1001</v>
      </c>
      <c r="C7" s="23">
        <v>1</v>
      </c>
      <c r="D7" s="3">
        <v>2025</v>
      </c>
      <c r="E7" s="3">
        <v>73</v>
      </c>
    </row>
    <row r="8" spans="1:5" x14ac:dyDescent="0.25">
      <c r="A8" s="3" t="s">
        <v>5</v>
      </c>
      <c r="B8" s="3">
        <v>1001</v>
      </c>
      <c r="C8" s="23">
        <v>2</v>
      </c>
      <c r="D8" s="3">
        <v>2025</v>
      </c>
      <c r="E8" s="3">
        <v>71</v>
      </c>
    </row>
    <row r="9" spans="1:5" x14ac:dyDescent="0.25">
      <c r="A9" s="3" t="s">
        <v>5</v>
      </c>
      <c r="B9" s="3">
        <v>983</v>
      </c>
      <c r="C9" s="23">
        <v>1</v>
      </c>
      <c r="D9" s="3">
        <v>2025</v>
      </c>
      <c r="E9" s="3">
        <v>185</v>
      </c>
    </row>
    <row r="10" spans="1:5" x14ac:dyDescent="0.25">
      <c r="A10" s="3" t="s">
        <v>5</v>
      </c>
      <c r="B10" s="3">
        <v>983</v>
      </c>
      <c r="C10" s="23">
        <v>2</v>
      </c>
      <c r="D10" s="3">
        <v>2025</v>
      </c>
      <c r="E10" s="3">
        <v>194</v>
      </c>
    </row>
    <row r="11" spans="1:5" x14ac:dyDescent="0.25">
      <c r="A11" s="3" t="s">
        <v>5</v>
      </c>
      <c r="B11" s="3">
        <v>983</v>
      </c>
      <c r="C11" s="23">
        <v>3</v>
      </c>
      <c r="D11" s="3">
        <v>2025</v>
      </c>
      <c r="E11" s="3">
        <v>178</v>
      </c>
    </row>
    <row r="12" spans="1:5" x14ac:dyDescent="0.25">
      <c r="A12" s="3" t="s">
        <v>5</v>
      </c>
      <c r="B12" s="3">
        <v>983</v>
      </c>
      <c r="C12" s="23">
        <v>4</v>
      </c>
      <c r="D12" s="3">
        <v>2025</v>
      </c>
      <c r="E12" s="3">
        <v>189</v>
      </c>
    </row>
    <row r="13" spans="1:5" x14ac:dyDescent="0.25">
      <c r="A13" s="3" t="s">
        <v>5</v>
      </c>
      <c r="B13" s="3">
        <v>983</v>
      </c>
      <c r="C13" s="23">
        <v>5</v>
      </c>
      <c r="D13" s="3">
        <v>2025</v>
      </c>
      <c r="E13" s="3">
        <v>194</v>
      </c>
    </row>
    <row r="14" spans="1:5" x14ac:dyDescent="0.25">
      <c r="A14" s="3" t="s">
        <v>5</v>
      </c>
      <c r="B14" s="3">
        <v>983</v>
      </c>
      <c r="C14" s="23">
        <v>6</v>
      </c>
      <c r="D14" s="3">
        <v>2025</v>
      </c>
      <c r="E14" s="3">
        <v>141</v>
      </c>
    </row>
    <row r="15" spans="1:5" x14ac:dyDescent="0.25">
      <c r="A15" s="3" t="s">
        <v>5</v>
      </c>
      <c r="B15" s="3">
        <v>1004</v>
      </c>
      <c r="C15" s="23" t="s">
        <v>6</v>
      </c>
      <c r="D15" s="3">
        <v>2025</v>
      </c>
      <c r="E15" s="3">
        <v>3</v>
      </c>
    </row>
    <row r="16" spans="1:5" x14ac:dyDescent="0.25">
      <c r="A16" s="3" t="s">
        <v>5</v>
      </c>
      <c r="B16" s="3">
        <v>1004</v>
      </c>
      <c r="C16" s="23" t="s">
        <v>7</v>
      </c>
      <c r="D16" s="3">
        <v>2025</v>
      </c>
      <c r="E16" s="3">
        <v>3</v>
      </c>
    </row>
    <row r="17" spans="1:5" x14ac:dyDescent="0.25">
      <c r="A17" s="3" t="s">
        <v>5</v>
      </c>
      <c r="B17" s="3">
        <v>1012</v>
      </c>
      <c r="C17" s="23">
        <v>2</v>
      </c>
      <c r="D17" s="3">
        <v>2025</v>
      </c>
      <c r="E17" s="3">
        <v>11</v>
      </c>
    </row>
    <row r="18" spans="1:5" x14ac:dyDescent="0.25">
      <c r="A18" s="3" t="s">
        <v>5</v>
      </c>
      <c r="B18" s="3">
        <v>1012</v>
      </c>
      <c r="C18" s="23">
        <v>3</v>
      </c>
      <c r="D18" s="3">
        <v>2025</v>
      </c>
      <c r="E18" s="3">
        <v>52</v>
      </c>
    </row>
    <row r="19" spans="1:5" x14ac:dyDescent="0.25">
      <c r="A19" s="3" t="s">
        <v>5</v>
      </c>
      <c r="B19" s="3">
        <v>6113</v>
      </c>
      <c r="C19" s="23">
        <v>1</v>
      </c>
      <c r="D19" s="3">
        <v>2025</v>
      </c>
      <c r="E19" s="3">
        <v>87</v>
      </c>
    </row>
    <row r="20" spans="1:5" x14ac:dyDescent="0.25">
      <c r="A20" s="3" t="s">
        <v>5</v>
      </c>
      <c r="B20" s="3">
        <v>6113</v>
      </c>
      <c r="C20" s="23">
        <v>2</v>
      </c>
      <c r="D20" s="3">
        <v>2025</v>
      </c>
      <c r="E20" s="3">
        <v>73</v>
      </c>
    </row>
    <row r="21" spans="1:5" x14ac:dyDescent="0.25">
      <c r="A21" s="3" t="s">
        <v>5</v>
      </c>
      <c r="B21" s="3">
        <v>6113</v>
      </c>
      <c r="C21" s="23">
        <v>3</v>
      </c>
      <c r="D21" s="3">
        <v>2025</v>
      </c>
      <c r="E21" s="3">
        <v>81</v>
      </c>
    </row>
    <row r="22" spans="1:5" x14ac:dyDescent="0.25">
      <c r="A22" s="3" t="s">
        <v>5</v>
      </c>
      <c r="B22" s="3">
        <v>6113</v>
      </c>
      <c r="C22" s="23">
        <v>4</v>
      </c>
      <c r="D22" s="3">
        <v>2025</v>
      </c>
      <c r="E22" s="3">
        <v>113</v>
      </c>
    </row>
    <row r="23" spans="1:5" x14ac:dyDescent="0.25">
      <c r="A23" s="3" t="s">
        <v>5</v>
      </c>
      <c r="B23" s="3">
        <v>6113</v>
      </c>
      <c r="C23" s="23">
        <v>5</v>
      </c>
      <c r="D23" s="3">
        <v>2025</v>
      </c>
      <c r="E23" s="3">
        <v>519</v>
      </c>
    </row>
    <row r="24" spans="1:5" x14ac:dyDescent="0.25">
      <c r="A24" s="3" t="s">
        <v>5</v>
      </c>
      <c r="B24" s="3">
        <v>990</v>
      </c>
      <c r="C24" s="23">
        <v>50</v>
      </c>
      <c r="D24" s="3">
        <v>2025</v>
      </c>
      <c r="E24" s="3">
        <v>92</v>
      </c>
    </row>
    <row r="25" spans="1:5" x14ac:dyDescent="0.25">
      <c r="A25" s="3" t="s">
        <v>5</v>
      </c>
      <c r="B25" s="3">
        <v>990</v>
      </c>
      <c r="C25" s="23">
        <v>60</v>
      </c>
      <c r="D25" s="3">
        <v>2025</v>
      </c>
      <c r="E25" s="3">
        <v>89</v>
      </c>
    </row>
    <row r="26" spans="1:5" x14ac:dyDescent="0.25">
      <c r="A26" s="3" t="s">
        <v>5</v>
      </c>
      <c r="B26" s="3">
        <v>990</v>
      </c>
      <c r="C26" s="23">
        <v>70</v>
      </c>
      <c r="D26" s="3">
        <v>2025</v>
      </c>
      <c r="E26" s="3">
        <v>108</v>
      </c>
    </row>
    <row r="27" spans="1:5" x14ac:dyDescent="0.25">
      <c r="A27" s="3" t="s">
        <v>5</v>
      </c>
      <c r="B27" s="3">
        <v>990</v>
      </c>
      <c r="C27" s="23" t="s">
        <v>12</v>
      </c>
      <c r="D27" s="3">
        <v>2025</v>
      </c>
      <c r="E27" s="3">
        <v>1</v>
      </c>
    </row>
    <row r="28" spans="1:5" x14ac:dyDescent="0.25">
      <c r="A28" s="3" t="s">
        <v>5</v>
      </c>
      <c r="B28" s="22">
        <v>991</v>
      </c>
      <c r="C28" s="22" t="s">
        <v>48</v>
      </c>
      <c r="D28" s="3">
        <v>2025</v>
      </c>
      <c r="E28" s="3">
        <v>1</v>
      </c>
    </row>
    <row r="29" spans="1:5" x14ac:dyDescent="0.25">
      <c r="A29" s="3" t="s">
        <v>5</v>
      </c>
      <c r="B29" s="22">
        <v>991</v>
      </c>
      <c r="C29" s="22" t="s">
        <v>49</v>
      </c>
      <c r="D29" s="3">
        <v>2025</v>
      </c>
      <c r="E29" s="3">
        <v>1</v>
      </c>
    </row>
    <row r="30" spans="1:5" x14ac:dyDescent="0.25">
      <c r="A30" s="3" t="s">
        <v>5</v>
      </c>
      <c r="B30" s="22">
        <v>55502</v>
      </c>
      <c r="C30" s="22">
        <v>1</v>
      </c>
      <c r="D30" s="3">
        <v>2025</v>
      </c>
      <c r="E30" s="3">
        <v>1</v>
      </c>
    </row>
    <row r="31" spans="1:5" x14ac:dyDescent="0.25">
      <c r="A31" s="3" t="s">
        <v>5</v>
      </c>
      <c r="B31" s="22">
        <v>55502</v>
      </c>
      <c r="C31" s="22">
        <v>2</v>
      </c>
      <c r="D31" s="3">
        <v>2025</v>
      </c>
      <c r="E31" s="3">
        <v>1</v>
      </c>
    </row>
    <row r="32" spans="1:5" x14ac:dyDescent="0.25">
      <c r="A32" s="3" t="s">
        <v>5</v>
      </c>
      <c r="B32" s="22">
        <v>55502</v>
      </c>
      <c r="C32" s="22">
        <v>3</v>
      </c>
      <c r="D32" s="3">
        <v>2025</v>
      </c>
      <c r="E32" s="3">
        <v>1</v>
      </c>
    </row>
    <row r="33" spans="1:5" x14ac:dyDescent="0.25">
      <c r="A33" s="3" t="s">
        <v>5</v>
      </c>
      <c r="B33" s="22">
        <v>55502</v>
      </c>
      <c r="C33" s="22">
        <v>4</v>
      </c>
      <c r="D33" s="3">
        <v>2025</v>
      </c>
      <c r="E33" s="3">
        <v>1</v>
      </c>
    </row>
    <row r="34" spans="1:5" x14ac:dyDescent="0.25">
      <c r="A34" s="3" t="s">
        <v>5</v>
      </c>
      <c r="B34" s="3">
        <v>6213</v>
      </c>
      <c r="C34" s="23" t="s">
        <v>9</v>
      </c>
      <c r="D34" s="3">
        <v>2025</v>
      </c>
      <c r="E34" s="3">
        <v>49</v>
      </c>
    </row>
    <row r="35" spans="1:5" x14ac:dyDescent="0.25">
      <c r="A35" s="3" t="s">
        <v>5</v>
      </c>
      <c r="B35" s="22">
        <v>55229</v>
      </c>
      <c r="C35" s="22" t="s">
        <v>50</v>
      </c>
      <c r="D35" s="3">
        <v>2025</v>
      </c>
      <c r="E35" s="3">
        <v>1</v>
      </c>
    </row>
    <row r="36" spans="1:5" x14ac:dyDescent="0.25">
      <c r="A36" s="3" t="s">
        <v>5</v>
      </c>
      <c r="B36" s="22">
        <v>55229</v>
      </c>
      <c r="C36" s="22" t="s">
        <v>13</v>
      </c>
      <c r="D36" s="3">
        <v>2025</v>
      </c>
      <c r="E36" s="3">
        <v>1</v>
      </c>
    </row>
    <row r="37" spans="1:5" x14ac:dyDescent="0.25">
      <c r="A37" s="3" t="s">
        <v>5</v>
      </c>
      <c r="B37" s="22">
        <v>55229</v>
      </c>
      <c r="C37" s="22" t="s">
        <v>16</v>
      </c>
      <c r="D37" s="3">
        <v>2025</v>
      </c>
      <c r="E37" s="3">
        <v>1</v>
      </c>
    </row>
    <row r="38" spans="1:5" x14ac:dyDescent="0.25">
      <c r="A38" s="3" t="s">
        <v>5</v>
      </c>
      <c r="B38" s="22">
        <v>55229</v>
      </c>
      <c r="C38" s="22" t="s">
        <v>17</v>
      </c>
      <c r="D38" s="3">
        <v>2025</v>
      </c>
      <c r="E38" s="3">
        <v>1</v>
      </c>
    </row>
    <row r="39" spans="1:5" x14ac:dyDescent="0.25">
      <c r="A39" s="3" t="s">
        <v>5</v>
      </c>
      <c r="B39" s="22">
        <v>55229</v>
      </c>
      <c r="C39" s="22" t="s">
        <v>18</v>
      </c>
      <c r="D39" s="3">
        <v>2025</v>
      </c>
      <c r="E39" s="3">
        <v>1</v>
      </c>
    </row>
    <row r="40" spans="1:5" x14ac:dyDescent="0.25">
      <c r="A40" s="3" t="s">
        <v>5</v>
      </c>
      <c r="B40" s="22">
        <v>55229</v>
      </c>
      <c r="C40" s="22" t="s">
        <v>19</v>
      </c>
      <c r="D40" s="3">
        <v>2025</v>
      </c>
      <c r="E40" s="3">
        <v>1</v>
      </c>
    </row>
    <row r="41" spans="1:5" x14ac:dyDescent="0.25">
      <c r="A41" s="3" t="s">
        <v>5</v>
      </c>
      <c r="B41" s="22">
        <v>1007</v>
      </c>
      <c r="C41" s="22" t="s">
        <v>20</v>
      </c>
      <c r="D41" s="3">
        <v>2025</v>
      </c>
      <c r="E41" s="3">
        <v>1</v>
      </c>
    </row>
    <row r="42" spans="1:5" x14ac:dyDescent="0.25">
      <c r="A42" s="3" t="s">
        <v>5</v>
      </c>
      <c r="B42" s="22">
        <v>1007</v>
      </c>
      <c r="C42" s="22" t="s">
        <v>21</v>
      </c>
      <c r="D42" s="3">
        <v>2025</v>
      </c>
      <c r="E42" s="3">
        <v>1</v>
      </c>
    </row>
    <row r="43" spans="1:5" x14ac:dyDescent="0.25">
      <c r="A43" s="3" t="s">
        <v>5</v>
      </c>
      <c r="B43" s="22">
        <v>1007</v>
      </c>
      <c r="C43" s="22" t="s">
        <v>22</v>
      </c>
      <c r="D43" s="3">
        <v>2025</v>
      </c>
      <c r="E43" s="3">
        <v>1</v>
      </c>
    </row>
    <row r="44" spans="1:5" x14ac:dyDescent="0.25">
      <c r="A44" s="3" t="s">
        <v>5</v>
      </c>
      <c r="B44" s="3">
        <v>1008</v>
      </c>
      <c r="C44" s="23">
        <v>2</v>
      </c>
      <c r="D44" s="3">
        <v>2025</v>
      </c>
      <c r="E44" s="3">
        <v>60</v>
      </c>
    </row>
    <row r="45" spans="1:5" x14ac:dyDescent="0.25">
      <c r="A45" s="3" t="s">
        <v>5</v>
      </c>
      <c r="B45" s="3">
        <v>1008</v>
      </c>
      <c r="C45" s="23">
        <v>4</v>
      </c>
      <c r="D45" s="3">
        <v>2025</v>
      </c>
      <c r="E45" s="3">
        <v>52</v>
      </c>
    </row>
    <row r="46" spans="1:5" x14ac:dyDescent="0.25">
      <c r="A46" s="3" t="s">
        <v>5</v>
      </c>
      <c r="B46" s="22">
        <v>57794</v>
      </c>
      <c r="C46" s="22" t="s">
        <v>51</v>
      </c>
      <c r="D46" s="3">
        <v>2025</v>
      </c>
      <c r="E46" s="3">
        <v>1</v>
      </c>
    </row>
    <row r="47" spans="1:5" x14ac:dyDescent="0.25">
      <c r="A47" s="3" t="s">
        <v>5</v>
      </c>
      <c r="B47" s="22">
        <v>57794</v>
      </c>
      <c r="C47" s="22" t="s">
        <v>52</v>
      </c>
      <c r="D47" s="3">
        <v>2025</v>
      </c>
      <c r="E47" s="3">
        <v>1</v>
      </c>
    </row>
    <row r="48" spans="1:5" x14ac:dyDescent="0.25">
      <c r="A48" s="3" t="s">
        <v>5</v>
      </c>
      <c r="B48" s="22">
        <v>55364</v>
      </c>
      <c r="C48" s="22" t="s">
        <v>27</v>
      </c>
      <c r="D48" s="3">
        <v>2025</v>
      </c>
      <c r="E48" s="3">
        <v>1</v>
      </c>
    </row>
    <row r="49" spans="1:6" x14ac:dyDescent="0.25">
      <c r="A49" s="3" t="s">
        <v>5</v>
      </c>
      <c r="B49" s="22">
        <v>55364</v>
      </c>
      <c r="C49" s="22" t="s">
        <v>28</v>
      </c>
      <c r="D49" s="3">
        <v>2025</v>
      </c>
      <c r="E49" s="3">
        <v>1</v>
      </c>
    </row>
    <row r="50" spans="1:6" x14ac:dyDescent="0.25">
      <c r="A50" s="3" t="s">
        <v>5</v>
      </c>
      <c r="B50" s="3">
        <v>57842</v>
      </c>
      <c r="C50" s="23">
        <v>1</v>
      </c>
      <c r="D50" s="3">
        <v>2025</v>
      </c>
      <c r="E50" s="3">
        <v>17</v>
      </c>
    </row>
    <row r="51" spans="1:6" x14ac:dyDescent="0.25">
      <c r="A51" s="3" t="s">
        <v>5</v>
      </c>
      <c r="B51" s="3">
        <v>1040</v>
      </c>
      <c r="C51" s="23">
        <v>1</v>
      </c>
      <c r="D51" s="3">
        <v>2025</v>
      </c>
      <c r="E51" s="3">
        <v>2</v>
      </c>
    </row>
    <row r="52" spans="1:6" x14ac:dyDescent="0.25">
      <c r="A52" s="3" t="s">
        <v>5</v>
      </c>
      <c r="B52" s="3">
        <v>1040</v>
      </c>
      <c r="C52" s="23">
        <v>2</v>
      </c>
      <c r="D52" s="3">
        <v>2025</v>
      </c>
      <c r="E52" s="3">
        <v>8</v>
      </c>
    </row>
    <row r="53" spans="1:6" x14ac:dyDescent="0.25">
      <c r="A53" s="3" t="s">
        <v>5</v>
      </c>
      <c r="B53" s="22">
        <v>55259</v>
      </c>
      <c r="C53" s="22" t="s">
        <v>33</v>
      </c>
      <c r="D53" s="3">
        <v>2025</v>
      </c>
      <c r="E53" s="3">
        <v>1</v>
      </c>
    </row>
    <row r="54" spans="1:6" x14ac:dyDescent="0.25">
      <c r="A54" s="3" t="s">
        <v>5</v>
      </c>
      <c r="B54" s="22">
        <v>55259</v>
      </c>
      <c r="C54" s="22" t="s">
        <v>34</v>
      </c>
      <c r="D54" s="3">
        <v>2025</v>
      </c>
      <c r="E54" s="3">
        <v>1</v>
      </c>
    </row>
    <row r="56" spans="1:6" s="17" customFormat="1" x14ac:dyDescent="0.25">
      <c r="A56" s="17" t="s">
        <v>36</v>
      </c>
      <c r="C56" s="24"/>
      <c r="E56" s="25">
        <f>SUM(E3:E54)</f>
        <v>3219</v>
      </c>
      <c r="F56" s="25"/>
    </row>
  </sheetData>
  <autoFilter ref="B1:B56" xr:uid="{5601328E-9A1D-4C18-87EE-5CE20F8E7872}"/>
  <mergeCells count="1">
    <mergeCell ref="A1:E1"/>
  </mergeCells>
  <phoneticPr fontId="4" type="noConversion"/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BA72-890C-48D1-A40A-B2063C5190FA}">
  <dimension ref="A1:E101"/>
  <sheetViews>
    <sheetView topLeftCell="A15" zoomScale="140" zoomScaleNormal="140" workbookViewId="0">
      <selection activeCell="F2" sqref="F2"/>
    </sheetView>
  </sheetViews>
  <sheetFormatPr defaultRowHeight="15" x14ac:dyDescent="0.25"/>
  <cols>
    <col min="1" max="2" width="15.7109375" style="3" customWidth="1"/>
    <col min="3" max="3" width="15.7109375" style="22" customWidth="1"/>
    <col min="4" max="4" width="15.7109375" style="3" customWidth="1"/>
    <col min="5" max="5" width="15.7109375" style="26" customWidth="1"/>
    <col min="6" max="16384" width="9.140625" style="3"/>
  </cols>
  <sheetData>
    <row r="1" spans="1:5" s="3" customFormat="1" ht="15.75" thickBot="1" x14ac:dyDescent="0.3">
      <c r="A1" s="18" t="s">
        <v>53</v>
      </c>
      <c r="B1" s="19"/>
      <c r="C1" s="19"/>
      <c r="D1" s="19"/>
      <c r="E1" s="20"/>
    </row>
    <row r="2" spans="1:5" s="3" customFormat="1" x14ac:dyDescent="0.25">
      <c r="A2" s="16" t="s">
        <v>0</v>
      </c>
      <c r="B2" s="16" t="s">
        <v>1</v>
      </c>
      <c r="C2" s="16" t="s">
        <v>2</v>
      </c>
      <c r="D2" s="16" t="s">
        <v>35</v>
      </c>
      <c r="E2" s="21" t="s">
        <v>4</v>
      </c>
    </row>
    <row r="3" spans="1:5" s="3" customFormat="1" x14ac:dyDescent="0.25">
      <c r="A3" s="3" t="s">
        <v>5</v>
      </c>
      <c r="B3" s="3">
        <v>6137</v>
      </c>
      <c r="C3" s="22">
        <v>1</v>
      </c>
      <c r="D3" s="3">
        <v>2025</v>
      </c>
      <c r="E3" s="3">
        <v>81</v>
      </c>
    </row>
    <row r="4" spans="1:5" s="3" customFormat="1" x14ac:dyDescent="0.25">
      <c r="A4" s="3" t="s">
        <v>5</v>
      </c>
      <c r="B4" s="3">
        <v>6137</v>
      </c>
      <c r="C4" s="22">
        <v>2</v>
      </c>
      <c r="D4" s="3">
        <v>2025</v>
      </c>
      <c r="E4" s="3">
        <v>43</v>
      </c>
    </row>
    <row r="5" spans="1:5" s="3" customFormat="1" x14ac:dyDescent="0.25">
      <c r="A5" s="3" t="s">
        <v>5</v>
      </c>
      <c r="B5" s="3">
        <v>6137</v>
      </c>
      <c r="C5" s="22">
        <v>3</v>
      </c>
      <c r="D5" s="3">
        <v>2025</v>
      </c>
      <c r="E5" s="3">
        <v>1</v>
      </c>
    </row>
    <row r="6" spans="1:5" s="3" customFormat="1" x14ac:dyDescent="0.25">
      <c r="A6" s="3" t="s">
        <v>5</v>
      </c>
      <c r="B6" s="22">
        <v>6137</v>
      </c>
      <c r="C6" s="22">
        <v>4</v>
      </c>
      <c r="D6" s="3">
        <v>2025</v>
      </c>
      <c r="E6" s="3">
        <v>1</v>
      </c>
    </row>
    <row r="7" spans="1:5" s="3" customFormat="1" x14ac:dyDescent="0.25">
      <c r="A7" s="3" t="s">
        <v>5</v>
      </c>
      <c r="B7" s="3">
        <v>6705</v>
      </c>
      <c r="C7" s="22">
        <v>4</v>
      </c>
      <c r="D7" s="3">
        <v>2025</v>
      </c>
      <c r="E7" s="3">
        <v>119</v>
      </c>
    </row>
    <row r="8" spans="1:5" s="3" customFormat="1" x14ac:dyDescent="0.25">
      <c r="A8" s="3" t="s">
        <v>5</v>
      </c>
      <c r="B8" s="3">
        <v>7336</v>
      </c>
      <c r="C8" s="22" t="s">
        <v>54</v>
      </c>
      <c r="D8" s="3">
        <v>2025</v>
      </c>
      <c r="E8" s="3">
        <v>1</v>
      </c>
    </row>
    <row r="9" spans="1:5" s="3" customFormat="1" x14ac:dyDescent="0.25">
      <c r="A9" s="3" t="s">
        <v>5</v>
      </c>
      <c r="B9" s="3">
        <v>7336</v>
      </c>
      <c r="C9" s="22" t="s">
        <v>55</v>
      </c>
      <c r="D9" s="3">
        <v>2025</v>
      </c>
      <c r="E9" s="3">
        <v>1</v>
      </c>
    </row>
    <row r="10" spans="1:5" s="3" customFormat="1" x14ac:dyDescent="0.25">
      <c r="A10" s="3" t="s">
        <v>5</v>
      </c>
      <c r="B10" s="3">
        <v>7336</v>
      </c>
      <c r="C10" s="22" t="s">
        <v>56</v>
      </c>
      <c r="D10" s="3">
        <v>2025</v>
      </c>
      <c r="E10" s="3">
        <v>1</v>
      </c>
    </row>
    <row r="11" spans="1:5" s="3" customFormat="1" x14ac:dyDescent="0.25">
      <c r="A11" s="3" t="s">
        <v>5</v>
      </c>
      <c r="B11" s="3">
        <v>1001</v>
      </c>
      <c r="C11" s="22">
        <v>1</v>
      </c>
      <c r="D11" s="3">
        <v>2025</v>
      </c>
      <c r="E11" s="3">
        <v>166</v>
      </c>
    </row>
    <row r="12" spans="1:5" s="3" customFormat="1" x14ac:dyDescent="0.25">
      <c r="A12" s="3" t="s">
        <v>5</v>
      </c>
      <c r="B12" s="3">
        <v>1001</v>
      </c>
      <c r="C12" s="22">
        <v>2</v>
      </c>
      <c r="D12" s="3">
        <v>2025</v>
      </c>
      <c r="E12" s="3">
        <v>175</v>
      </c>
    </row>
    <row r="13" spans="1:5" s="3" customFormat="1" x14ac:dyDescent="0.25">
      <c r="A13" s="3" t="s">
        <v>5</v>
      </c>
      <c r="B13" s="22">
        <v>1001</v>
      </c>
      <c r="C13" s="22">
        <v>4</v>
      </c>
      <c r="D13" s="3">
        <v>2025</v>
      </c>
      <c r="E13" s="3">
        <v>1</v>
      </c>
    </row>
    <row r="14" spans="1:5" s="3" customFormat="1" x14ac:dyDescent="0.25">
      <c r="A14" s="3" t="s">
        <v>5</v>
      </c>
      <c r="B14" s="3">
        <v>983</v>
      </c>
      <c r="C14" s="22">
        <v>1</v>
      </c>
      <c r="D14" s="3">
        <v>2025</v>
      </c>
      <c r="E14" s="3">
        <v>61</v>
      </c>
    </row>
    <row r="15" spans="1:5" s="3" customFormat="1" x14ac:dyDescent="0.25">
      <c r="A15" s="3" t="s">
        <v>5</v>
      </c>
      <c r="B15" s="3">
        <v>983</v>
      </c>
      <c r="C15" s="22">
        <v>2</v>
      </c>
      <c r="D15" s="3">
        <v>2025</v>
      </c>
      <c r="E15" s="3">
        <v>64</v>
      </c>
    </row>
    <row r="16" spans="1:5" s="3" customFormat="1" x14ac:dyDescent="0.25">
      <c r="A16" s="3" t="s">
        <v>5</v>
      </c>
      <c r="B16" s="3">
        <v>983</v>
      </c>
      <c r="C16" s="22">
        <v>3</v>
      </c>
      <c r="D16" s="3">
        <v>2025</v>
      </c>
      <c r="E16" s="3">
        <v>59</v>
      </c>
    </row>
    <row r="17" spans="1:5" s="3" customFormat="1" x14ac:dyDescent="0.25">
      <c r="A17" s="3" t="s">
        <v>5</v>
      </c>
      <c r="B17" s="3">
        <v>983</v>
      </c>
      <c r="C17" s="22">
        <v>4</v>
      </c>
      <c r="D17" s="3">
        <v>2025</v>
      </c>
      <c r="E17" s="3">
        <v>63</v>
      </c>
    </row>
    <row r="18" spans="1:5" s="3" customFormat="1" x14ac:dyDescent="0.25">
      <c r="A18" s="3" t="s">
        <v>5</v>
      </c>
      <c r="B18" s="3">
        <v>983</v>
      </c>
      <c r="C18" s="22">
        <v>5</v>
      </c>
      <c r="D18" s="3">
        <v>2025</v>
      </c>
      <c r="E18" s="3">
        <v>64</v>
      </c>
    </row>
    <row r="19" spans="1:5" s="3" customFormat="1" x14ac:dyDescent="0.25">
      <c r="A19" s="3" t="s">
        <v>5</v>
      </c>
      <c r="B19" s="3">
        <v>983</v>
      </c>
      <c r="C19" s="22">
        <v>6</v>
      </c>
      <c r="D19" s="3">
        <v>2025</v>
      </c>
      <c r="E19" s="3">
        <v>47</v>
      </c>
    </row>
    <row r="20" spans="1:5" s="3" customFormat="1" x14ac:dyDescent="0.25">
      <c r="A20" s="3" t="s">
        <v>5</v>
      </c>
      <c r="B20" s="3">
        <v>55111</v>
      </c>
      <c r="C20" s="22">
        <v>1</v>
      </c>
      <c r="D20" s="3">
        <v>2025</v>
      </c>
      <c r="E20" s="3">
        <v>1</v>
      </c>
    </row>
    <row r="21" spans="1:5" s="3" customFormat="1" x14ac:dyDescent="0.25">
      <c r="A21" s="3" t="s">
        <v>5</v>
      </c>
      <c r="B21" s="3">
        <v>55111</v>
      </c>
      <c r="C21" s="22">
        <v>2</v>
      </c>
      <c r="D21" s="3">
        <v>2025</v>
      </c>
      <c r="E21" s="3">
        <v>1</v>
      </c>
    </row>
    <row r="22" spans="1:5" s="3" customFormat="1" x14ac:dyDescent="0.25">
      <c r="A22" s="3" t="s">
        <v>5</v>
      </c>
      <c r="B22" s="3">
        <v>55111</v>
      </c>
      <c r="C22" s="22">
        <v>3</v>
      </c>
      <c r="D22" s="3">
        <v>2025</v>
      </c>
      <c r="E22" s="3">
        <v>1</v>
      </c>
    </row>
    <row r="23" spans="1:5" s="3" customFormat="1" x14ac:dyDescent="0.25">
      <c r="A23" s="3" t="s">
        <v>5</v>
      </c>
      <c r="B23" s="3">
        <v>55111</v>
      </c>
      <c r="C23" s="22">
        <v>4</v>
      </c>
      <c r="D23" s="3">
        <v>2025</v>
      </c>
      <c r="E23" s="3">
        <v>1</v>
      </c>
    </row>
    <row r="24" spans="1:5" s="3" customFormat="1" x14ac:dyDescent="0.25">
      <c r="A24" s="3" t="s">
        <v>5</v>
      </c>
      <c r="B24" s="3">
        <v>55111</v>
      </c>
      <c r="C24" s="22">
        <v>5</v>
      </c>
      <c r="D24" s="3">
        <v>2025</v>
      </c>
      <c r="E24" s="3">
        <v>1</v>
      </c>
    </row>
    <row r="25" spans="1:5" s="3" customFormat="1" x14ac:dyDescent="0.25">
      <c r="A25" s="3" t="s">
        <v>5</v>
      </c>
      <c r="B25" s="3">
        <v>55111</v>
      </c>
      <c r="C25" s="22">
        <v>6</v>
      </c>
      <c r="D25" s="3">
        <v>2025</v>
      </c>
      <c r="E25" s="3">
        <v>1</v>
      </c>
    </row>
    <row r="26" spans="1:5" s="3" customFormat="1" x14ac:dyDescent="0.25">
      <c r="A26" s="3" t="s">
        <v>5</v>
      </c>
      <c r="B26" s="3">
        <v>55111</v>
      </c>
      <c r="C26" s="22">
        <v>7</v>
      </c>
      <c r="D26" s="3">
        <v>2025</v>
      </c>
      <c r="E26" s="3">
        <v>1</v>
      </c>
    </row>
    <row r="27" spans="1:5" s="3" customFormat="1" x14ac:dyDescent="0.25">
      <c r="A27" s="3" t="s">
        <v>5</v>
      </c>
      <c r="B27" s="3">
        <v>55111</v>
      </c>
      <c r="C27" s="22">
        <v>8</v>
      </c>
      <c r="D27" s="3">
        <v>2025</v>
      </c>
      <c r="E27" s="3">
        <v>1</v>
      </c>
    </row>
    <row r="28" spans="1:5" s="3" customFormat="1" x14ac:dyDescent="0.25">
      <c r="A28" s="3" t="s">
        <v>5</v>
      </c>
      <c r="B28" s="3">
        <v>1004</v>
      </c>
      <c r="C28" s="22" t="s">
        <v>6</v>
      </c>
      <c r="D28" s="3">
        <v>2025</v>
      </c>
      <c r="E28" s="3">
        <v>14</v>
      </c>
    </row>
    <row r="29" spans="1:5" s="3" customFormat="1" x14ac:dyDescent="0.25">
      <c r="A29" s="3" t="s">
        <v>5</v>
      </c>
      <c r="B29" s="3">
        <v>1004</v>
      </c>
      <c r="C29" s="22" t="s">
        <v>7</v>
      </c>
      <c r="D29" s="3">
        <v>2025</v>
      </c>
      <c r="E29" s="3">
        <v>14</v>
      </c>
    </row>
    <row r="30" spans="1:5" s="3" customFormat="1" x14ac:dyDescent="0.25">
      <c r="A30" s="3" t="s">
        <v>5</v>
      </c>
      <c r="B30" s="3">
        <v>1012</v>
      </c>
      <c r="C30" s="22">
        <v>2</v>
      </c>
      <c r="D30" s="3">
        <v>2025</v>
      </c>
      <c r="E30" s="3">
        <v>18</v>
      </c>
    </row>
    <row r="31" spans="1:5" s="3" customFormat="1" x14ac:dyDescent="0.25">
      <c r="A31" s="3" t="s">
        <v>5</v>
      </c>
      <c r="B31" s="3">
        <v>1012</v>
      </c>
      <c r="C31" s="22">
        <v>3</v>
      </c>
      <c r="D31" s="3">
        <v>2025</v>
      </c>
      <c r="E31" s="3">
        <v>39</v>
      </c>
    </row>
    <row r="32" spans="1:5" s="3" customFormat="1" x14ac:dyDescent="0.25">
      <c r="A32" s="3" t="s">
        <v>5</v>
      </c>
      <c r="B32" s="3">
        <v>7759</v>
      </c>
      <c r="C32" s="22" t="s">
        <v>48</v>
      </c>
      <c r="D32" s="3">
        <v>2025</v>
      </c>
      <c r="E32" s="3">
        <v>1</v>
      </c>
    </row>
    <row r="33" spans="1:5" s="3" customFormat="1" x14ac:dyDescent="0.25">
      <c r="A33" s="3" t="s">
        <v>5</v>
      </c>
      <c r="B33" s="3">
        <v>7759</v>
      </c>
      <c r="C33" s="22" t="s">
        <v>49</v>
      </c>
      <c r="D33" s="3">
        <v>2025</v>
      </c>
      <c r="E33" s="3">
        <v>1</v>
      </c>
    </row>
    <row r="34" spans="1:5" s="3" customFormat="1" x14ac:dyDescent="0.25">
      <c r="A34" s="3" t="s">
        <v>5</v>
      </c>
      <c r="B34" s="3">
        <v>7759</v>
      </c>
      <c r="C34" s="22" t="s">
        <v>57</v>
      </c>
      <c r="D34" s="3">
        <v>2025</v>
      </c>
      <c r="E34" s="3">
        <v>1</v>
      </c>
    </row>
    <row r="35" spans="1:5" s="3" customFormat="1" x14ac:dyDescent="0.25">
      <c r="A35" s="3" t="s">
        <v>5</v>
      </c>
      <c r="B35" s="3">
        <v>7759</v>
      </c>
      <c r="C35" s="22" t="s">
        <v>10</v>
      </c>
      <c r="D35" s="3">
        <v>2025</v>
      </c>
      <c r="E35" s="3">
        <v>1</v>
      </c>
    </row>
    <row r="36" spans="1:5" s="3" customFormat="1" x14ac:dyDescent="0.25">
      <c r="A36" s="3" t="s">
        <v>5</v>
      </c>
      <c r="B36" s="3">
        <v>6113</v>
      </c>
      <c r="C36" s="22">
        <v>1</v>
      </c>
      <c r="D36" s="3">
        <v>2025</v>
      </c>
      <c r="E36" s="3">
        <v>79</v>
      </c>
    </row>
    <row r="37" spans="1:5" s="3" customFormat="1" x14ac:dyDescent="0.25">
      <c r="A37" s="3" t="s">
        <v>5</v>
      </c>
      <c r="B37" s="3">
        <v>6113</v>
      </c>
      <c r="C37" s="22">
        <v>2</v>
      </c>
      <c r="D37" s="3">
        <v>2025</v>
      </c>
      <c r="E37" s="3">
        <v>92</v>
      </c>
    </row>
    <row r="38" spans="1:5" s="3" customFormat="1" x14ac:dyDescent="0.25">
      <c r="A38" s="3" t="s">
        <v>5</v>
      </c>
      <c r="B38" s="3">
        <v>6113</v>
      </c>
      <c r="C38" s="22">
        <v>3</v>
      </c>
      <c r="D38" s="3">
        <v>2025</v>
      </c>
      <c r="E38" s="3">
        <v>96</v>
      </c>
    </row>
    <row r="39" spans="1:5" s="3" customFormat="1" x14ac:dyDescent="0.25">
      <c r="A39" s="3" t="s">
        <v>5</v>
      </c>
      <c r="B39" s="3">
        <v>6113</v>
      </c>
      <c r="C39" s="22">
        <v>4</v>
      </c>
      <c r="D39" s="3">
        <v>2025</v>
      </c>
      <c r="E39" s="3">
        <v>71</v>
      </c>
    </row>
    <row r="40" spans="1:5" s="3" customFormat="1" x14ac:dyDescent="0.25">
      <c r="A40" s="3" t="s">
        <v>5</v>
      </c>
      <c r="B40" s="3">
        <v>6113</v>
      </c>
      <c r="C40" s="22">
        <v>5</v>
      </c>
      <c r="D40" s="3">
        <v>2025</v>
      </c>
      <c r="E40" s="3">
        <v>172</v>
      </c>
    </row>
    <row r="41" spans="1:5" s="3" customFormat="1" x14ac:dyDescent="0.25">
      <c r="A41" s="3" t="s">
        <v>5</v>
      </c>
      <c r="B41" s="3">
        <v>990</v>
      </c>
      <c r="C41" s="22">
        <v>50</v>
      </c>
      <c r="D41" s="3">
        <v>2025</v>
      </c>
      <c r="E41" s="3">
        <v>31</v>
      </c>
    </row>
    <row r="42" spans="1:5" s="3" customFormat="1" x14ac:dyDescent="0.25">
      <c r="A42" s="3" t="s">
        <v>5</v>
      </c>
      <c r="B42" s="3">
        <v>990</v>
      </c>
      <c r="C42" s="22">
        <v>60</v>
      </c>
      <c r="D42" s="3">
        <v>2025</v>
      </c>
      <c r="E42" s="3">
        <v>30</v>
      </c>
    </row>
    <row r="43" spans="1:5" s="3" customFormat="1" x14ac:dyDescent="0.25">
      <c r="A43" s="3" t="s">
        <v>5</v>
      </c>
      <c r="B43" s="3">
        <v>990</v>
      </c>
      <c r="C43" s="22">
        <v>70</v>
      </c>
      <c r="D43" s="3">
        <v>2025</v>
      </c>
      <c r="E43" s="3">
        <v>146</v>
      </c>
    </row>
    <row r="44" spans="1:5" s="3" customFormat="1" x14ac:dyDescent="0.25">
      <c r="A44" s="3" t="s">
        <v>5</v>
      </c>
      <c r="B44" s="3">
        <v>990</v>
      </c>
      <c r="C44" s="22" t="s">
        <v>10</v>
      </c>
      <c r="D44" s="3">
        <v>2025</v>
      </c>
      <c r="E44" s="3">
        <v>4</v>
      </c>
    </row>
    <row r="45" spans="1:5" s="3" customFormat="1" x14ac:dyDescent="0.25">
      <c r="A45" s="3" t="s">
        <v>5</v>
      </c>
      <c r="B45" s="3">
        <v>990</v>
      </c>
      <c r="C45" s="22" t="s">
        <v>11</v>
      </c>
      <c r="D45" s="3">
        <v>2025</v>
      </c>
      <c r="E45" s="3">
        <v>2</v>
      </c>
    </row>
    <row r="46" spans="1:5" s="3" customFormat="1" x14ac:dyDescent="0.25">
      <c r="A46" s="3" t="s">
        <v>5</v>
      </c>
      <c r="B46" s="3">
        <v>990</v>
      </c>
      <c r="C46" s="22" t="s">
        <v>12</v>
      </c>
      <c r="D46" s="3">
        <v>2025</v>
      </c>
      <c r="E46" s="3">
        <v>2</v>
      </c>
    </row>
    <row r="47" spans="1:5" s="3" customFormat="1" x14ac:dyDescent="0.25">
      <c r="A47" s="3" t="s">
        <v>5</v>
      </c>
      <c r="B47" s="3">
        <v>7763</v>
      </c>
      <c r="C47" s="22">
        <v>1</v>
      </c>
      <c r="D47" s="3">
        <v>2025</v>
      </c>
      <c r="E47" s="3">
        <v>2</v>
      </c>
    </row>
    <row r="48" spans="1:5" s="3" customFormat="1" x14ac:dyDescent="0.25">
      <c r="A48" s="3" t="s">
        <v>5</v>
      </c>
      <c r="B48" s="3">
        <v>7763</v>
      </c>
      <c r="C48" s="22">
        <v>2</v>
      </c>
      <c r="D48" s="3">
        <v>2025</v>
      </c>
      <c r="E48" s="3">
        <v>2</v>
      </c>
    </row>
    <row r="49" spans="1:5" s="3" customFormat="1" x14ac:dyDescent="0.25">
      <c r="A49" s="3" t="s">
        <v>5</v>
      </c>
      <c r="B49" s="3">
        <v>7763</v>
      </c>
      <c r="C49" s="22">
        <v>3</v>
      </c>
      <c r="D49" s="3">
        <v>2025</v>
      </c>
      <c r="E49" s="3">
        <v>2</v>
      </c>
    </row>
    <row r="50" spans="1:5" s="3" customFormat="1" x14ac:dyDescent="0.25">
      <c r="A50" s="3" t="s">
        <v>5</v>
      </c>
      <c r="B50" s="3">
        <v>7948</v>
      </c>
      <c r="C50" s="22">
        <v>1</v>
      </c>
      <c r="D50" s="3">
        <v>2025</v>
      </c>
      <c r="E50" s="3">
        <v>1</v>
      </c>
    </row>
    <row r="51" spans="1:5" s="3" customFormat="1" x14ac:dyDescent="0.25">
      <c r="A51" s="3" t="s">
        <v>5</v>
      </c>
      <c r="B51" s="3">
        <v>7948</v>
      </c>
      <c r="C51" s="22">
        <v>2</v>
      </c>
      <c r="D51" s="3">
        <v>2025</v>
      </c>
      <c r="E51" s="3">
        <v>1</v>
      </c>
    </row>
    <row r="52" spans="1:5" s="3" customFormat="1" x14ac:dyDescent="0.25">
      <c r="A52" s="3" t="s">
        <v>5</v>
      </c>
      <c r="B52" s="3">
        <v>7948</v>
      </c>
      <c r="C52" s="22">
        <v>3</v>
      </c>
      <c r="D52" s="3">
        <v>2025</v>
      </c>
      <c r="E52" s="3">
        <v>1</v>
      </c>
    </row>
    <row r="53" spans="1:5" s="3" customFormat="1" x14ac:dyDescent="0.25">
      <c r="A53" s="3" t="s">
        <v>5</v>
      </c>
      <c r="B53" s="3">
        <v>7948</v>
      </c>
      <c r="C53" s="22">
        <v>4</v>
      </c>
      <c r="D53" s="3">
        <v>2025</v>
      </c>
      <c r="E53" s="3">
        <v>1</v>
      </c>
    </row>
    <row r="54" spans="1:5" s="3" customFormat="1" x14ac:dyDescent="0.25">
      <c r="A54" s="3" t="s">
        <v>5</v>
      </c>
      <c r="B54" s="3">
        <v>7948</v>
      </c>
      <c r="C54" s="22">
        <v>5</v>
      </c>
      <c r="D54" s="3">
        <v>2025</v>
      </c>
      <c r="E54" s="3">
        <v>1</v>
      </c>
    </row>
    <row r="55" spans="1:5" s="3" customFormat="1" x14ac:dyDescent="0.25">
      <c r="A55" s="3" t="s">
        <v>5</v>
      </c>
      <c r="B55" s="3">
        <v>7948</v>
      </c>
      <c r="C55" s="22">
        <v>6</v>
      </c>
      <c r="D55" s="3">
        <v>2025</v>
      </c>
      <c r="E55" s="3">
        <v>1</v>
      </c>
    </row>
    <row r="56" spans="1:5" s="3" customFormat="1" x14ac:dyDescent="0.25">
      <c r="A56" s="3" t="s">
        <v>5</v>
      </c>
      <c r="B56" s="3">
        <v>991</v>
      </c>
      <c r="C56" s="22" t="s">
        <v>48</v>
      </c>
      <c r="D56" s="3">
        <v>2025</v>
      </c>
      <c r="E56" s="3">
        <v>2</v>
      </c>
    </row>
    <row r="57" spans="1:5" s="3" customFormat="1" x14ac:dyDescent="0.25">
      <c r="A57" s="3" t="s">
        <v>5</v>
      </c>
      <c r="B57" s="3">
        <v>991</v>
      </c>
      <c r="C57" s="22" t="s">
        <v>49</v>
      </c>
      <c r="D57" s="3">
        <v>2025</v>
      </c>
      <c r="E57" s="3">
        <v>2</v>
      </c>
    </row>
    <row r="58" spans="1:5" s="3" customFormat="1" x14ac:dyDescent="0.25">
      <c r="A58" s="3" t="s">
        <v>5</v>
      </c>
      <c r="B58" s="3">
        <v>55502</v>
      </c>
      <c r="C58" s="22">
        <v>1</v>
      </c>
      <c r="D58" s="3">
        <v>2025</v>
      </c>
      <c r="E58" s="3">
        <v>4</v>
      </c>
    </row>
    <row r="59" spans="1:5" s="3" customFormat="1" x14ac:dyDescent="0.25">
      <c r="A59" s="3" t="s">
        <v>5</v>
      </c>
      <c r="B59" s="3">
        <v>55502</v>
      </c>
      <c r="C59" s="22">
        <v>2</v>
      </c>
      <c r="D59" s="3">
        <v>2025</v>
      </c>
      <c r="E59" s="3">
        <v>3</v>
      </c>
    </row>
    <row r="60" spans="1:5" s="3" customFormat="1" x14ac:dyDescent="0.25">
      <c r="A60" s="3" t="s">
        <v>5</v>
      </c>
      <c r="B60" s="3">
        <v>55502</v>
      </c>
      <c r="C60" s="22">
        <v>3</v>
      </c>
      <c r="D60" s="3">
        <v>2025</v>
      </c>
      <c r="E60" s="3">
        <v>4</v>
      </c>
    </row>
    <row r="61" spans="1:5" s="3" customFormat="1" x14ac:dyDescent="0.25">
      <c r="A61" s="3" t="s">
        <v>5</v>
      </c>
      <c r="B61" s="3">
        <v>55502</v>
      </c>
      <c r="C61" s="22">
        <v>4</v>
      </c>
      <c r="D61" s="3">
        <v>2025</v>
      </c>
      <c r="E61" s="3">
        <v>3</v>
      </c>
    </row>
    <row r="62" spans="1:5" s="3" customFormat="1" x14ac:dyDescent="0.25">
      <c r="A62" s="3" t="s">
        <v>5</v>
      </c>
      <c r="B62" s="3">
        <v>6213</v>
      </c>
      <c r="C62" s="22" t="s">
        <v>8</v>
      </c>
      <c r="D62" s="3">
        <v>2025</v>
      </c>
      <c r="E62" s="3">
        <v>35</v>
      </c>
    </row>
    <row r="63" spans="1:5" s="3" customFormat="1" x14ac:dyDescent="0.25">
      <c r="A63" s="3" t="s">
        <v>5</v>
      </c>
      <c r="B63" s="3">
        <v>6213</v>
      </c>
      <c r="C63" s="22" t="s">
        <v>9</v>
      </c>
      <c r="D63" s="3">
        <v>2025</v>
      </c>
      <c r="E63" s="3">
        <v>34</v>
      </c>
    </row>
    <row r="64" spans="1:5" s="3" customFormat="1" x14ac:dyDescent="0.25">
      <c r="A64" s="3" t="s">
        <v>5</v>
      </c>
      <c r="B64" s="3">
        <v>997</v>
      </c>
      <c r="C64" s="22">
        <v>12</v>
      </c>
      <c r="D64" s="3">
        <v>2025</v>
      </c>
      <c r="E64" s="3">
        <v>39</v>
      </c>
    </row>
    <row r="65" spans="1:5" s="3" customFormat="1" x14ac:dyDescent="0.25">
      <c r="A65" s="3" t="s">
        <v>5</v>
      </c>
      <c r="B65" s="22">
        <v>55229</v>
      </c>
      <c r="C65" s="22" t="s">
        <v>50</v>
      </c>
      <c r="D65" s="3">
        <v>2025</v>
      </c>
      <c r="E65" s="3">
        <v>2</v>
      </c>
    </row>
    <row r="66" spans="1:5" s="3" customFormat="1" x14ac:dyDescent="0.25">
      <c r="A66" s="3" t="s">
        <v>5</v>
      </c>
      <c r="B66" s="3">
        <v>55229</v>
      </c>
      <c r="C66" s="22" t="s">
        <v>13</v>
      </c>
      <c r="D66" s="3">
        <v>2025</v>
      </c>
      <c r="E66" s="3">
        <v>1</v>
      </c>
    </row>
    <row r="67" spans="1:5" s="3" customFormat="1" x14ac:dyDescent="0.25">
      <c r="A67" s="3" t="s">
        <v>5</v>
      </c>
      <c r="B67" s="3">
        <v>55229</v>
      </c>
      <c r="C67" s="22" t="s">
        <v>14</v>
      </c>
      <c r="D67" s="3">
        <v>2025</v>
      </c>
      <c r="E67" s="3">
        <v>2</v>
      </c>
    </row>
    <row r="68" spans="1:5" s="3" customFormat="1" x14ac:dyDescent="0.25">
      <c r="A68" s="3" t="s">
        <v>5</v>
      </c>
      <c r="B68" s="3">
        <v>55229</v>
      </c>
      <c r="C68" s="22" t="s">
        <v>15</v>
      </c>
      <c r="D68" s="3">
        <v>2025</v>
      </c>
      <c r="E68" s="3">
        <v>2</v>
      </c>
    </row>
    <row r="69" spans="1:5" s="3" customFormat="1" x14ac:dyDescent="0.25">
      <c r="A69" s="3" t="s">
        <v>5</v>
      </c>
      <c r="B69" s="3">
        <v>55229</v>
      </c>
      <c r="C69" s="22" t="s">
        <v>16</v>
      </c>
      <c r="D69" s="3">
        <v>2025</v>
      </c>
      <c r="E69" s="3">
        <v>2</v>
      </c>
    </row>
    <row r="70" spans="1:5" s="3" customFormat="1" x14ac:dyDescent="0.25">
      <c r="A70" s="3" t="s">
        <v>5</v>
      </c>
      <c r="B70" s="3">
        <v>55229</v>
      </c>
      <c r="C70" s="22" t="s">
        <v>17</v>
      </c>
      <c r="D70" s="3">
        <v>2025</v>
      </c>
      <c r="E70" s="3">
        <v>1</v>
      </c>
    </row>
    <row r="71" spans="1:5" s="3" customFormat="1" x14ac:dyDescent="0.25">
      <c r="A71" s="3" t="s">
        <v>5</v>
      </c>
      <c r="B71" s="3">
        <v>55229</v>
      </c>
      <c r="C71" s="22" t="s">
        <v>18</v>
      </c>
      <c r="D71" s="3">
        <v>2025</v>
      </c>
      <c r="E71" s="3">
        <v>1</v>
      </c>
    </row>
    <row r="72" spans="1:5" s="3" customFormat="1" x14ac:dyDescent="0.25">
      <c r="A72" s="3" t="s">
        <v>5</v>
      </c>
      <c r="B72" s="3">
        <v>55229</v>
      </c>
      <c r="C72" s="22" t="s">
        <v>19</v>
      </c>
      <c r="D72" s="3">
        <v>2025</v>
      </c>
      <c r="E72" s="3">
        <v>1</v>
      </c>
    </row>
    <row r="73" spans="1:5" s="3" customFormat="1" x14ac:dyDescent="0.25">
      <c r="A73" s="3" t="s">
        <v>5</v>
      </c>
      <c r="B73" s="3">
        <v>1007</v>
      </c>
      <c r="C73" s="22" t="s">
        <v>20</v>
      </c>
      <c r="D73" s="3">
        <v>2025</v>
      </c>
      <c r="E73" s="3">
        <v>1</v>
      </c>
    </row>
    <row r="74" spans="1:5" s="3" customFormat="1" x14ac:dyDescent="0.25">
      <c r="A74" s="3" t="s">
        <v>5</v>
      </c>
      <c r="B74" s="3">
        <v>1007</v>
      </c>
      <c r="C74" s="22" t="s">
        <v>21</v>
      </c>
      <c r="D74" s="3">
        <v>2025</v>
      </c>
      <c r="E74" s="3">
        <v>1</v>
      </c>
    </row>
    <row r="75" spans="1:5" s="3" customFormat="1" x14ac:dyDescent="0.25">
      <c r="A75" s="3" t="s">
        <v>5</v>
      </c>
      <c r="B75" s="3">
        <v>1007</v>
      </c>
      <c r="C75" s="22" t="s">
        <v>22</v>
      </c>
      <c r="D75" s="3">
        <v>2025</v>
      </c>
      <c r="E75" s="3">
        <v>1</v>
      </c>
    </row>
    <row r="76" spans="1:5" s="3" customFormat="1" x14ac:dyDescent="0.25">
      <c r="A76" s="3" t="s">
        <v>5</v>
      </c>
      <c r="B76" s="3">
        <v>1008</v>
      </c>
      <c r="C76" s="22">
        <v>2</v>
      </c>
      <c r="D76" s="3">
        <v>2025</v>
      </c>
      <c r="E76" s="3">
        <v>20</v>
      </c>
    </row>
    <row r="77" spans="1:5" s="3" customFormat="1" x14ac:dyDescent="0.25">
      <c r="A77" s="3" t="s">
        <v>5</v>
      </c>
      <c r="B77" s="3">
        <v>1008</v>
      </c>
      <c r="C77" s="22">
        <v>4</v>
      </c>
      <c r="D77" s="3">
        <v>2025</v>
      </c>
      <c r="E77" s="3">
        <v>18</v>
      </c>
    </row>
    <row r="78" spans="1:5" s="3" customFormat="1" x14ac:dyDescent="0.25">
      <c r="A78" s="3" t="s">
        <v>5</v>
      </c>
      <c r="B78" s="3">
        <v>6085</v>
      </c>
      <c r="C78" s="22">
        <v>14</v>
      </c>
      <c r="D78" s="3">
        <v>2025</v>
      </c>
      <c r="E78" s="3">
        <v>30</v>
      </c>
    </row>
    <row r="79" spans="1:5" s="3" customFormat="1" x14ac:dyDescent="0.25">
      <c r="A79" s="3" t="s">
        <v>5</v>
      </c>
      <c r="B79" s="3">
        <v>6085</v>
      </c>
      <c r="C79" s="22">
        <v>15</v>
      </c>
      <c r="D79" s="3">
        <v>2025</v>
      </c>
      <c r="E79" s="3">
        <v>55</v>
      </c>
    </row>
    <row r="80" spans="1:5" s="3" customFormat="1" x14ac:dyDescent="0.25">
      <c r="A80" s="3" t="s">
        <v>5</v>
      </c>
      <c r="B80" s="3">
        <v>6085</v>
      </c>
      <c r="C80" s="22" t="s">
        <v>23</v>
      </c>
      <c r="D80" s="3">
        <v>2025</v>
      </c>
      <c r="E80" s="3">
        <v>1</v>
      </c>
    </row>
    <row r="81" spans="1:5" s="3" customFormat="1" x14ac:dyDescent="0.25">
      <c r="A81" s="3" t="s">
        <v>5</v>
      </c>
      <c r="B81" s="3">
        <v>6085</v>
      </c>
      <c r="C81" s="22" t="s">
        <v>24</v>
      </c>
      <c r="D81" s="3">
        <v>2025</v>
      </c>
      <c r="E81" s="3">
        <v>1</v>
      </c>
    </row>
    <row r="82" spans="1:5" s="3" customFormat="1" x14ac:dyDescent="0.25">
      <c r="A82" s="3" t="s">
        <v>5</v>
      </c>
      <c r="B82" s="3">
        <v>7335</v>
      </c>
      <c r="C82" s="22" t="s">
        <v>58</v>
      </c>
      <c r="D82" s="3">
        <v>2025</v>
      </c>
      <c r="E82" s="3">
        <v>1</v>
      </c>
    </row>
    <row r="83" spans="1:5" s="3" customFormat="1" x14ac:dyDescent="0.25">
      <c r="A83" s="3" t="s">
        <v>5</v>
      </c>
      <c r="B83" s="3">
        <v>7335</v>
      </c>
      <c r="C83" s="22" t="s">
        <v>59</v>
      </c>
      <c r="D83" s="3">
        <v>2025</v>
      </c>
      <c r="E83" s="3">
        <v>1</v>
      </c>
    </row>
    <row r="84" spans="1:5" s="3" customFormat="1" x14ac:dyDescent="0.25">
      <c r="A84" s="3" t="s">
        <v>5</v>
      </c>
      <c r="B84" s="3">
        <v>6166</v>
      </c>
      <c r="C84" s="22" t="s">
        <v>25</v>
      </c>
      <c r="D84" s="3">
        <v>2025</v>
      </c>
      <c r="E84" s="3">
        <v>414</v>
      </c>
    </row>
    <row r="85" spans="1:5" s="3" customFormat="1" x14ac:dyDescent="0.25">
      <c r="A85" s="3" t="s">
        <v>5</v>
      </c>
      <c r="B85" s="3">
        <v>6166</v>
      </c>
      <c r="C85" s="22" t="s">
        <v>26</v>
      </c>
      <c r="D85" s="3">
        <v>2025</v>
      </c>
      <c r="E85" s="3">
        <v>360</v>
      </c>
    </row>
    <row r="86" spans="1:5" s="3" customFormat="1" x14ac:dyDescent="0.25">
      <c r="A86" s="3" t="s">
        <v>5</v>
      </c>
      <c r="B86" s="3">
        <v>57794</v>
      </c>
      <c r="C86" s="22" t="s">
        <v>51</v>
      </c>
      <c r="D86" s="3">
        <v>2025</v>
      </c>
      <c r="E86" s="3">
        <v>2</v>
      </c>
    </row>
    <row r="87" spans="1:5" s="3" customFormat="1" x14ac:dyDescent="0.25">
      <c r="A87" s="3" t="s">
        <v>5</v>
      </c>
      <c r="B87" s="3">
        <v>57794</v>
      </c>
      <c r="C87" s="22" t="s">
        <v>52</v>
      </c>
      <c r="D87" s="3">
        <v>2025</v>
      </c>
      <c r="E87" s="3">
        <v>2</v>
      </c>
    </row>
    <row r="88" spans="1:5" s="3" customFormat="1" x14ac:dyDescent="0.25">
      <c r="A88" s="3" t="s">
        <v>5</v>
      </c>
      <c r="B88" s="3">
        <v>55364</v>
      </c>
      <c r="C88" s="22" t="s">
        <v>27</v>
      </c>
      <c r="D88" s="3">
        <v>2025</v>
      </c>
      <c r="E88" s="3">
        <v>2</v>
      </c>
    </row>
    <row r="89" spans="1:5" s="3" customFormat="1" x14ac:dyDescent="0.25">
      <c r="A89" s="3" t="s">
        <v>5</v>
      </c>
      <c r="B89" s="3">
        <v>55364</v>
      </c>
      <c r="C89" s="22" t="s">
        <v>28</v>
      </c>
      <c r="D89" s="3">
        <v>2025</v>
      </c>
      <c r="E89" s="3">
        <v>2</v>
      </c>
    </row>
    <row r="90" spans="1:5" s="3" customFormat="1" x14ac:dyDescent="0.25">
      <c r="A90" s="3" t="s">
        <v>5</v>
      </c>
      <c r="B90" s="3">
        <v>57842</v>
      </c>
      <c r="C90" s="22">
        <v>1</v>
      </c>
      <c r="D90" s="3">
        <v>2025</v>
      </c>
      <c r="E90" s="3">
        <v>14</v>
      </c>
    </row>
    <row r="91" spans="1:5" s="3" customFormat="1" x14ac:dyDescent="0.25">
      <c r="A91" s="3" t="s">
        <v>5</v>
      </c>
      <c r="B91" s="3">
        <v>55224</v>
      </c>
      <c r="C91" s="22" t="s">
        <v>29</v>
      </c>
      <c r="D91" s="3">
        <v>2025</v>
      </c>
      <c r="E91" s="3">
        <v>4</v>
      </c>
    </row>
    <row r="92" spans="1:5" s="3" customFormat="1" x14ac:dyDescent="0.25">
      <c r="A92" s="3" t="s">
        <v>5</v>
      </c>
      <c r="B92" s="3">
        <v>55224</v>
      </c>
      <c r="C92" s="22" t="s">
        <v>30</v>
      </c>
      <c r="D92" s="3">
        <v>2025</v>
      </c>
      <c r="E92" s="3">
        <v>2</v>
      </c>
    </row>
    <row r="93" spans="1:5" s="3" customFormat="1" x14ac:dyDescent="0.25">
      <c r="A93" s="3" t="s">
        <v>5</v>
      </c>
      <c r="B93" s="3">
        <v>55224</v>
      </c>
      <c r="C93" s="22" t="s">
        <v>31</v>
      </c>
      <c r="D93" s="3">
        <v>2025</v>
      </c>
      <c r="E93" s="3">
        <v>3</v>
      </c>
    </row>
    <row r="94" spans="1:5" s="3" customFormat="1" x14ac:dyDescent="0.25">
      <c r="A94" s="3" t="s">
        <v>5</v>
      </c>
      <c r="B94" s="3">
        <v>55224</v>
      </c>
      <c r="C94" s="22" t="s">
        <v>32</v>
      </c>
      <c r="D94" s="3">
        <v>2025</v>
      </c>
      <c r="E94" s="3">
        <v>2</v>
      </c>
    </row>
    <row r="95" spans="1:5" s="3" customFormat="1" x14ac:dyDescent="0.25">
      <c r="A95" s="3" t="s">
        <v>5</v>
      </c>
      <c r="B95" s="3">
        <v>1040</v>
      </c>
      <c r="C95" s="22">
        <v>1</v>
      </c>
      <c r="D95" s="3">
        <v>2025</v>
      </c>
      <c r="E95" s="3">
        <v>2</v>
      </c>
    </row>
    <row r="96" spans="1:5" s="3" customFormat="1" x14ac:dyDescent="0.25">
      <c r="A96" s="3" t="s">
        <v>5</v>
      </c>
      <c r="B96" s="3">
        <v>1040</v>
      </c>
      <c r="C96" s="22">
        <v>2</v>
      </c>
      <c r="D96" s="3">
        <v>2025</v>
      </c>
      <c r="E96" s="3">
        <v>3</v>
      </c>
    </row>
    <row r="97" spans="1:5" s="3" customFormat="1" x14ac:dyDescent="0.25">
      <c r="A97" s="3" t="s">
        <v>5</v>
      </c>
      <c r="B97" s="3">
        <v>55259</v>
      </c>
      <c r="C97" s="22" t="s">
        <v>33</v>
      </c>
      <c r="D97" s="3">
        <v>2025</v>
      </c>
      <c r="E97" s="3">
        <v>3</v>
      </c>
    </row>
    <row r="98" spans="1:5" s="3" customFormat="1" x14ac:dyDescent="0.25">
      <c r="A98" s="3" t="s">
        <v>5</v>
      </c>
      <c r="B98" s="3">
        <v>55259</v>
      </c>
      <c r="C98" s="22" t="s">
        <v>34</v>
      </c>
      <c r="D98" s="3">
        <v>2025</v>
      </c>
      <c r="E98" s="3">
        <v>2</v>
      </c>
    </row>
    <row r="99" spans="1:5" s="3" customFormat="1" x14ac:dyDescent="0.25">
      <c r="A99" s="3" t="s">
        <v>5</v>
      </c>
      <c r="B99" s="3">
        <v>55148</v>
      </c>
      <c r="C99" s="22">
        <v>1</v>
      </c>
      <c r="D99" s="3">
        <v>2025</v>
      </c>
      <c r="E99" s="3">
        <v>1</v>
      </c>
    </row>
    <row r="101" spans="1:5" s="17" customFormat="1" x14ac:dyDescent="0.25">
      <c r="A101" s="17" t="s">
        <v>36</v>
      </c>
      <c r="C101" s="27"/>
      <c r="E101" s="25">
        <f>SUM(E3:E99)</f>
        <v>2868</v>
      </c>
    </row>
  </sheetData>
  <autoFilter ref="B1:B101" xr:uid="{0ACFBA72-890C-48D1-A40A-B2063C5190FA}"/>
  <mergeCells count="1">
    <mergeCell ref="A1:E1"/>
  </mergeCells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5C4-3460-4F67-BDA3-2D7C942C54CC}">
  <dimension ref="A1:E8"/>
  <sheetViews>
    <sheetView tabSelected="1" zoomScale="130" zoomScaleNormal="130" workbookViewId="0">
      <selection activeCell="D7" sqref="D7"/>
    </sheetView>
  </sheetViews>
  <sheetFormatPr defaultRowHeight="15" x14ac:dyDescent="0.25"/>
  <cols>
    <col min="1" max="1" width="32.140625" style="3" bestFit="1" customWidth="1"/>
    <col min="2" max="3" width="8.140625" style="3" bestFit="1" customWidth="1"/>
    <col min="4" max="4" width="10.85546875" style="3" customWidth="1"/>
    <col min="5" max="5" width="9.42578125" style="3" customWidth="1"/>
    <col min="6" max="6" width="9.7109375" style="3" customWidth="1"/>
    <col min="7" max="16384" width="9.140625" style="3"/>
  </cols>
  <sheetData>
    <row r="1" spans="1:5" x14ac:dyDescent="0.25">
      <c r="A1" s="1" t="s">
        <v>42</v>
      </c>
      <c r="B1" s="1" t="s">
        <v>37</v>
      </c>
      <c r="C1" s="2" t="s">
        <v>38</v>
      </c>
    </row>
    <row r="2" spans="1:5" x14ac:dyDescent="0.25">
      <c r="A2" s="4" t="s">
        <v>43</v>
      </c>
      <c r="B2" s="5">
        <v>166449</v>
      </c>
      <c r="C2" s="5">
        <v>108424</v>
      </c>
    </row>
    <row r="3" spans="1:5" x14ac:dyDescent="0.25">
      <c r="A3" s="6" t="s">
        <v>44</v>
      </c>
      <c r="B3" s="5">
        <v>161448</v>
      </c>
      <c r="C3" s="5">
        <v>105173</v>
      </c>
    </row>
    <row r="4" spans="1:5" x14ac:dyDescent="0.25">
      <c r="A4" s="4" t="s">
        <v>45</v>
      </c>
      <c r="B4" s="5">
        <v>0</v>
      </c>
      <c r="C4" s="5">
        <v>0</v>
      </c>
    </row>
    <row r="5" spans="1:5" ht="15.75" thickBot="1" x14ac:dyDescent="0.3">
      <c r="A5" s="7" t="s">
        <v>39</v>
      </c>
      <c r="B5" s="8">
        <f>B2-B3-B4</f>
        <v>5001</v>
      </c>
      <c r="C5" s="8">
        <f>C2-C3-C4</f>
        <v>3251</v>
      </c>
    </row>
    <row r="6" spans="1:5" ht="15.75" thickBot="1" x14ac:dyDescent="0.3">
      <c r="A6" s="9" t="s">
        <v>46</v>
      </c>
      <c r="B6" s="10">
        <f>'SO2 Unused Allowance Allocation'!E56</f>
        <v>3219</v>
      </c>
      <c r="C6" s="11">
        <f>'NOx Unused Allowance Allocation'!E101</f>
        <v>2868</v>
      </c>
      <c r="E6" s="3" t="s">
        <v>41</v>
      </c>
    </row>
    <row r="7" spans="1:5" x14ac:dyDescent="0.25">
      <c r="A7" s="12" t="s">
        <v>40</v>
      </c>
      <c r="B7" s="13">
        <f>B2-B3-B4-B6</f>
        <v>1782</v>
      </c>
      <c r="C7" s="13">
        <f>C2-C3-C4-C6</f>
        <v>383</v>
      </c>
    </row>
    <row r="8" spans="1:5" x14ac:dyDescent="0.25">
      <c r="A8" s="14"/>
      <c r="B8" s="15"/>
      <c r="C8" s="15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SO2 Unused Allowance Allocation</vt:lpstr>
      <vt:lpstr>NOx Unused Allowance Allocation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Joanne Ferguson</dc:creator>
  <cp:lastModifiedBy>Ferguson, Leslie</cp:lastModifiedBy>
  <dcterms:created xsi:type="dcterms:W3CDTF">2023-01-24T16:12:43Z</dcterms:created>
  <dcterms:modified xsi:type="dcterms:W3CDTF">2026-01-28T17:55:33Z</dcterms:modified>
</cp:coreProperties>
</file>