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15" windowWidth="11340" windowHeight="6540" tabRatio="601" activeTab="0"/>
  </bookViews>
  <sheets>
    <sheet name="Sulfate Data" sheetId="1" r:id="rId1"/>
    <sheet name="chart-Sulfate" sheetId="2" r:id="rId2"/>
    <sheet name="Sulfate_TS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<sst xmlns="http://schemas.openxmlformats.org/spreadsheetml/2006/main" count="17" uniqueCount="17">
  <si>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</si>
  <si>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zero</t>
  </si>
  <si>
    <t>max</t>
  </si>
  <si>
    <t>1 to 1</t>
  </si>
  <si>
    <t>Manual</t>
  </si>
  <si>
    <t>Continuous</t>
  </si>
  <si>
    <t>Indiana - Washington Park</t>
  </si>
  <si>
    <t>Met 1</t>
  </si>
  <si>
    <t>Average:</t>
  </si>
  <si>
    <t>Data Pts:</t>
  </si>
  <si>
    <t>slope:</t>
  </si>
  <si>
    <t>Intercept: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</si>
  <si>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</si>
  <si>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 xml:space="preserve">Sulfate Comparison </t>
  </si>
  <si>
    <t>Thermo</t>
  </si>
  <si>
    <t>Met 1 vs Thermo</t>
  </si>
  <si>
    <t>Difference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</si>
</sst>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m/d"/>
    <numFmt numFmtId="172" formatCode="dd\-mmm\-yy"/>
    <numFmt numFmtId="173" formatCode="mm/dd/yy"/>
    <numFmt numFmtId="174" formatCode="[$-409]dddd\,\ mmmm\ dd\,\ yyyy"/>
    <numFmt numFmtId="175" formatCode="m/d;@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9.5"/>
      <name val="Arial"/>
      <family val="0"/>
    </font>
    <font>
      <sz val="9.5"/>
      <name val="Arial"/>
      <family val="0"/>
    </font>
    <font>
      <sz val="9.25"/>
      <name val="Arial"/>
      <family val="0"/>
    </font>
    <font>
      <sz val="6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1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/>
    </xf>
    <xf numFmtId="171" fontId="0" fillId="2" borderId="4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/>
    </xf>
    <xf numFmtId="17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2" fontId="0" fillId="2" borderId="9" xfId="0" applyNumberFormat="1" applyFill="1" applyBorder="1" applyAlignment="1">
      <alignment horizontal="right" shrinkToFit="1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71" fontId="0" fillId="2" borderId="10" xfId="0" applyNumberFormat="1" applyFill="1" applyBorder="1" applyAlignment="1">
      <alignment horizontal="right" shrinkToFit="1"/>
    </xf>
    <xf numFmtId="1" fontId="0" fillId="2" borderId="10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71" fontId="0" fillId="2" borderId="8" xfId="0" applyNumberFormat="1" applyFill="1" applyBorder="1" applyAlignment="1">
      <alignment horizontal="right" shrinkToFit="1"/>
    </xf>
    <xf numFmtId="171" fontId="0" fillId="2" borderId="9" xfId="0" applyNumberFormat="1" applyFill="1" applyBorder="1" applyAlignment="1">
      <alignment horizontal="right" shrinkToFit="1"/>
    </xf>
    <xf numFmtId="164" fontId="2" fillId="2" borderId="3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71" fontId="0" fillId="2" borderId="10" xfId="0" applyNumberFormat="1" applyFill="1" applyBorder="1" applyAlignment="1">
      <alignment horizontal="right"/>
    </xf>
    <xf numFmtId="0" fontId="0" fillId="2" borderId="10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 quotePrefix="1">
      <alignment horizontal="center" vertical="center" shrinkToFit="1"/>
    </xf>
    <xf numFmtId="172" fontId="5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172" fontId="5" fillId="0" borderId="12" xfId="19" applyNumberFormat="1" applyFont="1" applyFill="1" applyBorder="1" applyAlignment="1">
      <alignment horizontal="right" wrapText="1"/>
      <protection/>
    </xf>
    <xf numFmtId="0" fontId="5" fillId="0" borderId="12" xfId="19" applyFont="1" applyFill="1" applyBorder="1" applyAlignment="1">
      <alignment horizontal="right" wrapText="1"/>
      <protection/>
    </xf>
    <xf numFmtId="171" fontId="2" fillId="2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Sulfate Comparison using Thermo Sulfate
 Washington Park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625"/>
          <c:w val="0.92875"/>
          <c:h val="0.83675"/>
        </c:manualLayout>
      </c:layout>
      <c:scatterChart>
        <c:scatterStyle val="lineMarker"/>
        <c:varyColors val="0"/>
        <c:ser>
          <c:idx val="1"/>
          <c:order val="0"/>
          <c:tx>
            <c:v>1 to 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'Sulfate Data'!$B$112:$B$113</c:f>
              <c:numCach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'Sulfate Data'!$C$112:$C$113</c:f>
              <c:numCach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'Sulfate Data'!$B$3</c:f>
              <c:strCache>
                <c:ptCount val="1"/>
                <c:pt idx="0">
                  <c:v>Met 1 vs Thermo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'Sulfate Data'!$B$8:$B$103</c:f>
              <c:numCache>
                <c:ptCount val="96"/>
                <c:pt idx="0">
                  <c:v>3.5482802463537904</c:v>
                </c:pt>
                <c:pt idx="1">
                  <c:v>2.7826021657263893</c:v>
                </c:pt>
                <c:pt idx="2">
                  <c:v>0.8496332339979339</c:v>
                </c:pt>
                <c:pt idx="3">
                  <c:v>4.183401403235811</c:v>
                </c:pt>
                <c:pt idx="4">
                  <c:v>2.787402902163833</c:v>
                </c:pt>
                <c:pt idx="5">
                  <c:v>2.5156594251700506</c:v>
                </c:pt>
                <c:pt idx="6">
                  <c:v>4.112195986451148</c:v>
                </c:pt>
                <c:pt idx="7">
                  <c:v>2.7457442431639616</c:v>
                </c:pt>
                <c:pt idx="8">
                  <c:v>1.7680083692393098</c:v>
                </c:pt>
                <c:pt idx="9">
                  <c:v>1.15577392518865</c:v>
                </c:pt>
                <c:pt idx="10">
                  <c:v>1.4152863728396654</c:v>
                </c:pt>
                <c:pt idx="11">
                  <c:v>2.3875360617283317</c:v>
                </c:pt>
                <c:pt idx="12">
                  <c:v>0.8818331924079991</c:v>
                </c:pt>
                <c:pt idx="13">
                  <c:v>1.7418977248401568</c:v>
                </c:pt>
                <c:pt idx="14">
                  <c:v>3.403399473658964</c:v>
                </c:pt>
                <c:pt idx="15">
                  <c:v>1.6312275658245505</c:v>
                </c:pt>
                <c:pt idx="16">
                  <c:v>2.533469632120727</c:v>
                </c:pt>
                <c:pt idx="17">
                  <c:v>3.701572953107549</c:v>
                </c:pt>
                <c:pt idx="18">
                  <c:v>5.569738148863636</c:v>
                </c:pt>
                <c:pt idx="19">
                  <c:v>3.9222776679510307</c:v>
                </c:pt>
                <c:pt idx="20">
                  <c:v>3.681633072219641</c:v>
                </c:pt>
                <c:pt idx="21">
                  <c:v>4.502324357452518</c:v>
                </c:pt>
                <c:pt idx="22">
                  <c:v>7.057160018256341</c:v>
                </c:pt>
                <c:pt idx="23">
                  <c:v>7.439072421214707</c:v>
                </c:pt>
                <c:pt idx="24">
                  <c:v>2.7569988337074305</c:v>
                </c:pt>
                <c:pt idx="25">
                  <c:v>1.5706703357360852</c:v>
                </c:pt>
                <c:pt idx="26">
                  <c:v>3.3151316263662194</c:v>
                </c:pt>
                <c:pt idx="27">
                  <c:v>2.539715364992264</c:v>
                </c:pt>
                <c:pt idx="28">
                  <c:v>3.3493262271869506</c:v>
                </c:pt>
                <c:pt idx="29">
                  <c:v>3.456228013845598</c:v>
                </c:pt>
                <c:pt idx="30">
                  <c:v>2.7779783398034463</c:v>
                </c:pt>
                <c:pt idx="31">
                  <c:v>3.9796570403834233</c:v>
                </c:pt>
                <c:pt idx="32">
                  <c:v>1.1451542082612503</c:v>
                </c:pt>
                <c:pt idx="33">
                  <c:v>7.169513487378466</c:v>
                </c:pt>
                <c:pt idx="34">
                  <c:v>3.0616187914353525</c:v>
                </c:pt>
                <c:pt idx="35">
                  <c:v>7.119376091237088</c:v>
                </c:pt>
                <c:pt idx="36">
                  <c:v>10.666961689429236</c:v>
                </c:pt>
                <c:pt idx="37">
                  <c:v>4.770848963222543</c:v>
                </c:pt>
                <c:pt idx="38">
                  <c:v>10.388257416475867</c:v>
                </c:pt>
                <c:pt idx="39">
                  <c:v>6.589094139242269</c:v>
                </c:pt>
                <c:pt idx="40">
                  <c:v>1.8321109963861641</c:v>
                </c:pt>
                <c:pt idx="41">
                  <c:v>3.9106896891780263</c:v>
                </c:pt>
                <c:pt idx="42">
                  <c:v>3.4253598619837264</c:v>
                </c:pt>
                <c:pt idx="43">
                  <c:v>14.887263030714285</c:v>
                </c:pt>
                <c:pt idx="44">
                  <c:v>2.1697045615992154</c:v>
                </c:pt>
                <c:pt idx="45">
                  <c:v>5.381432901862471</c:v>
                </c:pt>
                <c:pt idx="46">
                  <c:v>7.193788156612337</c:v>
                </c:pt>
                <c:pt idx="47">
                  <c:v>4.337550663915264</c:v>
                </c:pt>
                <c:pt idx="48">
                  <c:v>4.678390985616368</c:v>
                </c:pt>
                <c:pt idx="49">
                  <c:v>7.382848085827401</c:v>
                </c:pt>
                <c:pt idx="50">
                  <c:v>1.4750848968779005</c:v>
                </c:pt>
                <c:pt idx="51">
                  <c:v>3.311753256390493</c:v>
                </c:pt>
                <c:pt idx="52">
                  <c:v>3.286643410852713</c:v>
                </c:pt>
                <c:pt idx="53">
                  <c:v>4.2760174583350565</c:v>
                </c:pt>
                <c:pt idx="54">
                  <c:v>16.039006205569933</c:v>
                </c:pt>
                <c:pt idx="55">
                  <c:v>10.444899672337844</c:v>
                </c:pt>
                <c:pt idx="56">
                  <c:v>5.477919165451496</c:v>
                </c:pt>
                <c:pt idx="57">
                  <c:v>5.969897652311272</c:v>
                </c:pt>
                <c:pt idx="58">
                  <c:v>6.923750165352375</c:v>
                </c:pt>
                <c:pt idx="59">
                  <c:v>4.194961078718517</c:v>
                </c:pt>
                <c:pt idx="60">
                  <c:v>10.031801620157285</c:v>
                </c:pt>
                <c:pt idx="61">
                  <c:v>5.86896319575842</c:v>
                </c:pt>
                <c:pt idx="62">
                  <c:v>5.42317893059713</c:v>
                </c:pt>
                <c:pt idx="63">
                  <c:v>2.335081138301381</c:v>
                </c:pt>
                <c:pt idx="64">
                  <c:v>12.183415202405188</c:v>
                </c:pt>
                <c:pt idx="65">
                  <c:v>7.50960001402055</c:v>
                </c:pt>
                <c:pt idx="66">
                  <c:v>16.897155699744346</c:v>
                </c:pt>
                <c:pt idx="67">
                  <c:v>5.042654589920438</c:v>
                </c:pt>
                <c:pt idx="68">
                  <c:v>0.7304981378383962</c:v>
                </c:pt>
                <c:pt idx="69">
                  <c:v>0.747315558698008</c:v>
                </c:pt>
                <c:pt idx="70">
                  <c:v>11.292602919923647</c:v>
                </c:pt>
                <c:pt idx="71">
                  <c:v>13.051985778543003</c:v>
                </c:pt>
                <c:pt idx="72">
                  <c:v>4.2042731705010326</c:v>
                </c:pt>
                <c:pt idx="73">
                  <c:v>6.465067528169232</c:v>
                </c:pt>
                <c:pt idx="74">
                  <c:v>7.020873159749613</c:v>
                </c:pt>
                <c:pt idx="75">
                  <c:v>6.0716156946135165</c:v>
                </c:pt>
                <c:pt idx="76">
                  <c:v>6.042143962528432</c:v>
                </c:pt>
                <c:pt idx="77">
                  <c:v>3.9911464474092457</c:v>
                </c:pt>
                <c:pt idx="78">
                  <c:v>1.95780889837803</c:v>
                </c:pt>
                <c:pt idx="79">
                  <c:v>0.8015635413414006</c:v>
                </c:pt>
                <c:pt idx="80">
                  <c:v>2.860125306106752</c:v>
                </c:pt>
                <c:pt idx="81">
                  <c:v>4.487665418097322</c:v>
                </c:pt>
                <c:pt idx="82">
                  <c:v>1.3405448227739905</c:v>
                </c:pt>
                <c:pt idx="83">
                  <c:v>2.6230134121894646</c:v>
                </c:pt>
                <c:pt idx="84">
                  <c:v>4.497168474672444</c:v>
                </c:pt>
                <c:pt idx="85">
                  <c:v>3.748067564858248</c:v>
                </c:pt>
                <c:pt idx="86">
                  <c:v>2.4723349580924108</c:v>
                </c:pt>
                <c:pt idx="87">
                  <c:v>7.168622885337977</c:v>
                </c:pt>
                <c:pt idx="88">
                  <c:v>3.370940099842361</c:v>
                </c:pt>
                <c:pt idx="89">
                  <c:v>2.7796126228889917</c:v>
                </c:pt>
                <c:pt idx="90">
                  <c:v>1.523704884551667</c:v>
                </c:pt>
                <c:pt idx="91">
                  <c:v>4.801452971284167</c:v>
                </c:pt>
                <c:pt idx="92">
                  <c:v>4.77742283245348</c:v>
                </c:pt>
                <c:pt idx="93">
                  <c:v>1.4612658872637614</c:v>
                </c:pt>
                <c:pt idx="94">
                  <c:v>2.003766392615162</c:v>
                </c:pt>
                <c:pt idx="95">
                  <c:v>4.5677186548580275</c:v>
                </c:pt>
              </c:numCache>
            </c:numRef>
          </c:xVal>
          <c:yVal>
            <c:numRef>
              <c:f>'Sulfate Data'!$C$8:$C$103</c:f>
              <c:numCache>
                <c:ptCount val="96"/>
                <c:pt idx="0">
                  <c:v>2.96</c:v>
                </c:pt>
                <c:pt idx="1">
                  <c:v>2.35</c:v>
                </c:pt>
                <c:pt idx="2">
                  <c:v>0.74</c:v>
                </c:pt>
                <c:pt idx="3">
                  <c:v>3.22</c:v>
                </c:pt>
                <c:pt idx="4">
                  <c:v>1.86</c:v>
                </c:pt>
                <c:pt idx="5">
                  <c:v>2.04</c:v>
                </c:pt>
                <c:pt idx="6">
                  <c:v>3.62</c:v>
                </c:pt>
                <c:pt idx="7">
                  <c:v>2.42</c:v>
                </c:pt>
                <c:pt idx="8">
                  <c:v>1.54</c:v>
                </c:pt>
                <c:pt idx="9">
                  <c:v>0.95</c:v>
                </c:pt>
                <c:pt idx="10">
                  <c:v>1.26</c:v>
                </c:pt>
                <c:pt idx="11">
                  <c:v>2.14</c:v>
                </c:pt>
                <c:pt idx="12">
                  <c:v>0.74</c:v>
                </c:pt>
                <c:pt idx="13">
                  <c:v>1.1</c:v>
                </c:pt>
                <c:pt idx="14">
                  <c:v>2.76</c:v>
                </c:pt>
                <c:pt idx="15">
                  <c:v>1.02</c:v>
                </c:pt>
                <c:pt idx="16">
                  <c:v>2.24</c:v>
                </c:pt>
                <c:pt idx="17">
                  <c:v>2.75</c:v>
                </c:pt>
                <c:pt idx="18">
                  <c:v>4.69</c:v>
                </c:pt>
                <c:pt idx="19">
                  <c:v>3.21</c:v>
                </c:pt>
                <c:pt idx="20">
                  <c:v>3.15</c:v>
                </c:pt>
                <c:pt idx="21">
                  <c:v>3.56</c:v>
                </c:pt>
                <c:pt idx="22">
                  <c:v>5.25</c:v>
                </c:pt>
                <c:pt idx="23">
                  <c:v>5.16</c:v>
                </c:pt>
                <c:pt idx="24">
                  <c:v>2.23</c:v>
                </c:pt>
                <c:pt idx="25">
                  <c:v>1.3</c:v>
                </c:pt>
                <c:pt idx="26">
                  <c:v>2.67</c:v>
                </c:pt>
                <c:pt idx="27">
                  <c:v>2.09</c:v>
                </c:pt>
                <c:pt idx="28">
                  <c:v>2.88</c:v>
                </c:pt>
                <c:pt idx="29">
                  <c:v>2.85</c:v>
                </c:pt>
                <c:pt idx="30">
                  <c:v>2.11</c:v>
                </c:pt>
                <c:pt idx="31">
                  <c:v>3.24</c:v>
                </c:pt>
                <c:pt idx="32">
                  <c:v>0.83</c:v>
                </c:pt>
                <c:pt idx="33">
                  <c:v>4.82</c:v>
                </c:pt>
                <c:pt idx="34">
                  <c:v>2.47</c:v>
                </c:pt>
                <c:pt idx="35">
                  <c:v>5.85</c:v>
                </c:pt>
                <c:pt idx="36">
                  <c:v>9.27</c:v>
                </c:pt>
                <c:pt idx="37">
                  <c:v>3.82</c:v>
                </c:pt>
                <c:pt idx="38">
                  <c:v>9.2</c:v>
                </c:pt>
                <c:pt idx="39">
                  <c:v>4.53</c:v>
                </c:pt>
                <c:pt idx="40">
                  <c:v>0.99</c:v>
                </c:pt>
                <c:pt idx="41">
                  <c:v>2.91</c:v>
                </c:pt>
                <c:pt idx="42">
                  <c:v>2.92</c:v>
                </c:pt>
                <c:pt idx="43">
                  <c:v>11.8</c:v>
                </c:pt>
                <c:pt idx="44">
                  <c:v>1.53</c:v>
                </c:pt>
                <c:pt idx="45">
                  <c:v>3.88</c:v>
                </c:pt>
                <c:pt idx="46">
                  <c:v>5.24</c:v>
                </c:pt>
                <c:pt idx="47">
                  <c:v>3.06</c:v>
                </c:pt>
                <c:pt idx="48">
                  <c:v>3.25</c:v>
                </c:pt>
                <c:pt idx="49">
                  <c:v>5.71</c:v>
                </c:pt>
                <c:pt idx="50">
                  <c:v>0.96</c:v>
                </c:pt>
                <c:pt idx="51">
                  <c:v>2.52</c:v>
                </c:pt>
                <c:pt idx="52">
                  <c:v>1.98</c:v>
                </c:pt>
                <c:pt idx="53">
                  <c:v>3.2</c:v>
                </c:pt>
                <c:pt idx="54">
                  <c:v>11.99</c:v>
                </c:pt>
                <c:pt idx="55">
                  <c:v>7.49</c:v>
                </c:pt>
                <c:pt idx="56">
                  <c:v>4.3</c:v>
                </c:pt>
                <c:pt idx="57">
                  <c:v>4.37</c:v>
                </c:pt>
                <c:pt idx="58">
                  <c:v>5.28</c:v>
                </c:pt>
                <c:pt idx="59">
                  <c:v>2.87</c:v>
                </c:pt>
                <c:pt idx="60">
                  <c:v>7.53</c:v>
                </c:pt>
                <c:pt idx="61">
                  <c:v>4.44</c:v>
                </c:pt>
                <c:pt idx="62">
                  <c:v>4.05</c:v>
                </c:pt>
                <c:pt idx="63">
                  <c:v>1.6</c:v>
                </c:pt>
                <c:pt idx="64">
                  <c:v>9.25</c:v>
                </c:pt>
                <c:pt idx="65">
                  <c:v>5.86</c:v>
                </c:pt>
                <c:pt idx="66">
                  <c:v>13.68</c:v>
                </c:pt>
                <c:pt idx="67">
                  <c:v>3.53</c:v>
                </c:pt>
                <c:pt idx="68">
                  <c:v>0.5</c:v>
                </c:pt>
                <c:pt idx="69">
                  <c:v>0.54</c:v>
                </c:pt>
                <c:pt idx="70">
                  <c:v>9.24</c:v>
                </c:pt>
                <c:pt idx="71">
                  <c:v>11.04</c:v>
                </c:pt>
                <c:pt idx="72">
                  <c:v>3.13</c:v>
                </c:pt>
                <c:pt idx="73">
                  <c:v>5.07</c:v>
                </c:pt>
                <c:pt idx="74">
                  <c:v>5.51</c:v>
                </c:pt>
                <c:pt idx="75">
                  <c:v>4.56</c:v>
                </c:pt>
                <c:pt idx="76">
                  <c:v>4.89</c:v>
                </c:pt>
                <c:pt idx="77">
                  <c:v>2.84</c:v>
                </c:pt>
                <c:pt idx="78">
                  <c:v>1.34</c:v>
                </c:pt>
                <c:pt idx="79">
                  <c:v>0.58</c:v>
                </c:pt>
                <c:pt idx="80">
                  <c:v>1.92</c:v>
                </c:pt>
                <c:pt idx="81">
                  <c:v>3.35</c:v>
                </c:pt>
                <c:pt idx="82">
                  <c:v>1.03</c:v>
                </c:pt>
                <c:pt idx="83">
                  <c:v>2.06</c:v>
                </c:pt>
                <c:pt idx="84">
                  <c:v>3.51</c:v>
                </c:pt>
                <c:pt idx="85">
                  <c:v>2.85</c:v>
                </c:pt>
                <c:pt idx="86">
                  <c:v>2.4</c:v>
                </c:pt>
                <c:pt idx="87">
                  <c:v>5.6</c:v>
                </c:pt>
                <c:pt idx="88">
                  <c:v>2.72</c:v>
                </c:pt>
                <c:pt idx="89">
                  <c:v>1.7</c:v>
                </c:pt>
                <c:pt idx="90">
                  <c:v>1.26</c:v>
                </c:pt>
                <c:pt idx="91">
                  <c:v>3.67</c:v>
                </c:pt>
                <c:pt idx="92">
                  <c:v>4.12</c:v>
                </c:pt>
                <c:pt idx="93">
                  <c:v>1.07</c:v>
                </c:pt>
                <c:pt idx="94">
                  <c:v>1.72</c:v>
                </c:pt>
                <c:pt idx="95">
                  <c:v>3.46</c:v>
                </c:pt>
              </c:numCache>
            </c:numRef>
          </c:yVal>
          <c:smooth val="0"/>
        </c:ser>
        <c:axId val="558563"/>
        <c:axId val="5027068"/>
      </c:scatterChart>
      <c:valAx>
        <c:axId val="558563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 1 Filter-based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7068"/>
        <c:crosses val="autoZero"/>
        <c:crossBetween val="midCat"/>
        <c:dispUnits/>
        <c:majorUnit val="1"/>
      </c:valAx>
      <c:valAx>
        <c:axId val="5027068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Thermo Continuous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56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5"/>
          <c:y val="0.732"/>
          <c:w val="0.21275"/>
          <c:h val="0.14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Sulfate Time Series using Thermo Sulfate
Washington Park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25"/>
          <c:w val="0.9665"/>
          <c:h val="0.8465"/>
        </c:manualLayout>
      </c:layout>
      <c:scatterChart>
        <c:scatterStyle val="lineMarker"/>
        <c:varyColors val="0"/>
        <c:ser>
          <c:idx val="0"/>
          <c:order val="0"/>
          <c:tx>
            <c:v>Filter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'Sulfate Data'!$A$8:$A$103</c:f>
              <c:strCache>
                <c:ptCount val="96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39100</c:v>
                </c:pt>
                <c:pt idx="5">
                  <c:v>39103</c:v>
                </c:pt>
                <c:pt idx="6">
                  <c:v>39106</c:v>
                </c:pt>
                <c:pt idx="7">
                  <c:v>39109</c:v>
                </c:pt>
                <c:pt idx="8">
                  <c:v>39112</c:v>
                </c:pt>
                <c:pt idx="9">
                  <c:v>39118</c:v>
                </c:pt>
                <c:pt idx="10">
                  <c:v>39121</c:v>
                </c:pt>
                <c:pt idx="11">
                  <c:v>39124</c:v>
                </c:pt>
                <c:pt idx="12">
                  <c:v>39127</c:v>
                </c:pt>
                <c:pt idx="13">
                  <c:v>39136</c:v>
                </c:pt>
                <c:pt idx="14">
                  <c:v>39142</c:v>
                </c:pt>
                <c:pt idx="15">
                  <c:v>39145</c:v>
                </c:pt>
                <c:pt idx="16">
                  <c:v>39148</c:v>
                </c:pt>
                <c:pt idx="17">
                  <c:v>39151</c:v>
                </c:pt>
                <c:pt idx="18">
                  <c:v>39154</c:v>
                </c:pt>
                <c:pt idx="19">
                  <c:v>39160</c:v>
                </c:pt>
                <c:pt idx="20">
                  <c:v>39163</c:v>
                </c:pt>
                <c:pt idx="21">
                  <c:v>39166</c:v>
                </c:pt>
                <c:pt idx="22">
                  <c:v>39169</c:v>
                </c:pt>
                <c:pt idx="23">
                  <c:v>39172</c:v>
                </c:pt>
                <c:pt idx="24">
                  <c:v>39175</c:v>
                </c:pt>
                <c:pt idx="25">
                  <c:v>39178</c:v>
                </c:pt>
                <c:pt idx="26">
                  <c:v>39184</c:v>
                </c:pt>
                <c:pt idx="27">
                  <c:v>39187</c:v>
                </c:pt>
                <c:pt idx="28">
                  <c:v>39190</c:v>
                </c:pt>
                <c:pt idx="29">
                  <c:v>39193</c:v>
                </c:pt>
                <c:pt idx="30">
                  <c:v>39202</c:v>
                </c:pt>
                <c:pt idx="31">
                  <c:v>39205</c:v>
                </c:pt>
                <c:pt idx="32">
                  <c:v>39208</c:v>
                </c:pt>
                <c:pt idx="33">
                  <c:v>39211</c:v>
                </c:pt>
                <c:pt idx="34">
                  <c:v>39214</c:v>
                </c:pt>
                <c:pt idx="35">
                  <c:v>39217</c:v>
                </c:pt>
                <c:pt idx="36">
                  <c:v>39226</c:v>
                </c:pt>
                <c:pt idx="37">
                  <c:v>39229</c:v>
                </c:pt>
                <c:pt idx="38">
                  <c:v>39232</c:v>
                </c:pt>
                <c:pt idx="39">
                  <c:v>39235</c:v>
                </c:pt>
                <c:pt idx="40">
                  <c:v>39238</c:v>
                </c:pt>
                <c:pt idx="41">
                  <c:v>39244</c:v>
                </c:pt>
                <c:pt idx="42">
                  <c:v>39247</c:v>
                </c:pt>
                <c:pt idx="43">
                  <c:v>39250</c:v>
                </c:pt>
                <c:pt idx="44">
                  <c:v>39253</c:v>
                </c:pt>
                <c:pt idx="45">
                  <c:v>39256</c:v>
                </c:pt>
                <c:pt idx="46">
                  <c:v>39259</c:v>
                </c:pt>
                <c:pt idx="47">
                  <c:v>39262</c:v>
                </c:pt>
                <c:pt idx="48">
                  <c:v>39268</c:v>
                </c:pt>
                <c:pt idx="49">
                  <c:v>39271</c:v>
                </c:pt>
                <c:pt idx="50">
                  <c:v>39274</c:v>
                </c:pt>
                <c:pt idx="51">
                  <c:v>39277</c:v>
                </c:pt>
                <c:pt idx="52">
                  <c:v>39280</c:v>
                </c:pt>
                <c:pt idx="53">
                  <c:v>39286</c:v>
                </c:pt>
                <c:pt idx="54">
                  <c:v>39289</c:v>
                </c:pt>
                <c:pt idx="55">
                  <c:v>39292</c:v>
                </c:pt>
                <c:pt idx="56">
                  <c:v>39295</c:v>
                </c:pt>
                <c:pt idx="57">
                  <c:v>39298</c:v>
                </c:pt>
                <c:pt idx="58">
                  <c:v>39301</c:v>
                </c:pt>
                <c:pt idx="59">
                  <c:v>39304</c:v>
                </c:pt>
                <c:pt idx="60">
                  <c:v>39310</c:v>
                </c:pt>
                <c:pt idx="61">
                  <c:v>39313</c:v>
                </c:pt>
                <c:pt idx="62">
                  <c:v>39316</c:v>
                </c:pt>
                <c:pt idx="63">
                  <c:v>39319</c:v>
                </c:pt>
                <c:pt idx="64">
                  <c:v>39322</c:v>
                </c:pt>
                <c:pt idx="65">
                  <c:v>39328</c:v>
                </c:pt>
                <c:pt idx="66">
                  <c:v>39331</c:v>
                </c:pt>
                <c:pt idx="67">
                  <c:v>39334</c:v>
                </c:pt>
                <c:pt idx="68">
                  <c:v>39337</c:v>
                </c:pt>
                <c:pt idx="69">
                  <c:v>39340</c:v>
                </c:pt>
                <c:pt idx="70">
                  <c:v>39343</c:v>
                </c:pt>
                <c:pt idx="71">
                  <c:v>39346</c:v>
                </c:pt>
                <c:pt idx="72">
                  <c:v>39352</c:v>
                </c:pt>
                <c:pt idx="73">
                  <c:v>39355</c:v>
                </c:pt>
                <c:pt idx="74">
                  <c:v>39358</c:v>
                </c:pt>
                <c:pt idx="75">
                  <c:v>39361</c:v>
                </c:pt>
                <c:pt idx="76">
                  <c:v>39370</c:v>
                </c:pt>
                <c:pt idx="77">
                  <c:v>39373</c:v>
                </c:pt>
                <c:pt idx="78">
                  <c:v>39376</c:v>
                </c:pt>
                <c:pt idx="79">
                  <c:v>39379</c:v>
                </c:pt>
                <c:pt idx="80">
                  <c:v>39382</c:v>
                </c:pt>
                <c:pt idx="81">
                  <c:v>39385</c:v>
                </c:pt>
                <c:pt idx="82">
                  <c:v>39388</c:v>
                </c:pt>
                <c:pt idx="83">
                  <c:v>39394</c:v>
                </c:pt>
                <c:pt idx="84">
                  <c:v>39397</c:v>
                </c:pt>
                <c:pt idx="85">
                  <c:v>39400</c:v>
                </c:pt>
                <c:pt idx="86">
                  <c:v>39403</c:v>
                </c:pt>
                <c:pt idx="87">
                  <c:v>39406</c:v>
                </c:pt>
                <c:pt idx="88">
                  <c:v>39412</c:v>
                </c:pt>
                <c:pt idx="89">
                  <c:v>39418</c:v>
                </c:pt>
                <c:pt idx="90">
                  <c:v>39421</c:v>
                </c:pt>
                <c:pt idx="91">
                  <c:v>39424</c:v>
                </c:pt>
                <c:pt idx="92">
                  <c:v>39436</c:v>
                </c:pt>
                <c:pt idx="93">
                  <c:v>39439</c:v>
                </c:pt>
                <c:pt idx="94">
                  <c:v>39442</c:v>
                </c:pt>
                <c:pt idx="95">
                  <c:v>39445</c:v>
                </c:pt>
              </c:strCache>
            </c:strRef>
          </c:xVal>
          <c:yVal>
            <c:numRef>
              <c:f>'Sulfate Data'!$B$8:$B$103</c:f>
              <c:numCache>
                <c:ptCount val="96"/>
                <c:pt idx="0">
                  <c:v>3.5482802463537904</c:v>
                </c:pt>
                <c:pt idx="1">
                  <c:v>2.7826021657263893</c:v>
                </c:pt>
                <c:pt idx="2">
                  <c:v>0.8496332339979339</c:v>
                </c:pt>
                <c:pt idx="3">
                  <c:v>4.183401403235811</c:v>
                </c:pt>
                <c:pt idx="4">
                  <c:v>2.787402902163833</c:v>
                </c:pt>
                <c:pt idx="5">
                  <c:v>2.5156594251700506</c:v>
                </c:pt>
                <c:pt idx="6">
                  <c:v>4.112195986451148</c:v>
                </c:pt>
                <c:pt idx="7">
                  <c:v>2.7457442431639616</c:v>
                </c:pt>
                <c:pt idx="8">
                  <c:v>1.7680083692393098</c:v>
                </c:pt>
                <c:pt idx="9">
                  <c:v>1.15577392518865</c:v>
                </c:pt>
                <c:pt idx="10">
                  <c:v>1.4152863728396654</c:v>
                </c:pt>
                <c:pt idx="11">
                  <c:v>2.3875360617283317</c:v>
                </c:pt>
                <c:pt idx="12">
                  <c:v>0.8818331924079991</c:v>
                </c:pt>
                <c:pt idx="13">
                  <c:v>1.7418977248401568</c:v>
                </c:pt>
                <c:pt idx="14">
                  <c:v>3.403399473658964</c:v>
                </c:pt>
                <c:pt idx="15">
                  <c:v>1.6312275658245505</c:v>
                </c:pt>
                <c:pt idx="16">
                  <c:v>2.533469632120727</c:v>
                </c:pt>
                <c:pt idx="17">
                  <c:v>3.701572953107549</c:v>
                </c:pt>
                <c:pt idx="18">
                  <c:v>5.569738148863636</c:v>
                </c:pt>
                <c:pt idx="19">
                  <c:v>3.9222776679510307</c:v>
                </c:pt>
                <c:pt idx="20">
                  <c:v>3.681633072219641</c:v>
                </c:pt>
                <c:pt idx="21">
                  <c:v>4.502324357452518</c:v>
                </c:pt>
                <c:pt idx="22">
                  <c:v>7.057160018256341</c:v>
                </c:pt>
                <c:pt idx="23">
                  <c:v>7.439072421214707</c:v>
                </c:pt>
                <c:pt idx="24">
                  <c:v>2.7569988337074305</c:v>
                </c:pt>
                <c:pt idx="25">
                  <c:v>1.5706703357360852</c:v>
                </c:pt>
                <c:pt idx="26">
                  <c:v>3.3151316263662194</c:v>
                </c:pt>
                <c:pt idx="27">
                  <c:v>2.539715364992264</c:v>
                </c:pt>
                <c:pt idx="28">
                  <c:v>3.3493262271869506</c:v>
                </c:pt>
                <c:pt idx="29">
                  <c:v>3.456228013845598</c:v>
                </c:pt>
                <c:pt idx="30">
                  <c:v>2.7779783398034463</c:v>
                </c:pt>
                <c:pt idx="31">
                  <c:v>3.9796570403834233</c:v>
                </c:pt>
                <c:pt idx="32">
                  <c:v>1.1451542082612503</c:v>
                </c:pt>
                <c:pt idx="33">
                  <c:v>7.169513487378466</c:v>
                </c:pt>
                <c:pt idx="34">
                  <c:v>3.0616187914353525</c:v>
                </c:pt>
                <c:pt idx="35">
                  <c:v>7.119376091237088</c:v>
                </c:pt>
                <c:pt idx="36">
                  <c:v>10.666961689429236</c:v>
                </c:pt>
                <c:pt idx="37">
                  <c:v>4.770848963222543</c:v>
                </c:pt>
                <c:pt idx="38">
                  <c:v>10.388257416475867</c:v>
                </c:pt>
                <c:pt idx="39">
                  <c:v>6.589094139242269</c:v>
                </c:pt>
                <c:pt idx="40">
                  <c:v>1.8321109963861641</c:v>
                </c:pt>
                <c:pt idx="41">
                  <c:v>3.9106896891780263</c:v>
                </c:pt>
                <c:pt idx="42">
                  <c:v>3.4253598619837264</c:v>
                </c:pt>
                <c:pt idx="43">
                  <c:v>14.887263030714285</c:v>
                </c:pt>
                <c:pt idx="44">
                  <c:v>2.1697045615992154</c:v>
                </c:pt>
                <c:pt idx="45">
                  <c:v>5.381432901862471</c:v>
                </c:pt>
                <c:pt idx="46">
                  <c:v>7.193788156612337</c:v>
                </c:pt>
                <c:pt idx="47">
                  <c:v>4.337550663915264</c:v>
                </c:pt>
                <c:pt idx="48">
                  <c:v>4.678390985616368</c:v>
                </c:pt>
                <c:pt idx="49">
                  <c:v>7.382848085827401</c:v>
                </c:pt>
                <c:pt idx="50">
                  <c:v>1.4750848968779005</c:v>
                </c:pt>
                <c:pt idx="51">
                  <c:v>3.311753256390493</c:v>
                </c:pt>
                <c:pt idx="52">
                  <c:v>3.286643410852713</c:v>
                </c:pt>
                <c:pt idx="53">
                  <c:v>4.2760174583350565</c:v>
                </c:pt>
                <c:pt idx="54">
                  <c:v>16.039006205569933</c:v>
                </c:pt>
                <c:pt idx="55">
                  <c:v>10.444899672337844</c:v>
                </c:pt>
                <c:pt idx="56">
                  <c:v>5.477919165451496</c:v>
                </c:pt>
                <c:pt idx="57">
                  <c:v>5.969897652311272</c:v>
                </c:pt>
                <c:pt idx="58">
                  <c:v>6.923750165352375</c:v>
                </c:pt>
                <c:pt idx="59">
                  <c:v>4.194961078718517</c:v>
                </c:pt>
                <c:pt idx="60">
                  <c:v>10.031801620157285</c:v>
                </c:pt>
                <c:pt idx="61">
                  <c:v>5.86896319575842</c:v>
                </c:pt>
                <c:pt idx="62">
                  <c:v>5.42317893059713</c:v>
                </c:pt>
                <c:pt idx="63">
                  <c:v>2.335081138301381</c:v>
                </c:pt>
                <c:pt idx="64">
                  <c:v>12.183415202405188</c:v>
                </c:pt>
                <c:pt idx="65">
                  <c:v>7.50960001402055</c:v>
                </c:pt>
                <c:pt idx="66">
                  <c:v>16.897155699744346</c:v>
                </c:pt>
                <c:pt idx="67">
                  <c:v>5.042654589920438</c:v>
                </c:pt>
                <c:pt idx="68">
                  <c:v>0.7304981378383962</c:v>
                </c:pt>
                <c:pt idx="69">
                  <c:v>0.747315558698008</c:v>
                </c:pt>
                <c:pt idx="70">
                  <c:v>11.292602919923647</c:v>
                </c:pt>
                <c:pt idx="71">
                  <c:v>13.051985778543003</c:v>
                </c:pt>
                <c:pt idx="72">
                  <c:v>4.2042731705010326</c:v>
                </c:pt>
                <c:pt idx="73">
                  <c:v>6.465067528169232</c:v>
                </c:pt>
                <c:pt idx="74">
                  <c:v>7.020873159749613</c:v>
                </c:pt>
                <c:pt idx="75">
                  <c:v>6.0716156946135165</c:v>
                </c:pt>
                <c:pt idx="76">
                  <c:v>6.042143962528432</c:v>
                </c:pt>
                <c:pt idx="77">
                  <c:v>3.9911464474092457</c:v>
                </c:pt>
                <c:pt idx="78">
                  <c:v>1.95780889837803</c:v>
                </c:pt>
                <c:pt idx="79">
                  <c:v>0.8015635413414006</c:v>
                </c:pt>
                <c:pt idx="80">
                  <c:v>2.860125306106752</c:v>
                </c:pt>
                <c:pt idx="81">
                  <c:v>4.487665418097322</c:v>
                </c:pt>
                <c:pt idx="82">
                  <c:v>1.3405448227739905</c:v>
                </c:pt>
                <c:pt idx="83">
                  <c:v>2.6230134121894646</c:v>
                </c:pt>
                <c:pt idx="84">
                  <c:v>4.497168474672444</c:v>
                </c:pt>
                <c:pt idx="85">
                  <c:v>3.748067564858248</c:v>
                </c:pt>
                <c:pt idx="86">
                  <c:v>2.4723349580924108</c:v>
                </c:pt>
                <c:pt idx="87">
                  <c:v>7.168622885337977</c:v>
                </c:pt>
                <c:pt idx="88">
                  <c:v>3.370940099842361</c:v>
                </c:pt>
                <c:pt idx="89">
                  <c:v>2.7796126228889917</c:v>
                </c:pt>
                <c:pt idx="90">
                  <c:v>1.523704884551667</c:v>
                </c:pt>
                <c:pt idx="91">
                  <c:v>4.801452971284167</c:v>
                </c:pt>
                <c:pt idx="92">
                  <c:v>4.77742283245348</c:v>
                </c:pt>
                <c:pt idx="93">
                  <c:v>1.4612658872637614</c:v>
                </c:pt>
                <c:pt idx="94">
                  <c:v>2.003766392615162</c:v>
                </c:pt>
                <c:pt idx="95">
                  <c:v>4.5677186548580275</c:v>
                </c:pt>
              </c:numCache>
            </c:numRef>
          </c:yVal>
          <c:smooth val="0"/>
        </c:ser>
        <c:ser>
          <c:idx val="1"/>
          <c:order val="1"/>
          <c:tx>
            <c:v>Continuous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'Sulfate Data'!$A$8:$A$103</c:f>
              <c:strCache>
                <c:ptCount val="96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39100</c:v>
                </c:pt>
                <c:pt idx="5">
                  <c:v>39103</c:v>
                </c:pt>
                <c:pt idx="6">
                  <c:v>39106</c:v>
                </c:pt>
                <c:pt idx="7">
                  <c:v>39109</c:v>
                </c:pt>
                <c:pt idx="8">
                  <c:v>39112</c:v>
                </c:pt>
                <c:pt idx="9">
                  <c:v>39118</c:v>
                </c:pt>
                <c:pt idx="10">
                  <c:v>39121</c:v>
                </c:pt>
                <c:pt idx="11">
                  <c:v>39124</c:v>
                </c:pt>
                <c:pt idx="12">
                  <c:v>39127</c:v>
                </c:pt>
                <c:pt idx="13">
                  <c:v>39136</c:v>
                </c:pt>
                <c:pt idx="14">
                  <c:v>39142</c:v>
                </c:pt>
                <c:pt idx="15">
                  <c:v>39145</c:v>
                </c:pt>
                <c:pt idx="16">
                  <c:v>39148</c:v>
                </c:pt>
                <c:pt idx="17">
                  <c:v>39151</c:v>
                </c:pt>
                <c:pt idx="18">
                  <c:v>39154</c:v>
                </c:pt>
                <c:pt idx="19">
                  <c:v>39160</c:v>
                </c:pt>
                <c:pt idx="20">
                  <c:v>39163</c:v>
                </c:pt>
                <c:pt idx="21">
                  <c:v>39166</c:v>
                </c:pt>
                <c:pt idx="22">
                  <c:v>39169</c:v>
                </c:pt>
                <c:pt idx="23">
                  <c:v>39172</c:v>
                </c:pt>
                <c:pt idx="24">
                  <c:v>39175</c:v>
                </c:pt>
                <c:pt idx="25">
                  <c:v>39178</c:v>
                </c:pt>
                <c:pt idx="26">
                  <c:v>39184</c:v>
                </c:pt>
                <c:pt idx="27">
                  <c:v>39187</c:v>
                </c:pt>
                <c:pt idx="28">
                  <c:v>39190</c:v>
                </c:pt>
                <c:pt idx="29">
                  <c:v>39193</c:v>
                </c:pt>
                <c:pt idx="30">
                  <c:v>39202</c:v>
                </c:pt>
                <c:pt idx="31">
                  <c:v>39205</c:v>
                </c:pt>
                <c:pt idx="32">
                  <c:v>39208</c:v>
                </c:pt>
                <c:pt idx="33">
                  <c:v>39211</c:v>
                </c:pt>
                <c:pt idx="34">
                  <c:v>39214</c:v>
                </c:pt>
                <c:pt idx="35">
                  <c:v>39217</c:v>
                </c:pt>
                <c:pt idx="36">
                  <c:v>39226</c:v>
                </c:pt>
                <c:pt idx="37">
                  <c:v>39229</c:v>
                </c:pt>
                <c:pt idx="38">
                  <c:v>39232</c:v>
                </c:pt>
                <c:pt idx="39">
                  <c:v>39235</c:v>
                </c:pt>
                <c:pt idx="40">
                  <c:v>39238</c:v>
                </c:pt>
                <c:pt idx="41">
                  <c:v>39244</c:v>
                </c:pt>
                <c:pt idx="42">
                  <c:v>39247</c:v>
                </c:pt>
                <c:pt idx="43">
                  <c:v>39250</c:v>
                </c:pt>
                <c:pt idx="44">
                  <c:v>39253</c:v>
                </c:pt>
                <c:pt idx="45">
                  <c:v>39256</c:v>
                </c:pt>
                <c:pt idx="46">
                  <c:v>39259</c:v>
                </c:pt>
                <c:pt idx="47">
                  <c:v>39262</c:v>
                </c:pt>
                <c:pt idx="48">
                  <c:v>39268</c:v>
                </c:pt>
                <c:pt idx="49">
                  <c:v>39271</c:v>
                </c:pt>
                <c:pt idx="50">
                  <c:v>39274</c:v>
                </c:pt>
                <c:pt idx="51">
                  <c:v>39277</c:v>
                </c:pt>
                <c:pt idx="52">
                  <c:v>39280</c:v>
                </c:pt>
                <c:pt idx="53">
                  <c:v>39286</c:v>
                </c:pt>
                <c:pt idx="54">
                  <c:v>39289</c:v>
                </c:pt>
                <c:pt idx="55">
                  <c:v>39292</c:v>
                </c:pt>
                <c:pt idx="56">
                  <c:v>39295</c:v>
                </c:pt>
                <c:pt idx="57">
                  <c:v>39298</c:v>
                </c:pt>
                <c:pt idx="58">
                  <c:v>39301</c:v>
                </c:pt>
                <c:pt idx="59">
                  <c:v>39304</c:v>
                </c:pt>
                <c:pt idx="60">
                  <c:v>39310</c:v>
                </c:pt>
                <c:pt idx="61">
                  <c:v>39313</c:v>
                </c:pt>
                <c:pt idx="62">
                  <c:v>39316</c:v>
                </c:pt>
                <c:pt idx="63">
                  <c:v>39319</c:v>
                </c:pt>
                <c:pt idx="64">
                  <c:v>39322</c:v>
                </c:pt>
                <c:pt idx="65">
                  <c:v>39328</c:v>
                </c:pt>
                <c:pt idx="66">
                  <c:v>39331</c:v>
                </c:pt>
                <c:pt idx="67">
                  <c:v>39334</c:v>
                </c:pt>
                <c:pt idx="68">
                  <c:v>39337</c:v>
                </c:pt>
                <c:pt idx="69">
                  <c:v>39340</c:v>
                </c:pt>
                <c:pt idx="70">
                  <c:v>39343</c:v>
                </c:pt>
                <c:pt idx="71">
                  <c:v>39346</c:v>
                </c:pt>
                <c:pt idx="72">
                  <c:v>39352</c:v>
                </c:pt>
                <c:pt idx="73">
                  <c:v>39355</c:v>
                </c:pt>
                <c:pt idx="74">
                  <c:v>39358</c:v>
                </c:pt>
                <c:pt idx="75">
                  <c:v>39361</c:v>
                </c:pt>
                <c:pt idx="76">
                  <c:v>39370</c:v>
                </c:pt>
                <c:pt idx="77">
                  <c:v>39373</c:v>
                </c:pt>
                <c:pt idx="78">
                  <c:v>39376</c:v>
                </c:pt>
                <c:pt idx="79">
                  <c:v>39379</c:v>
                </c:pt>
                <c:pt idx="80">
                  <c:v>39382</c:v>
                </c:pt>
                <c:pt idx="81">
                  <c:v>39385</c:v>
                </c:pt>
                <c:pt idx="82">
                  <c:v>39388</c:v>
                </c:pt>
                <c:pt idx="83">
                  <c:v>39394</c:v>
                </c:pt>
                <c:pt idx="84">
                  <c:v>39397</c:v>
                </c:pt>
                <c:pt idx="85">
                  <c:v>39400</c:v>
                </c:pt>
                <c:pt idx="86">
                  <c:v>39403</c:v>
                </c:pt>
                <c:pt idx="87">
                  <c:v>39406</c:v>
                </c:pt>
                <c:pt idx="88">
                  <c:v>39412</c:v>
                </c:pt>
                <c:pt idx="89">
                  <c:v>39418</c:v>
                </c:pt>
                <c:pt idx="90">
                  <c:v>39421</c:v>
                </c:pt>
                <c:pt idx="91">
                  <c:v>39424</c:v>
                </c:pt>
                <c:pt idx="92">
                  <c:v>39436</c:v>
                </c:pt>
                <c:pt idx="93">
                  <c:v>39439</c:v>
                </c:pt>
                <c:pt idx="94">
                  <c:v>39442</c:v>
                </c:pt>
                <c:pt idx="95">
                  <c:v>39445</c:v>
                </c:pt>
              </c:strCache>
            </c:strRef>
          </c:xVal>
          <c:yVal>
            <c:numRef>
              <c:f>'Sulfate Data'!$C$8:$C$103</c:f>
              <c:numCache>
                <c:ptCount val="96"/>
                <c:pt idx="0">
                  <c:v>2.96</c:v>
                </c:pt>
                <c:pt idx="1">
                  <c:v>2.35</c:v>
                </c:pt>
                <c:pt idx="2">
                  <c:v>0.74</c:v>
                </c:pt>
                <c:pt idx="3">
                  <c:v>3.22</c:v>
                </c:pt>
                <c:pt idx="4">
                  <c:v>1.86</c:v>
                </c:pt>
                <c:pt idx="5">
                  <c:v>2.04</c:v>
                </c:pt>
                <c:pt idx="6">
                  <c:v>3.62</c:v>
                </c:pt>
                <c:pt idx="7">
                  <c:v>2.42</c:v>
                </c:pt>
                <c:pt idx="8">
                  <c:v>1.54</c:v>
                </c:pt>
                <c:pt idx="9">
                  <c:v>0.95</c:v>
                </c:pt>
                <c:pt idx="10">
                  <c:v>1.26</c:v>
                </c:pt>
                <c:pt idx="11">
                  <c:v>2.14</c:v>
                </c:pt>
                <c:pt idx="12">
                  <c:v>0.74</c:v>
                </c:pt>
                <c:pt idx="13">
                  <c:v>1.1</c:v>
                </c:pt>
                <c:pt idx="14">
                  <c:v>2.76</c:v>
                </c:pt>
                <c:pt idx="15">
                  <c:v>1.02</c:v>
                </c:pt>
                <c:pt idx="16">
                  <c:v>2.24</c:v>
                </c:pt>
                <c:pt idx="17">
                  <c:v>2.75</c:v>
                </c:pt>
                <c:pt idx="18">
                  <c:v>4.69</c:v>
                </c:pt>
                <c:pt idx="19">
                  <c:v>3.21</c:v>
                </c:pt>
                <c:pt idx="20">
                  <c:v>3.15</c:v>
                </c:pt>
                <c:pt idx="21">
                  <c:v>3.56</c:v>
                </c:pt>
                <c:pt idx="22">
                  <c:v>5.25</c:v>
                </c:pt>
                <c:pt idx="23">
                  <c:v>5.16</c:v>
                </c:pt>
                <c:pt idx="24">
                  <c:v>2.23</c:v>
                </c:pt>
                <c:pt idx="25">
                  <c:v>1.3</c:v>
                </c:pt>
                <c:pt idx="26">
                  <c:v>2.67</c:v>
                </c:pt>
                <c:pt idx="27">
                  <c:v>2.09</c:v>
                </c:pt>
                <c:pt idx="28">
                  <c:v>2.88</c:v>
                </c:pt>
                <c:pt idx="29">
                  <c:v>2.85</c:v>
                </c:pt>
                <c:pt idx="30">
                  <c:v>2.11</c:v>
                </c:pt>
                <c:pt idx="31">
                  <c:v>3.24</c:v>
                </c:pt>
                <c:pt idx="32">
                  <c:v>0.83</c:v>
                </c:pt>
                <c:pt idx="33">
                  <c:v>4.82</c:v>
                </c:pt>
                <c:pt idx="34">
                  <c:v>2.47</c:v>
                </c:pt>
                <c:pt idx="35">
                  <c:v>5.85</c:v>
                </c:pt>
                <c:pt idx="36">
                  <c:v>9.27</c:v>
                </c:pt>
                <c:pt idx="37">
                  <c:v>3.82</c:v>
                </c:pt>
                <c:pt idx="38">
                  <c:v>9.2</c:v>
                </c:pt>
                <c:pt idx="39">
                  <c:v>4.53</c:v>
                </c:pt>
                <c:pt idx="40">
                  <c:v>0.99</c:v>
                </c:pt>
                <c:pt idx="41">
                  <c:v>2.91</c:v>
                </c:pt>
                <c:pt idx="42">
                  <c:v>2.92</c:v>
                </c:pt>
                <c:pt idx="43">
                  <c:v>11.8</c:v>
                </c:pt>
                <c:pt idx="44">
                  <c:v>1.53</c:v>
                </c:pt>
                <c:pt idx="45">
                  <c:v>3.88</c:v>
                </c:pt>
                <c:pt idx="46">
                  <c:v>5.24</c:v>
                </c:pt>
                <c:pt idx="47">
                  <c:v>3.06</c:v>
                </c:pt>
                <c:pt idx="48">
                  <c:v>3.25</c:v>
                </c:pt>
                <c:pt idx="49">
                  <c:v>5.71</c:v>
                </c:pt>
                <c:pt idx="50">
                  <c:v>0.96</c:v>
                </c:pt>
                <c:pt idx="51">
                  <c:v>2.52</c:v>
                </c:pt>
                <c:pt idx="52">
                  <c:v>1.98</c:v>
                </c:pt>
                <c:pt idx="53">
                  <c:v>3.2</c:v>
                </c:pt>
                <c:pt idx="54">
                  <c:v>11.99</c:v>
                </c:pt>
                <c:pt idx="55">
                  <c:v>7.49</c:v>
                </c:pt>
                <c:pt idx="56">
                  <c:v>4.3</c:v>
                </c:pt>
                <c:pt idx="57">
                  <c:v>4.37</c:v>
                </c:pt>
                <c:pt idx="58">
                  <c:v>5.28</c:v>
                </c:pt>
                <c:pt idx="59">
                  <c:v>2.87</c:v>
                </c:pt>
                <c:pt idx="60">
                  <c:v>7.53</c:v>
                </c:pt>
                <c:pt idx="61">
                  <c:v>4.44</c:v>
                </c:pt>
                <c:pt idx="62">
                  <c:v>4.05</c:v>
                </c:pt>
                <c:pt idx="63">
                  <c:v>1.6</c:v>
                </c:pt>
                <c:pt idx="64">
                  <c:v>9.25</c:v>
                </c:pt>
                <c:pt idx="65">
                  <c:v>5.86</c:v>
                </c:pt>
                <c:pt idx="66">
                  <c:v>13.68</c:v>
                </c:pt>
                <c:pt idx="67">
                  <c:v>3.53</c:v>
                </c:pt>
                <c:pt idx="68">
                  <c:v>0.5</c:v>
                </c:pt>
                <c:pt idx="69">
                  <c:v>0.54</c:v>
                </c:pt>
                <c:pt idx="70">
                  <c:v>9.24</c:v>
                </c:pt>
                <c:pt idx="71">
                  <c:v>11.04</c:v>
                </c:pt>
                <c:pt idx="72">
                  <c:v>3.13</c:v>
                </c:pt>
                <c:pt idx="73">
                  <c:v>5.07</c:v>
                </c:pt>
                <c:pt idx="74">
                  <c:v>5.51</c:v>
                </c:pt>
                <c:pt idx="75">
                  <c:v>4.56</c:v>
                </c:pt>
                <c:pt idx="76">
                  <c:v>4.89</c:v>
                </c:pt>
                <c:pt idx="77">
                  <c:v>2.84</c:v>
                </c:pt>
                <c:pt idx="78">
                  <c:v>1.34</c:v>
                </c:pt>
                <c:pt idx="79">
                  <c:v>0.58</c:v>
                </c:pt>
                <c:pt idx="80">
                  <c:v>1.92</c:v>
                </c:pt>
                <c:pt idx="81">
                  <c:v>3.35</c:v>
                </c:pt>
                <c:pt idx="82">
                  <c:v>1.03</c:v>
                </c:pt>
                <c:pt idx="83">
                  <c:v>2.06</c:v>
                </c:pt>
                <c:pt idx="84">
                  <c:v>3.51</c:v>
                </c:pt>
                <c:pt idx="85">
                  <c:v>2.85</c:v>
                </c:pt>
                <c:pt idx="86">
                  <c:v>2.4</c:v>
                </c:pt>
                <c:pt idx="87">
                  <c:v>5.6</c:v>
                </c:pt>
                <c:pt idx="88">
                  <c:v>2.72</c:v>
                </c:pt>
                <c:pt idx="89">
                  <c:v>1.7</c:v>
                </c:pt>
                <c:pt idx="90">
                  <c:v>1.26</c:v>
                </c:pt>
                <c:pt idx="91">
                  <c:v>3.67</c:v>
                </c:pt>
                <c:pt idx="92">
                  <c:v>4.12</c:v>
                </c:pt>
                <c:pt idx="93">
                  <c:v>1.07</c:v>
                </c:pt>
                <c:pt idx="94">
                  <c:v>1.72</c:v>
                </c:pt>
                <c:pt idx="95">
                  <c:v>3.46</c:v>
                </c:pt>
              </c:numCache>
            </c:numRef>
          </c:yVal>
          <c:smooth val="0"/>
        </c:ser>
        <c:axId val="45243613"/>
        <c:axId val="4539334"/>
      </c:scatterChart>
      <c:valAx>
        <c:axId val="45243613"/>
        <c:scaling>
          <c:orientation val="minMax"/>
          <c:max val="39450"/>
          <c:min val="390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39334"/>
        <c:crosses val="autoZero"/>
        <c:crossBetween val="midCat"/>
        <c:dispUnits/>
        <c:majorUnit val="6"/>
      </c:valAx>
      <c:valAx>
        <c:axId val="4539334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43613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"/>
          <c:y val="0.2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H114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9.57421875" style="1" customWidth="1"/>
    <col min="2" max="2" width="11.57421875" style="3" customWidth="1"/>
    <col min="3" max="3" width="13.28125" style="3" customWidth="1"/>
    <col min="4" max="4" width="10.140625" style="0" customWidth="1"/>
  </cols>
  <sheetData>
    <row r="2" spans="1:3" ht="12.75">
      <c r="A2" s="6"/>
      <c r="B2" s="7" t="s">
        <v>13</v>
      </c>
      <c r="C2" s="8"/>
    </row>
    <row r="3" spans="1:3" ht="12.75">
      <c r="A3" s="9"/>
      <c r="B3" s="10" t="s">
        <v>15</v>
      </c>
      <c r="C3" s="11"/>
    </row>
    <row r="4" spans="1:3" ht="12.75">
      <c r="A4" s="9"/>
      <c r="B4" s="10" t="s">
        <v>6</v>
      </c>
      <c r="C4" s="11"/>
    </row>
    <row r="5" spans="1:3" ht="12.75">
      <c r="A5" s="12"/>
      <c r="B5" s="13">
        <v>2007</v>
      </c>
      <c r="C5" s="29"/>
    </row>
    <row r="6" spans="1:3" s="2" customFormat="1" ht="12.75">
      <c r="A6" s="35" t="s">
        <v>0</v>
      </c>
      <c r="B6" s="23" t="s">
        <v>7</v>
      </c>
      <c r="C6" s="28" t="s">
        <v>14</v>
      </c>
    </row>
    <row r="7" spans="1:4" s="2" customFormat="1" ht="12.75">
      <c r="A7" s="36"/>
      <c r="B7" s="24" t="s">
        <v>4</v>
      </c>
      <c r="C7" s="14" t="s">
        <v>5</v>
      </c>
      <c r="D7" s="32" t="s">
        <v>16</v>
      </c>
    </row>
    <row r="8" spans="1:4" ht="12.75">
      <c r="A8" s="30">
        <v>39085</v>
      </c>
      <c r="B8" s="31">
        <v>3.5482802463537904</v>
      </c>
      <c r="C8" s="4">
        <v>2.96</v>
      </c>
      <c r="D8" s="3">
        <f>(C8-B8)</f>
        <v>-0.5882802463537904</v>
      </c>
    </row>
    <row r="9" spans="1:4" ht="12.75">
      <c r="A9" s="30">
        <v>39088</v>
      </c>
      <c r="B9" s="31">
        <v>2.7826021657263893</v>
      </c>
      <c r="C9" s="4">
        <v>2.35</v>
      </c>
      <c r="D9" s="3">
        <f aca="true" t="shared" si="0" ref="D9:D103">(C9-B9)</f>
        <v>-0.4326021657263892</v>
      </c>
    </row>
    <row r="10" spans="1:4" ht="12.75">
      <c r="A10" s="30">
        <v>39091</v>
      </c>
      <c r="B10" s="31">
        <v>0.8496332339979339</v>
      </c>
      <c r="C10" s="4">
        <v>0.74</v>
      </c>
      <c r="D10" s="3">
        <f t="shared" si="0"/>
        <v>-0.1096332339979339</v>
      </c>
    </row>
    <row r="11" spans="1:4" ht="12.75">
      <c r="A11" s="30">
        <v>39094</v>
      </c>
      <c r="B11" s="31">
        <v>4.183401403235811</v>
      </c>
      <c r="C11" s="4">
        <v>3.22</v>
      </c>
      <c r="D11" s="3">
        <f t="shared" si="0"/>
        <v>-0.9634014032358107</v>
      </c>
    </row>
    <row r="12" spans="1:4" ht="12.75">
      <c r="A12" s="30">
        <v>39100</v>
      </c>
      <c r="B12" s="31">
        <v>2.787402902163833</v>
      </c>
      <c r="C12" s="4">
        <v>1.86</v>
      </c>
      <c r="D12" s="3">
        <f t="shared" si="0"/>
        <v>-0.927402902163833</v>
      </c>
    </row>
    <row r="13" spans="1:4" ht="12.75">
      <c r="A13" s="30">
        <v>39103</v>
      </c>
      <c r="B13" s="31">
        <v>2.5156594251700506</v>
      </c>
      <c r="C13" s="4">
        <v>2.04</v>
      </c>
      <c r="D13" s="3">
        <f t="shared" si="0"/>
        <v>-0.47565942517005055</v>
      </c>
    </row>
    <row r="14" spans="1:4" ht="12.75">
      <c r="A14" s="30">
        <v>39106</v>
      </c>
      <c r="B14" s="31">
        <v>4.112195986451148</v>
      </c>
      <c r="C14" s="4">
        <v>3.62</v>
      </c>
      <c r="D14" s="3">
        <f t="shared" si="0"/>
        <v>-0.49219598645114804</v>
      </c>
    </row>
    <row r="15" spans="1:4" ht="12.75">
      <c r="A15" s="30">
        <v>39109</v>
      </c>
      <c r="B15" s="31">
        <v>2.7457442431639616</v>
      </c>
      <c r="C15" s="4">
        <v>2.42</v>
      </c>
      <c r="D15" s="3">
        <f t="shared" si="0"/>
        <v>-0.32574424316396167</v>
      </c>
    </row>
    <row r="16" spans="1:4" ht="12.75">
      <c r="A16" s="30">
        <v>39112</v>
      </c>
      <c r="B16" s="31">
        <v>1.7680083692393098</v>
      </c>
      <c r="C16" s="4">
        <v>1.54</v>
      </c>
      <c r="D16" s="3">
        <f t="shared" si="0"/>
        <v>-0.22800836923930978</v>
      </c>
    </row>
    <row r="17" spans="1:4" ht="12.75">
      <c r="A17" s="30">
        <v>39118</v>
      </c>
      <c r="B17" s="31">
        <v>1.15577392518865</v>
      </c>
      <c r="C17" s="4">
        <v>0.95</v>
      </c>
      <c r="D17" s="3">
        <f t="shared" si="0"/>
        <v>-0.20577392518865012</v>
      </c>
    </row>
    <row r="18" spans="1:4" ht="12.75">
      <c r="A18" s="30">
        <v>39121</v>
      </c>
      <c r="B18" s="31">
        <v>1.4152863728396654</v>
      </c>
      <c r="C18" s="4">
        <v>1.26</v>
      </c>
      <c r="D18" s="3">
        <f t="shared" si="0"/>
        <v>-0.1552863728396654</v>
      </c>
    </row>
    <row r="19" spans="1:4" ht="12.75">
      <c r="A19" s="30">
        <v>39124</v>
      </c>
      <c r="B19" s="31">
        <v>2.3875360617283317</v>
      </c>
      <c r="C19" s="4">
        <v>2.14</v>
      </c>
      <c r="D19" s="3">
        <f t="shared" si="0"/>
        <v>-0.24753606172833154</v>
      </c>
    </row>
    <row r="20" spans="1:4" ht="12.75">
      <c r="A20" s="30">
        <v>39127</v>
      </c>
      <c r="B20" s="31">
        <v>0.8818331924079991</v>
      </c>
      <c r="C20" s="4">
        <v>0.74</v>
      </c>
      <c r="D20" s="3">
        <f t="shared" si="0"/>
        <v>-0.14183319240799908</v>
      </c>
    </row>
    <row r="21" spans="1:4" ht="12.75">
      <c r="A21" s="30">
        <v>39136</v>
      </c>
      <c r="B21" s="31">
        <v>1.7418977248401568</v>
      </c>
      <c r="C21" s="4">
        <v>1.1</v>
      </c>
      <c r="D21" s="3">
        <f t="shared" si="0"/>
        <v>-0.6418977248401567</v>
      </c>
    </row>
    <row r="22" spans="1:4" ht="12.75">
      <c r="A22" s="30">
        <v>39142</v>
      </c>
      <c r="B22" s="31">
        <v>3.403399473658964</v>
      </c>
      <c r="C22" s="4">
        <v>2.76</v>
      </c>
      <c r="D22" s="3">
        <f t="shared" si="0"/>
        <v>-0.6433994736589641</v>
      </c>
    </row>
    <row r="23" spans="1:4" ht="12.75">
      <c r="A23" s="30">
        <v>39145</v>
      </c>
      <c r="B23" s="31">
        <v>1.6312275658245505</v>
      </c>
      <c r="C23" s="4">
        <v>1.02</v>
      </c>
      <c r="D23" s="3">
        <f t="shared" si="0"/>
        <v>-0.6112275658245505</v>
      </c>
    </row>
    <row r="24" spans="1:4" ht="12.75">
      <c r="A24" s="30">
        <v>39148</v>
      </c>
      <c r="B24" s="31">
        <v>2.533469632120727</v>
      </c>
      <c r="C24" s="4">
        <v>2.24</v>
      </c>
      <c r="D24" s="3">
        <f t="shared" si="0"/>
        <v>-0.29346963212072685</v>
      </c>
    </row>
    <row r="25" spans="1:4" ht="12.75">
      <c r="A25" s="30">
        <v>39151</v>
      </c>
      <c r="B25" s="31">
        <v>3.701572953107549</v>
      </c>
      <c r="C25" s="4">
        <v>2.75</v>
      </c>
      <c r="D25" s="3">
        <f t="shared" si="0"/>
        <v>-0.951572953107549</v>
      </c>
    </row>
    <row r="26" spans="1:4" ht="12.75">
      <c r="A26" s="30">
        <v>39154</v>
      </c>
      <c r="B26" s="31">
        <v>5.569738148863636</v>
      </c>
      <c r="C26" s="4">
        <v>4.69</v>
      </c>
      <c r="D26" s="3">
        <f t="shared" si="0"/>
        <v>-0.8797381488636358</v>
      </c>
    </row>
    <row r="27" spans="1:4" ht="12.75">
      <c r="A27" s="30">
        <v>39160</v>
      </c>
      <c r="B27" s="31">
        <v>3.9222776679510307</v>
      </c>
      <c r="C27" s="4">
        <v>3.21</v>
      </c>
      <c r="D27" s="3">
        <f t="shared" si="0"/>
        <v>-0.7122776679510308</v>
      </c>
    </row>
    <row r="28" spans="1:4" ht="12.75">
      <c r="A28" s="30">
        <v>39163</v>
      </c>
      <c r="B28" s="31">
        <v>3.681633072219641</v>
      </c>
      <c r="C28" s="4">
        <v>3.15</v>
      </c>
      <c r="D28" s="3">
        <f t="shared" si="0"/>
        <v>-0.5316330722196412</v>
      </c>
    </row>
    <row r="29" spans="1:4" ht="12.75">
      <c r="A29" s="30">
        <v>39166</v>
      </c>
      <c r="B29" s="31">
        <v>4.502324357452518</v>
      </c>
      <c r="C29" s="4">
        <v>3.56</v>
      </c>
      <c r="D29" s="3">
        <f t="shared" si="0"/>
        <v>-0.942324357452518</v>
      </c>
    </row>
    <row r="30" spans="1:4" ht="12.75">
      <c r="A30" s="30">
        <v>39169</v>
      </c>
      <c r="B30" s="31">
        <v>7.057160018256341</v>
      </c>
      <c r="C30" s="4">
        <v>5.25</v>
      </c>
      <c r="D30" s="3">
        <f t="shared" si="0"/>
        <v>-1.807160018256341</v>
      </c>
    </row>
    <row r="31" spans="1:4" ht="12.75">
      <c r="A31" s="30">
        <v>39172</v>
      </c>
      <c r="B31" s="31">
        <v>7.439072421214707</v>
      </c>
      <c r="C31" s="4">
        <v>5.16</v>
      </c>
      <c r="D31" s="3">
        <f t="shared" si="0"/>
        <v>-2.279072421214707</v>
      </c>
    </row>
    <row r="32" spans="1:4" ht="12.75">
      <c r="A32" s="30">
        <v>39175</v>
      </c>
      <c r="B32" s="31">
        <v>2.7569988337074305</v>
      </c>
      <c r="C32" s="4">
        <v>2.23</v>
      </c>
      <c r="D32" s="3">
        <f t="shared" si="0"/>
        <v>-0.5269988337074305</v>
      </c>
    </row>
    <row r="33" spans="1:4" ht="12.75">
      <c r="A33" s="30">
        <v>39178</v>
      </c>
      <c r="B33" s="31">
        <v>1.5706703357360852</v>
      </c>
      <c r="C33" s="4">
        <v>1.3</v>
      </c>
      <c r="D33" s="3">
        <f t="shared" si="0"/>
        <v>-0.2706703357360851</v>
      </c>
    </row>
    <row r="34" spans="1:4" ht="12.75">
      <c r="A34" s="30">
        <v>39184</v>
      </c>
      <c r="B34" s="31">
        <v>3.3151316263662194</v>
      </c>
      <c r="C34" s="4">
        <v>2.67</v>
      </c>
      <c r="D34" s="3">
        <f t="shared" si="0"/>
        <v>-0.6451316263662195</v>
      </c>
    </row>
    <row r="35" spans="1:4" ht="12.75">
      <c r="A35" s="33">
        <v>39187</v>
      </c>
      <c r="B35" s="34">
        <v>2.539715364992264</v>
      </c>
      <c r="C35" s="4">
        <v>2.09</v>
      </c>
      <c r="D35" s="3">
        <f t="shared" si="0"/>
        <v>-0.4497153649922643</v>
      </c>
    </row>
    <row r="36" spans="1:4" ht="12.75">
      <c r="A36" s="33">
        <v>39190</v>
      </c>
      <c r="B36" s="34">
        <v>3.3493262271869506</v>
      </c>
      <c r="C36" s="4">
        <v>2.88</v>
      </c>
      <c r="D36" s="3">
        <f t="shared" si="0"/>
        <v>-0.4693262271869507</v>
      </c>
    </row>
    <row r="37" spans="1:4" ht="12.75">
      <c r="A37" s="33">
        <v>39193</v>
      </c>
      <c r="B37" s="34">
        <v>3.456228013845598</v>
      </c>
      <c r="C37" s="4">
        <v>2.85</v>
      </c>
      <c r="D37" s="3">
        <f t="shared" si="0"/>
        <v>-0.6062280138455978</v>
      </c>
    </row>
    <row r="38" spans="1:4" ht="12.75">
      <c r="A38" s="33">
        <v>39202</v>
      </c>
      <c r="B38" s="34">
        <v>2.7779783398034463</v>
      </c>
      <c r="C38" s="4">
        <v>2.11</v>
      </c>
      <c r="D38" s="3">
        <f t="shared" si="0"/>
        <v>-0.6679783398034465</v>
      </c>
    </row>
    <row r="39" spans="1:4" ht="12.75">
      <c r="A39" s="33">
        <v>39205</v>
      </c>
      <c r="B39" s="34">
        <v>3.9796570403834233</v>
      </c>
      <c r="C39" s="4">
        <v>3.24</v>
      </c>
      <c r="D39" s="3">
        <f t="shared" si="0"/>
        <v>-0.7396570403834231</v>
      </c>
    </row>
    <row r="40" spans="1:4" ht="12.75">
      <c r="A40" s="33">
        <v>39208</v>
      </c>
      <c r="B40" s="34">
        <v>1.1451542082612503</v>
      </c>
      <c r="C40" s="4">
        <v>0.83</v>
      </c>
      <c r="D40" s="3">
        <f t="shared" si="0"/>
        <v>-0.3151542082612503</v>
      </c>
    </row>
    <row r="41" spans="1:4" ht="12.75">
      <c r="A41" s="33">
        <v>39211</v>
      </c>
      <c r="B41" s="34">
        <v>7.169513487378466</v>
      </c>
      <c r="C41" s="4">
        <v>4.82</v>
      </c>
      <c r="D41" s="3">
        <f t="shared" si="0"/>
        <v>-2.3495134873784655</v>
      </c>
    </row>
    <row r="42" spans="1:4" ht="12.75">
      <c r="A42" s="33">
        <v>39214</v>
      </c>
      <c r="B42" s="34">
        <v>3.0616187914353525</v>
      </c>
      <c r="C42" s="4">
        <v>2.47</v>
      </c>
      <c r="D42" s="3">
        <f t="shared" si="0"/>
        <v>-0.5916187914353523</v>
      </c>
    </row>
    <row r="43" spans="1:4" ht="12.75">
      <c r="A43" s="33">
        <v>39217</v>
      </c>
      <c r="B43" s="34">
        <v>7.119376091237088</v>
      </c>
      <c r="C43" s="4">
        <v>5.85</v>
      </c>
      <c r="D43" s="3">
        <f t="shared" si="0"/>
        <v>-1.2693760912370884</v>
      </c>
    </row>
    <row r="44" spans="1:4" ht="12.75">
      <c r="A44" s="33">
        <v>39226</v>
      </c>
      <c r="B44" s="34">
        <v>10.666961689429236</v>
      </c>
      <c r="C44" s="4">
        <v>9.27</v>
      </c>
      <c r="D44" s="3">
        <f t="shared" si="0"/>
        <v>-1.3969616894292365</v>
      </c>
    </row>
    <row r="45" spans="1:4" ht="12.75">
      <c r="A45" s="33">
        <v>39229</v>
      </c>
      <c r="B45" s="34">
        <v>4.770848963222543</v>
      </c>
      <c r="C45" s="4">
        <v>3.82</v>
      </c>
      <c r="D45" s="3">
        <f t="shared" si="0"/>
        <v>-0.9508489632225428</v>
      </c>
    </row>
    <row r="46" spans="1:4" ht="12.75">
      <c r="A46" s="33">
        <v>39232</v>
      </c>
      <c r="B46" s="34">
        <v>10.388257416475867</v>
      </c>
      <c r="C46" s="4">
        <v>9.2</v>
      </c>
      <c r="D46" s="3">
        <f t="shared" si="0"/>
        <v>-1.1882574164758672</v>
      </c>
    </row>
    <row r="47" spans="1:4" ht="12.75">
      <c r="A47" s="33">
        <v>39235</v>
      </c>
      <c r="B47" s="34">
        <v>6.589094139242269</v>
      </c>
      <c r="C47" s="4">
        <v>4.53</v>
      </c>
      <c r="D47" s="3">
        <f t="shared" si="0"/>
        <v>-2.0590941392422684</v>
      </c>
    </row>
    <row r="48" spans="1:4" ht="12.75">
      <c r="A48" s="33">
        <v>39238</v>
      </c>
      <c r="B48" s="34">
        <v>1.8321109963861641</v>
      </c>
      <c r="C48" s="4">
        <v>0.99</v>
      </c>
      <c r="D48" s="3">
        <f t="shared" si="0"/>
        <v>-0.8421109963861642</v>
      </c>
    </row>
    <row r="49" spans="1:4" ht="12.75">
      <c r="A49" s="33">
        <v>39244</v>
      </c>
      <c r="B49" s="34">
        <v>3.9106896891780263</v>
      </c>
      <c r="C49" s="4">
        <v>2.91</v>
      </c>
      <c r="D49" s="3">
        <f t="shared" si="0"/>
        <v>-1.0006896891780261</v>
      </c>
    </row>
    <row r="50" spans="1:4" ht="12.75">
      <c r="A50" s="33">
        <v>39247</v>
      </c>
      <c r="B50" s="34">
        <v>3.4253598619837264</v>
      </c>
      <c r="C50" s="4">
        <v>2.92</v>
      </c>
      <c r="D50" s="3">
        <f t="shared" si="0"/>
        <v>-0.5053598619837265</v>
      </c>
    </row>
    <row r="51" spans="1:4" ht="12.75">
      <c r="A51" s="33">
        <v>39250</v>
      </c>
      <c r="B51" s="34">
        <v>14.887263030714285</v>
      </c>
      <c r="C51" s="4">
        <v>11.8</v>
      </c>
      <c r="D51" s="3">
        <f t="shared" si="0"/>
        <v>-3.0872630307142845</v>
      </c>
    </row>
    <row r="52" spans="1:4" ht="12.75">
      <c r="A52" s="33">
        <v>39253</v>
      </c>
      <c r="B52" s="34">
        <v>2.1697045615992154</v>
      </c>
      <c r="C52" s="4">
        <v>1.53</v>
      </c>
      <c r="D52" s="3">
        <f t="shared" si="0"/>
        <v>-0.6397045615992154</v>
      </c>
    </row>
    <row r="53" spans="1:4" ht="12.75">
      <c r="A53" s="33">
        <v>39256</v>
      </c>
      <c r="B53" s="34">
        <v>5.381432901862471</v>
      </c>
      <c r="C53" s="4">
        <v>3.88</v>
      </c>
      <c r="D53" s="3">
        <f t="shared" si="0"/>
        <v>-1.5014329018624712</v>
      </c>
    </row>
    <row r="54" spans="1:4" ht="12.75">
      <c r="A54" s="33">
        <v>39259</v>
      </c>
      <c r="B54" s="34">
        <v>7.193788156612337</v>
      </c>
      <c r="C54" s="4">
        <v>5.24</v>
      </c>
      <c r="D54" s="3">
        <f t="shared" si="0"/>
        <v>-1.9537881566123367</v>
      </c>
    </row>
    <row r="55" spans="1:4" ht="12.75">
      <c r="A55" s="33">
        <v>39262</v>
      </c>
      <c r="B55" s="34">
        <v>4.337550663915264</v>
      </c>
      <c r="C55" s="4">
        <v>3.06</v>
      </c>
      <c r="D55" s="3">
        <f t="shared" si="0"/>
        <v>-1.2775506639152643</v>
      </c>
    </row>
    <row r="56" spans="1:4" ht="12.75">
      <c r="A56" s="33">
        <v>39268</v>
      </c>
      <c r="B56" s="34">
        <v>4.678390985616368</v>
      </c>
      <c r="C56" s="4">
        <v>3.25</v>
      </c>
      <c r="D56" s="3">
        <f t="shared" si="0"/>
        <v>-1.4283909856163683</v>
      </c>
    </row>
    <row r="57" spans="1:4" ht="12.75">
      <c r="A57" s="33">
        <v>39271</v>
      </c>
      <c r="B57" s="34">
        <v>7.382848085827401</v>
      </c>
      <c r="C57" s="4">
        <v>5.71</v>
      </c>
      <c r="D57" s="3">
        <f t="shared" si="0"/>
        <v>-1.6728480858274013</v>
      </c>
    </row>
    <row r="58" spans="1:4" ht="12.75">
      <c r="A58" s="33">
        <v>39274</v>
      </c>
      <c r="B58" s="34">
        <v>1.4750848968779005</v>
      </c>
      <c r="C58" s="4">
        <v>0.96</v>
      </c>
      <c r="D58" s="3">
        <f t="shared" si="0"/>
        <v>-0.5150848968779005</v>
      </c>
    </row>
    <row r="59" spans="1:4" ht="12.75">
      <c r="A59" s="33">
        <v>39277</v>
      </c>
      <c r="B59" s="34">
        <v>3.311753256390493</v>
      </c>
      <c r="C59" s="4">
        <v>2.52</v>
      </c>
      <c r="D59" s="3">
        <f t="shared" si="0"/>
        <v>-0.7917532563904928</v>
      </c>
    </row>
    <row r="60" spans="1:4" ht="12.75">
      <c r="A60" s="33">
        <v>39280</v>
      </c>
      <c r="B60" s="34">
        <v>3.286643410852713</v>
      </c>
      <c r="C60" s="4">
        <v>1.98</v>
      </c>
      <c r="D60" s="3">
        <f t="shared" si="0"/>
        <v>-1.306643410852713</v>
      </c>
    </row>
    <row r="61" spans="1:4" ht="12.75">
      <c r="A61" s="33">
        <v>39286</v>
      </c>
      <c r="B61" s="34">
        <v>4.2760174583350565</v>
      </c>
      <c r="C61" s="4">
        <v>3.2</v>
      </c>
      <c r="D61" s="3">
        <f t="shared" si="0"/>
        <v>-1.0760174583350564</v>
      </c>
    </row>
    <row r="62" spans="1:4" ht="12.75">
      <c r="A62" s="33">
        <v>39289</v>
      </c>
      <c r="B62" s="34">
        <v>16.039006205569933</v>
      </c>
      <c r="C62" s="4">
        <v>11.99</v>
      </c>
      <c r="D62" s="3">
        <f t="shared" si="0"/>
        <v>-4.049006205569933</v>
      </c>
    </row>
    <row r="63" spans="1:4" ht="12.75">
      <c r="A63" s="33">
        <v>39292</v>
      </c>
      <c r="B63" s="34">
        <v>10.444899672337844</v>
      </c>
      <c r="C63" s="4">
        <v>7.49</v>
      </c>
      <c r="D63" s="3">
        <f t="shared" si="0"/>
        <v>-2.9548996723378433</v>
      </c>
    </row>
    <row r="64" spans="1:4" ht="12.75">
      <c r="A64" s="33">
        <v>39295</v>
      </c>
      <c r="B64" s="34">
        <v>5.477919165451496</v>
      </c>
      <c r="C64" s="4">
        <v>4.3</v>
      </c>
      <c r="D64" s="3">
        <f t="shared" si="0"/>
        <v>-1.1779191654514962</v>
      </c>
    </row>
    <row r="65" spans="1:4" ht="12.75">
      <c r="A65" s="33">
        <v>39298</v>
      </c>
      <c r="B65" s="34">
        <v>5.969897652311272</v>
      </c>
      <c r="C65" s="4">
        <v>4.37</v>
      </c>
      <c r="D65" s="3">
        <f t="shared" si="0"/>
        <v>-1.599897652311272</v>
      </c>
    </row>
    <row r="66" spans="1:4" ht="12.75">
      <c r="A66" s="33">
        <v>39301</v>
      </c>
      <c r="B66" s="34">
        <v>6.923750165352375</v>
      </c>
      <c r="C66" s="4">
        <v>5.28</v>
      </c>
      <c r="D66" s="3">
        <f t="shared" si="0"/>
        <v>-1.6437501653523752</v>
      </c>
    </row>
    <row r="67" spans="1:4" ht="12.75">
      <c r="A67" s="33">
        <v>39304</v>
      </c>
      <c r="B67" s="34">
        <v>4.194961078718517</v>
      </c>
      <c r="C67" s="4">
        <v>2.87</v>
      </c>
      <c r="D67" s="3">
        <f t="shared" si="0"/>
        <v>-1.324961078718517</v>
      </c>
    </row>
    <row r="68" spans="1:4" ht="12.75">
      <c r="A68" s="33">
        <v>39310</v>
      </c>
      <c r="B68" s="34">
        <v>10.031801620157285</v>
      </c>
      <c r="C68" s="4">
        <v>7.53</v>
      </c>
      <c r="D68" s="3">
        <f t="shared" si="0"/>
        <v>-2.501801620157285</v>
      </c>
    </row>
    <row r="69" spans="1:4" ht="12.75">
      <c r="A69" s="33">
        <v>39313</v>
      </c>
      <c r="B69" s="34">
        <v>5.86896319575842</v>
      </c>
      <c r="C69" s="4">
        <v>4.44</v>
      </c>
      <c r="D69" s="3">
        <f t="shared" si="0"/>
        <v>-1.4289631957584197</v>
      </c>
    </row>
    <row r="70" spans="1:4" ht="12.75">
      <c r="A70" s="33">
        <v>39316</v>
      </c>
      <c r="B70" s="34">
        <v>5.42317893059713</v>
      </c>
      <c r="C70" s="4">
        <v>4.05</v>
      </c>
      <c r="D70" s="3">
        <f t="shared" si="0"/>
        <v>-1.3731789305971303</v>
      </c>
    </row>
    <row r="71" spans="1:4" ht="12.75">
      <c r="A71" s="33">
        <v>39319</v>
      </c>
      <c r="B71" s="34">
        <v>2.335081138301381</v>
      </c>
      <c r="C71" s="4">
        <v>1.6</v>
      </c>
      <c r="D71" s="3">
        <f t="shared" si="0"/>
        <v>-0.7350811383013811</v>
      </c>
    </row>
    <row r="72" spans="1:4" ht="12.75">
      <c r="A72" s="33">
        <v>39322</v>
      </c>
      <c r="B72" s="34">
        <v>12.183415202405188</v>
      </c>
      <c r="C72" s="4">
        <v>9.25</v>
      </c>
      <c r="D72" s="3">
        <f t="shared" si="0"/>
        <v>-2.933415202405188</v>
      </c>
    </row>
    <row r="73" spans="1:4" ht="12.75">
      <c r="A73" s="33">
        <v>39328</v>
      </c>
      <c r="B73" s="34">
        <v>7.50960001402055</v>
      </c>
      <c r="C73" s="4">
        <v>5.86</v>
      </c>
      <c r="D73" s="3">
        <f t="shared" si="0"/>
        <v>-1.6496000140205496</v>
      </c>
    </row>
    <row r="74" spans="1:4" ht="12.75">
      <c r="A74" s="33">
        <v>39331</v>
      </c>
      <c r="B74" s="34">
        <v>16.897155699744346</v>
      </c>
      <c r="C74" s="4">
        <v>13.68</v>
      </c>
      <c r="D74" s="3">
        <f t="shared" si="0"/>
        <v>-3.217155699744346</v>
      </c>
    </row>
    <row r="75" spans="1:4" ht="12.75">
      <c r="A75" s="33">
        <v>39334</v>
      </c>
      <c r="B75" s="34">
        <v>5.042654589920438</v>
      </c>
      <c r="C75" s="4">
        <v>3.53</v>
      </c>
      <c r="D75" s="3">
        <f t="shared" si="0"/>
        <v>-1.5126545899204378</v>
      </c>
    </row>
    <row r="76" spans="1:4" ht="12.75">
      <c r="A76" s="33">
        <v>39337</v>
      </c>
      <c r="B76" s="34">
        <v>0.7304981378383962</v>
      </c>
      <c r="C76" s="4">
        <v>0.5</v>
      </c>
      <c r="D76" s="3">
        <f t="shared" si="0"/>
        <v>-0.23049813783839623</v>
      </c>
    </row>
    <row r="77" spans="1:4" ht="12.75">
      <c r="A77" s="33">
        <v>39340</v>
      </c>
      <c r="B77" s="34">
        <v>0.747315558698008</v>
      </c>
      <c r="C77" s="4">
        <v>0.54</v>
      </c>
      <c r="D77" s="3">
        <f t="shared" si="0"/>
        <v>-0.207315558698008</v>
      </c>
    </row>
    <row r="78" spans="1:4" ht="12.75">
      <c r="A78" s="33">
        <v>39343</v>
      </c>
      <c r="B78" s="34">
        <v>11.292602919923647</v>
      </c>
      <c r="C78" s="4">
        <v>9.24</v>
      </c>
      <c r="D78" s="3">
        <f t="shared" si="0"/>
        <v>-2.052602919923647</v>
      </c>
    </row>
    <row r="79" spans="1:4" ht="12.75">
      <c r="A79" s="33">
        <v>39346</v>
      </c>
      <c r="B79" s="34">
        <v>13.051985778543003</v>
      </c>
      <c r="C79" s="4">
        <v>11.04</v>
      </c>
      <c r="D79" s="3">
        <f t="shared" si="0"/>
        <v>-2.0119857785430035</v>
      </c>
    </row>
    <row r="80" spans="1:4" ht="12.75">
      <c r="A80" s="33">
        <v>39352</v>
      </c>
      <c r="B80" s="34">
        <v>4.2042731705010326</v>
      </c>
      <c r="C80" s="4">
        <v>3.13</v>
      </c>
      <c r="D80" s="3">
        <f t="shared" si="0"/>
        <v>-1.0742731705010327</v>
      </c>
    </row>
    <row r="81" spans="1:4" ht="12.75">
      <c r="A81" s="33">
        <v>39355</v>
      </c>
      <c r="B81" s="34">
        <v>6.465067528169232</v>
      </c>
      <c r="C81" s="4">
        <v>5.07</v>
      </c>
      <c r="D81" s="3">
        <f t="shared" si="0"/>
        <v>-1.395067528169232</v>
      </c>
    </row>
    <row r="82" spans="1:4" ht="12.75">
      <c r="A82" s="33">
        <v>39358</v>
      </c>
      <c r="B82" s="34">
        <v>7.020873159749613</v>
      </c>
      <c r="C82" s="4">
        <v>5.51</v>
      </c>
      <c r="D82" s="3">
        <f t="shared" si="0"/>
        <v>-1.5108731597496128</v>
      </c>
    </row>
    <row r="83" spans="1:4" ht="12.75">
      <c r="A83" s="33">
        <v>39361</v>
      </c>
      <c r="B83" s="34">
        <v>6.0716156946135165</v>
      </c>
      <c r="C83" s="4">
        <v>4.56</v>
      </c>
      <c r="D83" s="3">
        <f t="shared" si="0"/>
        <v>-1.5116156946135169</v>
      </c>
    </row>
    <row r="84" spans="1:4" ht="12.75">
      <c r="A84" s="33">
        <v>39370</v>
      </c>
      <c r="B84" s="34">
        <v>6.042143962528432</v>
      </c>
      <c r="C84" s="4">
        <v>4.89</v>
      </c>
      <c r="D84" s="3">
        <f t="shared" si="0"/>
        <v>-1.1521439625284327</v>
      </c>
    </row>
    <row r="85" spans="1:4" ht="12.75">
      <c r="A85" s="33">
        <v>39373</v>
      </c>
      <c r="B85" s="34">
        <v>3.9911464474092457</v>
      </c>
      <c r="C85" s="4">
        <v>2.84</v>
      </c>
      <c r="D85" s="3">
        <f t="shared" si="0"/>
        <v>-1.1511464474092459</v>
      </c>
    </row>
    <row r="86" spans="1:4" ht="12.75">
      <c r="A86" s="33">
        <v>39376</v>
      </c>
      <c r="B86" s="34">
        <v>1.95780889837803</v>
      </c>
      <c r="C86" s="4">
        <v>1.34</v>
      </c>
      <c r="D86" s="3">
        <f t="shared" si="0"/>
        <v>-0.6178088983780299</v>
      </c>
    </row>
    <row r="87" spans="1:4" ht="12.75">
      <c r="A87" s="33">
        <v>39379</v>
      </c>
      <c r="B87" s="34">
        <v>0.8015635413414006</v>
      </c>
      <c r="C87" s="4">
        <v>0.58</v>
      </c>
      <c r="D87" s="3">
        <f t="shared" si="0"/>
        <v>-0.22156354134140066</v>
      </c>
    </row>
    <row r="88" spans="1:4" ht="12.75">
      <c r="A88" s="33">
        <v>39382</v>
      </c>
      <c r="B88" s="34">
        <v>2.860125306106752</v>
      </c>
      <c r="C88" s="4">
        <v>1.92</v>
      </c>
      <c r="D88" s="3">
        <f t="shared" si="0"/>
        <v>-0.940125306106752</v>
      </c>
    </row>
    <row r="89" spans="1:4" ht="12.75">
      <c r="A89" s="33">
        <v>39385</v>
      </c>
      <c r="B89" s="34">
        <v>4.487665418097322</v>
      </c>
      <c r="C89" s="4">
        <v>3.35</v>
      </c>
      <c r="D89" s="3">
        <f t="shared" si="0"/>
        <v>-1.1376654180973218</v>
      </c>
    </row>
    <row r="90" spans="1:4" ht="12.75">
      <c r="A90" s="33">
        <v>39388</v>
      </c>
      <c r="B90" s="34">
        <v>1.3405448227739905</v>
      </c>
      <c r="C90" s="4">
        <v>1.03</v>
      </c>
      <c r="D90" s="3">
        <f t="shared" si="0"/>
        <v>-0.3105448227739904</v>
      </c>
    </row>
    <row r="91" spans="1:4" ht="12.75">
      <c r="A91" s="33">
        <v>39394</v>
      </c>
      <c r="B91" s="34">
        <v>2.6230134121894646</v>
      </c>
      <c r="C91" s="4">
        <v>2.06</v>
      </c>
      <c r="D91" s="3">
        <f t="shared" si="0"/>
        <v>-0.5630134121894645</v>
      </c>
    </row>
    <row r="92" spans="1:4" ht="12.75">
      <c r="A92" s="33">
        <v>39397</v>
      </c>
      <c r="B92" s="34">
        <v>4.497168474672444</v>
      </c>
      <c r="C92" s="4">
        <v>3.51</v>
      </c>
      <c r="D92" s="3">
        <f t="shared" si="0"/>
        <v>-0.9871684746724441</v>
      </c>
    </row>
    <row r="93" spans="1:4" ht="12.75">
      <c r="A93" s="33">
        <v>39400</v>
      </c>
      <c r="B93" s="34">
        <v>3.748067564858248</v>
      </c>
      <c r="C93" s="4">
        <v>2.85</v>
      </c>
      <c r="D93" s="3">
        <f t="shared" si="0"/>
        <v>-0.8980675648582479</v>
      </c>
    </row>
    <row r="94" spans="1:4" ht="12.75">
      <c r="A94" s="33">
        <v>39403</v>
      </c>
      <c r="B94" s="34">
        <v>2.4723349580924108</v>
      </c>
      <c r="C94" s="4">
        <v>2.4</v>
      </c>
      <c r="D94" s="3">
        <f t="shared" si="0"/>
        <v>-0.07233495809241086</v>
      </c>
    </row>
    <row r="95" spans="1:4" ht="12.75">
      <c r="A95" s="33">
        <v>39406</v>
      </c>
      <c r="B95" s="34">
        <v>7.168622885337977</v>
      </c>
      <c r="C95" s="4">
        <v>5.6</v>
      </c>
      <c r="D95" s="3">
        <f t="shared" si="0"/>
        <v>-1.5686228853379776</v>
      </c>
    </row>
    <row r="96" spans="1:4" ht="12.75">
      <c r="A96" s="33">
        <v>39412</v>
      </c>
      <c r="B96" s="34">
        <v>3.370940099842361</v>
      </c>
      <c r="C96" s="4">
        <v>2.72</v>
      </c>
      <c r="D96" s="3">
        <f t="shared" si="0"/>
        <v>-0.6509400998423609</v>
      </c>
    </row>
    <row r="97" spans="1:4" ht="12.75">
      <c r="A97" s="33">
        <v>39418</v>
      </c>
      <c r="B97" s="34">
        <v>2.7796126228889917</v>
      </c>
      <c r="C97" s="4">
        <v>1.7</v>
      </c>
      <c r="D97" s="3">
        <f t="shared" si="0"/>
        <v>-1.0796126228889917</v>
      </c>
    </row>
    <row r="98" spans="1:4" ht="12.75">
      <c r="A98" s="33">
        <v>39421</v>
      </c>
      <c r="B98" s="34">
        <v>1.523704884551667</v>
      </c>
      <c r="C98" s="4">
        <v>1.26</v>
      </c>
      <c r="D98" s="3">
        <f t="shared" si="0"/>
        <v>-0.26370488455166696</v>
      </c>
    </row>
    <row r="99" spans="1:4" ht="12.75">
      <c r="A99" s="33">
        <v>39424</v>
      </c>
      <c r="B99" s="34">
        <v>4.801452971284167</v>
      </c>
      <c r="C99" s="4">
        <v>3.67</v>
      </c>
      <c r="D99" s="3">
        <f t="shared" si="0"/>
        <v>-1.1314529712841672</v>
      </c>
    </row>
    <row r="100" spans="1:4" ht="12.75">
      <c r="A100" s="33">
        <v>39436</v>
      </c>
      <c r="B100" s="34">
        <v>4.77742283245348</v>
      </c>
      <c r="C100" s="4">
        <v>4.12</v>
      </c>
      <c r="D100" s="3">
        <f t="shared" si="0"/>
        <v>-0.6574228324534799</v>
      </c>
    </row>
    <row r="101" spans="1:4" ht="12.75">
      <c r="A101" s="33">
        <v>39439</v>
      </c>
      <c r="B101" s="34">
        <v>1.4612658872637614</v>
      </c>
      <c r="C101" s="4">
        <v>1.07</v>
      </c>
      <c r="D101" s="3">
        <f t="shared" si="0"/>
        <v>-0.3912658872637613</v>
      </c>
    </row>
    <row r="102" spans="1:4" ht="12.75">
      <c r="A102" s="33">
        <v>39442</v>
      </c>
      <c r="B102" s="34">
        <v>2.003766392615162</v>
      </c>
      <c r="C102" s="4">
        <v>1.72</v>
      </c>
      <c r="D102" s="3">
        <f t="shared" si="0"/>
        <v>-0.2837663926151619</v>
      </c>
    </row>
    <row r="103" spans="1:4" ht="12.75">
      <c r="A103" s="33">
        <v>39445</v>
      </c>
      <c r="B103" s="34">
        <v>4.5677186548580275</v>
      </c>
      <c r="C103" s="4">
        <v>3.46</v>
      </c>
      <c r="D103" s="3">
        <f t="shared" si="0"/>
        <v>-1.1077186548580276</v>
      </c>
    </row>
    <row r="104" spans="1:8" ht="12.75">
      <c r="A104" s="15" t="s">
        <v>8</v>
      </c>
      <c r="B104" s="16">
        <f>AVERAGE(B8:B103)</f>
        <v>4.684634431294348</v>
      </c>
      <c r="C104" s="16">
        <f>AVERAGE(C8:C103)</f>
        <v>3.632916666666667</v>
      </c>
      <c r="H104" s="30"/>
    </row>
    <row r="105" spans="1:8" ht="12.75">
      <c r="A105" s="25"/>
      <c r="B105" s="17"/>
      <c r="C105" s="17"/>
      <c r="H105" s="30"/>
    </row>
    <row r="106" spans="1:8" ht="12.75">
      <c r="A106" s="18" t="s">
        <v>9</v>
      </c>
      <c r="B106" s="19">
        <f>COUNT(B8:B103)</f>
        <v>96</v>
      </c>
      <c r="C106" s="17"/>
      <c r="H106" s="30"/>
    </row>
    <row r="107" spans="1:8" s="5" customFormat="1" ht="12.75">
      <c r="A107" s="18" t="s">
        <v>10</v>
      </c>
      <c r="B107" s="20">
        <f>SLOPE(C8:C103,B8:B103)</f>
        <v>0.7910331344931313</v>
      </c>
      <c r="C107" s="26"/>
      <c r="H107" s="30"/>
    </row>
    <row r="108" spans="1:8" s="5" customFormat="1" ht="12.75">
      <c r="A108" s="18" t="s">
        <v>11</v>
      </c>
      <c r="B108" s="20">
        <f>INTERCEPT(C8:C103,B8:B103)</f>
        <v>-0.0727843914745483</v>
      </c>
      <c r="C108" s="26"/>
      <c r="H108" s="30"/>
    </row>
    <row r="109" spans="1:8" s="5" customFormat="1" ht="14.25">
      <c r="A109" s="18" t="s">
        <v>12</v>
      </c>
      <c r="B109" s="20">
        <f>RSQ(C8:C103,B8:B103)</f>
        <v>0.9860352340489349</v>
      </c>
      <c r="C109" s="26"/>
      <c r="H109" s="30"/>
    </row>
    <row r="110" spans="1:8" ht="12.75">
      <c r="A110" s="25"/>
      <c r="B110" s="17"/>
      <c r="C110" s="17"/>
      <c r="H110" s="30"/>
    </row>
    <row r="111" spans="1:8" ht="12.75">
      <c r="A111" s="22" t="s">
        <v>3</v>
      </c>
      <c r="B111" s="16"/>
      <c r="C111" s="16"/>
      <c r="H111" s="30"/>
    </row>
    <row r="112" spans="1:8" ht="12.75">
      <c r="A112" s="18" t="s">
        <v>1</v>
      </c>
      <c r="B112" s="17">
        <v>0</v>
      </c>
      <c r="C112" s="17">
        <v>0</v>
      </c>
      <c r="H112" s="30"/>
    </row>
    <row r="113" spans="1:8" ht="12.75">
      <c r="A113" s="21" t="s">
        <v>2</v>
      </c>
      <c r="B113" s="27">
        <v>20</v>
      </c>
      <c r="C113" s="27">
        <v>20</v>
      </c>
      <c r="H113" s="30"/>
    </row>
    <row r="114" spans="2:8" ht="12.75">
      <c r="B114" s="4"/>
      <c r="C114" s="4"/>
      <c r="H114" s="30"/>
    </row>
  </sheetData>
  <mergeCells count="1">
    <mergeCell ref="A6:A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E.P.A.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Air</dc:creator>
  <cp:keywords/>
  <dc:description/>
  <cp:lastModifiedBy>JWICKER</cp:lastModifiedBy>
  <cp:lastPrinted>2002-11-13T13:48:15Z</cp:lastPrinted>
  <dcterms:created xsi:type="dcterms:W3CDTF">2000-04-17T13:43:12Z</dcterms:created>
  <dcterms:modified xsi:type="dcterms:W3CDTF">2008-02-25T16:30:49Z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