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427"/>
  <workbookPr showInkAnnotation="0" defaultThemeVersion="124226"/>
  <mc:AlternateContent xmlns:mc="http://schemas.openxmlformats.org/markup-compatibility/2006">
    <mc:Choice Requires="x15">
      <x15ac:absPath xmlns:x15ac="http://schemas.microsoft.com/office/spreadsheetml/2010/11/ac" url="S:\IGCN\OAM\COMMON\Air Quality Website Updates\Monitoring_Portal\PDF Update List\"/>
    </mc:Choice>
  </mc:AlternateContent>
  <xr:revisionPtr revIDLastSave="0" documentId="8_{1927BD87-D3E8-46A8-9D94-74EEB0B7C552}" xr6:coauthVersionLast="47" xr6:coauthVersionMax="47" xr10:uidLastSave="{00000000-0000-0000-0000-000000000000}"/>
  <bookViews>
    <workbookView xWindow="-108" yWindow="-108" windowWidth="19416" windowHeight="10416" activeTab="2"/>
  </bookViews>
  <sheets>
    <sheet name="8HR Ozone Status 2009 thru 2018" sheetId="1" r:id="rId1"/>
    <sheet name="Historic Data - 1995 thru 2008" sheetId="4" r:id="rId2"/>
    <sheet name="2018 Critical Value" sheetId="3" r:id="rId3"/>
  </sheets>
  <definedNames>
    <definedName name="_xlnm.Print_Area" localSheetId="1">'Historic Data - 1995 thru 2008'!$A$1:$N$836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58" i="1" l="1"/>
  <c r="N857" i="1"/>
  <c r="N856" i="1"/>
  <c r="N577" i="1"/>
  <c r="N576" i="1"/>
  <c r="N575" i="1"/>
  <c r="N556" i="1"/>
  <c r="K136" i="3"/>
  <c r="I136" i="3"/>
  <c r="G136" i="3"/>
  <c r="E136" i="3"/>
  <c r="C136" i="3"/>
  <c r="L134" i="3"/>
  <c r="K134" i="3"/>
  <c r="I134" i="3"/>
  <c r="G134" i="3"/>
  <c r="E134" i="3"/>
  <c r="C134" i="3"/>
  <c r="K132" i="3"/>
  <c r="I132" i="3"/>
  <c r="G132" i="3"/>
  <c r="E132" i="3"/>
  <c r="C132" i="3"/>
  <c r="K123" i="3"/>
  <c r="I123" i="3"/>
  <c r="G123" i="3"/>
  <c r="E123" i="3"/>
  <c r="C123" i="3"/>
  <c r="K121" i="3"/>
  <c r="I121" i="3"/>
  <c r="G121" i="3"/>
  <c r="E121" i="3"/>
  <c r="C121" i="3"/>
  <c r="K119" i="3"/>
  <c r="I119" i="3"/>
  <c r="G119" i="3"/>
  <c r="E119" i="3"/>
  <c r="C119" i="3"/>
  <c r="K117" i="3"/>
  <c r="I117" i="3"/>
  <c r="G117" i="3"/>
  <c r="E117" i="3"/>
  <c r="C117" i="3"/>
  <c r="K115" i="3"/>
  <c r="I115" i="3"/>
  <c r="G115" i="3"/>
  <c r="E115" i="3"/>
  <c r="C115" i="3"/>
  <c r="K113" i="3"/>
  <c r="I113" i="3"/>
  <c r="G113" i="3"/>
  <c r="E113" i="3"/>
  <c r="C113" i="3"/>
  <c r="K111" i="3"/>
  <c r="I111" i="3"/>
  <c r="G111" i="3"/>
  <c r="E111" i="3"/>
  <c r="C111" i="3"/>
  <c r="N688" i="1"/>
  <c r="K109" i="3"/>
  <c r="I109" i="3"/>
  <c r="G109" i="3"/>
  <c r="E109" i="3"/>
  <c r="C109" i="3"/>
  <c r="K100" i="3"/>
  <c r="I100" i="3"/>
  <c r="G100" i="3"/>
  <c r="E100" i="3"/>
  <c r="C100" i="3"/>
  <c r="K98" i="3"/>
  <c r="I98" i="3"/>
  <c r="G98" i="3"/>
  <c r="E98" i="3"/>
  <c r="C98" i="3"/>
  <c r="K96" i="3"/>
  <c r="I96" i="3"/>
  <c r="G96" i="3"/>
  <c r="E96" i="3"/>
  <c r="C96" i="3"/>
  <c r="K94" i="3"/>
  <c r="I94" i="3"/>
  <c r="G94" i="3"/>
  <c r="E94" i="3"/>
  <c r="C94" i="3"/>
  <c r="K85" i="3"/>
  <c r="I85" i="3"/>
  <c r="G85" i="3"/>
  <c r="E85" i="3"/>
  <c r="C85" i="3"/>
  <c r="K83" i="3"/>
  <c r="I83" i="3"/>
  <c r="G83" i="3"/>
  <c r="E83" i="3"/>
  <c r="C83" i="3"/>
  <c r="K81" i="3"/>
  <c r="I81" i="3"/>
  <c r="G81" i="3"/>
  <c r="E81" i="3"/>
  <c r="C81" i="3"/>
  <c r="K79" i="3"/>
  <c r="I79" i="3"/>
  <c r="G79" i="3"/>
  <c r="E79" i="3"/>
  <c r="C79" i="3"/>
  <c r="K77" i="3"/>
  <c r="I77" i="3"/>
  <c r="G77" i="3"/>
  <c r="E77" i="3"/>
  <c r="C77" i="3"/>
  <c r="K68" i="3"/>
  <c r="I68" i="3"/>
  <c r="G68" i="3"/>
  <c r="E68" i="3"/>
  <c r="C68" i="3"/>
  <c r="K66" i="3"/>
  <c r="I66" i="3"/>
  <c r="G66" i="3"/>
  <c r="E66" i="3"/>
  <c r="C66" i="3"/>
  <c r="K64" i="3"/>
  <c r="I64" i="3"/>
  <c r="G64" i="3"/>
  <c r="E64" i="3"/>
  <c r="C64" i="3"/>
  <c r="K62" i="3"/>
  <c r="I62" i="3"/>
  <c r="G62" i="3"/>
  <c r="E62" i="3"/>
  <c r="C62" i="3"/>
  <c r="K53" i="3"/>
  <c r="I53" i="3"/>
  <c r="G53" i="3"/>
  <c r="E53" i="3"/>
  <c r="C53" i="3"/>
  <c r="K51" i="3"/>
  <c r="I51" i="3"/>
  <c r="G51" i="3"/>
  <c r="E51" i="3"/>
  <c r="C51" i="3"/>
  <c r="K49" i="3"/>
  <c r="I49" i="3"/>
  <c r="G49" i="3"/>
  <c r="E49" i="3"/>
  <c r="C49" i="3"/>
  <c r="L47" i="3"/>
  <c r="I47" i="3"/>
  <c r="G47" i="3"/>
  <c r="E47" i="3"/>
  <c r="C47" i="3"/>
  <c r="K45" i="3"/>
  <c r="I45" i="3"/>
  <c r="G45" i="3"/>
  <c r="E45" i="3"/>
  <c r="C45" i="3"/>
  <c r="K43" i="3"/>
  <c r="I43" i="3"/>
  <c r="G43" i="3"/>
  <c r="E43" i="3"/>
  <c r="C43" i="3"/>
  <c r="K34" i="3"/>
  <c r="I34" i="3"/>
  <c r="G34" i="3"/>
  <c r="E34" i="3"/>
  <c r="C34" i="3"/>
  <c r="K32" i="3"/>
  <c r="I32" i="3"/>
  <c r="G32" i="3"/>
  <c r="E32" i="3"/>
  <c r="C32" i="3"/>
  <c r="K30" i="3"/>
  <c r="I30" i="3"/>
  <c r="G30" i="3"/>
  <c r="E30" i="3"/>
  <c r="C30" i="3"/>
  <c r="K28" i="3"/>
  <c r="I28" i="3"/>
  <c r="G28" i="3"/>
  <c r="E28" i="3"/>
  <c r="C28" i="3"/>
  <c r="K26" i="3"/>
  <c r="I26" i="3"/>
  <c r="G26" i="3"/>
  <c r="E26" i="3"/>
  <c r="C26" i="3"/>
  <c r="K24" i="3"/>
  <c r="I24" i="3"/>
  <c r="G24" i="3"/>
  <c r="E24" i="3"/>
  <c r="C24" i="3"/>
  <c r="K22" i="3"/>
  <c r="I22" i="3"/>
  <c r="G22" i="3"/>
  <c r="E22" i="3"/>
  <c r="C22" i="3"/>
  <c r="K20" i="3"/>
  <c r="I20" i="3"/>
  <c r="G20" i="3"/>
  <c r="E20" i="3"/>
  <c r="C20" i="3"/>
  <c r="K18" i="3"/>
  <c r="I18" i="3"/>
  <c r="G18" i="3"/>
  <c r="E18" i="3"/>
  <c r="C18" i="3"/>
  <c r="K16" i="3"/>
  <c r="I16" i="3"/>
  <c r="G16" i="3"/>
  <c r="E16" i="3"/>
  <c r="C16" i="3"/>
  <c r="K14" i="3"/>
  <c r="I14" i="3"/>
  <c r="G14" i="3"/>
  <c r="E14" i="3"/>
  <c r="C14" i="3"/>
  <c r="K12" i="3"/>
  <c r="I12" i="3"/>
  <c r="G12" i="3"/>
  <c r="E12" i="3"/>
  <c r="C12" i="3"/>
  <c r="K10" i="3"/>
  <c r="I10" i="3"/>
  <c r="G10" i="3"/>
  <c r="E10" i="3"/>
  <c r="C10" i="3"/>
  <c r="N125" i="1"/>
  <c r="N876" i="1"/>
  <c r="L136" i="3" s="1"/>
  <c r="N875" i="1"/>
  <c r="N874" i="1"/>
  <c r="N838" i="1"/>
  <c r="L132" i="3" s="1"/>
  <c r="N837" i="1"/>
  <c r="N836" i="1"/>
  <c r="N817" i="1"/>
  <c r="L123" i="3" s="1"/>
  <c r="N816" i="1"/>
  <c r="N815" i="1"/>
  <c r="N798" i="1"/>
  <c r="N797" i="1"/>
  <c r="N781" i="1"/>
  <c r="L121" i="3" s="1"/>
  <c r="N780" i="1"/>
  <c r="N779" i="1"/>
  <c r="N761" i="1"/>
  <c r="L119" i="3" s="1"/>
  <c r="N760" i="1"/>
  <c r="N759" i="1"/>
  <c r="N743" i="1"/>
  <c r="L117" i="3"/>
  <c r="N742" i="1"/>
  <c r="N741" i="1"/>
  <c r="N725" i="1"/>
  <c r="L115" i="3" s="1"/>
  <c r="N724" i="1"/>
  <c r="N723" i="1"/>
  <c r="N707" i="1"/>
  <c r="L113" i="3" s="1"/>
  <c r="N706" i="1"/>
  <c r="N705" i="1"/>
  <c r="N689" i="1"/>
  <c r="L111" i="3" s="1"/>
  <c r="N687" i="1"/>
  <c r="N673" i="1"/>
  <c r="L109" i="3" s="1"/>
  <c r="N672" i="1"/>
  <c r="N671" i="1"/>
  <c r="N652" i="1"/>
  <c r="L100" i="3" s="1"/>
  <c r="N651" i="1"/>
  <c r="N650" i="1"/>
  <c r="N634" i="1"/>
  <c r="L98" i="3"/>
  <c r="N633" i="1"/>
  <c r="N632" i="1"/>
  <c r="N616" i="1"/>
  <c r="L96" i="3"/>
  <c r="N615" i="1"/>
  <c r="N614" i="1"/>
  <c r="N598" i="1"/>
  <c r="L94" i="3" s="1"/>
  <c r="N597" i="1"/>
  <c r="N596" i="1"/>
  <c r="L85" i="3"/>
  <c r="L83" i="3"/>
  <c r="N555" i="1"/>
  <c r="N554" i="1"/>
  <c r="N538" i="1"/>
  <c r="L81" i="3" s="1"/>
  <c r="N537" i="1"/>
  <c r="N536" i="1"/>
  <c r="N520" i="1"/>
  <c r="L79" i="3" s="1"/>
  <c r="N519" i="1"/>
  <c r="N518" i="1"/>
  <c r="N502" i="1"/>
  <c r="L77" i="3" s="1"/>
  <c r="N501" i="1"/>
  <c r="N500" i="1"/>
  <c r="N481" i="1"/>
  <c r="L68" i="3" s="1"/>
  <c r="N480" i="1"/>
  <c r="N479" i="1"/>
  <c r="N465" i="1"/>
  <c r="L66" i="3"/>
  <c r="N464" i="1"/>
  <c r="N463" i="1"/>
  <c r="N447" i="1"/>
  <c r="L64" i="3"/>
  <c r="N446" i="1"/>
  <c r="N445" i="1"/>
  <c r="N429" i="1"/>
  <c r="L62" i="3" s="1"/>
  <c r="N428" i="1"/>
  <c r="N427" i="1"/>
  <c r="N408" i="1"/>
  <c r="L53" i="3" s="1"/>
  <c r="N407" i="1"/>
  <c r="N406" i="1"/>
  <c r="N390" i="1"/>
  <c r="L51" i="3" s="1"/>
  <c r="N389" i="1"/>
  <c r="N388" i="1"/>
  <c r="N370" i="1"/>
  <c r="N372" i="1"/>
  <c r="L49" i="3" s="1"/>
  <c r="N371" i="1"/>
  <c r="N334" i="1"/>
  <c r="L45" i="3" s="1"/>
  <c r="N333" i="1"/>
  <c r="N332" i="1"/>
  <c r="N303" i="1"/>
  <c r="L43" i="3" s="1"/>
  <c r="N302" i="1"/>
  <c r="N301" i="1"/>
  <c r="N282" i="1"/>
  <c r="L34" i="3" s="1"/>
  <c r="N281" i="1"/>
  <c r="N280" i="1"/>
  <c r="N264" i="1"/>
  <c r="L32" i="3"/>
  <c r="N263" i="1"/>
  <c r="N262" i="1"/>
  <c r="N246" i="1"/>
  <c r="L30" i="3" s="1"/>
  <c r="N245" i="1"/>
  <c r="N244" i="1"/>
  <c r="N233" i="1"/>
  <c r="L28" i="3" s="1"/>
  <c r="N232" i="1"/>
  <c r="N231" i="1"/>
  <c r="N214" i="1"/>
  <c r="N213" i="1"/>
  <c r="N197" i="1"/>
  <c r="L26" i="3" s="1"/>
  <c r="N196" i="1"/>
  <c r="N195" i="1"/>
  <c r="N179" i="1"/>
  <c r="L24" i="3"/>
  <c r="N178" i="1"/>
  <c r="N177" i="1"/>
  <c r="N161" i="1"/>
  <c r="L22" i="3" s="1"/>
  <c r="N160" i="1"/>
  <c r="N159" i="1"/>
  <c r="N142" i="1"/>
  <c r="N141" i="1"/>
  <c r="N119" i="1"/>
  <c r="L20" i="3" s="1"/>
  <c r="N118" i="1"/>
  <c r="N117" i="1"/>
  <c r="N86" i="1"/>
  <c r="L18" i="3" s="1"/>
  <c r="N85" i="1"/>
  <c r="N84" i="1"/>
  <c r="N68" i="1"/>
  <c r="L16" i="3" s="1"/>
  <c r="N67" i="1"/>
  <c r="N66" i="1"/>
  <c r="N50" i="1"/>
  <c r="L14" i="3" s="1"/>
  <c r="N49" i="1"/>
  <c r="N48" i="1"/>
  <c r="N37" i="1"/>
  <c r="L12" i="3" s="1"/>
  <c r="N19" i="1"/>
  <c r="L10" i="3" s="1"/>
  <c r="N36" i="1"/>
  <c r="N35" i="1"/>
  <c r="N18" i="1"/>
  <c r="N17" i="1"/>
  <c r="N798" i="4"/>
  <c r="N835" i="4"/>
  <c r="N820" i="4"/>
  <c r="N775" i="4"/>
  <c r="N773" i="4"/>
  <c r="N765" i="4"/>
  <c r="N745" i="4"/>
  <c r="N709" i="4"/>
  <c r="N689" i="4"/>
  <c r="N668" i="4"/>
  <c r="N649" i="4"/>
  <c r="N638" i="4"/>
  <c r="N620" i="4"/>
  <c r="N606" i="4"/>
  <c r="N592" i="4"/>
  <c r="N572" i="4"/>
  <c r="N554" i="4"/>
  <c r="N552" i="4"/>
  <c r="N533" i="4"/>
  <c r="N513" i="4"/>
  <c r="N493" i="4"/>
  <c r="N472" i="4"/>
  <c r="N449" i="4"/>
  <c r="N434" i="4"/>
  <c r="N414" i="4"/>
  <c r="N391" i="4"/>
  <c r="N374" i="4"/>
  <c r="N342" i="4"/>
  <c r="N324" i="4"/>
  <c r="N304" i="4"/>
  <c r="N284" i="4"/>
  <c r="N261" i="4"/>
  <c r="N238" i="4"/>
  <c r="N223" i="4"/>
  <c r="N205" i="4"/>
  <c r="N185" i="4"/>
  <c r="N165" i="4"/>
  <c r="N126" i="4"/>
  <c r="N106" i="4"/>
  <c r="N88" i="4"/>
  <c r="N73" i="4"/>
  <c r="N53" i="4"/>
  <c r="N51" i="4"/>
  <c r="N33" i="4"/>
  <c r="N19" i="4"/>
  <c r="N17" i="4"/>
  <c r="N293" i="1"/>
  <c r="N222" i="1"/>
  <c r="N833" i="4"/>
  <c r="N818" i="4"/>
  <c r="N796" i="4"/>
  <c r="N772" i="4"/>
  <c r="N763" i="4"/>
  <c r="N743" i="4"/>
  <c r="N707" i="4"/>
  <c r="N687" i="4"/>
  <c r="N666" i="4"/>
  <c r="N647" i="4"/>
  <c r="N636" i="4"/>
  <c r="N618" i="4"/>
  <c r="N604" i="4"/>
  <c r="N590" i="4"/>
  <c r="N570" i="4"/>
  <c r="N531" i="4"/>
  <c r="N511" i="4"/>
  <c r="N491" i="4"/>
  <c r="N470" i="4"/>
  <c r="N447" i="4"/>
  <c r="N432" i="4"/>
  <c r="N412" i="4"/>
  <c r="N389" i="4"/>
  <c r="N372" i="4"/>
  <c r="N340" i="4"/>
  <c r="N322" i="4"/>
  <c r="N302" i="4"/>
  <c r="N282" i="4"/>
  <c r="N259" i="4"/>
  <c r="N236" i="4"/>
  <c r="N221" i="4"/>
  <c r="N203" i="4"/>
  <c r="N183" i="4"/>
  <c r="N163" i="4"/>
  <c r="N124" i="4"/>
  <c r="N104" i="4"/>
  <c r="N86" i="4"/>
  <c r="N71" i="4"/>
  <c r="N31" i="4"/>
  <c r="H111" i="3"/>
  <c r="F111" i="3"/>
  <c r="D111" i="3"/>
  <c r="N683" i="1"/>
  <c r="N682" i="1"/>
  <c r="N681" i="1"/>
  <c r="N680" i="1"/>
  <c r="N679" i="1"/>
  <c r="H66" i="3"/>
  <c r="F66" i="3"/>
  <c r="D66" i="3"/>
  <c r="N475" i="1"/>
  <c r="N474" i="1"/>
  <c r="N473" i="1"/>
  <c r="N472" i="1"/>
  <c r="N471" i="1"/>
  <c r="N832" i="4"/>
  <c r="N817" i="4"/>
  <c r="N795" i="4"/>
  <c r="N762" i="4"/>
  <c r="N742" i="4"/>
  <c r="N706" i="4"/>
  <c r="N686" i="4"/>
  <c r="N665" i="4"/>
  <c r="N646" i="4"/>
  <c r="N635" i="4"/>
  <c r="N617" i="4"/>
  <c r="N603" i="4"/>
  <c r="N589" i="4"/>
  <c r="N569" i="4"/>
  <c r="N551" i="4"/>
  <c r="N530" i="4"/>
  <c r="N510" i="4"/>
  <c r="N490" i="4"/>
  <c r="N469" i="4"/>
  <c r="N446" i="4"/>
  <c r="N431" i="4"/>
  <c r="N411" i="4"/>
  <c r="N388" i="4"/>
  <c r="N371" i="4"/>
  <c r="N339" i="4"/>
  <c r="N321" i="4"/>
  <c r="N301" i="4"/>
  <c r="N281" i="4"/>
  <c r="N280" i="4"/>
  <c r="N258" i="4"/>
  <c r="N235" i="4"/>
  <c r="N220" i="4"/>
  <c r="N202" i="4"/>
  <c r="N182" i="4"/>
  <c r="N162" i="4"/>
  <c r="N143" i="4"/>
  <c r="N144" i="4"/>
  <c r="N123" i="4"/>
  <c r="N103" i="4"/>
  <c r="N85" i="4"/>
  <c r="N70" i="4"/>
  <c r="N50" i="4"/>
  <c r="N30" i="4"/>
  <c r="N16" i="4"/>
  <c r="N13" i="1"/>
  <c r="N831" i="4"/>
  <c r="N870" i="1"/>
  <c r="N816" i="4"/>
  <c r="N852" i="1"/>
  <c r="N794" i="4"/>
  <c r="N832" i="1"/>
  <c r="N811" i="1"/>
  <c r="N761" i="4"/>
  <c r="N775" i="1"/>
  <c r="N793" i="1"/>
  <c r="N741" i="4"/>
  <c r="N771" i="4"/>
  <c r="N685" i="4"/>
  <c r="N755" i="1"/>
  <c r="N705" i="4"/>
  <c r="N737" i="1"/>
  <c r="N664" i="4"/>
  <c r="N719" i="1"/>
  <c r="N645" i="4"/>
  <c r="N701" i="1"/>
  <c r="N634" i="4"/>
  <c r="N667" i="1"/>
  <c r="N616" i="4"/>
  <c r="N646" i="1"/>
  <c r="N602" i="4"/>
  <c r="N628" i="1"/>
  <c r="N588" i="4"/>
  <c r="N610" i="1"/>
  <c r="N568" i="4"/>
  <c r="N592" i="1"/>
  <c r="N550" i="4"/>
  <c r="N571" i="1"/>
  <c r="N489" i="4"/>
  <c r="N550" i="1"/>
  <c r="N529" i="4"/>
  <c r="N532" i="1"/>
  <c r="N509" i="4"/>
  <c r="N514" i="1"/>
  <c r="N465" i="4"/>
  <c r="N464" i="4"/>
  <c r="N468" i="4"/>
  <c r="N496" i="1"/>
  <c r="N445" i="4"/>
  <c r="N459" i="1"/>
  <c r="N430" i="4"/>
  <c r="N441" i="1"/>
  <c r="N410" i="4"/>
  <c r="N423" i="1"/>
  <c r="N387" i="4"/>
  <c r="N402" i="1"/>
  <c r="N370" i="4"/>
  <c r="N384" i="1"/>
  <c r="N338" i="4"/>
  <c r="N366" i="1"/>
  <c r="N320" i="4"/>
  <c r="N346" i="1"/>
  <c r="N300" i="4"/>
  <c r="N328" i="1"/>
  <c r="N315" i="1"/>
  <c r="N256" i="4"/>
  <c r="N257" i="4"/>
  <c r="N297" i="1"/>
  <c r="N234" i="4"/>
  <c r="N276" i="1"/>
  <c r="N219" i="4"/>
  <c r="N258" i="1"/>
  <c r="N142" i="4"/>
  <c r="N239" i="1"/>
  <c r="N43" i="1"/>
  <c r="N44" i="1"/>
  <c r="N240" i="1"/>
  <c r="N227" i="1"/>
  <c r="N201" i="4"/>
  <c r="N209" i="1"/>
  <c r="N181" i="4"/>
  <c r="N191" i="1"/>
  <c r="D24" i="3"/>
  <c r="F24" i="3"/>
  <c r="H24" i="3"/>
  <c r="N161" i="4"/>
  <c r="N173" i="1"/>
  <c r="N122" i="4"/>
  <c r="N155" i="1"/>
  <c r="N102" i="4"/>
  <c r="N137" i="1"/>
  <c r="N84" i="4"/>
  <c r="N113" i="1"/>
  <c r="N100" i="1"/>
  <c r="N99" i="1"/>
  <c r="N69" i="4"/>
  <c r="N49" i="4"/>
  <c r="N80" i="1"/>
  <c r="N62" i="1"/>
  <c r="N29" i="4"/>
  <c r="N12" i="1"/>
  <c r="N31" i="1"/>
  <c r="N15" i="4"/>
  <c r="N14" i="4"/>
  <c r="N11" i="1"/>
  <c r="D12" i="3"/>
  <c r="F12" i="3"/>
  <c r="H12" i="3"/>
  <c r="N830" i="4"/>
  <c r="N829" i="4"/>
  <c r="N828" i="4"/>
  <c r="N827" i="4"/>
  <c r="N826" i="4"/>
  <c r="N815" i="4"/>
  <c r="N814" i="4"/>
  <c r="N813" i="4"/>
  <c r="N812" i="4"/>
  <c r="N811" i="4"/>
  <c r="N810" i="4"/>
  <c r="N809" i="4"/>
  <c r="N808" i="4"/>
  <c r="N807" i="4"/>
  <c r="N806" i="4"/>
  <c r="N793" i="4"/>
  <c r="N792" i="4"/>
  <c r="N791" i="4"/>
  <c r="N790" i="4"/>
  <c r="N789" i="4"/>
  <c r="N788" i="4"/>
  <c r="N787" i="4"/>
  <c r="N786" i="4"/>
  <c r="N785" i="4"/>
  <c r="N784" i="4"/>
  <c r="N760" i="4"/>
  <c r="N759" i="4"/>
  <c r="N758" i="4"/>
  <c r="N757" i="4"/>
  <c r="N756" i="4"/>
  <c r="N755" i="4"/>
  <c r="N754" i="4"/>
  <c r="N753" i="4"/>
  <c r="N752" i="4"/>
  <c r="N751" i="4"/>
  <c r="N740" i="4"/>
  <c r="N739" i="4"/>
  <c r="N738" i="4"/>
  <c r="N737" i="4"/>
  <c r="N736" i="4"/>
  <c r="N735" i="4"/>
  <c r="N734" i="4"/>
  <c r="N733" i="4"/>
  <c r="N732" i="4"/>
  <c r="N731" i="4"/>
  <c r="N724" i="4"/>
  <c r="N723" i="4"/>
  <c r="N722" i="4"/>
  <c r="N721" i="4"/>
  <c r="N720" i="4"/>
  <c r="N719" i="4"/>
  <c r="N718" i="4"/>
  <c r="N717" i="4"/>
  <c r="N716" i="4"/>
  <c r="N715" i="4"/>
  <c r="N704" i="4"/>
  <c r="N703" i="4"/>
  <c r="N702" i="4"/>
  <c r="N701" i="4"/>
  <c r="N700" i="4"/>
  <c r="N699" i="4"/>
  <c r="N698" i="4"/>
  <c r="N697" i="4"/>
  <c r="N696" i="4"/>
  <c r="N695" i="4"/>
  <c r="N684" i="4"/>
  <c r="N683" i="4"/>
  <c r="N682" i="4"/>
  <c r="N681" i="4"/>
  <c r="N680" i="4"/>
  <c r="N679" i="4"/>
  <c r="N678" i="4"/>
  <c r="N677" i="4"/>
  <c r="N676" i="4"/>
  <c r="N675" i="4"/>
  <c r="N663" i="4"/>
  <c r="N662" i="4"/>
  <c r="N661" i="4"/>
  <c r="N660" i="4"/>
  <c r="N659" i="4"/>
  <c r="N658" i="4"/>
  <c r="N657" i="4"/>
  <c r="N656" i="4"/>
  <c r="N655" i="4"/>
  <c r="N644" i="4"/>
  <c r="N633" i="4"/>
  <c r="N632" i="4"/>
  <c r="N631" i="4"/>
  <c r="N630" i="4"/>
  <c r="N629" i="4"/>
  <c r="N615" i="4"/>
  <c r="N614" i="4"/>
  <c r="N613" i="4"/>
  <c r="N612" i="4"/>
  <c r="N587" i="4"/>
  <c r="N586" i="4"/>
  <c r="N585" i="4"/>
  <c r="N584" i="4"/>
  <c r="N583" i="4"/>
  <c r="N582" i="4"/>
  <c r="N581" i="4"/>
  <c r="N580" i="4"/>
  <c r="N579" i="4"/>
  <c r="N578" i="4"/>
  <c r="N601" i="4"/>
  <c r="N600" i="4"/>
  <c r="N599" i="4"/>
  <c r="N598" i="4"/>
  <c r="N567" i="4"/>
  <c r="N566" i="4"/>
  <c r="N565" i="4"/>
  <c r="N564" i="4"/>
  <c r="N549" i="4"/>
  <c r="N548" i="4"/>
  <c r="N547" i="4"/>
  <c r="N546" i="4"/>
  <c r="N545" i="4"/>
  <c r="N544" i="4"/>
  <c r="N543" i="4"/>
  <c r="N542" i="4"/>
  <c r="N541" i="4"/>
  <c r="N540" i="4"/>
  <c r="N528" i="4"/>
  <c r="N527" i="4"/>
  <c r="N526" i="4"/>
  <c r="N525" i="4"/>
  <c r="N524" i="4"/>
  <c r="N523" i="4"/>
  <c r="N522" i="4"/>
  <c r="N521" i="4"/>
  <c r="N520" i="4"/>
  <c r="N519" i="4"/>
  <c r="N508" i="4"/>
  <c r="N507" i="4"/>
  <c r="N506" i="4"/>
  <c r="N505" i="4"/>
  <c r="N504" i="4"/>
  <c r="N503" i="4"/>
  <c r="N502" i="4"/>
  <c r="N501" i="4"/>
  <c r="N500" i="4"/>
  <c r="N499" i="4"/>
  <c r="N488" i="4"/>
  <c r="N487" i="4"/>
  <c r="N486" i="4"/>
  <c r="N485" i="4"/>
  <c r="N484" i="4"/>
  <c r="N483" i="4"/>
  <c r="N482" i="4"/>
  <c r="N481" i="4"/>
  <c r="N480" i="4"/>
  <c r="N479" i="4"/>
  <c r="N467" i="4"/>
  <c r="N466" i="4"/>
  <c r="N463" i="4"/>
  <c r="N462" i="4"/>
  <c r="N461" i="4"/>
  <c r="N460" i="4"/>
  <c r="N459" i="4"/>
  <c r="N458" i="4"/>
  <c r="N444" i="4"/>
  <c r="N443" i="4"/>
  <c r="N442" i="4"/>
  <c r="N441" i="4"/>
  <c r="N440" i="4"/>
  <c r="N409" i="4"/>
  <c r="N408" i="4"/>
  <c r="N407" i="4"/>
  <c r="N406" i="4"/>
  <c r="N405" i="4"/>
  <c r="N404" i="4"/>
  <c r="N403" i="4"/>
  <c r="N402" i="4"/>
  <c r="N401" i="4"/>
  <c r="N400" i="4"/>
  <c r="N429" i="4"/>
  <c r="N428" i="4"/>
  <c r="N427" i="4"/>
  <c r="N426" i="4"/>
  <c r="N425" i="4"/>
  <c r="N424" i="4"/>
  <c r="N423" i="4"/>
  <c r="N422" i="4"/>
  <c r="N421" i="4"/>
  <c r="N420" i="4"/>
  <c r="N386" i="4"/>
  <c r="N385" i="4"/>
  <c r="N384" i="4"/>
  <c r="N383" i="4"/>
  <c r="N382" i="4"/>
  <c r="N381" i="4"/>
  <c r="N380" i="4"/>
  <c r="N369" i="4"/>
  <c r="N368" i="4"/>
  <c r="N367" i="4"/>
  <c r="N366" i="4"/>
  <c r="N365" i="4"/>
  <c r="N364" i="4"/>
  <c r="N363" i="4"/>
  <c r="N362" i="4"/>
  <c r="N361" i="4"/>
  <c r="N360" i="4"/>
  <c r="N353" i="4"/>
  <c r="N352" i="4"/>
  <c r="N351" i="4"/>
  <c r="N350" i="4"/>
  <c r="N349" i="4"/>
  <c r="N348" i="4"/>
  <c r="N319" i="4"/>
  <c r="N318" i="4"/>
  <c r="N317" i="4"/>
  <c r="N316" i="4"/>
  <c r="N315" i="4"/>
  <c r="N314" i="4"/>
  <c r="N313" i="4"/>
  <c r="N312" i="4"/>
  <c r="N311" i="4"/>
  <c r="N310" i="4"/>
  <c r="N337" i="4"/>
  <c r="N336" i="4"/>
  <c r="N335" i="4"/>
  <c r="N334" i="4"/>
  <c r="N333" i="4"/>
  <c r="N332" i="4"/>
  <c r="N331" i="4"/>
  <c r="N330" i="4"/>
  <c r="N279" i="4"/>
  <c r="N272" i="4"/>
  <c r="N271" i="4"/>
  <c r="N270" i="4"/>
  <c r="N269" i="4"/>
  <c r="N268" i="4"/>
  <c r="N267" i="4"/>
  <c r="N299" i="4"/>
  <c r="N298" i="4"/>
  <c r="N297" i="4"/>
  <c r="N296" i="4"/>
  <c r="N295" i="4"/>
  <c r="N294" i="4"/>
  <c r="N293" i="4"/>
  <c r="N292" i="4"/>
  <c r="N291" i="4"/>
  <c r="N290" i="4"/>
  <c r="N255" i="4"/>
  <c r="N254" i="4"/>
  <c r="N253" i="4"/>
  <c r="N252" i="4"/>
  <c r="N251" i="4"/>
  <c r="N250" i="4"/>
  <c r="N249" i="4"/>
  <c r="N248" i="4"/>
  <c r="N247" i="4"/>
  <c r="N233" i="4"/>
  <c r="N232" i="4"/>
  <c r="N231" i="4"/>
  <c r="N230" i="4"/>
  <c r="N229" i="4"/>
  <c r="N218" i="4"/>
  <c r="N217" i="4"/>
  <c r="N216" i="4"/>
  <c r="N215" i="4"/>
  <c r="N214" i="4"/>
  <c r="N213" i="4"/>
  <c r="N212" i="4"/>
  <c r="N211" i="4"/>
  <c r="N141" i="4"/>
  <c r="N140" i="4"/>
  <c r="N139" i="4"/>
  <c r="N138" i="4"/>
  <c r="N137" i="4"/>
  <c r="N136" i="4"/>
  <c r="N135" i="4"/>
  <c r="N134" i="4"/>
  <c r="N133" i="4"/>
  <c r="N132" i="4"/>
  <c r="N180" i="4"/>
  <c r="N179" i="4"/>
  <c r="N178" i="4"/>
  <c r="N177" i="4"/>
  <c r="N176" i="4"/>
  <c r="N175" i="4"/>
  <c r="N174" i="4"/>
  <c r="N173" i="4"/>
  <c r="N172" i="4"/>
  <c r="N171" i="4"/>
  <c r="N160" i="4"/>
  <c r="N159" i="4"/>
  <c r="N158" i="4"/>
  <c r="N157" i="4"/>
  <c r="N156" i="4"/>
  <c r="N155" i="4"/>
  <c r="N154" i="4"/>
  <c r="N153" i="4"/>
  <c r="N152" i="4"/>
  <c r="N151" i="4"/>
  <c r="N200" i="4"/>
  <c r="N199" i="4"/>
  <c r="N198" i="4"/>
  <c r="N197" i="4"/>
  <c r="N196" i="4"/>
  <c r="N195" i="4"/>
  <c r="N194" i="4"/>
  <c r="N193" i="4"/>
  <c r="N192" i="4"/>
  <c r="N191" i="4"/>
  <c r="N121" i="4"/>
  <c r="N120" i="4"/>
  <c r="N119" i="4"/>
  <c r="N118" i="4"/>
  <c r="N117" i="4"/>
  <c r="N116" i="4"/>
  <c r="N115" i="4"/>
  <c r="N114" i="4"/>
  <c r="N113" i="4"/>
  <c r="N112" i="4"/>
  <c r="N101" i="4"/>
  <c r="N100" i="4"/>
  <c r="N99" i="4"/>
  <c r="N98" i="4"/>
  <c r="N97" i="4"/>
  <c r="N96" i="4"/>
  <c r="N95" i="4"/>
  <c r="N94" i="4"/>
  <c r="N83" i="4"/>
  <c r="N82" i="4"/>
  <c r="N81" i="4"/>
  <c r="N80" i="4"/>
  <c r="N79" i="4"/>
  <c r="N68" i="4"/>
  <c r="N67" i="4"/>
  <c r="N66" i="4"/>
  <c r="N65" i="4"/>
  <c r="N64" i="4"/>
  <c r="N63" i="4"/>
  <c r="N62" i="4"/>
  <c r="N61" i="4"/>
  <c r="N60" i="4"/>
  <c r="N59" i="4"/>
  <c r="N48" i="4"/>
  <c r="N47" i="4"/>
  <c r="N46" i="4"/>
  <c r="N45" i="4"/>
  <c r="N44" i="4"/>
  <c r="N43" i="4"/>
  <c r="N42" i="4"/>
  <c r="N41" i="4"/>
  <c r="N40" i="4"/>
  <c r="N39" i="4"/>
  <c r="N28" i="4"/>
  <c r="N27" i="4"/>
  <c r="N26" i="4"/>
  <c r="N25" i="4"/>
  <c r="N13" i="4"/>
  <c r="N12" i="4"/>
  <c r="N11" i="4"/>
  <c r="N10" i="4"/>
  <c r="N869" i="1"/>
  <c r="N868" i="1"/>
  <c r="N851" i="1"/>
  <c r="N850" i="1"/>
  <c r="N831" i="1"/>
  <c r="N830" i="1"/>
  <c r="N792" i="1"/>
  <c r="N791" i="1"/>
  <c r="N810" i="1"/>
  <c r="N809" i="1"/>
  <c r="N774" i="1"/>
  <c r="N773" i="1"/>
  <c r="N736" i="1"/>
  <c r="N735" i="1"/>
  <c r="N754" i="1"/>
  <c r="N753" i="1"/>
  <c r="N718" i="1"/>
  <c r="N717" i="1"/>
  <c r="N700" i="1"/>
  <c r="N699" i="1"/>
  <c r="N666" i="1"/>
  <c r="N665" i="1"/>
  <c r="N645" i="1"/>
  <c r="N644" i="1"/>
  <c r="N609" i="1"/>
  <c r="N608" i="1"/>
  <c r="N627" i="1"/>
  <c r="N626" i="1"/>
  <c r="N591" i="1"/>
  <c r="N590" i="1"/>
  <c r="N570" i="1"/>
  <c r="N569" i="1"/>
  <c r="N531" i="1"/>
  <c r="N530" i="1"/>
  <c r="N513" i="1"/>
  <c r="N512" i="1"/>
  <c r="N549" i="1"/>
  <c r="N548" i="1"/>
  <c r="N495" i="1"/>
  <c r="N494" i="1"/>
  <c r="N458" i="1"/>
  <c r="N457" i="1"/>
  <c r="N422" i="1"/>
  <c r="N421" i="1"/>
  <c r="N440" i="1"/>
  <c r="N439" i="1"/>
  <c r="N401" i="1"/>
  <c r="N400" i="1"/>
  <c r="N383" i="1"/>
  <c r="N382" i="1"/>
  <c r="N345" i="1"/>
  <c r="N344" i="1"/>
  <c r="N365" i="1"/>
  <c r="N364" i="1"/>
  <c r="N314" i="1"/>
  <c r="N313" i="1"/>
  <c r="N327" i="1"/>
  <c r="N326" i="1"/>
  <c r="N296" i="1"/>
  <c r="N295" i="1"/>
  <c r="N275" i="1"/>
  <c r="N274" i="1"/>
  <c r="N257" i="1"/>
  <c r="N256" i="1"/>
  <c r="N190" i="1"/>
  <c r="N189" i="1"/>
  <c r="N172" i="1"/>
  <c r="N171" i="1"/>
  <c r="N226" i="1"/>
  <c r="N225" i="1"/>
  <c r="N208" i="1"/>
  <c r="N207" i="1"/>
  <c r="N154" i="1"/>
  <c r="N153" i="1"/>
  <c r="N136" i="1"/>
  <c r="N135" i="1"/>
  <c r="N112" i="1"/>
  <c r="N111" i="1"/>
  <c r="N98" i="1"/>
  <c r="N79" i="1"/>
  <c r="N78" i="1"/>
  <c r="N61" i="1"/>
  <c r="N60" i="1"/>
  <c r="N30" i="1"/>
  <c r="N29" i="1"/>
  <c r="N59" i="1"/>
  <c r="N170" i="1"/>
  <c r="N867" i="1"/>
  <c r="N849" i="1"/>
  <c r="N829" i="1"/>
  <c r="N790" i="1"/>
  <c r="N808" i="1"/>
  <c r="N772" i="1"/>
  <c r="N734" i="1"/>
  <c r="N752" i="1"/>
  <c r="N716" i="1"/>
  <c r="N698" i="1"/>
  <c r="N664" i="1"/>
  <c r="N643" i="1"/>
  <c r="N607" i="1"/>
  <c r="N625" i="1"/>
  <c r="N589" i="1"/>
  <c r="N529" i="1"/>
  <c r="N568" i="1"/>
  <c r="N511" i="1"/>
  <c r="N547" i="1"/>
  <c r="N493" i="1"/>
  <c r="N456" i="1"/>
  <c r="N420" i="1"/>
  <c r="N438" i="1"/>
  <c r="N399" i="1"/>
  <c r="N381" i="1"/>
  <c r="N343" i="1"/>
  <c r="N363" i="1"/>
  <c r="N312" i="1"/>
  <c r="N325" i="1"/>
  <c r="N294" i="1"/>
  <c r="N273" i="1"/>
  <c r="N255" i="1"/>
  <c r="N188" i="1"/>
  <c r="N224" i="1"/>
  <c r="N206" i="1"/>
  <c r="N152" i="1"/>
  <c r="N134" i="1"/>
  <c r="N110" i="1"/>
  <c r="N97" i="1"/>
  <c r="N77" i="1"/>
  <c r="N28" i="1"/>
  <c r="N715" i="1"/>
  <c r="N27" i="1"/>
  <c r="D132" i="3"/>
  <c r="F132" i="3"/>
  <c r="H132" i="3"/>
  <c r="D134" i="3"/>
  <c r="F134" i="3"/>
  <c r="H134" i="3"/>
  <c r="D136" i="3"/>
  <c r="F136" i="3"/>
  <c r="H136" i="3"/>
  <c r="D109" i="3"/>
  <c r="F109" i="3"/>
  <c r="H109" i="3"/>
  <c r="D113" i="3"/>
  <c r="F113" i="3"/>
  <c r="H113" i="3"/>
  <c r="D115" i="3"/>
  <c r="F115" i="3"/>
  <c r="H115" i="3"/>
  <c r="D119" i="3"/>
  <c r="F119" i="3"/>
  <c r="H119" i="3"/>
  <c r="D117" i="3"/>
  <c r="F117" i="3"/>
  <c r="H117" i="3"/>
  <c r="D121" i="3"/>
  <c r="F121" i="3"/>
  <c r="H121" i="3"/>
  <c r="D123" i="3"/>
  <c r="F123" i="3"/>
  <c r="H123" i="3"/>
  <c r="D94" i="3"/>
  <c r="F94" i="3"/>
  <c r="H94" i="3"/>
  <c r="D98" i="3"/>
  <c r="F98" i="3"/>
  <c r="H98" i="3"/>
  <c r="D96" i="3"/>
  <c r="F96" i="3"/>
  <c r="H96" i="3"/>
  <c r="D100" i="3"/>
  <c r="F100" i="3"/>
  <c r="H100" i="3"/>
  <c r="D81" i="3"/>
  <c r="F81" i="3"/>
  <c r="H81" i="3"/>
  <c r="N528" i="1"/>
  <c r="D77" i="3"/>
  <c r="F77" i="3"/>
  <c r="H77" i="3"/>
  <c r="D83" i="3"/>
  <c r="F83" i="3"/>
  <c r="H83" i="3"/>
  <c r="D79" i="3"/>
  <c r="F79" i="3"/>
  <c r="H79" i="3"/>
  <c r="D85" i="3"/>
  <c r="F85" i="3"/>
  <c r="H85" i="3"/>
  <c r="D64" i="3"/>
  <c r="F64" i="3"/>
  <c r="H64" i="3"/>
  <c r="D62" i="3"/>
  <c r="F62" i="3"/>
  <c r="H62" i="3"/>
  <c r="D68" i="3"/>
  <c r="F68" i="3"/>
  <c r="H68" i="3"/>
  <c r="D43" i="3"/>
  <c r="F43" i="3"/>
  <c r="H43" i="3"/>
  <c r="D45" i="3"/>
  <c r="F45" i="3"/>
  <c r="H45" i="3"/>
  <c r="D49" i="3"/>
  <c r="F49" i="3"/>
  <c r="H49" i="3"/>
  <c r="D47" i="3"/>
  <c r="F47" i="3"/>
  <c r="H47" i="3"/>
  <c r="D51" i="3"/>
  <c r="F51" i="3"/>
  <c r="H51" i="3"/>
  <c r="D53" i="3"/>
  <c r="F53" i="3"/>
  <c r="H53" i="3"/>
  <c r="D22" i="3"/>
  <c r="F22" i="3"/>
  <c r="H22" i="3"/>
  <c r="D28" i="3"/>
  <c r="F28" i="3"/>
  <c r="H28" i="3"/>
  <c r="D26" i="3"/>
  <c r="F26" i="3"/>
  <c r="H26" i="3"/>
  <c r="D32" i="3"/>
  <c r="F32" i="3"/>
  <c r="H32" i="3"/>
  <c r="D34" i="3"/>
  <c r="F34" i="3"/>
  <c r="H34" i="3"/>
  <c r="N866" i="1"/>
  <c r="N848" i="1"/>
  <c r="N828" i="1"/>
  <c r="N789" i="1"/>
  <c r="N807" i="1"/>
  <c r="N771" i="1"/>
  <c r="N733" i="1"/>
  <c r="N751" i="1"/>
  <c r="N697" i="1"/>
  <c r="N663" i="1"/>
  <c r="N642" i="1"/>
  <c r="N606" i="1"/>
  <c r="N624" i="1"/>
  <c r="N588" i="1"/>
  <c r="N567" i="1"/>
  <c r="N510" i="1"/>
  <c r="N546" i="1"/>
  <c r="N492" i="1"/>
  <c r="N455" i="1"/>
  <c r="N419" i="1"/>
  <c r="N437" i="1"/>
  <c r="N398" i="1"/>
  <c r="N380" i="1"/>
  <c r="N342" i="1"/>
  <c r="N362" i="1"/>
  <c r="N311" i="1"/>
  <c r="N324" i="1"/>
  <c r="N272" i="1"/>
  <c r="N254" i="1"/>
  <c r="N187" i="1"/>
  <c r="N169" i="1"/>
  <c r="N223" i="1"/>
  <c r="N205" i="1"/>
  <c r="N151" i="1"/>
  <c r="N133" i="1"/>
  <c r="N109" i="1"/>
  <c r="N96" i="1"/>
  <c r="N76" i="1"/>
  <c r="N58" i="1"/>
  <c r="N221" i="1"/>
  <c r="J134" i="3"/>
  <c r="H20" i="3"/>
  <c r="F20" i="3"/>
  <c r="D20" i="3"/>
  <c r="H18" i="3"/>
  <c r="F18" i="3"/>
  <c r="D18" i="3"/>
  <c r="H16" i="3"/>
  <c r="F16" i="3"/>
  <c r="D16" i="3"/>
</calcChain>
</file>

<file path=xl/sharedStrings.xml><?xml version="1.0" encoding="utf-8"?>
<sst xmlns="http://schemas.openxmlformats.org/spreadsheetml/2006/main" count="3053" uniqueCount="316">
  <si>
    <t>EIGHT HOUR OZONE AVERAGES (PPM)</t>
  </si>
  <si>
    <t>Allen County</t>
  </si>
  <si>
    <t>Year</t>
  </si>
  <si>
    <t>1st</t>
  </si>
  <si>
    <t>2nd</t>
  </si>
  <si>
    <t>3rd</t>
  </si>
  <si>
    <t>4th</t>
  </si>
  <si>
    <t/>
  </si>
  <si>
    <t xml:space="preserve">Huntington County </t>
  </si>
  <si>
    <t>Clark County</t>
  </si>
  <si>
    <t>Floyd County</t>
  </si>
  <si>
    <t>New Albany</t>
  </si>
  <si>
    <t>Marion County</t>
  </si>
  <si>
    <t>Hendricks County</t>
  </si>
  <si>
    <t>Avon</t>
  </si>
  <si>
    <t>Boone County</t>
  </si>
  <si>
    <t>Shelby County</t>
  </si>
  <si>
    <t>Fairland</t>
  </si>
  <si>
    <t>Johnson County</t>
  </si>
  <si>
    <t>Trafalgar</t>
  </si>
  <si>
    <t>Morgan County</t>
  </si>
  <si>
    <t>Monrovia</t>
  </si>
  <si>
    <t>Hamilton County</t>
  </si>
  <si>
    <t>Hancock County</t>
  </si>
  <si>
    <t>Fortville</t>
  </si>
  <si>
    <t>Madison County</t>
  </si>
  <si>
    <t>Lake County</t>
  </si>
  <si>
    <t>Lowell</t>
  </si>
  <si>
    <t>Porter County</t>
  </si>
  <si>
    <t>Ogden Dunes</t>
  </si>
  <si>
    <t>Valparaiso</t>
  </si>
  <si>
    <t>LaPorte County</t>
  </si>
  <si>
    <t>LaPorte</t>
  </si>
  <si>
    <t>St. Joseph County</t>
  </si>
  <si>
    <t>Elkhart County</t>
  </si>
  <si>
    <t>Bristol</t>
  </si>
  <si>
    <t>Cass County, MI</t>
  </si>
  <si>
    <t>Posey County</t>
  </si>
  <si>
    <t>Vanderburgh County</t>
  </si>
  <si>
    <t>Evansville - Mill Rd.</t>
  </si>
  <si>
    <t>Warrick County</t>
  </si>
  <si>
    <t>Vigo County</t>
  </si>
  <si>
    <t>Jackson County</t>
  </si>
  <si>
    <t>Plummer</t>
  </si>
  <si>
    <t>Perry County</t>
  </si>
  <si>
    <t>Whitestown</t>
  </si>
  <si>
    <t>Brownstown</t>
  </si>
  <si>
    <t>Sandcut</t>
  </si>
  <si>
    <t>Delaware County</t>
  </si>
  <si>
    <t>Albany</t>
  </si>
  <si>
    <t>Carroll County</t>
  </si>
  <si>
    <t>Flora</t>
  </si>
  <si>
    <t>Treatment Plant</t>
  </si>
  <si>
    <t>Bristol Elem</t>
  </si>
  <si>
    <t xml:space="preserve">INDIANA OZONE - DAILY MAXIMUM 8-HOUR AVERAGES </t>
  </si>
  <si>
    <t>Clark County, IL</t>
  </si>
  <si>
    <t>3 Year Average of 4th High</t>
  </si>
  <si>
    <t>Site Design Value</t>
  </si>
  <si>
    <t>Date</t>
  </si>
  <si>
    <t>Site</t>
  </si>
  <si>
    <t>Critical Value</t>
  </si>
  <si>
    <t>County</t>
  </si>
  <si>
    <t>Leopold</t>
  </si>
  <si>
    <t>Allen</t>
  </si>
  <si>
    <t>Huntington</t>
  </si>
  <si>
    <t>Clark</t>
  </si>
  <si>
    <t>Floyd</t>
  </si>
  <si>
    <t>Marion</t>
  </si>
  <si>
    <t>Hendricks</t>
  </si>
  <si>
    <t>Boone</t>
  </si>
  <si>
    <t xml:space="preserve">Shelby </t>
  </si>
  <si>
    <t>Morgan</t>
  </si>
  <si>
    <t>Hamilton</t>
  </si>
  <si>
    <t>Madison</t>
  </si>
  <si>
    <t>Delaware</t>
  </si>
  <si>
    <t>Vigo</t>
  </si>
  <si>
    <t>Lake</t>
  </si>
  <si>
    <t>Porter</t>
  </si>
  <si>
    <t>Elkhart</t>
  </si>
  <si>
    <t>St. Phillips</t>
  </si>
  <si>
    <t>Vanderburgh</t>
  </si>
  <si>
    <t>Warrick</t>
  </si>
  <si>
    <t>Jackson</t>
  </si>
  <si>
    <t>Carroll</t>
  </si>
  <si>
    <t>Perry</t>
  </si>
  <si>
    <t>Dayville</t>
  </si>
  <si>
    <t>Posey</t>
  </si>
  <si>
    <t xml:space="preserve">St. Joseph </t>
  </si>
  <si>
    <t>St. Joseph</t>
  </si>
  <si>
    <t>Clark, IL</t>
  </si>
  <si>
    <t>18 003 0004</t>
  </si>
  <si>
    <t>18 003 0002</t>
  </si>
  <si>
    <t>18 069 0002</t>
  </si>
  <si>
    <t>18 019 0003</t>
  </si>
  <si>
    <t>18 043 1004</t>
  </si>
  <si>
    <t>18 097 0042</t>
  </si>
  <si>
    <t>18 097 0057</t>
  </si>
  <si>
    <t>18 097 0050</t>
  </si>
  <si>
    <t>18 097 0073</t>
  </si>
  <si>
    <t>18 063 0004</t>
  </si>
  <si>
    <t>18 011 0001</t>
  </si>
  <si>
    <t>18 145 0001</t>
  </si>
  <si>
    <t>18 081 0002</t>
  </si>
  <si>
    <t>18 109 0005</t>
  </si>
  <si>
    <t>18 057 1001</t>
  </si>
  <si>
    <t>18 059 0003</t>
  </si>
  <si>
    <t>18 095 0010</t>
  </si>
  <si>
    <t>18 035 0010</t>
  </si>
  <si>
    <t>18 089 0022</t>
  </si>
  <si>
    <t>18 089 0030</t>
  </si>
  <si>
    <t>18 089 0024</t>
  </si>
  <si>
    <t>18 127 0020</t>
  </si>
  <si>
    <t>18 127 0024</t>
  </si>
  <si>
    <t>18 127 0026</t>
  </si>
  <si>
    <t>18 091 0005</t>
  </si>
  <si>
    <t>18 091 0010</t>
  </si>
  <si>
    <t>18 141 1007</t>
  </si>
  <si>
    <t>18 141 0010</t>
  </si>
  <si>
    <t>18 039 0002</t>
  </si>
  <si>
    <t>18 039 0007</t>
  </si>
  <si>
    <t>26 027 0003</t>
  </si>
  <si>
    <t>18 129 0003</t>
  </si>
  <si>
    <t>18 163 0012</t>
  </si>
  <si>
    <t>18 163 0013</t>
  </si>
  <si>
    <t>18 173 0008</t>
  </si>
  <si>
    <t>18 173 0011</t>
  </si>
  <si>
    <t>18 173 0009</t>
  </si>
  <si>
    <t>18 167 0018</t>
  </si>
  <si>
    <t>18 167 0024</t>
  </si>
  <si>
    <t>17 023 0001</t>
  </si>
  <si>
    <t>18 071 0001</t>
  </si>
  <si>
    <t>18 055 0001</t>
  </si>
  <si>
    <t>18 015 0002</t>
  </si>
  <si>
    <t>18 123 0009</t>
  </si>
  <si>
    <t>18 173 0002</t>
  </si>
  <si>
    <t>Central Indiana Region</t>
  </si>
  <si>
    <t>Northwest Indiana Region</t>
  </si>
  <si>
    <t>Northeast Indiana Region</t>
  </si>
  <si>
    <t>Southwest Indiana Region</t>
  </si>
  <si>
    <t>Southeast Indiana Region</t>
  </si>
  <si>
    <t>Cassopolis, MI</t>
  </si>
  <si>
    <t>3 Year Period</t>
  </si>
  <si>
    <t>(95-97 avg)</t>
  </si>
  <si>
    <t>(96-98 avg)</t>
  </si>
  <si>
    <t xml:space="preserve">(97-99 avg) </t>
  </si>
  <si>
    <t>(98-00 avg)</t>
  </si>
  <si>
    <t>(99-01 avg)</t>
  </si>
  <si>
    <t>(00-02 avg)</t>
  </si>
  <si>
    <t>(01-03 avg)</t>
  </si>
  <si>
    <t>(02-04 avg)</t>
  </si>
  <si>
    <t>(03-05 avg)</t>
  </si>
  <si>
    <t>(04-06 avg)</t>
  </si>
  <si>
    <t>(05-07 avg)</t>
  </si>
  <si>
    <t>(01 avg)</t>
  </si>
  <si>
    <t>(01-02 avg)</t>
  </si>
  <si>
    <t>(00 avg)</t>
  </si>
  <si>
    <t>(00-01 avg)</t>
  </si>
  <si>
    <t>(04 avg)</t>
  </si>
  <si>
    <t>(04-05 avg)</t>
  </si>
  <si>
    <t>(96-97 avg)</t>
  </si>
  <si>
    <t>(2005 avg)</t>
  </si>
  <si>
    <t>(05-06 avg)</t>
  </si>
  <si>
    <t>(97 avg)</t>
  </si>
  <si>
    <t>(98 avg)</t>
  </si>
  <si>
    <t xml:space="preserve">(98-99 avg) </t>
  </si>
  <si>
    <t>(97-98 avg)</t>
  </si>
  <si>
    <t>(02 avg)</t>
  </si>
  <si>
    <t>(02-03 avg)</t>
  </si>
  <si>
    <t>Noblesville</t>
  </si>
  <si>
    <t>Emporia</t>
  </si>
  <si>
    <t>Gary - IITRI</t>
  </si>
  <si>
    <t>Hammond - 141st St.</t>
  </si>
  <si>
    <t>Michigan City - 4th St.</t>
  </si>
  <si>
    <t>Lakeshore</t>
  </si>
  <si>
    <t>Fort Wayne - Beacon St.</t>
  </si>
  <si>
    <t>Leo</t>
  </si>
  <si>
    <t>Terre Haute - Lafayette St.</t>
  </si>
  <si>
    <t>Greene County</t>
  </si>
  <si>
    <t>Inglefield</t>
  </si>
  <si>
    <t>Boonville</t>
  </si>
  <si>
    <t>Lynnville</t>
  </si>
  <si>
    <t>Greene</t>
  </si>
  <si>
    <t>Yankeetown</t>
  </si>
  <si>
    <t>18 141 0015</t>
  </si>
  <si>
    <t>.9/5</t>
  </si>
  <si>
    <t>West Central Indiana Region</t>
  </si>
  <si>
    <t>North Central Indiana Region</t>
  </si>
  <si>
    <t>(06-08 avg)</t>
  </si>
  <si>
    <t>(95-96 avg)</t>
  </si>
  <si>
    <t>(95 avg)</t>
  </si>
  <si>
    <t>(96 avg)</t>
  </si>
  <si>
    <t>Site operations transferred to Michigan DEQ in 2005-continue to monitor data</t>
  </si>
  <si>
    <t>Charlestown</t>
  </si>
  <si>
    <t>18 019 0008</t>
  </si>
  <si>
    <t>18 141 1008</t>
  </si>
  <si>
    <t>18 057 0005</t>
  </si>
  <si>
    <t xml:space="preserve">   </t>
  </si>
  <si>
    <t>(07-09 avg)</t>
  </si>
  <si>
    <t>18 097 0078</t>
  </si>
  <si>
    <t>(09 avg)</t>
  </si>
  <si>
    <t>18 163 0021</t>
  </si>
  <si>
    <t>Noblesville - 10th St.</t>
  </si>
  <si>
    <t>Terre Haute - Lafayette Ave.</t>
  </si>
  <si>
    <t>(08-10 avg)</t>
  </si>
  <si>
    <t>(09-10 avg)</t>
  </si>
  <si>
    <t>18 057 0006</t>
  </si>
  <si>
    <t>(09-11 avg)</t>
  </si>
  <si>
    <t>(10-12 avg)</t>
  </si>
  <si>
    <t xml:space="preserve">Report Updated Thru: </t>
  </si>
  <si>
    <t>Granger - Fire Station</t>
  </si>
  <si>
    <t>18 141 0016</t>
  </si>
  <si>
    <r>
      <rPr>
        <sz val="12"/>
        <color indexed="10"/>
        <rFont val="Arial"/>
        <family val="2"/>
      </rPr>
      <t>*</t>
    </r>
    <r>
      <rPr>
        <sz val="12"/>
        <rFont val="Arial"/>
        <family val="2"/>
      </rPr>
      <t>1996</t>
    </r>
  </si>
  <si>
    <r>
      <rPr>
        <sz val="12"/>
        <color indexed="10"/>
        <rFont val="Arial"/>
        <family val="2"/>
      </rPr>
      <t>*</t>
    </r>
    <r>
      <rPr>
        <sz val="12"/>
        <rFont val="Arial"/>
        <family val="2"/>
      </rPr>
      <t>2010</t>
    </r>
  </si>
  <si>
    <t>Noblesville - 191st St.</t>
  </si>
  <si>
    <t>*Site started on July 1st, 1996</t>
  </si>
  <si>
    <t>(11-13 avg)</t>
  </si>
  <si>
    <t>18 089 2008</t>
  </si>
  <si>
    <t>(12-14 avg)</t>
  </si>
  <si>
    <t>Potato Creek State Park</t>
  </si>
  <si>
    <t>South Bend - Shields Dr.</t>
  </si>
  <si>
    <t>Indpls. - E.16th St.</t>
  </si>
  <si>
    <t>Indpls. - Washington Park</t>
  </si>
  <si>
    <t>Indpls. - Ft. Harrison</t>
  </si>
  <si>
    <t>Indpls. - Harding St.</t>
  </si>
  <si>
    <t>Whiting - H.S.</t>
  </si>
  <si>
    <t>LaPorte - E.Lincolnway</t>
  </si>
  <si>
    <t>Roanoke Elem. School</t>
  </si>
  <si>
    <t>Granger - Beckley St.</t>
  </si>
  <si>
    <t>West Union, IL</t>
  </si>
  <si>
    <t>Evansville - Buena Vista Rd.</t>
  </si>
  <si>
    <t>Charlestown State Park</t>
  </si>
  <si>
    <t>Indpls. - Mann Rd.</t>
  </si>
  <si>
    <t>Dunes National</t>
  </si>
  <si>
    <t>Leo H.S.</t>
  </si>
  <si>
    <t>Angela &amp; Eddy</t>
  </si>
  <si>
    <t xml:space="preserve">South Bend - </t>
  </si>
  <si>
    <t>St. Philips</t>
  </si>
  <si>
    <t>Hope</t>
  </si>
  <si>
    <t>Bartholomew</t>
  </si>
  <si>
    <t>(13 avg)</t>
  </si>
  <si>
    <t>(13-14 avg)</t>
  </si>
  <si>
    <t>Bartholomew County</t>
  </si>
  <si>
    <t>18 005 0007</t>
  </si>
  <si>
    <t>(14 avg)</t>
  </si>
  <si>
    <t>Helmsburg</t>
  </si>
  <si>
    <t>18 013 0001</t>
  </si>
  <si>
    <t>Brown</t>
  </si>
  <si>
    <t>Indpls. - I-70 E.</t>
  </si>
  <si>
    <t>18 097 0087</t>
  </si>
  <si>
    <t>(13-15 avg)</t>
  </si>
  <si>
    <t>(14-15 avg)</t>
  </si>
  <si>
    <t xml:space="preserve">Bristol </t>
  </si>
  <si>
    <r>
      <rPr>
        <b/>
        <sz val="12"/>
        <color indexed="10"/>
        <rFont val="Arial"/>
        <family val="2"/>
      </rPr>
      <t>*</t>
    </r>
    <r>
      <rPr>
        <sz val="12"/>
        <rFont val="Arial"/>
        <family val="2"/>
      </rPr>
      <t>2002</t>
    </r>
  </si>
  <si>
    <t>*Site moved to Bristol Elementary at beginning of 2002</t>
  </si>
  <si>
    <t>(13-15avg)</t>
  </si>
  <si>
    <t>(14-16 avg)</t>
  </si>
  <si>
    <r>
      <rPr>
        <b/>
        <sz val="12"/>
        <color indexed="10"/>
        <rFont val="Arial"/>
        <family val="2"/>
      </rPr>
      <t>*</t>
    </r>
    <r>
      <rPr>
        <sz val="12"/>
        <rFont val="Arial"/>
        <family val="2"/>
      </rPr>
      <t>2012</t>
    </r>
  </si>
  <si>
    <r>
      <rPr>
        <b/>
        <sz val="12"/>
        <color indexed="10"/>
        <rFont val="Arial"/>
        <family val="2"/>
      </rPr>
      <t>*</t>
    </r>
    <r>
      <rPr>
        <sz val="12"/>
        <rFont val="Arial"/>
        <family val="2"/>
      </rPr>
      <t>2006</t>
    </r>
  </si>
  <si>
    <r>
      <rPr>
        <b/>
        <sz val="12"/>
        <color indexed="10"/>
        <rFont val="Arial"/>
        <family val="2"/>
      </rPr>
      <t>*</t>
    </r>
    <r>
      <rPr>
        <sz val="12"/>
        <rFont val="Arial"/>
        <family val="2"/>
      </rPr>
      <t>2009</t>
    </r>
  </si>
  <si>
    <r>
      <rPr>
        <b/>
        <sz val="12"/>
        <color indexed="10"/>
        <rFont val="Arial"/>
        <family val="2"/>
      </rPr>
      <t>*</t>
    </r>
    <r>
      <rPr>
        <sz val="12"/>
        <rFont val="Arial"/>
        <family val="2"/>
      </rPr>
      <t>2007</t>
    </r>
  </si>
  <si>
    <t>*Design value calculated using data from both sites.</t>
  </si>
  <si>
    <t>*Site was moved to Charlestown State Park in 2007.</t>
  </si>
  <si>
    <r>
      <t>Prior to 2008, Blue Numbers are &lt; 0.085 ppm</t>
    </r>
    <r>
      <rPr>
        <b/>
        <sz val="12"/>
        <rFont val="Arial"/>
        <family val="2"/>
      </rPr>
      <t xml:space="preserve">
</t>
    </r>
    <r>
      <rPr>
        <b/>
        <sz val="12"/>
        <color indexed="10"/>
        <rFont val="Arial"/>
        <family val="2"/>
      </rPr>
      <t>Prior to 2008, Red Numbers are ≥ 0.085 ppm</t>
    </r>
  </si>
  <si>
    <r>
      <t>Beginning 2016, Blue Numbers are &lt; 0.071 ppm</t>
    </r>
    <r>
      <rPr>
        <b/>
        <sz val="12"/>
        <rFont val="Arial"/>
        <family val="2"/>
      </rPr>
      <t xml:space="preserve">
</t>
    </r>
    <r>
      <rPr>
        <b/>
        <sz val="12"/>
        <color indexed="10"/>
        <rFont val="Arial"/>
        <family val="2"/>
      </rPr>
      <t>Beginning 2016, Red Numbers are ≥ 0.071 ppm</t>
    </r>
  </si>
  <si>
    <r>
      <t>From 2008-2015, Blue Numbers are &lt; 0.076 ppm</t>
    </r>
    <r>
      <rPr>
        <b/>
        <sz val="12"/>
        <rFont val="Arial"/>
        <family val="2"/>
      </rPr>
      <t xml:space="preserve">
</t>
    </r>
    <r>
      <rPr>
        <b/>
        <sz val="12"/>
        <color indexed="10"/>
        <rFont val="Arial"/>
        <family val="2"/>
      </rPr>
      <t>From 2008-2015, Red Numbers are ≥ 0.076 ppm</t>
    </r>
  </si>
  <si>
    <t>Days ≥ 0.076 ppm</t>
  </si>
  <si>
    <t>Days ≥ 0.071 ppm</t>
  </si>
  <si>
    <t>Days ≥ 0.085 ppm</t>
  </si>
  <si>
    <t>Brown County</t>
  </si>
  <si>
    <t>*Site operations transferred to Michigan DEQ in 2005-continue to monitor data</t>
  </si>
  <si>
    <r>
      <rPr>
        <b/>
        <sz val="12"/>
        <color indexed="10"/>
        <rFont val="Arial"/>
        <family val="2"/>
      </rPr>
      <t>*</t>
    </r>
    <r>
      <rPr>
        <sz val="12"/>
        <rFont val="Arial"/>
        <family val="2"/>
      </rPr>
      <t>2005</t>
    </r>
  </si>
  <si>
    <t xml:space="preserve">Wabash County </t>
  </si>
  <si>
    <t>Salamonie Reservoir (CASTNET)</t>
  </si>
  <si>
    <t>Salamonie Reservoir</t>
  </si>
  <si>
    <t>(CASTNET)</t>
  </si>
  <si>
    <t>18 169 9991</t>
  </si>
  <si>
    <t>Wabash</t>
  </si>
  <si>
    <t>Knox County</t>
  </si>
  <si>
    <t>Vincennes (CASTNET)</t>
  </si>
  <si>
    <t>18 083 9991</t>
  </si>
  <si>
    <t>Knox</t>
  </si>
  <si>
    <r>
      <t>(05-07 avg)</t>
    </r>
    <r>
      <rPr>
        <b/>
        <sz val="12"/>
        <color indexed="10"/>
        <rFont val="Arial"/>
        <family val="2"/>
      </rPr>
      <t>*</t>
    </r>
  </si>
  <si>
    <r>
      <t>(06-08 avg)</t>
    </r>
    <r>
      <rPr>
        <b/>
        <sz val="12"/>
        <color indexed="10"/>
        <rFont val="Arial"/>
        <family val="2"/>
      </rPr>
      <t>*</t>
    </r>
  </si>
  <si>
    <r>
      <rPr>
        <b/>
        <sz val="12"/>
        <color indexed="10"/>
        <rFont val="Arial"/>
        <family val="2"/>
      </rPr>
      <t>*</t>
    </r>
    <r>
      <rPr>
        <sz val="12"/>
        <rFont val="Arial"/>
        <family val="2"/>
      </rPr>
      <t>2016</t>
    </r>
  </si>
  <si>
    <t>Michigan City - W.Michigan Blvd.</t>
  </si>
  <si>
    <t>*Site was moved to Michigan City - W.Michigan Blvd. on July 11th, 2016.</t>
  </si>
  <si>
    <t>*Site was moved to Evansville - Buena Vista Rd. on July 10th, 2009</t>
  </si>
  <si>
    <r>
      <t>(09-11 avg)</t>
    </r>
    <r>
      <rPr>
        <b/>
        <sz val="12"/>
        <color indexed="10"/>
        <rFont val="Arial"/>
        <family val="2"/>
      </rPr>
      <t>*</t>
    </r>
  </si>
  <si>
    <r>
      <t>(08-10 avg)</t>
    </r>
    <r>
      <rPr>
        <b/>
        <sz val="12"/>
        <color indexed="10"/>
        <rFont val="Arial"/>
        <family val="2"/>
      </rPr>
      <t>*</t>
    </r>
  </si>
  <si>
    <r>
      <t>(07-09 avg)</t>
    </r>
    <r>
      <rPr>
        <b/>
        <sz val="12"/>
        <color indexed="10"/>
        <rFont val="Arial"/>
        <family val="2"/>
      </rPr>
      <t>*</t>
    </r>
  </si>
  <si>
    <r>
      <t>(12-14 avg)</t>
    </r>
    <r>
      <rPr>
        <b/>
        <sz val="12"/>
        <color indexed="10"/>
        <rFont val="Arial"/>
        <family val="2"/>
      </rPr>
      <t>*</t>
    </r>
  </si>
  <si>
    <r>
      <t>(11-13 avg)</t>
    </r>
    <r>
      <rPr>
        <b/>
        <sz val="12"/>
        <color indexed="10"/>
        <rFont val="Arial"/>
        <family val="2"/>
      </rPr>
      <t>*</t>
    </r>
  </si>
  <si>
    <r>
      <t>(10-12 avg)</t>
    </r>
    <r>
      <rPr>
        <b/>
        <sz val="12"/>
        <color indexed="10"/>
        <rFont val="Arial"/>
        <family val="2"/>
      </rPr>
      <t>*</t>
    </r>
  </si>
  <si>
    <t>*Site was moved to Granger - Beckley St. on March 8th, 2012</t>
  </si>
  <si>
    <t>*Site was moved to South Bend - Shields Dr. on June 1st, 2006</t>
  </si>
  <si>
    <t>(15-17 avg)</t>
  </si>
  <si>
    <t>*Site was moved to Noblesville - 191st St. on May 13th, 2010</t>
  </si>
  <si>
    <t>*No Valid Data for 2016</t>
  </si>
  <si>
    <t>N/A</t>
  </si>
  <si>
    <t>Values Calculated Using 40 CFR 50 Appendix U</t>
  </si>
  <si>
    <t>Values Calculated Using 40 CFR 50 Appendix P</t>
  </si>
  <si>
    <t>Values Calculated Using 40 CFR 50 Appendix I</t>
  </si>
  <si>
    <r>
      <t>(07-09 avg)</t>
    </r>
    <r>
      <rPr>
        <b/>
        <sz val="12"/>
        <color indexed="10"/>
        <rFont val="Arial"/>
        <family val="2"/>
      </rPr>
      <t>*</t>
    </r>
  </si>
  <si>
    <t>(16-18 avg)</t>
  </si>
  <si>
    <t>Site Discontinued December 31st, 2015</t>
  </si>
  <si>
    <t>Site Discontinued December 31st, 2017</t>
  </si>
  <si>
    <t>Site Discontinued December 31st, 2007</t>
  </si>
  <si>
    <t>Site Discontinued September 30th, 2003</t>
  </si>
  <si>
    <t>Site Discontinued September 30th, 2004</t>
  </si>
  <si>
    <t>The yellow shading represents the 2016-18 averages that are .071 or above.</t>
  </si>
  <si>
    <t>Note: "Critical Value" is the value of the 4th highest to make 2016-18 avg. non-attainment (.071) 8hr. Avg.</t>
  </si>
  <si>
    <t>16-18 Avg</t>
  </si>
  <si>
    <t>Howard County</t>
  </si>
  <si>
    <t>Kokomo - E.Vaile Ave.</t>
  </si>
  <si>
    <t>18 067 0004</t>
  </si>
  <si>
    <t>(18 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</si>
</sst>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quot;$&quot;#,##0\ ;\(&quot;$&quot;#,##0\)"/>
    <numFmt numFmtId="166" formatCode="m/d"/>
    <numFmt numFmtId="167" formatCode="0.000"/>
    <numFmt numFmtId="170" formatCode="m/d;@"/>
    <numFmt numFmtId="176" formatCode="mm/dd/yy;@"/>
    <numFmt numFmtId="177" formatCode="m/d/yy;@"/>
  </numFmts>
  <fonts count="102" x14ac:knownFonts="1">
    <font>
      <sz val="10"/>
      <name val="Arial"/>
    </font>
    <font>
      <sz val="10"/>
      <name val="Arial"/>
    </font>
    <font>
      <b/>
      <sz val="18"/>
      <name val="Arial"/>
      <family val="2"/>
    </font>
    <font>
      <b/>
      <sz val="12"/>
      <name val="Arial"/>
      <family val="2"/>
    </font>
    <font>
      <b/>
      <sz val="20"/>
      <name val="Arial"/>
      <family val="2"/>
    </font>
    <font>
      <b/>
      <sz val="12"/>
      <color indexed="17"/>
      <name val="Arial"/>
      <family val="2"/>
    </font>
    <font>
      <sz val="10"/>
      <color indexed="17"/>
      <name val="Arial"/>
      <family val="2"/>
    </font>
    <font>
      <b/>
      <sz val="10"/>
      <name val="Arial"/>
      <family val="2"/>
    </font>
    <font>
      <b/>
      <sz val="10"/>
      <color indexed="10"/>
      <name val="Arial"/>
      <family val="2"/>
    </font>
    <font>
      <u/>
      <sz val="10"/>
      <color indexed="17"/>
      <name val="Arial"/>
      <family val="2"/>
    </font>
    <font>
      <b/>
      <u/>
      <sz val="10"/>
      <name val="Arial"/>
      <family val="2"/>
    </font>
    <font>
      <sz val="12"/>
      <name val="Arial"/>
      <family val="2"/>
    </font>
    <font>
      <b/>
      <sz val="12"/>
      <color indexed="10"/>
      <name val="Arial"/>
      <family val="2"/>
    </font>
    <font>
      <b/>
      <u/>
      <sz val="10"/>
      <color indexed="17"/>
      <name val="Arial"/>
      <family val="2"/>
    </font>
    <font>
      <b/>
      <u/>
      <sz val="10"/>
      <color indexed="8"/>
      <name val="Arial"/>
      <family val="2"/>
    </font>
    <font>
      <sz val="12"/>
      <color indexed="8"/>
      <name val="Arial"/>
      <family val="2"/>
    </font>
    <font>
      <sz val="8"/>
      <name val="Arial"/>
      <family val="2"/>
    </font>
    <font>
      <u/>
      <sz val="10"/>
      <name val="Arial"/>
      <family val="2"/>
    </font>
    <font>
      <sz val="16"/>
      <color indexed="14"/>
      <name val="Arial"/>
      <family val="2"/>
    </font>
    <font>
      <b/>
      <sz val="16"/>
      <color indexed="14"/>
      <name val="Arial"/>
      <family val="2"/>
    </font>
    <font>
      <sz val="12"/>
      <color indexed="14"/>
      <name val="Arial"/>
      <family val="2"/>
    </font>
    <font>
      <b/>
      <sz val="12"/>
      <color indexed="14"/>
      <name val="Arial"/>
      <family val="2"/>
    </font>
    <font>
      <sz val="16"/>
      <name val="Arial"/>
      <family val="2"/>
    </font>
    <font>
      <u/>
      <sz val="10"/>
      <color indexed="14"/>
      <name val="Arial"/>
      <family val="2"/>
    </font>
    <font>
      <b/>
      <sz val="16"/>
      <color indexed="20"/>
      <name val="Arial"/>
      <family val="2"/>
    </font>
    <font>
      <b/>
      <sz val="12"/>
      <color indexed="20"/>
      <name val="Arial"/>
      <family val="2"/>
    </font>
    <font>
      <b/>
      <u/>
      <sz val="10"/>
      <color indexed="20"/>
      <name val="Arial"/>
      <family val="2"/>
    </font>
    <font>
      <sz val="11"/>
      <name val="Arial"/>
      <family val="2"/>
    </font>
    <font>
      <b/>
      <sz val="11"/>
      <color indexed="10"/>
      <name val="Arial"/>
      <family val="2"/>
    </font>
    <font>
      <b/>
      <sz val="16"/>
      <color indexed="57"/>
      <name val="Arial"/>
      <family val="2"/>
    </font>
    <font>
      <b/>
      <sz val="12"/>
      <color indexed="57"/>
      <name val="Arial"/>
      <family val="2"/>
    </font>
    <font>
      <b/>
      <sz val="12"/>
      <name val="Arial"/>
      <family val="2"/>
    </font>
    <font>
      <sz val="10"/>
      <color indexed="57"/>
      <name val="Arial"/>
      <family val="2"/>
    </font>
    <font>
      <b/>
      <u/>
      <sz val="10"/>
      <color indexed="57"/>
      <name val="Arial"/>
      <family val="2"/>
    </font>
    <font>
      <sz val="12"/>
      <color indexed="57"/>
      <name val="Arial"/>
      <family val="2"/>
    </font>
    <font>
      <b/>
      <sz val="16"/>
      <name val="Arial"/>
      <family val="2"/>
    </font>
    <font>
      <sz val="10"/>
      <name val="Arial"/>
      <family val="2"/>
    </font>
    <font>
      <b/>
      <sz val="16"/>
      <color indexed="60"/>
      <name val="Arial"/>
      <family val="2"/>
    </font>
    <font>
      <b/>
      <sz val="12"/>
      <color indexed="60"/>
      <name val="Arial"/>
      <family val="2"/>
    </font>
    <font>
      <b/>
      <sz val="10"/>
      <color indexed="50"/>
      <name val="Arial"/>
      <family val="2"/>
    </font>
    <font>
      <b/>
      <u/>
      <sz val="10"/>
      <color indexed="60"/>
      <name val="Arial"/>
      <family val="2"/>
    </font>
    <font>
      <sz val="10"/>
      <color indexed="60"/>
      <name val="Arial"/>
      <family val="2"/>
    </font>
    <font>
      <sz val="12"/>
      <color indexed="60"/>
      <name val="Arial"/>
      <family val="2"/>
    </font>
    <font>
      <b/>
      <sz val="10"/>
      <color indexed="60"/>
      <name val="Arial"/>
      <family val="2"/>
    </font>
    <font>
      <b/>
      <sz val="16"/>
      <color indexed="12"/>
      <name val="Arial"/>
      <family val="2"/>
    </font>
    <font>
      <b/>
      <sz val="16"/>
      <color indexed="10"/>
      <name val="Arial"/>
      <family val="2"/>
    </font>
    <font>
      <b/>
      <sz val="12"/>
      <color indexed="12"/>
      <name val="Arial"/>
      <family val="2"/>
    </font>
    <font>
      <b/>
      <u/>
      <sz val="10"/>
      <color indexed="12"/>
      <name val="Arial"/>
      <family val="2"/>
    </font>
    <font>
      <b/>
      <sz val="14"/>
      <color indexed="57"/>
      <name val="Arial"/>
      <family val="2"/>
    </font>
    <font>
      <b/>
      <sz val="10"/>
      <color indexed="57"/>
      <name val="Arial"/>
      <family val="2"/>
    </font>
    <font>
      <sz val="12"/>
      <color indexed="10"/>
      <name val="Arial"/>
      <family val="2"/>
    </font>
    <font>
      <b/>
      <sz val="14"/>
      <color indexed="20"/>
      <name val="Arial"/>
      <family val="2"/>
    </font>
    <font>
      <b/>
      <sz val="12"/>
      <color indexed="61"/>
      <name val="Arial"/>
      <family val="2"/>
    </font>
    <font>
      <sz val="10"/>
      <color indexed="61"/>
      <name val="Arial"/>
      <family val="2"/>
    </font>
    <font>
      <b/>
      <sz val="10"/>
      <color indexed="61"/>
      <name val="Arial"/>
      <family val="2"/>
    </font>
    <font>
      <b/>
      <u/>
      <sz val="10"/>
      <color indexed="61"/>
      <name val="Arial"/>
      <family val="2"/>
    </font>
    <font>
      <b/>
      <sz val="14"/>
      <color indexed="8"/>
      <name val="Arial"/>
      <family val="2"/>
    </font>
    <font>
      <b/>
      <sz val="12"/>
      <color indexed="8"/>
      <name val="Arial"/>
      <family val="2"/>
    </font>
    <font>
      <sz val="10"/>
      <color indexed="8"/>
      <name val="Arial"/>
      <family val="2"/>
    </font>
    <font>
      <b/>
      <sz val="10"/>
      <color indexed="8"/>
      <name val="Arial"/>
      <family val="2"/>
    </font>
    <font>
      <b/>
      <sz val="14"/>
      <color indexed="60"/>
      <name val="Arial"/>
      <family val="2"/>
    </font>
    <font>
      <b/>
      <sz val="14"/>
      <color indexed="48"/>
      <name val="Arial"/>
      <family val="2"/>
    </font>
    <font>
      <b/>
      <sz val="12"/>
      <color indexed="48"/>
      <name val="Arial"/>
      <family val="2"/>
    </font>
    <font>
      <sz val="10"/>
      <color indexed="48"/>
      <name val="Arial"/>
      <family val="2"/>
    </font>
    <font>
      <b/>
      <sz val="10"/>
      <color indexed="48"/>
      <name val="Arial"/>
      <family val="2"/>
    </font>
    <font>
      <b/>
      <u/>
      <sz val="10"/>
      <color indexed="48"/>
      <name val="Arial"/>
      <family val="2"/>
    </font>
    <font>
      <sz val="11"/>
      <color indexed="53"/>
      <name val="Arial"/>
      <family val="2"/>
    </font>
    <font>
      <sz val="12"/>
      <name val="Arial"/>
      <family val="2"/>
    </font>
    <font>
      <b/>
      <sz val="40"/>
      <color indexed="10"/>
      <name val="Algerian"/>
      <family val="5"/>
    </font>
    <font>
      <b/>
      <sz val="24"/>
      <name val="Arial"/>
      <family val="2"/>
    </font>
    <font>
      <sz val="10"/>
      <name val="Georgia"/>
      <family val="1"/>
    </font>
    <font>
      <b/>
      <u/>
      <sz val="11"/>
      <color indexed="20"/>
      <name val="Arial"/>
      <family val="2"/>
    </font>
    <font>
      <b/>
      <u/>
      <sz val="11"/>
      <color indexed="57"/>
      <name val="Arial"/>
      <family val="2"/>
    </font>
    <font>
      <b/>
      <u/>
      <sz val="11"/>
      <name val="Arial"/>
      <family val="2"/>
    </font>
    <font>
      <b/>
      <u/>
      <sz val="11"/>
      <color indexed="60"/>
      <name val="Arial"/>
      <family val="2"/>
    </font>
    <font>
      <b/>
      <u/>
      <sz val="11"/>
      <color indexed="12"/>
      <name val="Arial"/>
      <family val="2"/>
    </font>
    <font>
      <sz val="12"/>
      <color indexed="10"/>
      <name val="Arial"/>
      <family val="2"/>
    </font>
    <font>
      <b/>
      <sz val="12"/>
      <color indexed="10"/>
      <name val="Arial"/>
      <family val="2"/>
    </font>
    <font>
      <b/>
      <sz val="12"/>
      <color indexed="10"/>
      <name val="Arial"/>
      <family val="2"/>
    </font>
    <font>
      <b/>
      <sz val="12"/>
      <color indexed="10"/>
      <name val="Arial"/>
      <family val="2"/>
    </font>
    <font>
      <b/>
      <sz val="12"/>
      <color indexed="10"/>
      <name val="Arial"/>
      <family val="2"/>
    </font>
    <font>
      <b/>
      <sz val="12"/>
      <color rgb="FFFF00FF"/>
      <name val="Arial"/>
      <family val="2"/>
    </font>
    <font>
      <b/>
      <sz val="12"/>
      <color rgb="FFFF0000"/>
      <name val="Arial"/>
      <family val="2"/>
    </font>
    <font>
      <sz val="10"/>
      <color theme="1"/>
      <name val="Arial"/>
      <family val="2"/>
    </font>
    <font>
      <b/>
      <u/>
      <sz val="10"/>
      <color theme="1"/>
      <name val="Arial"/>
      <family val="2"/>
    </font>
    <font>
      <b/>
      <sz val="10"/>
      <color theme="1"/>
      <name val="Arial"/>
      <family val="2"/>
    </font>
    <font>
      <b/>
      <u/>
      <sz val="11"/>
      <color theme="1"/>
      <name val="Arial"/>
      <family val="2"/>
    </font>
    <font>
      <b/>
      <u/>
      <sz val="11"/>
      <color rgb="FF008000"/>
      <name val="Arial"/>
      <family val="2"/>
    </font>
    <font>
      <b/>
      <sz val="12"/>
      <color rgb="FF008000"/>
      <name val="Arial"/>
      <family val="2"/>
    </font>
    <font>
      <b/>
      <sz val="16"/>
      <color rgb="FF008000"/>
      <name val="Arial"/>
      <family val="2"/>
    </font>
    <font>
      <b/>
      <u/>
      <sz val="11"/>
      <color rgb="FFFF00FF"/>
      <name val="Arial"/>
      <family val="2"/>
    </font>
    <font>
      <b/>
      <sz val="16"/>
      <color rgb="FFFF00FF"/>
      <name val="Arial"/>
      <family val="2"/>
    </font>
    <font>
      <b/>
      <u/>
      <sz val="10"/>
      <color rgb="FFFF0000"/>
      <name val="Arial"/>
      <family val="2"/>
    </font>
    <font>
      <b/>
      <sz val="12"/>
      <color theme="0"/>
      <name val="Arial"/>
      <family val="2"/>
    </font>
    <font>
      <b/>
      <u/>
      <sz val="10"/>
      <color rgb="FF008000"/>
      <name val="Arial"/>
      <family val="2"/>
    </font>
    <font>
      <b/>
      <sz val="10"/>
      <color rgb="FF008000"/>
      <name val="Arial"/>
      <family val="2"/>
    </font>
    <font>
      <sz val="10"/>
      <color rgb="FF008000"/>
      <name val="Arial"/>
      <family val="2"/>
    </font>
    <font>
      <b/>
      <sz val="10"/>
      <color rgb="FFFF00FF"/>
      <name val="Arial"/>
      <family val="2"/>
    </font>
    <font>
      <sz val="10"/>
      <color rgb="FFFF00FF"/>
      <name val="Arial"/>
      <family val="2"/>
    </font>
    <font>
      <b/>
      <u/>
      <sz val="10"/>
      <color rgb="FFFF00FF"/>
      <name val="Arial"/>
      <family val="2"/>
    </font>
    <font>
      <b/>
      <sz val="14"/>
      <color rgb="FF008000"/>
      <name val="Arial"/>
      <family val="2"/>
    </font>
    <font>
      <b/>
      <sz val="14"/>
      <color rgb="FFFF00FF"/>
      <name val="Arial"/>
      <family val="2"/>
    </font>
  </fonts>
  <fills count="13">
    <fill>
      <patternFill patternType="none"/>
    </fill>
    <fill>
      <patternFill patternType="gray125"/>
    </fill>
    <fill>
      <patternFill patternType="solid">
        <fgColor indexed="10"/>
        <bgColor indexed="64"/>
      </patternFill>
    </fill>
    <fill>
      <patternFill patternType="solid">
        <fgColor indexed="47"/>
        <bgColor indexed="9"/>
      </patternFill>
    </fill>
    <fill>
      <patternFill patternType="solid">
        <fgColor indexed="9"/>
        <bgColor indexed="64"/>
      </patternFill>
    </fill>
    <fill>
      <patternFill patternType="solid">
        <fgColor indexed="9"/>
        <bgColor indexed="9"/>
      </patternFill>
    </fill>
    <fill>
      <patternFill patternType="solid">
        <fgColor theme="1"/>
        <bgColor indexed="64"/>
      </patternFill>
    </fill>
    <fill>
      <patternFill patternType="solid">
        <fgColor rgb="FF800080"/>
        <bgColor indexed="64"/>
      </patternFill>
    </fill>
    <fill>
      <patternFill patternType="solid">
        <fgColor rgb="FF339966"/>
        <bgColor indexed="64"/>
      </patternFill>
    </fill>
    <fill>
      <patternFill patternType="solid">
        <fgColor rgb="FF993300"/>
        <bgColor indexed="64"/>
      </patternFill>
    </fill>
    <fill>
      <patternFill patternType="solid">
        <fgColor rgb="FFFF66FF"/>
        <bgColor indexed="64"/>
      </patternFill>
    </fill>
    <fill>
      <patternFill patternType="solid">
        <fgColor rgb="FF0066FF"/>
        <bgColor indexed="64"/>
      </patternFill>
    </fill>
    <fill>
      <patternFill patternType="solid">
        <fgColor rgb="FF009900"/>
        <bgColor indexed="64"/>
      </patternFill>
    </fill>
  </fills>
  <borders count="23">
    <border>
      <left/>
      <right/>
      <top/>
      <bottom/>
      <diagonal/>
    </border>
    <border>
      <left/>
      <right/>
      <top style="double">
        <color indexed="0"/>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s>
  <cellStyleXfs count="8">
    <xf numFmtId="0" fontId="0" fillId="0" borderId="0"/>
    <xf numFmtId="3"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2" fontId="1" fillId="0" borderId="0" applyFont="0" applyFill="0" applyBorder="0" applyAlignment="0" applyProtection="0"/>
    <xf numFmtId="0" fontId="2" fillId="0" borderId="0" applyNumberFormat="0" applyFont="0" applyFill="0" applyAlignment="0" applyProtection="0"/>
    <xf numFmtId="0" fontId="3" fillId="0" borderId="0" applyNumberFormat="0" applyFont="0" applyFill="0" applyAlignment="0" applyProtection="0"/>
    <xf numFmtId="0" fontId="1" fillId="0" borderId="1" applyNumberFormat="0" applyFont="0" applyBorder="0" applyAlignment="0" applyProtection="0"/>
  </cellStyleXfs>
  <cellXfs count="494">
    <xf numFmtId="0" fontId="0" fillId="0" borderId="0" xfId="0"/>
    <xf numFmtId="0" fontId="5" fillId="0" borderId="0" xfId="0" applyFont="1"/>
    <xf numFmtId="0" fontId="6" fillId="0" borderId="0" xfId="0" applyFont="1"/>
    <xf numFmtId="0" fontId="9" fillId="0" borderId="0" xfId="0" applyFont="1"/>
    <xf numFmtId="0" fontId="7" fillId="0" borderId="2" xfId="0" applyFont="1" applyBorder="1" applyAlignment="1">
      <alignment horizontal="center"/>
    </xf>
    <xf numFmtId="166" fontId="7" fillId="0" borderId="3" xfId="0" applyNumberFormat="1" applyFont="1" applyBorder="1" applyAlignment="1">
      <alignment horizontal="center"/>
    </xf>
    <xf numFmtId="167" fontId="8" fillId="0" borderId="3" xfId="0" applyNumberFormat="1" applyFont="1" applyBorder="1" applyAlignment="1">
      <alignment horizontal="center"/>
    </xf>
    <xf numFmtId="0" fontId="10" fillId="0" borderId="4" xfId="0" applyFont="1" applyBorder="1" applyAlignment="1">
      <alignment horizontal="center"/>
    </xf>
    <xf numFmtId="0" fontId="10" fillId="0" borderId="5" xfId="0" applyFont="1" applyBorder="1" applyAlignment="1">
      <alignment horizontal="center"/>
    </xf>
    <xf numFmtId="0" fontId="7" fillId="0" borderId="0" xfId="0" applyFont="1"/>
    <xf numFmtId="0" fontId="11" fillId="0" borderId="6" xfId="0" applyFont="1" applyBorder="1" applyAlignment="1">
      <alignment horizontal="center"/>
    </xf>
    <xf numFmtId="0" fontId="11" fillId="0" borderId="0" xfId="0" applyFont="1" applyBorder="1" applyAlignment="1">
      <alignment horizontal="center"/>
    </xf>
    <xf numFmtId="166" fontId="11" fillId="0" borderId="0" xfId="0" applyNumberFormat="1" applyFont="1" applyBorder="1" applyAlignment="1">
      <alignment horizontal="center"/>
    </xf>
    <xf numFmtId="167" fontId="12" fillId="0" borderId="0" xfId="0" applyNumberFormat="1" applyFont="1" applyBorder="1" applyAlignment="1">
      <alignment horizontal="center"/>
    </xf>
    <xf numFmtId="0" fontId="11" fillId="0" borderId="7" xfId="0" applyFont="1" applyBorder="1" applyAlignment="1">
      <alignment horizontal="center"/>
    </xf>
    <xf numFmtId="167" fontId="11" fillId="0" borderId="0" xfId="0" applyNumberFormat="1" applyFont="1" applyBorder="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166" fontId="11" fillId="0" borderId="3" xfId="0" applyNumberFormat="1" applyFont="1" applyBorder="1" applyAlignment="1">
      <alignment horizontal="center"/>
    </xf>
    <xf numFmtId="167" fontId="12" fillId="0" borderId="3" xfId="0" applyNumberFormat="1" applyFont="1" applyBorder="1" applyAlignment="1">
      <alignment horizontal="center"/>
    </xf>
    <xf numFmtId="0" fontId="17" fillId="0" borderId="0" xfId="0" applyFont="1"/>
    <xf numFmtId="0" fontId="10" fillId="0" borderId="8" xfId="0" applyFont="1" applyBorder="1" applyAlignment="1">
      <alignment horizontal="center"/>
    </xf>
    <xf numFmtId="0" fontId="13" fillId="0" borderId="0" xfId="0" applyFont="1"/>
    <xf numFmtId="0" fontId="14" fillId="0" borderId="0" xfId="0" applyFont="1"/>
    <xf numFmtId="0" fontId="10" fillId="0" borderId="0" xfId="0" applyFont="1"/>
    <xf numFmtId="167" fontId="15" fillId="0" borderId="0" xfId="0" applyNumberFormat="1" applyFont="1" applyBorder="1" applyAlignment="1">
      <alignment horizontal="center"/>
    </xf>
    <xf numFmtId="167" fontId="11" fillId="0" borderId="3" xfId="0" applyNumberFormat="1" applyFont="1" applyBorder="1" applyAlignment="1">
      <alignment horizontal="center"/>
    </xf>
    <xf numFmtId="0" fontId="18" fillId="0" borderId="0" xfId="0" applyFont="1"/>
    <xf numFmtId="0" fontId="18" fillId="0" borderId="0" xfId="0" applyFont="1" applyAlignment="1">
      <alignment horizontal="center"/>
    </xf>
    <xf numFmtId="0" fontId="19" fillId="0" borderId="0" xfId="0" applyFont="1"/>
    <xf numFmtId="166" fontId="18" fillId="0" borderId="0" xfId="0" applyNumberFormat="1" applyFont="1" applyAlignment="1">
      <alignment horizontal="center"/>
    </xf>
    <xf numFmtId="167" fontId="19" fillId="0" borderId="0" xfId="0" applyNumberFormat="1" applyFont="1" applyAlignment="1">
      <alignment horizontal="center"/>
    </xf>
    <xf numFmtId="0" fontId="20" fillId="0" borderId="0" xfId="0" applyFont="1"/>
    <xf numFmtId="0" fontId="20" fillId="0" borderId="0" xfId="0" applyFont="1" applyAlignment="1">
      <alignment horizontal="center"/>
    </xf>
    <xf numFmtId="166" fontId="20" fillId="0" borderId="0" xfId="0" applyNumberFormat="1" applyFont="1" applyAlignment="1">
      <alignment horizontal="center"/>
    </xf>
    <xf numFmtId="167" fontId="21" fillId="0" borderId="0" xfId="0" applyNumberFormat="1" applyFont="1" applyAlignment="1">
      <alignment horizontal="center"/>
    </xf>
    <xf numFmtId="0" fontId="0" fillId="0" borderId="0" xfId="0" applyAlignment="1">
      <alignment horizontal="center"/>
    </xf>
    <xf numFmtId="166" fontId="0" fillId="0" borderId="0" xfId="0" applyNumberFormat="1" applyAlignment="1">
      <alignment horizontal="center"/>
    </xf>
    <xf numFmtId="167" fontId="8" fillId="0" borderId="0" xfId="0" applyNumberFormat="1" applyFont="1" applyAlignment="1">
      <alignment horizontal="center"/>
    </xf>
    <xf numFmtId="0" fontId="11" fillId="0" borderId="9" xfId="0" applyFont="1" applyBorder="1" applyAlignment="1">
      <alignment horizontal="center"/>
    </xf>
    <xf numFmtId="0" fontId="11" fillId="0" borderId="10" xfId="0" applyFont="1" applyBorder="1" applyAlignment="1">
      <alignment horizontal="center"/>
    </xf>
    <xf numFmtId="0" fontId="11" fillId="0" borderId="0" xfId="0" applyFont="1" applyBorder="1"/>
    <xf numFmtId="0" fontId="22" fillId="0" borderId="0" xfId="0" applyFont="1"/>
    <xf numFmtId="166" fontId="11" fillId="0" borderId="11" xfId="0" applyNumberFormat="1" applyFont="1" applyBorder="1" applyAlignment="1">
      <alignment horizontal="center"/>
    </xf>
    <xf numFmtId="166" fontId="11" fillId="0" borderId="12" xfId="0" applyNumberFormat="1" applyFont="1" applyBorder="1" applyAlignment="1">
      <alignment horizontal="center"/>
    </xf>
    <xf numFmtId="0" fontId="11" fillId="0" borderId="3" xfId="0" applyFont="1" applyBorder="1"/>
    <xf numFmtId="0" fontId="11" fillId="0" borderId="0" xfId="0" applyFont="1"/>
    <xf numFmtId="0" fontId="23" fillId="0" borderId="0" xfId="0" applyFont="1"/>
    <xf numFmtId="0" fontId="24" fillId="0" borderId="0" xfId="0" applyFont="1" applyAlignment="1">
      <alignment horizontal="left"/>
    </xf>
    <xf numFmtId="0" fontId="25" fillId="0" borderId="0" xfId="0" applyFont="1" applyAlignment="1">
      <alignment horizontal="left"/>
    </xf>
    <xf numFmtId="0" fontId="25" fillId="0" borderId="0" xfId="0" applyFont="1"/>
    <xf numFmtId="166" fontId="11" fillId="0" borderId="13" xfId="0" applyNumberFormat="1" applyFont="1" applyBorder="1" applyAlignment="1">
      <alignment horizontal="center"/>
    </xf>
    <xf numFmtId="0" fontId="29" fillId="0" borderId="0" xfId="0" applyFont="1"/>
    <xf numFmtId="0" fontId="30" fillId="0" borderId="0" xfId="0" applyFont="1"/>
    <xf numFmtId="0" fontId="31" fillId="0" borderId="0" xfId="0" applyFont="1"/>
    <xf numFmtId="0" fontId="32" fillId="0" borderId="0" xfId="0" applyFont="1"/>
    <xf numFmtId="0" fontId="33" fillId="0" borderId="0" xfId="0" applyFont="1"/>
    <xf numFmtId="0" fontId="0" fillId="0" borderId="0" xfId="0" applyBorder="1"/>
    <xf numFmtId="0" fontId="34" fillId="0" borderId="0" xfId="0" applyFont="1"/>
    <xf numFmtId="0" fontId="35" fillId="0" borderId="0" xfId="0" applyFont="1"/>
    <xf numFmtId="0" fontId="10" fillId="0" borderId="3" xfId="0" applyFont="1" applyBorder="1" applyAlignment="1">
      <alignment horizontal="center"/>
    </xf>
    <xf numFmtId="0" fontId="10" fillId="0" borderId="12" xfId="0" applyFont="1" applyBorder="1" applyAlignment="1">
      <alignment horizontal="center"/>
    </xf>
    <xf numFmtId="0" fontId="11" fillId="0" borderId="14" xfId="0" applyFont="1" applyBorder="1" applyAlignment="1">
      <alignment horizontal="center"/>
    </xf>
    <xf numFmtId="0" fontId="36" fillId="0" borderId="0" xfId="0" applyFont="1"/>
    <xf numFmtId="0" fontId="37" fillId="0" borderId="0" xfId="0" applyFont="1"/>
    <xf numFmtId="0" fontId="38" fillId="0" borderId="0" xfId="0" applyFont="1"/>
    <xf numFmtId="0" fontId="39" fillId="0" borderId="0" xfId="0" applyFont="1"/>
    <xf numFmtId="0" fontId="40" fillId="0" borderId="0" xfId="0" applyFont="1"/>
    <xf numFmtId="0" fontId="41" fillId="0" borderId="0" xfId="0" applyFont="1"/>
    <xf numFmtId="0" fontId="11" fillId="0" borderId="0" xfId="0" applyFont="1" applyAlignment="1">
      <alignment horizontal="center"/>
    </xf>
    <xf numFmtId="0" fontId="42" fillId="0" borderId="0" xfId="0" applyFont="1"/>
    <xf numFmtId="0" fontId="42" fillId="0" borderId="0" xfId="0" applyFont="1" applyAlignment="1">
      <alignment horizontal="center"/>
    </xf>
    <xf numFmtId="166" fontId="42" fillId="0" borderId="0" xfId="0" applyNumberFormat="1" applyFont="1" applyAlignment="1">
      <alignment horizontal="center"/>
    </xf>
    <xf numFmtId="167" fontId="12" fillId="0" borderId="0" xfId="0" applyNumberFormat="1" applyFont="1" applyAlignment="1">
      <alignment horizontal="center"/>
    </xf>
    <xf numFmtId="166" fontId="11" fillId="0" borderId="0" xfId="0" applyNumberFormat="1" applyFont="1" applyAlignment="1">
      <alignment horizontal="center"/>
    </xf>
    <xf numFmtId="0" fontId="44" fillId="0" borderId="0" xfId="0" applyFont="1"/>
    <xf numFmtId="0" fontId="44" fillId="0" borderId="0" xfId="0" applyFont="1" applyAlignment="1">
      <alignment horizontal="center"/>
    </xf>
    <xf numFmtId="166" fontId="44" fillId="0" borderId="0" xfId="0" applyNumberFormat="1" applyFont="1" applyAlignment="1">
      <alignment horizontal="center"/>
    </xf>
    <xf numFmtId="167" fontId="45" fillId="0" borderId="0" xfId="0" applyNumberFormat="1" applyFont="1" applyAlignment="1">
      <alignment horizontal="center"/>
    </xf>
    <xf numFmtId="166" fontId="22" fillId="0" borderId="0" xfId="0" applyNumberFormat="1" applyFont="1" applyAlignment="1">
      <alignment horizontal="center"/>
    </xf>
    <xf numFmtId="0" fontId="46" fillId="0" borderId="0" xfId="0" applyFont="1"/>
    <xf numFmtId="0" fontId="46" fillId="0" borderId="0" xfId="0" applyFont="1" applyAlignment="1">
      <alignment horizontal="center"/>
    </xf>
    <xf numFmtId="166" fontId="46" fillId="0" borderId="0" xfId="0" applyNumberFormat="1" applyFont="1" applyAlignment="1">
      <alignment horizontal="center"/>
    </xf>
    <xf numFmtId="0" fontId="47" fillId="0" borderId="0" xfId="0" applyFont="1"/>
    <xf numFmtId="167" fontId="8" fillId="0" borderId="7" xfId="0" applyNumberFormat="1" applyFont="1" applyBorder="1" applyAlignment="1">
      <alignment horizontal="center" vertical="center"/>
    </xf>
    <xf numFmtId="167" fontId="11" fillId="0" borderId="14" xfId="0" applyNumberFormat="1" applyFont="1" applyFill="1" applyBorder="1" applyAlignment="1">
      <alignment horizontal="center" vertical="center"/>
    </xf>
    <xf numFmtId="167" fontId="11" fillId="0" borderId="14" xfId="0" applyNumberFormat="1" applyFont="1" applyBorder="1" applyAlignment="1">
      <alignment horizontal="center" vertical="center"/>
    </xf>
    <xf numFmtId="167" fontId="11" fillId="0" borderId="10" xfId="0" applyNumberFormat="1" applyFont="1" applyFill="1" applyBorder="1" applyAlignment="1">
      <alignment horizontal="center" vertical="center"/>
    </xf>
    <xf numFmtId="167" fontId="11" fillId="0" borderId="10" xfId="0" applyNumberFormat="1" applyFont="1" applyBorder="1" applyAlignment="1">
      <alignment horizontal="center" vertical="center"/>
    </xf>
    <xf numFmtId="167" fontId="8" fillId="0" borderId="14" xfId="0" applyNumberFormat="1" applyFont="1" applyBorder="1" applyAlignment="1">
      <alignment horizontal="center" vertical="center"/>
    </xf>
    <xf numFmtId="167" fontId="28" fillId="0" borderId="0" xfId="0" applyNumberFormat="1" applyFont="1" applyBorder="1" applyAlignment="1">
      <alignment horizontal="center"/>
    </xf>
    <xf numFmtId="167" fontId="11" fillId="0" borderId="0" xfId="0" applyNumberFormat="1" applyFont="1" applyFill="1" applyBorder="1" applyAlignment="1">
      <alignment horizontal="center"/>
    </xf>
    <xf numFmtId="167" fontId="0" fillId="0" borderId="0" xfId="0" applyNumberFormat="1"/>
    <xf numFmtId="167" fontId="7" fillId="0" borderId="3" xfId="0" applyNumberFormat="1" applyFont="1" applyBorder="1" applyAlignment="1">
      <alignment horizontal="center"/>
    </xf>
    <xf numFmtId="167" fontId="18" fillId="0" borderId="0" xfId="0" applyNumberFormat="1" applyFont="1" applyAlignment="1">
      <alignment horizontal="center"/>
    </xf>
    <xf numFmtId="167" fontId="20" fillId="0" borderId="0" xfId="0" applyNumberFormat="1" applyFont="1" applyAlignment="1">
      <alignment horizontal="center"/>
    </xf>
    <xf numFmtId="167" fontId="0" fillId="0" borderId="0" xfId="0" applyNumberFormat="1" applyAlignment="1">
      <alignment horizontal="center"/>
    </xf>
    <xf numFmtId="167" fontId="11" fillId="0" borderId="13" xfId="0" applyNumberFormat="1" applyFont="1" applyBorder="1" applyAlignment="1">
      <alignment horizontal="center"/>
    </xf>
    <xf numFmtId="167" fontId="27" fillId="0" borderId="0" xfId="0" applyNumberFormat="1" applyFont="1" applyBorder="1" applyAlignment="1">
      <alignment horizontal="center"/>
    </xf>
    <xf numFmtId="167" fontId="0" fillId="0" borderId="0" xfId="0" applyNumberFormat="1" applyBorder="1"/>
    <xf numFmtId="167" fontId="11" fillId="0" borderId="0" xfId="0" applyNumberFormat="1" applyFont="1" applyAlignment="1">
      <alignment horizontal="center"/>
    </xf>
    <xf numFmtId="167" fontId="22" fillId="0" borderId="0" xfId="0" applyNumberFormat="1" applyFont="1"/>
    <xf numFmtId="167" fontId="11" fillId="0" borderId="0" xfId="0" applyNumberFormat="1" applyFont="1"/>
    <xf numFmtId="167" fontId="42" fillId="0" borderId="0" xfId="0" applyNumberFormat="1" applyFont="1" applyAlignment="1">
      <alignment horizontal="center"/>
    </xf>
    <xf numFmtId="167" fontId="44" fillId="0" borderId="0" xfId="0" applyNumberFormat="1" applyFont="1" applyAlignment="1">
      <alignment horizontal="center"/>
    </xf>
    <xf numFmtId="167" fontId="46" fillId="0" borderId="0" xfId="0" applyNumberFormat="1" applyFont="1" applyAlignment="1">
      <alignment horizontal="center"/>
    </xf>
    <xf numFmtId="167" fontId="18" fillId="0" borderId="0" xfId="0" applyNumberFormat="1" applyFont="1"/>
    <xf numFmtId="167" fontId="20" fillId="0" borderId="0" xfId="0" applyNumberFormat="1" applyFont="1"/>
    <xf numFmtId="167" fontId="42" fillId="0" borderId="0" xfId="0" applyNumberFormat="1" applyFont="1"/>
    <xf numFmtId="167" fontId="44" fillId="0" borderId="0" xfId="0" applyNumberFormat="1" applyFont="1"/>
    <xf numFmtId="167" fontId="46" fillId="0" borderId="0" xfId="0" applyNumberFormat="1" applyFont="1"/>
    <xf numFmtId="0" fontId="12" fillId="0" borderId="0" xfId="0" applyFont="1" applyBorder="1" applyAlignment="1">
      <alignment horizontal="left"/>
    </xf>
    <xf numFmtId="166" fontId="11" fillId="0" borderId="15" xfId="0" applyNumberFormat="1" applyFont="1" applyBorder="1" applyAlignment="1">
      <alignment horizontal="center"/>
    </xf>
    <xf numFmtId="167" fontId="10" fillId="0" borderId="0" xfId="0" applyNumberFormat="1" applyFont="1"/>
    <xf numFmtId="167" fontId="36" fillId="0" borderId="0" xfId="0" applyNumberFormat="1" applyFont="1"/>
    <xf numFmtId="167" fontId="66" fillId="0" borderId="0" xfId="0" applyNumberFormat="1" applyFont="1"/>
    <xf numFmtId="167" fontId="7" fillId="0" borderId="0" xfId="0" applyNumberFormat="1" applyFont="1"/>
    <xf numFmtId="167" fontId="7" fillId="0" borderId="14" xfId="0" applyNumberFormat="1" applyFont="1" applyBorder="1" applyAlignment="1">
      <alignment horizontal="center" vertical="center"/>
    </xf>
    <xf numFmtId="167" fontId="7" fillId="0" borderId="7" xfId="0" applyNumberFormat="1" applyFont="1" applyBorder="1" applyAlignment="1">
      <alignment horizontal="center" vertical="center"/>
    </xf>
    <xf numFmtId="167" fontId="0" fillId="0" borderId="10" xfId="0" applyNumberFormat="1" applyBorder="1"/>
    <xf numFmtId="167" fontId="0" fillId="0" borderId="2" xfId="0" applyNumberFormat="1" applyBorder="1"/>
    <xf numFmtId="167" fontId="28" fillId="0" borderId="0" xfId="0" applyNumberFormat="1" applyFont="1"/>
    <xf numFmtId="167" fontId="26" fillId="0" borderId="0" xfId="0" applyNumberFormat="1" applyFont="1"/>
    <xf numFmtId="167" fontId="15" fillId="0" borderId="3" xfId="0" applyNumberFormat="1" applyFont="1" applyBorder="1" applyAlignment="1">
      <alignment horizontal="center"/>
    </xf>
    <xf numFmtId="0" fontId="11" fillId="0" borderId="13" xfId="0" applyFont="1" applyBorder="1" applyAlignment="1">
      <alignment horizontal="center"/>
    </xf>
    <xf numFmtId="0" fontId="0" fillId="0" borderId="13" xfId="0" applyBorder="1"/>
    <xf numFmtId="167" fontId="0" fillId="0" borderId="13" xfId="0" applyNumberFormat="1" applyBorder="1"/>
    <xf numFmtId="0" fontId="12" fillId="0" borderId="0" xfId="0" applyFont="1" applyBorder="1"/>
    <xf numFmtId="0" fontId="4" fillId="0" borderId="0" xfId="0" applyFont="1" applyFill="1" applyAlignment="1">
      <alignment horizontal="center"/>
    </xf>
    <xf numFmtId="170" fontId="67" fillId="0" borderId="0" xfId="0" applyNumberFormat="1" applyFont="1" applyBorder="1" applyAlignment="1">
      <alignment horizontal="center"/>
    </xf>
    <xf numFmtId="170" fontId="67" fillId="0" borderId="11" xfId="0" applyNumberFormat="1" applyFont="1" applyBorder="1" applyAlignment="1">
      <alignment horizontal="center"/>
    </xf>
    <xf numFmtId="0" fontId="7" fillId="0" borderId="10" xfId="0" applyFont="1" applyBorder="1" applyAlignment="1">
      <alignment horizontal="center"/>
    </xf>
    <xf numFmtId="0" fontId="49" fillId="0" borderId="0" xfId="0" applyFont="1"/>
    <xf numFmtId="0" fontId="11" fillId="0" borderId="0" xfId="0" applyFont="1" applyFill="1"/>
    <xf numFmtId="177" fontId="11" fillId="0" borderId="0" xfId="0" applyNumberFormat="1" applyFont="1" applyFill="1" applyAlignment="1">
      <alignment horizontal="left"/>
    </xf>
    <xf numFmtId="167" fontId="0" fillId="0" borderId="0" xfId="0" applyNumberFormat="1" applyFill="1"/>
    <xf numFmtId="0" fontId="0" fillId="0" borderId="0" xfId="0" applyFill="1"/>
    <xf numFmtId="0" fontId="68" fillId="0" borderId="0" xfId="0" applyFont="1" applyFill="1"/>
    <xf numFmtId="14" fontId="7" fillId="0" borderId="0" xfId="0" applyNumberFormat="1" applyFont="1" applyFill="1" applyAlignment="1">
      <alignment horizontal="left"/>
    </xf>
    <xf numFmtId="167" fontId="70" fillId="0" borderId="0" xfId="0" applyNumberFormat="1" applyFont="1"/>
    <xf numFmtId="0" fontId="70" fillId="0" borderId="0" xfId="0" applyFont="1"/>
    <xf numFmtId="166" fontId="11" fillId="0" borderId="0" xfId="0" applyNumberFormat="1" applyFont="1" applyFill="1" applyBorder="1" applyAlignment="1">
      <alignment horizontal="center"/>
    </xf>
    <xf numFmtId="0" fontId="7" fillId="0" borderId="0" xfId="0" applyFont="1" applyFill="1"/>
    <xf numFmtId="0" fontId="50" fillId="0" borderId="6" xfId="0" applyFont="1" applyBorder="1" applyAlignment="1">
      <alignment horizontal="center"/>
    </xf>
    <xf numFmtId="0" fontId="10" fillId="0" borderId="0" xfId="0" applyFont="1" applyFill="1"/>
    <xf numFmtId="0" fontId="71" fillId="0" borderId="0" xfId="0" applyFont="1"/>
    <xf numFmtId="0" fontId="71" fillId="0" borderId="0" xfId="0" applyFont="1" applyBorder="1"/>
    <xf numFmtId="0" fontId="72" fillId="0" borderId="0" xfId="0" applyFont="1"/>
    <xf numFmtId="0" fontId="73" fillId="0" borderId="0" xfId="0" applyFont="1"/>
    <xf numFmtId="0" fontId="73" fillId="0" borderId="0" xfId="0" applyFont="1" applyFill="1"/>
    <xf numFmtId="0" fontId="74" fillId="0" borderId="0" xfId="0" applyFont="1"/>
    <xf numFmtId="0" fontId="75" fillId="0" borderId="0" xfId="0" applyFont="1"/>
    <xf numFmtId="0" fontId="75" fillId="0" borderId="0" xfId="0" applyFont="1" applyBorder="1"/>
    <xf numFmtId="0" fontId="3" fillId="0" borderId="0" xfId="0" applyFont="1" applyFill="1"/>
    <xf numFmtId="167" fontId="15" fillId="0" borderId="0" xfId="0" quotePrefix="1" applyNumberFormat="1" applyFont="1" applyBorder="1" applyAlignment="1">
      <alignment horizontal="center"/>
    </xf>
    <xf numFmtId="166" fontId="11" fillId="0" borderId="0" xfId="0" quotePrefix="1" applyNumberFormat="1" applyFont="1" applyBorder="1" applyAlignment="1">
      <alignment horizontal="center"/>
    </xf>
    <xf numFmtId="0" fontId="31" fillId="0" borderId="0" xfId="0" applyFont="1" applyBorder="1" applyAlignment="1">
      <alignment horizontal="left"/>
    </xf>
    <xf numFmtId="0" fontId="11" fillId="0" borderId="9" xfId="0" applyFont="1" applyBorder="1" applyAlignment="1">
      <alignment horizontal="center" vertical="center"/>
    </xf>
    <xf numFmtId="170" fontId="11" fillId="0" borderId="3" xfId="0" applyNumberFormat="1" applyFont="1" applyBorder="1" applyAlignment="1">
      <alignment horizontal="center"/>
    </xf>
    <xf numFmtId="176" fontId="3" fillId="0" borderId="0" xfId="0" applyNumberFormat="1" applyFont="1" applyAlignment="1">
      <alignment horizontal="left"/>
    </xf>
    <xf numFmtId="0" fontId="31" fillId="0" borderId="0" xfId="0" applyFont="1" applyAlignment="1">
      <alignment horizontal="left"/>
    </xf>
    <xf numFmtId="170" fontId="11" fillId="0" borderId="0" xfId="0" applyNumberFormat="1" applyFont="1" applyBorder="1" applyAlignment="1">
      <alignment horizontal="center"/>
    </xf>
    <xf numFmtId="167" fontId="11" fillId="0" borderId="9" xfId="0" applyNumberFormat="1" applyFont="1" applyBorder="1" applyAlignment="1">
      <alignment vertical="center"/>
    </xf>
    <xf numFmtId="167" fontId="11" fillId="0" borderId="6" xfId="0" applyNumberFormat="1" applyFont="1" applyBorder="1" applyAlignment="1">
      <alignment vertical="center"/>
    </xf>
    <xf numFmtId="170" fontId="11" fillId="0" borderId="12" xfId="0" applyNumberFormat="1" applyFont="1" applyBorder="1" applyAlignment="1">
      <alignment horizontal="center"/>
    </xf>
    <xf numFmtId="170" fontId="11" fillId="0" borderId="13" xfId="0" applyNumberFormat="1" applyFont="1" applyBorder="1" applyAlignment="1">
      <alignment horizontal="center"/>
    </xf>
    <xf numFmtId="167" fontId="11" fillId="0" borderId="9" xfId="0" applyNumberFormat="1" applyFont="1" applyFill="1" applyBorder="1" applyAlignment="1">
      <alignment horizontal="center" vertical="center"/>
    </xf>
    <xf numFmtId="167" fontId="11" fillId="0" borderId="9" xfId="0" applyNumberFormat="1" applyFont="1" applyBorder="1" applyAlignment="1">
      <alignment horizontal="center" vertical="center"/>
    </xf>
    <xf numFmtId="170" fontId="11" fillId="0" borderId="11" xfId="0" applyNumberFormat="1" applyFont="1" applyBorder="1" applyAlignment="1">
      <alignment horizontal="center"/>
    </xf>
    <xf numFmtId="167" fontId="11" fillId="0" borderId="13" xfId="0" quotePrefix="1" applyNumberFormat="1" applyFont="1" applyBorder="1" applyAlignment="1">
      <alignment horizontal="center"/>
    </xf>
    <xf numFmtId="170" fontId="11" fillId="0" borderId="13" xfId="0" quotePrefix="1" applyNumberFormat="1" applyFont="1" applyBorder="1" applyAlignment="1">
      <alignment horizontal="center"/>
    </xf>
    <xf numFmtId="0" fontId="11" fillId="0" borderId="13" xfId="0" quotePrefix="1" applyFont="1" applyBorder="1" applyAlignment="1">
      <alignment horizontal="center"/>
    </xf>
    <xf numFmtId="170" fontId="11" fillId="0" borderId="15" xfId="0" quotePrefix="1" applyNumberFormat="1" applyFont="1" applyBorder="1" applyAlignment="1">
      <alignment horizontal="center"/>
    </xf>
    <xf numFmtId="0" fontId="8" fillId="0" borderId="0" xfId="0" applyFont="1" applyBorder="1" applyAlignment="1">
      <alignment horizontal="left"/>
    </xf>
    <xf numFmtId="167" fontId="11" fillId="0" borderId="0" xfId="0" quotePrefix="1" applyNumberFormat="1" applyFont="1" applyBorder="1" applyAlignment="1">
      <alignment horizontal="center"/>
    </xf>
    <xf numFmtId="170" fontId="11" fillId="0" borderId="0" xfId="0" quotePrefix="1" applyNumberFormat="1" applyFont="1" applyBorder="1" applyAlignment="1">
      <alignment horizontal="center"/>
    </xf>
    <xf numFmtId="0" fontId="11" fillId="0" borderId="7" xfId="0" applyFont="1" applyBorder="1" applyAlignment="1">
      <alignment horizontal="center" vertical="center"/>
    </xf>
    <xf numFmtId="0" fontId="7" fillId="0" borderId="9" xfId="0" applyFont="1" applyBorder="1" applyAlignment="1">
      <alignment horizontal="center"/>
    </xf>
    <xf numFmtId="0" fontId="11" fillId="0" borderId="6" xfId="0" applyFont="1" applyBorder="1" applyAlignment="1">
      <alignment horizontal="center" wrapText="1"/>
    </xf>
    <xf numFmtId="0" fontId="11" fillId="0" borderId="14" xfId="0" applyFont="1" applyBorder="1" applyAlignment="1">
      <alignment horizontal="center" vertical="center"/>
    </xf>
    <xf numFmtId="0" fontId="11" fillId="0" borderId="10" xfId="0" applyFont="1" applyBorder="1" applyAlignment="1">
      <alignment horizontal="center" vertical="center"/>
    </xf>
    <xf numFmtId="0" fontId="3" fillId="0" borderId="0" xfId="0" applyFont="1" applyAlignment="1"/>
    <xf numFmtId="167" fontId="15" fillId="0" borderId="13" xfId="0" applyNumberFormat="1" applyFont="1" applyBorder="1" applyAlignment="1">
      <alignment horizontal="center"/>
    </xf>
    <xf numFmtId="166" fontId="11" fillId="0" borderId="11" xfId="0" applyNumberFormat="1" applyFont="1" applyFill="1" applyBorder="1" applyAlignment="1">
      <alignment horizontal="center"/>
    </xf>
    <xf numFmtId="166" fontId="11" fillId="0" borderId="11" xfId="0" quotePrefix="1" applyNumberFormat="1" applyFont="1" applyBorder="1" applyAlignment="1">
      <alignment horizontal="center"/>
    </xf>
    <xf numFmtId="170" fontId="11" fillId="0" borderId="11" xfId="0" quotePrefix="1" applyNumberFormat="1" applyFont="1" applyBorder="1" applyAlignment="1">
      <alignment horizontal="center"/>
    </xf>
    <xf numFmtId="167" fontId="11" fillId="0" borderId="3" xfId="0" quotePrefix="1" applyNumberFormat="1" applyFont="1" applyBorder="1" applyAlignment="1">
      <alignment horizontal="center"/>
    </xf>
    <xf numFmtId="166" fontId="11" fillId="0" borderId="3" xfId="0" quotePrefix="1" applyNumberFormat="1" applyFont="1" applyBorder="1" applyAlignment="1">
      <alignment horizontal="center"/>
    </xf>
    <xf numFmtId="170" fontId="11" fillId="0" borderId="3" xfId="0" quotePrefix="1" applyNumberFormat="1" applyFont="1" applyBorder="1" applyAlignment="1">
      <alignment horizontal="center"/>
    </xf>
    <xf numFmtId="170" fontId="11" fillId="0" borderId="12" xfId="0" quotePrefix="1" applyNumberFormat="1" applyFont="1" applyBorder="1" applyAlignment="1">
      <alignment horizontal="center"/>
    </xf>
    <xf numFmtId="0" fontId="11" fillId="0" borderId="3" xfId="0" quotePrefix="1" applyFont="1" applyBorder="1" applyAlignment="1">
      <alignment horizontal="center"/>
    </xf>
    <xf numFmtId="0" fontId="11" fillId="0" borderId="2" xfId="0" applyFont="1" applyFill="1" applyBorder="1" applyAlignment="1">
      <alignment horizontal="center"/>
    </xf>
    <xf numFmtId="0" fontId="11" fillId="0" borderId="10" xfId="0" applyFont="1" applyFill="1" applyBorder="1" applyAlignment="1">
      <alignment horizontal="center"/>
    </xf>
    <xf numFmtId="167" fontId="11" fillId="0" borderId="3" xfId="0" quotePrefix="1" applyNumberFormat="1" applyFont="1" applyFill="1" applyBorder="1" applyAlignment="1">
      <alignment horizontal="center"/>
    </xf>
    <xf numFmtId="170" fontId="11" fillId="0" borderId="3" xfId="0" quotePrefix="1" applyNumberFormat="1" applyFont="1" applyFill="1" applyBorder="1" applyAlignment="1">
      <alignment horizontal="center"/>
    </xf>
    <xf numFmtId="170" fontId="11" fillId="0" borderId="3" xfId="0" applyNumberFormat="1" applyFont="1" applyFill="1" applyBorder="1" applyAlignment="1">
      <alignment horizontal="center"/>
    </xf>
    <xf numFmtId="0" fontId="11" fillId="0" borderId="3" xfId="0" quotePrefix="1" applyFont="1" applyFill="1" applyBorder="1" applyAlignment="1">
      <alignment horizontal="center"/>
    </xf>
    <xf numFmtId="170" fontId="11" fillId="0" borderId="12" xfId="0" quotePrefix="1" applyNumberFormat="1" applyFont="1" applyFill="1" applyBorder="1" applyAlignment="1">
      <alignment horizontal="center"/>
    </xf>
    <xf numFmtId="0" fontId="5" fillId="0" borderId="13" xfId="0" applyFont="1" applyBorder="1"/>
    <xf numFmtId="0" fontId="31" fillId="0" borderId="13" xfId="0" applyFont="1" applyBorder="1" applyAlignment="1">
      <alignment horizontal="left"/>
    </xf>
    <xf numFmtId="0" fontId="5" fillId="0" borderId="0" xfId="0" applyFont="1" applyBorder="1"/>
    <xf numFmtId="0" fontId="7" fillId="6" borderId="7" xfId="0" applyFont="1" applyFill="1" applyBorder="1" applyAlignment="1">
      <alignment horizontal="center"/>
    </xf>
    <xf numFmtId="167" fontId="7" fillId="6" borderId="13" xfId="0" applyNumberFormat="1" applyFont="1" applyFill="1" applyBorder="1" applyAlignment="1">
      <alignment horizontal="center"/>
    </xf>
    <xf numFmtId="166" fontId="7" fillId="6" borderId="13" xfId="0" applyNumberFormat="1" applyFont="1" applyFill="1" applyBorder="1" applyAlignment="1">
      <alignment horizontal="center"/>
    </xf>
    <xf numFmtId="167" fontId="8" fillId="6" borderId="13" xfId="0" applyNumberFormat="1" applyFont="1" applyFill="1" applyBorder="1" applyAlignment="1">
      <alignment horizontal="center"/>
    </xf>
    <xf numFmtId="0" fontId="7" fillId="7" borderId="7" xfId="0" applyFont="1" applyFill="1" applyBorder="1" applyAlignment="1">
      <alignment horizontal="center"/>
    </xf>
    <xf numFmtId="167" fontId="7" fillId="7" borderId="13" xfId="0" applyNumberFormat="1" applyFont="1" applyFill="1" applyBorder="1" applyAlignment="1">
      <alignment horizontal="center"/>
    </xf>
    <xf numFmtId="166" fontId="7" fillId="7" borderId="13" xfId="0" applyNumberFormat="1" applyFont="1" applyFill="1" applyBorder="1" applyAlignment="1">
      <alignment horizontal="center"/>
    </xf>
    <xf numFmtId="167" fontId="8" fillId="7" borderId="13" xfId="0" applyNumberFormat="1" applyFont="1" applyFill="1" applyBorder="1" applyAlignment="1">
      <alignment horizontal="center"/>
    </xf>
    <xf numFmtId="0" fontId="11" fillId="7" borderId="16" xfId="0" applyFont="1" applyFill="1" applyBorder="1" applyAlignment="1">
      <alignment horizontal="center"/>
    </xf>
    <xf numFmtId="0" fontId="11" fillId="8" borderId="16" xfId="0" applyFont="1" applyFill="1" applyBorder="1" applyAlignment="1">
      <alignment horizontal="center"/>
    </xf>
    <xf numFmtId="0" fontId="7" fillId="8" borderId="7" xfId="0" applyFont="1" applyFill="1" applyBorder="1" applyAlignment="1">
      <alignment horizontal="center"/>
    </xf>
    <xf numFmtId="167" fontId="7" fillId="8" borderId="13" xfId="0" applyNumberFormat="1" applyFont="1" applyFill="1" applyBorder="1" applyAlignment="1">
      <alignment horizontal="center"/>
    </xf>
    <xf numFmtId="166" fontId="7" fillId="8" borderId="13" xfId="0" applyNumberFormat="1" applyFont="1" applyFill="1" applyBorder="1" applyAlignment="1">
      <alignment horizontal="center"/>
    </xf>
    <xf numFmtId="167" fontId="8" fillId="8" borderId="13" xfId="0" applyNumberFormat="1" applyFont="1" applyFill="1" applyBorder="1" applyAlignment="1">
      <alignment horizontal="center"/>
    </xf>
    <xf numFmtId="0" fontId="7" fillId="8" borderId="14" xfId="0" applyFont="1" applyFill="1" applyBorder="1" applyAlignment="1"/>
    <xf numFmtId="0" fontId="11" fillId="6" borderId="16" xfId="0" applyFont="1" applyFill="1" applyBorder="1" applyAlignment="1">
      <alignment horizontal="center"/>
    </xf>
    <xf numFmtId="0" fontId="7" fillId="6" borderId="14" xfId="0" applyFont="1" applyFill="1" applyBorder="1" applyAlignment="1"/>
    <xf numFmtId="0" fontId="7" fillId="9" borderId="7" xfId="0" applyFont="1" applyFill="1" applyBorder="1" applyAlignment="1">
      <alignment horizontal="center"/>
    </xf>
    <xf numFmtId="167" fontId="7" fillId="9" borderId="13" xfId="0" applyNumberFormat="1" applyFont="1" applyFill="1" applyBorder="1" applyAlignment="1">
      <alignment horizontal="center"/>
    </xf>
    <xf numFmtId="166" fontId="7" fillId="9" borderId="13" xfId="0" applyNumberFormat="1" applyFont="1" applyFill="1" applyBorder="1" applyAlignment="1">
      <alignment horizontal="center"/>
    </xf>
    <xf numFmtId="167" fontId="8" fillId="9" borderId="13" xfId="0" applyNumberFormat="1" applyFont="1" applyFill="1" applyBorder="1" applyAlignment="1">
      <alignment horizontal="center"/>
    </xf>
    <xf numFmtId="0" fontId="7" fillId="9" borderId="14" xfId="0" applyFont="1" applyFill="1" applyBorder="1" applyAlignment="1"/>
    <xf numFmtId="0" fontId="11" fillId="9" borderId="16" xfId="0" applyFont="1" applyFill="1" applyBorder="1" applyAlignment="1">
      <alignment horizontal="center"/>
    </xf>
    <xf numFmtId="0" fontId="81" fillId="0" borderId="0" xfId="0" applyFont="1"/>
    <xf numFmtId="0" fontId="12" fillId="0" borderId="0" xfId="0" applyFont="1" applyBorder="1" applyAlignment="1"/>
    <xf numFmtId="0" fontId="12" fillId="0" borderId="15" xfId="0" applyFont="1" applyBorder="1"/>
    <xf numFmtId="0" fontId="82" fillId="0" borderId="0" xfId="0" applyFont="1" applyBorder="1"/>
    <xf numFmtId="0" fontId="83" fillId="0" borderId="0" xfId="0" applyFont="1"/>
    <xf numFmtId="0" fontId="84" fillId="0" borderId="0" xfId="0" applyFont="1" applyAlignment="1">
      <alignment horizontal="left"/>
    </xf>
    <xf numFmtId="0" fontId="85" fillId="0" borderId="0" xfId="0" applyFont="1"/>
    <xf numFmtId="0" fontId="85" fillId="0" borderId="0" xfId="0" applyFont="1" applyAlignment="1">
      <alignment horizontal="left"/>
    </xf>
    <xf numFmtId="0" fontId="86" fillId="0" borderId="0" xfId="0" applyFont="1"/>
    <xf numFmtId="0" fontId="84" fillId="0" borderId="0" xfId="0" applyFont="1"/>
    <xf numFmtId="0" fontId="7" fillId="0" borderId="17" xfId="0" applyFont="1" applyBorder="1" applyAlignment="1">
      <alignment horizontal="center"/>
    </xf>
    <xf numFmtId="0" fontId="7" fillId="10" borderId="7" xfId="0" applyFont="1" applyFill="1" applyBorder="1" applyAlignment="1">
      <alignment horizontal="center"/>
    </xf>
    <xf numFmtId="167" fontId="7" fillId="10" borderId="13" xfId="0" applyNumberFormat="1" applyFont="1" applyFill="1" applyBorder="1" applyAlignment="1">
      <alignment horizontal="center"/>
    </xf>
    <xf numFmtId="166" fontId="7" fillId="10" borderId="13" xfId="0" applyNumberFormat="1" applyFont="1" applyFill="1" applyBorder="1" applyAlignment="1">
      <alignment horizontal="center"/>
    </xf>
    <xf numFmtId="167" fontId="8" fillId="10" borderId="13" xfId="0" applyNumberFormat="1" applyFont="1" applyFill="1" applyBorder="1" applyAlignment="1">
      <alignment horizontal="center"/>
    </xf>
    <xf numFmtId="0" fontId="7" fillId="10" borderId="14" xfId="0" applyFont="1" applyFill="1" applyBorder="1" applyAlignment="1"/>
    <xf numFmtId="0" fontId="87" fillId="0" borderId="0" xfId="0" applyFont="1"/>
    <xf numFmtId="0" fontId="88" fillId="0" borderId="0" xfId="0" applyFont="1"/>
    <xf numFmtId="0" fontId="87" fillId="0" borderId="0" xfId="0" applyFont="1" applyAlignment="1">
      <alignment horizontal="left"/>
    </xf>
    <xf numFmtId="0" fontId="89" fillId="0" borderId="0" xfId="0" applyFont="1"/>
    <xf numFmtId="0" fontId="11" fillId="10" borderId="16" xfId="0" applyFont="1" applyFill="1" applyBorder="1" applyAlignment="1">
      <alignment horizontal="center"/>
    </xf>
    <xf numFmtId="0" fontId="90" fillId="0" borderId="0" xfId="0" applyFont="1"/>
    <xf numFmtId="0" fontId="91" fillId="0" borderId="0" xfId="0" applyFont="1"/>
    <xf numFmtId="0" fontId="7" fillId="11" borderId="7" xfId="0" applyFont="1" applyFill="1" applyBorder="1" applyAlignment="1">
      <alignment horizontal="center"/>
    </xf>
    <xf numFmtId="167" fontId="7" fillId="11" borderId="13" xfId="0" applyNumberFormat="1" applyFont="1" applyFill="1" applyBorder="1" applyAlignment="1">
      <alignment horizontal="center"/>
    </xf>
    <xf numFmtId="166" fontId="7" fillId="11" borderId="13" xfId="0" applyNumberFormat="1" applyFont="1" applyFill="1" applyBorder="1" applyAlignment="1">
      <alignment horizontal="center"/>
    </xf>
    <xf numFmtId="167" fontId="8" fillId="11" borderId="13" xfId="0" applyNumberFormat="1" applyFont="1" applyFill="1" applyBorder="1" applyAlignment="1">
      <alignment horizontal="center"/>
    </xf>
    <xf numFmtId="0" fontId="7" fillId="11" borderId="7" xfId="0" applyFont="1" applyFill="1" applyBorder="1" applyAlignment="1"/>
    <xf numFmtId="0" fontId="11" fillId="11" borderId="16" xfId="0" applyFont="1" applyFill="1" applyBorder="1" applyAlignment="1">
      <alignment horizontal="center"/>
    </xf>
    <xf numFmtId="0" fontId="7" fillId="12" borderId="7" xfId="0" applyFont="1" applyFill="1" applyBorder="1" applyAlignment="1">
      <alignment horizontal="center"/>
    </xf>
    <xf numFmtId="167" fontId="7" fillId="12" borderId="13" xfId="0" applyNumberFormat="1" applyFont="1" applyFill="1" applyBorder="1" applyAlignment="1">
      <alignment horizontal="center"/>
    </xf>
    <xf numFmtId="166" fontId="7" fillId="12" borderId="13" xfId="0" applyNumberFormat="1" applyFont="1" applyFill="1" applyBorder="1" applyAlignment="1">
      <alignment horizontal="center"/>
    </xf>
    <xf numFmtId="167" fontId="8" fillId="12" borderId="13" xfId="0" applyNumberFormat="1" applyFont="1" applyFill="1" applyBorder="1" applyAlignment="1">
      <alignment horizontal="center"/>
    </xf>
    <xf numFmtId="0" fontId="11" fillId="12" borderId="16" xfId="0" applyFont="1" applyFill="1" applyBorder="1" applyAlignment="1">
      <alignment horizontal="center"/>
    </xf>
    <xf numFmtId="0" fontId="7" fillId="12" borderId="14" xfId="0" applyFont="1" applyFill="1" applyBorder="1" applyAlignment="1"/>
    <xf numFmtId="0" fontId="0" fillId="0" borderId="0" xfId="0" applyAlignment="1"/>
    <xf numFmtId="0" fontId="12" fillId="0" borderId="13" xfId="0" applyFont="1" applyBorder="1" applyAlignment="1"/>
    <xf numFmtId="167" fontId="11" fillId="0" borderId="15" xfId="0" applyNumberFormat="1" applyFont="1" applyBorder="1" applyAlignment="1">
      <alignment horizontal="center"/>
    </xf>
    <xf numFmtId="167" fontId="11" fillId="0" borderId="11" xfId="0" applyNumberFormat="1" applyFont="1" applyBorder="1" applyAlignment="1">
      <alignment horizontal="center"/>
    </xf>
    <xf numFmtId="167" fontId="11" fillId="0" borderId="12" xfId="0" applyNumberFormat="1" applyFont="1" applyBorder="1" applyAlignment="1">
      <alignment horizontal="center"/>
    </xf>
    <xf numFmtId="0" fontId="12" fillId="0" borderId="7" xfId="0" applyFont="1" applyBorder="1" applyAlignment="1"/>
    <xf numFmtId="0" fontId="12" fillId="0" borderId="15" xfId="0" applyFont="1" applyBorder="1" applyAlignment="1"/>
    <xf numFmtId="167" fontId="11" fillId="11" borderId="18" xfId="0" applyNumberFormat="1" applyFont="1" applyFill="1" applyBorder="1" applyAlignment="1">
      <alignment horizontal="center"/>
    </xf>
    <xf numFmtId="167" fontId="11" fillId="9" borderId="18" xfId="0" applyNumberFormat="1" applyFont="1" applyFill="1" applyBorder="1" applyAlignment="1">
      <alignment horizontal="center"/>
    </xf>
    <xf numFmtId="167" fontId="11" fillId="6" borderId="18" xfId="0" applyNumberFormat="1" applyFont="1" applyFill="1" applyBorder="1" applyAlignment="1">
      <alignment horizontal="center"/>
    </xf>
    <xf numFmtId="167" fontId="11" fillId="8" borderId="18" xfId="0" applyNumberFormat="1" applyFont="1" applyFill="1" applyBorder="1" applyAlignment="1">
      <alignment horizontal="center"/>
    </xf>
    <xf numFmtId="167" fontId="11" fillId="7" borderId="18" xfId="0" applyNumberFormat="1" applyFont="1" applyFill="1" applyBorder="1" applyAlignment="1">
      <alignment horizontal="center"/>
    </xf>
    <xf numFmtId="167" fontId="11" fillId="10" borderId="18" xfId="0" applyNumberFormat="1" applyFont="1" applyFill="1" applyBorder="1" applyAlignment="1">
      <alignment horizontal="center"/>
    </xf>
    <xf numFmtId="167" fontId="11" fillId="12" borderId="18" xfId="0" applyNumberFormat="1" applyFont="1" applyFill="1" applyBorder="1" applyAlignment="1">
      <alignment horizontal="center"/>
    </xf>
    <xf numFmtId="0" fontId="92" fillId="0" borderId="5" xfId="0" applyFont="1" applyBorder="1" applyAlignment="1">
      <alignment horizontal="center"/>
    </xf>
    <xf numFmtId="16" fontId="0" fillId="0" borderId="13" xfId="0" applyNumberFormat="1" applyBorder="1"/>
    <xf numFmtId="167" fontId="11" fillId="0" borderId="3" xfId="0" applyNumberFormat="1" applyFont="1" applyFill="1" applyBorder="1" applyAlignment="1">
      <alignment horizontal="center"/>
    </xf>
    <xf numFmtId="170" fontId="67" fillId="0" borderId="3" xfId="0" applyNumberFormat="1" applyFont="1" applyBorder="1" applyAlignment="1">
      <alignment horizontal="center"/>
    </xf>
    <xf numFmtId="170" fontId="67" fillId="0" borderId="12" xfId="0" applyNumberFormat="1" applyFont="1" applyBorder="1" applyAlignment="1">
      <alignment horizontal="center"/>
    </xf>
    <xf numFmtId="0" fontId="12" fillId="0" borderId="11" xfId="0" applyFont="1" applyBorder="1"/>
    <xf numFmtId="0" fontId="82" fillId="0" borderId="0" xfId="0" applyFont="1" applyBorder="1" applyAlignment="1">
      <alignment horizontal="left"/>
    </xf>
    <xf numFmtId="0" fontId="11" fillId="12" borderId="6" xfId="0" applyFont="1" applyFill="1" applyBorder="1" applyAlignment="1">
      <alignment horizontal="center"/>
    </xf>
    <xf numFmtId="167" fontId="11" fillId="12" borderId="11" xfId="0" applyNumberFormat="1" applyFont="1" applyFill="1" applyBorder="1" applyAlignment="1">
      <alignment horizontal="center"/>
    </xf>
    <xf numFmtId="0" fontId="11" fillId="0" borderId="6" xfId="0" applyFont="1" applyFill="1" applyBorder="1" applyAlignment="1">
      <alignment horizontal="center"/>
    </xf>
    <xf numFmtId="170" fontId="11" fillId="0" borderId="0" xfId="0" applyNumberFormat="1" applyFont="1" applyFill="1" applyBorder="1" applyAlignment="1">
      <alignment horizontal="center"/>
    </xf>
    <xf numFmtId="0" fontId="11" fillId="0" borderId="0" xfId="0" applyFont="1" applyFill="1" applyBorder="1" applyAlignment="1">
      <alignment horizontal="center"/>
    </xf>
    <xf numFmtId="170" fontId="11" fillId="0" borderId="11" xfId="0" applyNumberFormat="1" applyFont="1" applyFill="1" applyBorder="1" applyAlignment="1">
      <alignment horizontal="center"/>
    </xf>
    <xf numFmtId="0" fontId="11" fillId="12" borderId="7" xfId="0" applyFont="1" applyFill="1" applyBorder="1" applyAlignment="1">
      <alignment horizontal="center"/>
    </xf>
    <xf numFmtId="167" fontId="11" fillId="12" borderId="15" xfId="0" applyNumberFormat="1" applyFont="1" applyFill="1" applyBorder="1" applyAlignment="1">
      <alignment horizontal="center"/>
    </xf>
    <xf numFmtId="0" fontId="7" fillId="0" borderId="16" xfId="0" applyFont="1" applyBorder="1" applyAlignment="1">
      <alignment horizontal="center"/>
    </xf>
    <xf numFmtId="0" fontId="11" fillId="12" borderId="2" xfId="0" applyFont="1" applyFill="1" applyBorder="1" applyAlignment="1">
      <alignment horizontal="center"/>
    </xf>
    <xf numFmtId="167" fontId="11" fillId="12" borderId="12" xfId="0" applyNumberFormat="1" applyFont="1" applyFill="1" applyBorder="1" applyAlignment="1">
      <alignment horizontal="center"/>
    </xf>
    <xf numFmtId="0" fontId="11" fillId="10" borderId="6" xfId="0" applyFont="1" applyFill="1" applyBorder="1" applyAlignment="1">
      <alignment horizontal="center"/>
    </xf>
    <xf numFmtId="167" fontId="11" fillId="10" borderId="11" xfId="0" applyNumberFormat="1" applyFont="1" applyFill="1" applyBorder="1" applyAlignment="1">
      <alignment horizontal="center"/>
    </xf>
    <xf numFmtId="0" fontId="11" fillId="10" borderId="7" xfId="0" applyFont="1" applyFill="1" applyBorder="1" applyAlignment="1">
      <alignment horizontal="center"/>
    </xf>
    <xf numFmtId="167" fontId="11" fillId="10" borderId="15" xfId="0" applyNumberFormat="1" applyFont="1" applyFill="1" applyBorder="1" applyAlignment="1">
      <alignment horizontal="center"/>
    </xf>
    <xf numFmtId="0" fontId="11" fillId="10" borderId="2" xfId="0" applyFont="1" applyFill="1" applyBorder="1" applyAlignment="1">
      <alignment horizontal="center"/>
    </xf>
    <xf numFmtId="167" fontId="11" fillId="10" borderId="12" xfId="0" applyNumberFormat="1" applyFont="1" applyFill="1" applyBorder="1" applyAlignment="1">
      <alignment horizontal="center"/>
    </xf>
    <xf numFmtId="0" fontId="11" fillId="7" borderId="6" xfId="0" applyFont="1" applyFill="1" applyBorder="1" applyAlignment="1">
      <alignment horizontal="center"/>
    </xf>
    <xf numFmtId="167" fontId="11" fillId="7" borderId="11" xfId="0" applyNumberFormat="1" applyFont="1" applyFill="1" applyBorder="1" applyAlignment="1">
      <alignment horizontal="center"/>
    </xf>
    <xf numFmtId="0" fontId="11" fillId="7" borderId="7" xfId="0" applyFont="1" applyFill="1" applyBorder="1" applyAlignment="1">
      <alignment horizontal="center"/>
    </xf>
    <xf numFmtId="167" fontId="11" fillId="7" borderId="15" xfId="0" applyNumberFormat="1" applyFont="1" applyFill="1" applyBorder="1" applyAlignment="1">
      <alignment horizontal="center"/>
    </xf>
    <xf numFmtId="0" fontId="11" fillId="7" borderId="2" xfId="0" applyFont="1" applyFill="1" applyBorder="1" applyAlignment="1">
      <alignment horizontal="center"/>
    </xf>
    <xf numFmtId="167" fontId="11" fillId="7" borderId="12" xfId="0" applyNumberFormat="1" applyFont="1" applyFill="1" applyBorder="1" applyAlignment="1">
      <alignment horizontal="center"/>
    </xf>
    <xf numFmtId="0" fontId="11" fillId="8" borderId="6" xfId="0" applyFont="1" applyFill="1" applyBorder="1" applyAlignment="1">
      <alignment horizontal="center"/>
    </xf>
    <xf numFmtId="167" fontId="11" fillId="8" borderId="11" xfId="0" applyNumberFormat="1" applyFont="1" applyFill="1" applyBorder="1" applyAlignment="1">
      <alignment horizontal="center"/>
    </xf>
    <xf numFmtId="0" fontId="11" fillId="8" borderId="7" xfId="0" applyFont="1" applyFill="1" applyBorder="1" applyAlignment="1">
      <alignment horizontal="center"/>
    </xf>
    <xf numFmtId="167" fontId="11" fillId="8" borderId="15" xfId="0" applyNumberFormat="1" applyFont="1" applyFill="1" applyBorder="1" applyAlignment="1">
      <alignment horizontal="center"/>
    </xf>
    <xf numFmtId="0" fontId="11" fillId="8" borderId="2" xfId="0" applyFont="1" applyFill="1" applyBorder="1" applyAlignment="1">
      <alignment horizontal="center"/>
    </xf>
    <xf numFmtId="167" fontId="11" fillId="8" borderId="12" xfId="0" applyNumberFormat="1" applyFont="1" applyFill="1" applyBorder="1" applyAlignment="1">
      <alignment horizontal="center"/>
    </xf>
    <xf numFmtId="0" fontId="11" fillId="6" borderId="6" xfId="0" applyFont="1" applyFill="1" applyBorder="1" applyAlignment="1">
      <alignment horizontal="center"/>
    </xf>
    <xf numFmtId="167" fontId="11" fillId="6" borderId="11" xfId="0" applyNumberFormat="1" applyFont="1" applyFill="1" applyBorder="1" applyAlignment="1">
      <alignment horizontal="center"/>
    </xf>
    <xf numFmtId="0" fontId="11" fillId="9" borderId="6" xfId="0" applyFont="1" applyFill="1" applyBorder="1" applyAlignment="1">
      <alignment horizontal="center"/>
    </xf>
    <xf numFmtId="0" fontId="11" fillId="9" borderId="0" xfId="0" applyFont="1" applyFill="1" applyBorder="1" applyAlignment="1">
      <alignment horizontal="center"/>
    </xf>
    <xf numFmtId="167" fontId="11" fillId="9" borderId="11" xfId="0" applyNumberFormat="1" applyFont="1" applyFill="1" applyBorder="1" applyAlignment="1">
      <alignment horizontal="center"/>
    </xf>
    <xf numFmtId="0" fontId="11" fillId="9" borderId="7" xfId="0" applyFont="1" applyFill="1" applyBorder="1" applyAlignment="1">
      <alignment horizontal="center"/>
    </xf>
    <xf numFmtId="0" fontId="7" fillId="0" borderId="14" xfId="0" applyFont="1" applyBorder="1" applyAlignment="1">
      <alignment horizontal="center"/>
    </xf>
    <xf numFmtId="167" fontId="11" fillId="9" borderId="15" xfId="0" applyNumberFormat="1" applyFont="1" applyFill="1" applyBorder="1" applyAlignment="1">
      <alignment horizontal="center"/>
    </xf>
    <xf numFmtId="0" fontId="11" fillId="9" borderId="2" xfId="0" applyFont="1" applyFill="1" applyBorder="1" applyAlignment="1">
      <alignment horizontal="center"/>
    </xf>
    <xf numFmtId="167" fontId="11" fillId="9" borderId="12" xfId="0" applyNumberFormat="1" applyFont="1" applyFill="1" applyBorder="1" applyAlignment="1">
      <alignment horizontal="center"/>
    </xf>
    <xf numFmtId="0" fontId="11" fillId="11" borderId="7" xfId="0" applyFont="1" applyFill="1" applyBorder="1" applyAlignment="1">
      <alignment horizontal="center"/>
    </xf>
    <xf numFmtId="167" fontId="11" fillId="11" borderId="15" xfId="0" applyNumberFormat="1" applyFont="1" applyFill="1" applyBorder="1" applyAlignment="1">
      <alignment horizontal="center"/>
    </xf>
    <xf numFmtId="0" fontId="11" fillId="11" borderId="0" xfId="0" applyFont="1" applyFill="1" applyBorder="1" applyAlignment="1">
      <alignment horizontal="center"/>
    </xf>
    <xf numFmtId="0" fontId="11" fillId="11" borderId="6" xfId="0" applyFont="1" applyFill="1" applyBorder="1" applyAlignment="1">
      <alignment horizontal="center"/>
    </xf>
    <xf numFmtId="167" fontId="11" fillId="11" borderId="11" xfId="0" applyNumberFormat="1" applyFont="1" applyFill="1" applyBorder="1" applyAlignment="1">
      <alignment horizontal="center"/>
    </xf>
    <xf numFmtId="0" fontId="11" fillId="11" borderId="2" xfId="0" applyFont="1" applyFill="1" applyBorder="1" applyAlignment="1">
      <alignment horizontal="center"/>
    </xf>
    <xf numFmtId="167" fontId="11" fillId="11" borderId="12" xfId="0" applyNumberFormat="1" applyFont="1" applyFill="1" applyBorder="1" applyAlignment="1">
      <alignment horizontal="center"/>
    </xf>
    <xf numFmtId="0" fontId="11" fillId="0" borderId="7" xfId="0" applyFont="1" applyFill="1" applyBorder="1" applyAlignment="1">
      <alignment horizontal="center"/>
    </xf>
    <xf numFmtId="167" fontId="11" fillId="0" borderId="13" xfId="0" applyNumberFormat="1" applyFont="1" applyFill="1" applyBorder="1" applyAlignment="1">
      <alignment horizontal="center"/>
    </xf>
    <xf numFmtId="170" fontId="11" fillId="0" borderId="13" xfId="0" applyNumberFormat="1" applyFont="1" applyFill="1" applyBorder="1" applyAlignment="1">
      <alignment horizontal="center"/>
    </xf>
    <xf numFmtId="0" fontId="11" fillId="0" borderId="13" xfId="0" applyFont="1" applyFill="1" applyBorder="1" applyAlignment="1">
      <alignment horizontal="center"/>
    </xf>
    <xf numFmtId="170" fontId="11" fillId="0" borderId="15" xfId="0" applyNumberFormat="1" applyFont="1" applyFill="1" applyBorder="1" applyAlignment="1">
      <alignment horizontal="center"/>
    </xf>
    <xf numFmtId="0" fontId="11" fillId="0" borderId="3" xfId="0" applyFont="1" applyFill="1" applyBorder="1" applyAlignment="1">
      <alignment horizontal="center"/>
    </xf>
    <xf numFmtId="0" fontId="7" fillId="12" borderId="10" xfId="0" applyFont="1" applyFill="1" applyBorder="1" applyAlignment="1"/>
    <xf numFmtId="0" fontId="11" fillId="10" borderId="10" xfId="0" applyFont="1" applyFill="1" applyBorder="1" applyAlignment="1">
      <alignment horizontal="center"/>
    </xf>
    <xf numFmtId="0" fontId="7" fillId="7" borderId="14" xfId="0" applyFont="1" applyFill="1" applyBorder="1" applyAlignment="1">
      <alignment horizontal="center"/>
    </xf>
    <xf numFmtId="0" fontId="11" fillId="7" borderId="10" xfId="0" applyFont="1" applyFill="1" applyBorder="1" applyAlignment="1">
      <alignment horizontal="center"/>
    </xf>
    <xf numFmtId="0" fontId="11" fillId="8" borderId="10" xfId="0" applyFont="1" applyFill="1" applyBorder="1" applyAlignment="1">
      <alignment horizontal="center"/>
    </xf>
    <xf numFmtId="0" fontId="11" fillId="9" borderId="10" xfId="0" applyFont="1" applyFill="1" applyBorder="1" applyAlignment="1">
      <alignment horizontal="center"/>
    </xf>
    <xf numFmtId="0" fontId="11" fillId="9" borderId="3" xfId="0" applyFont="1" applyFill="1" applyBorder="1" applyAlignment="1">
      <alignment horizontal="center"/>
    </xf>
    <xf numFmtId="16" fontId="0" fillId="0" borderId="0" xfId="0" applyNumberFormat="1" applyBorder="1"/>
    <xf numFmtId="0" fontId="11" fillId="11" borderId="3" xfId="0" applyFont="1" applyFill="1" applyBorder="1" applyAlignment="1">
      <alignment horizontal="center"/>
    </xf>
    <xf numFmtId="167" fontId="12" fillId="0" borderId="13" xfId="0" applyNumberFormat="1" applyFont="1" applyBorder="1" applyAlignment="1">
      <alignment horizontal="center"/>
    </xf>
    <xf numFmtId="0" fontId="12" fillId="0" borderId="13" xfId="0" applyFont="1" applyBorder="1" applyAlignment="1">
      <alignment horizontal="left"/>
    </xf>
    <xf numFmtId="0" fontId="12" fillId="0" borderId="13" xfId="0" applyFont="1" applyBorder="1"/>
    <xf numFmtId="0" fontId="8" fillId="0" borderId="13" xfId="0" applyFont="1" applyBorder="1" applyAlignment="1">
      <alignment horizontal="left"/>
    </xf>
    <xf numFmtId="0" fontId="11" fillId="0" borderId="13" xfId="0" applyFont="1" applyBorder="1" applyAlignment="1">
      <alignment horizontal="center" vertical="center"/>
    </xf>
    <xf numFmtId="0" fontId="0" fillId="0" borderId="6" xfId="0" applyBorder="1"/>
    <xf numFmtId="0" fontId="82" fillId="0" borderId="13" xfId="0" applyFont="1" applyBorder="1" applyAlignment="1">
      <alignment horizontal="left"/>
    </xf>
    <xf numFmtId="0" fontId="11" fillId="0" borderId="0" xfId="0" quotePrefix="1" applyFont="1" applyBorder="1" applyAlignment="1">
      <alignment horizontal="center"/>
    </xf>
    <xf numFmtId="176" fontId="3" fillId="0" borderId="0" xfId="0" applyNumberFormat="1" applyFont="1" applyAlignment="1">
      <alignment horizontal="center"/>
    </xf>
    <xf numFmtId="0" fontId="3" fillId="9" borderId="16" xfId="0" applyFont="1" applyFill="1" applyBorder="1" applyAlignment="1">
      <alignment horizontal="center"/>
    </xf>
    <xf numFmtId="0" fontId="3" fillId="9" borderId="22" xfId="0" applyFont="1" applyFill="1" applyBorder="1" applyAlignment="1">
      <alignment horizontal="center"/>
    </xf>
    <xf numFmtId="0" fontId="3" fillId="9" borderId="18" xfId="0" applyFont="1" applyFill="1" applyBorder="1" applyAlignment="1">
      <alignment horizontal="center"/>
    </xf>
    <xf numFmtId="0" fontId="3" fillId="11" borderId="16" xfId="0" applyFont="1" applyFill="1" applyBorder="1" applyAlignment="1">
      <alignment horizontal="center"/>
    </xf>
    <xf numFmtId="0" fontId="3" fillId="11" borderId="22" xfId="0" applyFont="1" applyFill="1" applyBorder="1" applyAlignment="1">
      <alignment horizontal="center"/>
    </xf>
    <xf numFmtId="0" fontId="3" fillId="11" borderId="18" xfId="0" applyFont="1" applyFill="1" applyBorder="1" applyAlignment="1">
      <alignment horizontal="center"/>
    </xf>
    <xf numFmtId="0" fontId="3" fillId="8" borderId="16" xfId="0" applyFont="1" applyFill="1" applyBorder="1" applyAlignment="1">
      <alignment horizontal="center"/>
    </xf>
    <xf numFmtId="0" fontId="3" fillId="8" borderId="22" xfId="0" applyFont="1" applyFill="1" applyBorder="1" applyAlignment="1">
      <alignment horizontal="center"/>
    </xf>
    <xf numFmtId="0" fontId="3" fillId="8" borderId="18" xfId="0" applyFont="1" applyFill="1" applyBorder="1" applyAlignment="1">
      <alignment horizontal="center"/>
    </xf>
    <xf numFmtId="0" fontId="93" fillId="6" borderId="16" xfId="0" applyFont="1" applyFill="1" applyBorder="1" applyAlignment="1">
      <alignment horizontal="center"/>
    </xf>
    <xf numFmtId="0" fontId="93" fillId="6" borderId="22" xfId="0" applyFont="1" applyFill="1" applyBorder="1" applyAlignment="1">
      <alignment horizontal="center"/>
    </xf>
    <xf numFmtId="0" fontId="93" fillId="6" borderId="18" xfId="0" applyFont="1" applyFill="1" applyBorder="1" applyAlignment="1">
      <alignment horizontal="center"/>
    </xf>
    <xf numFmtId="0" fontId="3" fillId="10" borderId="16" xfId="0" applyFont="1" applyFill="1" applyBorder="1" applyAlignment="1">
      <alignment horizontal="center"/>
    </xf>
    <xf numFmtId="0" fontId="3" fillId="10" borderId="22" xfId="0" applyFont="1" applyFill="1" applyBorder="1" applyAlignment="1">
      <alignment horizontal="center"/>
    </xf>
    <xf numFmtId="0" fontId="3" fillId="10" borderId="18" xfId="0" applyFont="1" applyFill="1" applyBorder="1" applyAlignment="1">
      <alignment horizontal="center"/>
    </xf>
    <xf numFmtId="0" fontId="93" fillId="7" borderId="16" xfId="0" applyFont="1" applyFill="1" applyBorder="1" applyAlignment="1">
      <alignment horizontal="center"/>
    </xf>
    <xf numFmtId="0" fontId="93" fillId="7" borderId="22" xfId="0" applyFont="1" applyFill="1" applyBorder="1" applyAlignment="1">
      <alignment horizontal="center"/>
    </xf>
    <xf numFmtId="0" fontId="93" fillId="7" borderId="18" xfId="0" applyFont="1" applyFill="1" applyBorder="1" applyAlignment="1">
      <alignment horizontal="center"/>
    </xf>
    <xf numFmtId="0" fontId="3" fillId="12" borderId="16" xfId="0" applyFont="1" applyFill="1" applyBorder="1" applyAlignment="1">
      <alignment horizontal="center"/>
    </xf>
    <xf numFmtId="0" fontId="11" fillId="12" borderId="22" xfId="0" applyFont="1" applyFill="1" applyBorder="1" applyAlignment="1">
      <alignment horizontal="center"/>
    </xf>
    <xf numFmtId="0" fontId="11" fillId="12" borderId="18" xfId="0" applyFont="1" applyFill="1" applyBorder="1" applyAlignment="1">
      <alignment horizontal="center"/>
    </xf>
    <xf numFmtId="0" fontId="12" fillId="0" borderId="16" xfId="0" applyFont="1" applyBorder="1" applyAlignment="1">
      <alignment horizontal="center"/>
    </xf>
    <xf numFmtId="0" fontId="12" fillId="0" borderId="22" xfId="0" applyFont="1" applyBorder="1" applyAlignment="1">
      <alignment horizontal="center"/>
    </xf>
    <xf numFmtId="0" fontId="12" fillId="0" borderId="18" xfId="0" applyFont="1" applyBorder="1" applyAlignment="1">
      <alignment horizontal="center"/>
    </xf>
    <xf numFmtId="0" fontId="7" fillId="0" borderId="19" xfId="0" applyFont="1" applyBorder="1" applyAlignment="1">
      <alignment horizontal="center"/>
    </xf>
    <xf numFmtId="0" fontId="7" fillId="0" borderId="20" xfId="0" applyFont="1" applyBorder="1" applyAlignment="1">
      <alignment horizontal="center"/>
    </xf>
    <xf numFmtId="0" fontId="7" fillId="0" borderId="21" xfId="0" applyFont="1" applyBorder="1" applyAlignment="1">
      <alignment horizontal="center"/>
    </xf>
    <xf numFmtId="0" fontId="12" fillId="0" borderId="7" xfId="0" applyFont="1" applyBorder="1" applyAlignment="1">
      <alignment horizontal="center"/>
    </xf>
    <xf numFmtId="0" fontId="12" fillId="0" borderId="13" xfId="0" applyFont="1" applyBorder="1" applyAlignment="1">
      <alignment horizontal="center"/>
    </xf>
    <xf numFmtId="0" fontId="12" fillId="0" borderId="15" xfId="0" applyFont="1" applyBorder="1" applyAlignment="1">
      <alignment horizontal="center"/>
    </xf>
    <xf numFmtId="0" fontId="69" fillId="2" borderId="0" xfId="0" applyFont="1" applyFill="1" applyAlignment="1">
      <alignment horizontal="center" vertical="center"/>
    </xf>
    <xf numFmtId="0" fontId="4" fillId="2" borderId="0" xfId="0" applyFont="1" applyFill="1" applyAlignment="1">
      <alignment horizontal="center" vertical="center"/>
    </xf>
    <xf numFmtId="0" fontId="46" fillId="0" borderId="0" xfId="0" applyFont="1" applyAlignment="1">
      <alignment horizontal="left" vertical="center" wrapText="1"/>
    </xf>
    <xf numFmtId="0" fontId="31" fillId="0" borderId="0" xfId="0" applyFont="1" applyAlignment="1">
      <alignment horizontal="left" vertical="center"/>
    </xf>
    <xf numFmtId="0" fontId="3" fillId="0" borderId="0" xfId="0" applyFont="1" applyAlignment="1">
      <alignment horizontal="center"/>
    </xf>
    <xf numFmtId="0" fontId="8" fillId="0" borderId="0" xfId="0" applyFont="1" applyBorder="1" applyAlignment="1">
      <alignment horizontal="left"/>
    </xf>
    <xf numFmtId="167" fontId="11" fillId="0" borderId="14" xfId="0" applyNumberFormat="1" applyFont="1" applyBorder="1" applyAlignment="1">
      <alignment horizontal="center" vertical="center"/>
    </xf>
    <xf numFmtId="167" fontId="11" fillId="0" borderId="10" xfId="0" applyNumberFormat="1" applyFont="1" applyBorder="1" applyAlignment="1">
      <alignment horizontal="center" vertical="center"/>
    </xf>
    <xf numFmtId="167" fontId="95" fillId="4" borderId="14" xfId="0" applyNumberFormat="1" applyFont="1" applyFill="1" applyBorder="1" applyAlignment="1">
      <alignment horizontal="center" vertical="center"/>
    </xf>
    <xf numFmtId="167" fontId="95" fillId="4" borderId="10" xfId="0" applyNumberFormat="1" applyFont="1" applyFill="1" applyBorder="1" applyAlignment="1">
      <alignment horizontal="center" vertical="center"/>
    </xf>
    <xf numFmtId="167" fontId="94" fillId="4" borderId="14" xfId="0" applyNumberFormat="1" applyFont="1" applyFill="1" applyBorder="1" applyAlignment="1">
      <alignment horizontal="center" vertical="center"/>
    </xf>
    <xf numFmtId="167" fontId="94" fillId="4" borderId="10" xfId="0" applyNumberFormat="1" applyFont="1" applyFill="1" applyBorder="1" applyAlignment="1">
      <alignment horizontal="center" vertical="center"/>
    </xf>
    <xf numFmtId="167" fontId="11" fillId="0" borderId="14" xfId="0" applyNumberFormat="1" applyFont="1" applyFill="1" applyBorder="1" applyAlignment="1">
      <alignment horizontal="center" vertical="center"/>
    </xf>
    <xf numFmtId="167" fontId="11" fillId="0" borderId="10" xfId="0" applyNumberFormat="1" applyFont="1" applyFill="1" applyBorder="1" applyAlignment="1">
      <alignment horizontal="center" vertical="center"/>
    </xf>
    <xf numFmtId="167" fontId="96" fillId="4" borderId="10" xfId="0" applyNumberFormat="1" applyFont="1" applyFill="1" applyBorder="1" applyAlignment="1">
      <alignment horizontal="center" vertical="center"/>
    </xf>
    <xf numFmtId="167" fontId="50" fillId="3" borderId="14" xfId="0" applyNumberFormat="1" applyFont="1" applyFill="1" applyBorder="1" applyAlignment="1">
      <alignment horizontal="center" vertical="center"/>
    </xf>
    <xf numFmtId="167" fontId="50" fillId="3" borderId="10" xfId="0" applyNumberFormat="1" applyFont="1" applyFill="1" applyBorder="1" applyAlignment="1">
      <alignment horizontal="center" vertical="center"/>
    </xf>
    <xf numFmtId="167" fontId="94" fillId="4" borderId="14" xfId="0" applyNumberFormat="1" applyFont="1" applyFill="1" applyBorder="1" applyAlignment="1">
      <alignment horizontal="center" vertical="center" wrapText="1"/>
    </xf>
    <xf numFmtId="167" fontId="96" fillId="5" borderId="10" xfId="0" applyNumberFormat="1" applyFont="1" applyFill="1" applyBorder="1" applyAlignment="1">
      <alignment horizontal="center" vertical="center" wrapText="1"/>
    </xf>
    <xf numFmtId="167" fontId="95" fillId="0" borderId="14" xfId="0" applyNumberFormat="1" applyFont="1" applyFill="1" applyBorder="1" applyAlignment="1">
      <alignment horizontal="center" vertical="center"/>
    </xf>
    <xf numFmtId="167" fontId="96" fillId="0" borderId="10" xfId="0" applyNumberFormat="1" applyFont="1" applyFill="1" applyBorder="1" applyAlignment="1">
      <alignment horizontal="center" vertical="center"/>
    </xf>
    <xf numFmtId="167" fontId="94" fillId="0" borderId="14" xfId="0" applyNumberFormat="1" applyFont="1" applyFill="1" applyBorder="1" applyAlignment="1">
      <alignment horizontal="center" vertical="center"/>
    </xf>
    <xf numFmtId="167" fontId="56" fillId="0" borderId="0" xfId="0" applyNumberFormat="1" applyFont="1" applyAlignment="1">
      <alignment horizontal="center" vertical="center"/>
    </xf>
    <xf numFmtId="0" fontId="0" fillId="0" borderId="0" xfId="0" applyAlignment="1">
      <alignment horizontal="center" vertical="center"/>
    </xf>
    <xf numFmtId="167" fontId="49" fillId="4" borderId="14" xfId="0" applyNumberFormat="1" applyFont="1" applyFill="1" applyBorder="1" applyAlignment="1">
      <alignment horizontal="center" vertical="center"/>
    </xf>
    <xf numFmtId="167" fontId="32" fillId="4" borderId="10" xfId="0" applyNumberFormat="1" applyFont="1" applyFill="1" applyBorder="1" applyAlignment="1">
      <alignment horizontal="center" vertical="center"/>
    </xf>
    <xf numFmtId="167" fontId="7" fillId="0" borderId="14" xfId="0" applyNumberFormat="1" applyFont="1" applyBorder="1" applyAlignment="1">
      <alignment horizontal="center" vertical="center"/>
    </xf>
    <xf numFmtId="167" fontId="0" fillId="0" borderId="10" xfId="0" applyNumberFormat="1" applyBorder="1"/>
    <xf numFmtId="167" fontId="8" fillId="0" borderId="7" xfId="0" applyNumberFormat="1" applyFont="1" applyBorder="1" applyAlignment="1">
      <alignment horizontal="center" vertical="center"/>
    </xf>
    <xf numFmtId="167" fontId="0" fillId="0" borderId="2" xfId="0" applyNumberFormat="1" applyBorder="1"/>
    <xf numFmtId="167" fontId="62" fillId="0" borderId="0" xfId="0" applyNumberFormat="1" applyFont="1" applyAlignment="1">
      <alignment horizontal="center" vertical="center"/>
    </xf>
    <xf numFmtId="167" fontId="30" fillId="0" borderId="0" xfId="0" applyNumberFormat="1" applyFont="1" applyAlignment="1">
      <alignment horizontal="center" vertical="center"/>
    </xf>
    <xf numFmtId="167" fontId="57" fillId="0" borderId="0" xfId="0" applyNumberFormat="1" applyFont="1" applyAlignment="1">
      <alignment horizontal="center" vertical="center"/>
    </xf>
    <xf numFmtId="167" fontId="60" fillId="0" borderId="0" xfId="0" applyNumberFormat="1" applyFont="1" applyAlignment="1">
      <alignment horizontal="center" vertical="center"/>
    </xf>
    <xf numFmtId="167" fontId="38" fillId="0" borderId="0" xfId="0" applyNumberFormat="1" applyFont="1" applyAlignment="1">
      <alignment horizontal="center" vertical="center"/>
    </xf>
    <xf numFmtId="167" fontId="61" fillId="0" borderId="0" xfId="0" applyNumberFormat="1" applyFont="1" applyAlignment="1">
      <alignment horizontal="center" vertical="center"/>
    </xf>
    <xf numFmtId="167" fontId="30" fillId="0" borderId="14" xfId="0" applyNumberFormat="1" applyFont="1" applyFill="1" applyBorder="1" applyAlignment="1">
      <alignment horizontal="center" vertical="center"/>
    </xf>
    <xf numFmtId="167" fontId="32" fillId="0" borderId="10" xfId="0" applyNumberFormat="1" applyFont="1" applyFill="1" applyBorder="1" applyAlignment="1">
      <alignment vertical="center"/>
    </xf>
    <xf numFmtId="167" fontId="51" fillId="0" borderId="0" xfId="0" applyNumberFormat="1" applyFont="1" applyAlignment="1">
      <alignment horizontal="center" vertical="center"/>
    </xf>
    <xf numFmtId="167" fontId="25" fillId="0" borderId="0" xfId="0" applyNumberFormat="1" applyFont="1" applyAlignment="1">
      <alignment horizontal="center" vertical="center"/>
    </xf>
    <xf numFmtId="167" fontId="7" fillId="3" borderId="14" xfId="0" applyNumberFormat="1" applyFont="1" applyFill="1" applyBorder="1" applyAlignment="1">
      <alignment horizontal="center" vertical="center" wrapText="1"/>
    </xf>
    <xf numFmtId="167" fontId="0" fillId="3" borderId="10" xfId="0" applyNumberFormat="1" applyFill="1" applyBorder="1"/>
    <xf numFmtId="167" fontId="7" fillId="0" borderId="14" xfId="0" applyNumberFormat="1" applyFont="1" applyBorder="1" applyAlignment="1">
      <alignment horizontal="center" vertical="center" wrapText="1"/>
    </xf>
    <xf numFmtId="167" fontId="94" fillId="0" borderId="14" xfId="0" applyNumberFormat="1" applyFont="1" applyFill="1" applyBorder="1" applyAlignment="1">
      <alignment horizontal="center" vertical="center" wrapText="1"/>
    </xf>
    <xf numFmtId="167" fontId="96" fillId="0" borderId="10" xfId="0" applyNumberFormat="1" applyFont="1" applyBorder="1" applyAlignment="1">
      <alignment horizontal="center" vertical="center" wrapText="1"/>
    </xf>
    <xf numFmtId="167" fontId="88" fillId="0" borderId="14" xfId="0" applyNumberFormat="1" applyFont="1" applyFill="1" applyBorder="1" applyAlignment="1">
      <alignment horizontal="center" vertical="center"/>
    </xf>
    <xf numFmtId="167" fontId="96" fillId="0" borderId="10" xfId="0" applyNumberFormat="1" applyFont="1" applyFill="1" applyBorder="1" applyAlignment="1">
      <alignment vertical="center"/>
    </xf>
    <xf numFmtId="167" fontId="100" fillId="0" borderId="0" xfId="0" applyNumberFormat="1" applyFont="1" applyAlignment="1">
      <alignment horizontal="center" vertical="center"/>
    </xf>
    <xf numFmtId="0" fontId="96" fillId="0" borderId="0" xfId="0" applyFont="1" applyAlignment="1">
      <alignment horizontal="center" vertical="center"/>
    </xf>
    <xf numFmtId="167" fontId="88" fillId="0" borderId="0" xfId="0" applyNumberFormat="1" applyFont="1" applyAlignment="1">
      <alignment horizontal="center" vertical="center"/>
    </xf>
    <xf numFmtId="167" fontId="101" fillId="0" borderId="0" xfId="0" applyNumberFormat="1" applyFont="1" applyAlignment="1">
      <alignment horizontal="center" vertical="center"/>
    </xf>
    <xf numFmtId="0" fontId="98" fillId="0" borderId="0" xfId="0" applyFont="1" applyAlignment="1">
      <alignment horizontal="center" vertical="center"/>
    </xf>
    <xf numFmtId="167" fontId="96" fillId="0" borderId="10" xfId="0" applyNumberFormat="1" applyFont="1" applyFill="1" applyBorder="1" applyAlignment="1">
      <alignment horizontal="center" vertical="center" wrapText="1"/>
    </xf>
    <xf numFmtId="167" fontId="94" fillId="0" borderId="10" xfId="0" applyNumberFormat="1" applyFont="1" applyFill="1" applyBorder="1" applyAlignment="1">
      <alignment horizontal="center" vertical="center"/>
    </xf>
    <xf numFmtId="167" fontId="95" fillId="0" borderId="10" xfId="0" applyNumberFormat="1" applyFont="1" applyFill="1" applyBorder="1" applyAlignment="1">
      <alignment horizontal="center" vertical="center"/>
    </xf>
    <xf numFmtId="167" fontId="81" fillId="0" borderId="14" xfId="0" applyNumberFormat="1" applyFont="1" applyFill="1" applyBorder="1" applyAlignment="1">
      <alignment horizontal="center" vertical="center"/>
    </xf>
    <xf numFmtId="167" fontId="98" fillId="0" borderId="10" xfId="0" applyNumberFormat="1" applyFont="1" applyFill="1" applyBorder="1" applyAlignment="1">
      <alignment vertical="center"/>
    </xf>
    <xf numFmtId="167" fontId="81" fillId="0" borderId="0" xfId="0" applyNumberFormat="1" applyFont="1" applyAlignment="1">
      <alignment horizontal="center" vertical="center"/>
    </xf>
    <xf numFmtId="167" fontId="97" fillId="0" borderId="14" xfId="0" applyNumberFormat="1" applyFont="1" applyFill="1" applyBorder="1" applyAlignment="1">
      <alignment horizontal="center" vertical="center"/>
    </xf>
    <xf numFmtId="167" fontId="98" fillId="0" borderId="10" xfId="0" applyNumberFormat="1" applyFont="1" applyFill="1" applyBorder="1" applyAlignment="1">
      <alignment horizontal="center" vertical="center"/>
    </xf>
    <xf numFmtId="167" fontId="99" fillId="0" borderId="14" xfId="0" applyNumberFormat="1" applyFont="1" applyFill="1" applyBorder="1" applyAlignment="1">
      <alignment horizontal="center" vertical="center"/>
    </xf>
    <xf numFmtId="167" fontId="8" fillId="0" borderId="14" xfId="0" applyNumberFormat="1" applyFont="1" applyBorder="1" applyAlignment="1">
      <alignment horizontal="center" vertical="center"/>
    </xf>
    <xf numFmtId="167" fontId="99" fillId="0" borderId="14" xfId="0" applyNumberFormat="1" applyFont="1" applyFill="1" applyBorder="1" applyAlignment="1">
      <alignment horizontal="center" vertical="center" wrapText="1"/>
    </xf>
    <xf numFmtId="167" fontId="98" fillId="0" borderId="10" xfId="0" applyNumberFormat="1" applyFont="1" applyBorder="1" applyAlignment="1">
      <alignment horizontal="center" vertical="center" wrapText="1"/>
    </xf>
    <xf numFmtId="167" fontId="97" fillId="4" borderId="14" xfId="0" applyNumberFormat="1" applyFont="1" applyFill="1" applyBorder="1" applyAlignment="1">
      <alignment horizontal="center" vertical="center"/>
    </xf>
    <xf numFmtId="167" fontId="98" fillId="4" borderId="10" xfId="0" applyNumberFormat="1" applyFont="1" applyFill="1" applyBorder="1" applyAlignment="1">
      <alignment horizontal="center" vertical="center"/>
    </xf>
    <xf numFmtId="167" fontId="99" fillId="4" borderId="14" xfId="0" applyNumberFormat="1" applyFont="1" applyFill="1" applyBorder="1" applyAlignment="1">
      <alignment horizontal="center" vertical="center" wrapText="1"/>
    </xf>
    <xf numFmtId="167" fontId="98" fillId="5" borderId="10" xfId="0" applyNumberFormat="1" applyFont="1" applyFill="1" applyBorder="1" applyAlignment="1">
      <alignment horizontal="center" vertical="center" wrapText="1"/>
    </xf>
    <xf numFmtId="167" fontId="52" fillId="0" borderId="14" xfId="0" applyNumberFormat="1" applyFont="1" applyFill="1" applyBorder="1" applyAlignment="1">
      <alignment horizontal="center" vertical="center"/>
    </xf>
    <xf numFmtId="167" fontId="53" fillId="0" borderId="10" xfId="0" applyNumberFormat="1" applyFont="1" applyFill="1" applyBorder="1" applyAlignment="1">
      <alignment vertical="center"/>
    </xf>
    <xf numFmtId="167" fontId="54" fillId="0" borderId="14" xfId="0" applyNumberFormat="1" applyFont="1" applyFill="1" applyBorder="1" applyAlignment="1">
      <alignment horizontal="center" vertical="center"/>
    </xf>
    <xf numFmtId="167" fontId="53" fillId="0" borderId="10" xfId="0" applyNumberFormat="1" applyFont="1" applyFill="1" applyBorder="1" applyAlignment="1">
      <alignment horizontal="center" vertical="center"/>
    </xf>
    <xf numFmtId="167" fontId="55" fillId="0" borderId="14" xfId="0" applyNumberFormat="1" applyFont="1" applyFill="1" applyBorder="1" applyAlignment="1">
      <alignment horizontal="center" vertical="center"/>
    </xf>
    <xf numFmtId="167" fontId="48" fillId="0" borderId="0" xfId="0" applyNumberFormat="1" applyFont="1" applyAlignment="1">
      <alignment horizontal="center" vertical="center"/>
    </xf>
    <xf numFmtId="167" fontId="33" fillId="4" borderId="14" xfId="0" applyNumberFormat="1" applyFont="1" applyFill="1" applyBorder="1" applyAlignment="1">
      <alignment horizontal="center" vertical="center" wrapText="1"/>
    </xf>
    <xf numFmtId="167" fontId="32" fillId="5" borderId="10" xfId="0" applyNumberFormat="1" applyFont="1" applyFill="1" applyBorder="1" applyAlignment="1">
      <alignment horizontal="center" vertical="center" wrapText="1"/>
    </xf>
    <xf numFmtId="167" fontId="33" fillId="4" borderId="14" xfId="0" applyNumberFormat="1" applyFont="1" applyFill="1" applyBorder="1" applyAlignment="1">
      <alignment horizontal="center" vertical="center"/>
    </xf>
    <xf numFmtId="167" fontId="49" fillId="0" borderId="14" xfId="0" applyNumberFormat="1" applyFont="1" applyFill="1" applyBorder="1" applyAlignment="1">
      <alignment horizontal="center" vertical="center"/>
    </xf>
    <xf numFmtId="167" fontId="32" fillId="0" borderId="10" xfId="0" applyNumberFormat="1" applyFont="1" applyFill="1" applyBorder="1" applyAlignment="1">
      <alignment horizontal="center" vertical="center"/>
    </xf>
    <xf numFmtId="167" fontId="33" fillId="0" borderId="14" xfId="0" applyNumberFormat="1" applyFont="1" applyFill="1" applyBorder="1" applyAlignment="1">
      <alignment horizontal="center" vertical="center" wrapText="1"/>
    </xf>
    <xf numFmtId="167" fontId="32" fillId="0" borderId="10" xfId="0" applyNumberFormat="1" applyFont="1" applyBorder="1" applyAlignment="1">
      <alignment horizontal="center" vertical="center" wrapText="1"/>
    </xf>
    <xf numFmtId="167" fontId="33" fillId="0" borderId="14" xfId="0" applyNumberFormat="1" applyFont="1" applyFill="1" applyBorder="1" applyAlignment="1">
      <alignment horizontal="center" vertical="center"/>
    </xf>
    <xf numFmtId="167" fontId="67" fillId="0" borderId="14" xfId="0" applyNumberFormat="1" applyFont="1" applyBorder="1" applyAlignment="1">
      <alignment horizontal="center" vertical="center"/>
    </xf>
    <xf numFmtId="167" fontId="67" fillId="0" borderId="10" xfId="0" applyNumberFormat="1" applyFont="1" applyBorder="1" applyAlignment="1">
      <alignment horizontal="center" vertical="center"/>
    </xf>
    <xf numFmtId="167" fontId="57" fillId="0" borderId="14" xfId="0" applyNumberFormat="1" applyFont="1" applyFill="1" applyBorder="1" applyAlignment="1">
      <alignment horizontal="center" vertical="center"/>
    </xf>
    <xf numFmtId="167" fontId="58" fillId="0" borderId="10" xfId="0" applyNumberFormat="1" applyFont="1" applyFill="1" applyBorder="1" applyAlignment="1">
      <alignment vertical="center"/>
    </xf>
    <xf numFmtId="167" fontId="7" fillId="0" borderId="14" xfId="0" applyNumberFormat="1" applyFont="1" applyFill="1" applyBorder="1" applyAlignment="1">
      <alignment horizontal="center" vertical="center"/>
    </xf>
    <xf numFmtId="167" fontId="36" fillId="0" borderId="10" xfId="0" applyNumberFormat="1" applyFont="1" applyFill="1" applyBorder="1" applyAlignment="1">
      <alignment horizontal="center" vertical="center"/>
    </xf>
    <xf numFmtId="167" fontId="10" fillId="0" borderId="14" xfId="0" applyNumberFormat="1" applyFont="1" applyFill="1" applyBorder="1" applyAlignment="1">
      <alignment horizontal="center" vertical="center" wrapText="1"/>
    </xf>
    <xf numFmtId="167" fontId="36" fillId="0" borderId="10" xfId="0" applyNumberFormat="1" applyFont="1" applyBorder="1" applyAlignment="1">
      <alignment horizontal="center" vertical="center" wrapText="1"/>
    </xf>
    <xf numFmtId="167" fontId="59" fillId="0" borderId="14" xfId="0" applyNumberFormat="1" applyFont="1" applyFill="1" applyBorder="1" applyAlignment="1">
      <alignment horizontal="center" vertical="center"/>
    </xf>
    <xf numFmtId="167" fontId="58" fillId="0" borderId="10" xfId="0" applyNumberFormat="1" applyFont="1" applyFill="1" applyBorder="1" applyAlignment="1">
      <alignment horizontal="center" vertical="center"/>
    </xf>
    <xf numFmtId="167" fontId="14" fillId="0" borderId="14" xfId="0" applyNumberFormat="1" applyFont="1" applyFill="1" applyBorder="1" applyAlignment="1">
      <alignment horizontal="center" vertical="center"/>
    </xf>
    <xf numFmtId="167" fontId="14" fillId="0" borderId="14" xfId="0" applyNumberFormat="1" applyFont="1" applyFill="1" applyBorder="1" applyAlignment="1">
      <alignment horizontal="center" vertical="center" wrapText="1"/>
    </xf>
    <xf numFmtId="167" fontId="58" fillId="0" borderId="10" xfId="0" applyNumberFormat="1" applyFont="1" applyBorder="1" applyAlignment="1">
      <alignment horizontal="center" vertical="center" wrapText="1"/>
    </xf>
    <xf numFmtId="167" fontId="7" fillId="3" borderId="10" xfId="0" applyNumberFormat="1" applyFont="1" applyFill="1" applyBorder="1"/>
    <xf numFmtId="167" fontId="38" fillId="0" borderId="14" xfId="0" applyNumberFormat="1" applyFont="1" applyFill="1" applyBorder="1" applyAlignment="1">
      <alignment horizontal="center" vertical="center"/>
    </xf>
    <xf numFmtId="167" fontId="41" fillId="0" borderId="10" xfId="0" applyNumberFormat="1" applyFont="1" applyFill="1" applyBorder="1" applyAlignment="1">
      <alignment vertical="center"/>
    </xf>
    <xf numFmtId="167" fontId="43" fillId="0" borderId="14" xfId="0" applyNumberFormat="1" applyFont="1" applyFill="1" applyBorder="1" applyAlignment="1">
      <alignment horizontal="center" vertical="center"/>
    </xf>
    <xf numFmtId="167" fontId="41" fillId="0" borderId="10" xfId="0" applyNumberFormat="1" applyFont="1" applyFill="1" applyBorder="1" applyAlignment="1">
      <alignment horizontal="center" vertical="center"/>
    </xf>
    <xf numFmtId="167" fontId="40" fillId="0" borderId="14" xfId="0" applyNumberFormat="1" applyFont="1" applyFill="1" applyBorder="1" applyAlignment="1">
      <alignment horizontal="center" vertical="center" wrapText="1"/>
    </xf>
    <xf numFmtId="167" fontId="41" fillId="0" borderId="10" xfId="0" applyNumberFormat="1" applyFont="1" applyBorder="1" applyAlignment="1">
      <alignment horizontal="center" vertical="center" wrapText="1"/>
    </xf>
    <xf numFmtId="167" fontId="40" fillId="0" borderId="14" xfId="0" applyNumberFormat="1" applyFont="1" applyFill="1" applyBorder="1" applyAlignment="1">
      <alignment horizontal="center" vertical="center"/>
    </xf>
    <xf numFmtId="167" fontId="43" fillId="0" borderId="10" xfId="0" applyNumberFormat="1" applyFont="1" applyFill="1" applyBorder="1" applyAlignment="1">
      <alignment horizontal="center" vertical="center"/>
    </xf>
    <xf numFmtId="167" fontId="40" fillId="0" borderId="10" xfId="0" applyNumberFormat="1" applyFont="1" applyFill="1" applyBorder="1" applyAlignment="1">
      <alignment horizontal="center" vertical="center" wrapText="1"/>
    </xf>
    <xf numFmtId="167" fontId="62" fillId="0" borderId="14" xfId="0" applyNumberFormat="1" applyFont="1" applyFill="1" applyBorder="1" applyAlignment="1">
      <alignment horizontal="center" vertical="center"/>
    </xf>
    <xf numFmtId="167" fontId="63" fillId="0" borderId="10" xfId="0" applyNumberFormat="1" applyFont="1" applyFill="1" applyBorder="1" applyAlignment="1">
      <alignment vertical="center"/>
    </xf>
    <xf numFmtId="167" fontId="64" fillId="4" borderId="14" xfId="0" applyNumberFormat="1" applyFont="1" applyFill="1" applyBorder="1" applyAlignment="1">
      <alignment horizontal="center" vertical="center"/>
    </xf>
    <xf numFmtId="167" fontId="63" fillId="4" borderId="10" xfId="0" applyNumberFormat="1" applyFont="1" applyFill="1" applyBorder="1" applyAlignment="1">
      <alignment horizontal="center" vertical="center"/>
    </xf>
    <xf numFmtId="167" fontId="65" fillId="4" borderId="14" xfId="0" applyNumberFormat="1" applyFont="1" applyFill="1" applyBorder="1" applyAlignment="1">
      <alignment horizontal="center" vertical="center"/>
    </xf>
    <xf numFmtId="167" fontId="64" fillId="0" borderId="14" xfId="0" applyNumberFormat="1" applyFont="1" applyFill="1" applyBorder="1" applyAlignment="1">
      <alignment horizontal="center" vertical="center"/>
    </xf>
    <xf numFmtId="167" fontId="63" fillId="0" borderId="10" xfId="0" applyNumberFormat="1" applyFont="1" applyFill="1" applyBorder="1" applyAlignment="1">
      <alignment horizontal="center" vertical="center"/>
    </xf>
    <xf numFmtId="167" fontId="65" fillId="0" borderId="14" xfId="0" applyNumberFormat="1" applyFont="1" applyFill="1" applyBorder="1" applyAlignment="1">
      <alignment horizontal="center" vertical="center"/>
    </xf>
    <xf numFmtId="167" fontId="94" fillId="4" borderId="10" xfId="0" applyNumberFormat="1" applyFont="1" applyFill="1" applyBorder="1" applyAlignment="1">
      <alignment horizontal="center" vertical="center" wrapText="1"/>
    </xf>
  </cellXfs>
  <cellStyles count="8">
    <cellStyle name="Comma0" xfId="1"/>
    <cellStyle name="Currency0" xfId="2"/>
    <cellStyle name="Date" xfId="3"/>
    <cellStyle name="Fixed" xfId="4"/>
    <cellStyle name="Heading 1" xfId="5" builtinId="16" customBuiltin="1"/>
    <cellStyle name="Heading 2" xfId="6" builtinId="17" customBuiltin="1"/>
    <cellStyle name="Normal" xfId="0" builtinId="0"/>
    <cellStyle name="Total" xfId="7" builtinId="25" customBuiltin="1"/>
  </cellStyles>
  <dxfs count="198">
    <dxf>
      <fill>
        <patternFill>
          <bgColor indexed="43"/>
        </patternFill>
      </fill>
    </dxf>
    <dxf>
      <fill>
        <patternFill>
          <bgColor indexed="43"/>
        </patternFill>
      </fill>
    </dxf>
    <dxf>
      <fill>
        <patternFill>
          <bgColor indexed="43"/>
        </patternFill>
      </fill>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0000FF"/>
      </font>
    </dxf>
    <dxf>
      <font>
        <b/>
        <i val="0"/>
        <color rgb="FFFF0000"/>
      </font>
    </dxf>
    <dxf>
      <font>
        <b/>
        <i val="0"/>
        <color rgb="FF0000FF"/>
      </font>
    </dxf>
    <dxf>
      <font>
        <b/>
        <i val="0"/>
        <color rgb="FFFF0000"/>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0000FF"/>
      </font>
    </dxf>
    <dxf>
      <font>
        <b/>
        <i val="0"/>
        <color rgb="FFFF0000"/>
      </font>
    </dxf>
    <dxf>
      <font>
        <b/>
        <i val="0"/>
        <color rgb="FF0000FF"/>
      </font>
    </dxf>
    <dxf>
      <font>
        <b/>
        <i val="0"/>
        <color rgb="FFFF0000"/>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0000FF"/>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78"/>
  <sheetViews>
    <sheetView zoomScale="75" zoomScaleNormal="75" zoomScaleSheetLayoutView="75" workbookViewId="0">
      <selection activeCell="C2" sqref="C2"/>
    </sheetView>
  </sheetViews>
  <sheetFormatPr defaultRowHeight="13.2" x14ac:dyDescent="0.25"/>
  <cols>
    <col min="2" max="2" width="25.109375" customWidth="1"/>
    <col min="3" max="3" width="12.44140625" customWidth="1"/>
    <col min="4" max="4" width="10.5546875" style="92" customWidth="1"/>
    <col min="6" max="6" width="9.109375" style="92" customWidth="1"/>
    <col min="8" max="8" width="9.109375" style="92" customWidth="1"/>
    <col min="9" max="9" width="9.33203125" customWidth="1"/>
    <col min="10" max="11" width="10.88671875" customWidth="1"/>
    <col min="12" max="12" width="22.33203125" customWidth="1"/>
    <col min="13" max="13" width="15.88671875" customWidth="1"/>
    <col min="14" max="14" width="21" customWidth="1"/>
  </cols>
  <sheetData>
    <row r="1" spans="1:14" ht="56.25" customHeight="1" x14ac:dyDescent="0.25">
      <c r="A1" s="380" t="s">
        <v>54</v>
      </c>
      <c r="B1" s="381"/>
      <c r="C1" s="381"/>
      <c r="D1" s="381"/>
      <c r="E1" s="381"/>
      <c r="F1" s="381"/>
      <c r="G1" s="381"/>
      <c r="H1" s="381"/>
      <c r="I1" s="381"/>
      <c r="J1" s="381"/>
      <c r="K1" s="381"/>
      <c r="L1" s="381"/>
      <c r="M1" s="381"/>
      <c r="N1" s="381"/>
    </row>
    <row r="2" spans="1:14" ht="19.5" customHeight="1" x14ac:dyDescent="0.4">
      <c r="A2" s="384" t="s">
        <v>208</v>
      </c>
      <c r="B2" s="384"/>
      <c r="C2" s="349">
        <v>43465</v>
      </c>
      <c r="E2" s="128"/>
      <c r="F2" s="128"/>
      <c r="G2" s="128"/>
      <c r="H2" s="128"/>
      <c r="I2" s="128"/>
      <c r="J2" s="128"/>
      <c r="K2" s="128"/>
      <c r="L2" s="382"/>
      <c r="M2" s="383"/>
      <c r="N2" s="383"/>
    </row>
    <row r="3" spans="1:14" ht="18" customHeight="1" x14ac:dyDescent="0.25">
      <c r="B3" s="133"/>
      <c r="C3" s="134"/>
      <c r="D3" s="135"/>
      <c r="E3" s="136"/>
      <c r="F3" s="135"/>
      <c r="G3" s="136"/>
      <c r="H3" s="135"/>
      <c r="I3" s="136"/>
      <c r="J3" s="136"/>
      <c r="K3" s="136"/>
      <c r="L3" s="382" t="s">
        <v>264</v>
      </c>
      <c r="M3" s="383"/>
      <c r="N3" s="383"/>
    </row>
    <row r="4" spans="1:14" ht="18" customHeight="1" x14ac:dyDescent="0.25">
      <c r="B4" s="133"/>
      <c r="C4" s="134"/>
      <c r="D4" s="135"/>
      <c r="E4" s="136"/>
      <c r="F4" s="135"/>
      <c r="G4" s="136"/>
      <c r="H4" s="135"/>
      <c r="I4" s="136"/>
      <c r="J4" s="136"/>
      <c r="K4" s="136"/>
      <c r="L4" s="383"/>
      <c r="M4" s="383"/>
      <c r="N4" s="383"/>
    </row>
    <row r="5" spans="1:14" ht="20.25" customHeight="1" x14ac:dyDescent="0.4">
      <c r="B5" s="9"/>
      <c r="E5" s="243" t="s">
        <v>135</v>
      </c>
      <c r="F5" s="139"/>
      <c r="G5" s="140"/>
      <c r="H5" s="139"/>
      <c r="L5" s="382" t="s">
        <v>263</v>
      </c>
      <c r="M5" s="383"/>
      <c r="N5" s="383"/>
    </row>
    <row r="6" spans="1:14" ht="15.75" customHeight="1" x14ac:dyDescent="0.3">
      <c r="E6" s="241" t="s">
        <v>0</v>
      </c>
      <c r="L6" s="383"/>
      <c r="M6" s="383"/>
      <c r="N6" s="383"/>
    </row>
    <row r="7" spans="1:14" ht="15.75" customHeight="1" thickBot="1" x14ac:dyDescent="0.35">
      <c r="E7" s="1"/>
      <c r="L7" s="160"/>
      <c r="M7" s="160"/>
      <c r="N7" s="160"/>
    </row>
    <row r="8" spans="1:14" ht="15.75" customHeight="1" x14ac:dyDescent="0.3">
      <c r="A8" s="241" t="s">
        <v>241</v>
      </c>
      <c r="C8" s="253"/>
      <c r="D8" s="254"/>
      <c r="E8" s="255"/>
      <c r="F8" s="254"/>
      <c r="G8" s="255"/>
      <c r="H8" s="254"/>
      <c r="I8" s="255"/>
      <c r="J8" s="256"/>
      <c r="K8" s="255"/>
      <c r="L8" s="258"/>
      <c r="M8" s="374" t="s">
        <v>56</v>
      </c>
      <c r="N8" s="375"/>
    </row>
    <row r="9" spans="1:14" ht="15.75" customHeight="1" thickBot="1" x14ac:dyDescent="0.3">
      <c r="A9" s="228"/>
      <c r="C9" s="4" t="s">
        <v>2</v>
      </c>
      <c r="D9" s="93" t="s">
        <v>3</v>
      </c>
      <c r="E9" s="5" t="s">
        <v>58</v>
      </c>
      <c r="F9" s="93" t="s">
        <v>4</v>
      </c>
      <c r="G9" s="5" t="s">
        <v>58</v>
      </c>
      <c r="H9" s="93" t="s">
        <v>5</v>
      </c>
      <c r="I9" s="5" t="s">
        <v>58</v>
      </c>
      <c r="J9" s="6" t="s">
        <v>6</v>
      </c>
      <c r="K9" s="5" t="s">
        <v>58</v>
      </c>
      <c r="L9" s="332"/>
      <c r="M9" s="21" t="s">
        <v>141</v>
      </c>
      <c r="N9" s="273" t="s">
        <v>57</v>
      </c>
    </row>
    <row r="10" spans="1:14" ht="15.75" customHeight="1" thickBot="1" x14ac:dyDescent="0.35">
      <c r="A10" s="228"/>
      <c r="C10" s="368" t="s">
        <v>300</v>
      </c>
      <c r="D10" s="369"/>
      <c r="E10" s="369"/>
      <c r="F10" s="369"/>
      <c r="G10" s="369"/>
      <c r="H10" s="369"/>
      <c r="I10" s="369"/>
      <c r="J10" s="369"/>
      <c r="K10" s="370"/>
      <c r="L10" s="4" t="s">
        <v>265</v>
      </c>
      <c r="M10" s="257"/>
      <c r="N10" s="272"/>
    </row>
    <row r="11" spans="1:14" ht="15.75" customHeight="1" x14ac:dyDescent="0.25">
      <c r="A11" s="242" t="s">
        <v>237</v>
      </c>
      <c r="C11" s="14">
        <v>2013</v>
      </c>
      <c r="D11" s="97">
        <v>6.8000000000000005E-2</v>
      </c>
      <c r="E11" s="165">
        <v>41805</v>
      </c>
      <c r="F11" s="97">
        <v>6.8000000000000005E-2</v>
      </c>
      <c r="G11" s="165">
        <v>41794</v>
      </c>
      <c r="H11" s="97">
        <v>6.7000000000000004E-2</v>
      </c>
      <c r="I11" s="165">
        <v>41795</v>
      </c>
      <c r="J11" s="124">
        <v>6.6000000000000003E-2</v>
      </c>
      <c r="K11" s="165">
        <v>41889</v>
      </c>
      <c r="L11" s="62">
        <v>0</v>
      </c>
      <c r="M11" s="124" t="s">
        <v>239</v>
      </c>
      <c r="N11" s="261">
        <f>TRUNC(AVERAGE(J11:J11),3)</f>
        <v>6.6000000000000003E-2</v>
      </c>
    </row>
    <row r="12" spans="1:14" ht="15.75" customHeight="1" x14ac:dyDescent="0.25">
      <c r="A12" s="229" t="s">
        <v>242</v>
      </c>
      <c r="C12" s="10">
        <v>2014</v>
      </c>
      <c r="D12" s="15">
        <v>7.2999999999999995E-2</v>
      </c>
      <c r="E12" s="161">
        <v>41797</v>
      </c>
      <c r="F12" s="15">
        <v>6.9000000000000006E-2</v>
      </c>
      <c r="G12" s="161">
        <v>41750</v>
      </c>
      <c r="H12" s="15">
        <v>6.8000000000000005E-2</v>
      </c>
      <c r="I12" s="161">
        <v>41749</v>
      </c>
      <c r="J12" s="11">
        <v>6.7000000000000004E-2</v>
      </c>
      <c r="K12" s="161">
        <v>41747</v>
      </c>
      <c r="L12" s="39">
        <v>0</v>
      </c>
      <c r="M12" s="11" t="s">
        <v>240</v>
      </c>
      <c r="N12" s="262">
        <f>TRUNC(AVERAGE(J11:J12),3)</f>
        <v>6.6000000000000003E-2</v>
      </c>
    </row>
    <row r="13" spans="1:14" ht="15.75" customHeight="1" thickBot="1" x14ac:dyDescent="0.3">
      <c r="C13" s="16">
        <v>2015</v>
      </c>
      <c r="D13" s="26">
        <v>7.4999999999999997E-2</v>
      </c>
      <c r="E13" s="158">
        <v>42165</v>
      </c>
      <c r="F13" s="26">
        <v>7.0999999999999994E-2</v>
      </c>
      <c r="G13" s="158">
        <v>42131</v>
      </c>
      <c r="H13" s="26">
        <v>7.0000000000000007E-2</v>
      </c>
      <c r="I13" s="158">
        <v>42130</v>
      </c>
      <c r="J13" s="17">
        <v>6.6000000000000003E-2</v>
      </c>
      <c r="K13" s="158">
        <v>42210</v>
      </c>
      <c r="L13" s="39">
        <v>0</v>
      </c>
      <c r="M13" s="17" t="s">
        <v>249</v>
      </c>
      <c r="N13" s="263">
        <f>TRUNC(AVERAGE(J11:J13),3)</f>
        <v>6.6000000000000003E-2</v>
      </c>
    </row>
    <row r="14" spans="1:14" ht="15.75" customHeight="1" thickBot="1" x14ac:dyDescent="0.35">
      <c r="A14" s="229"/>
      <c r="C14" s="368" t="s">
        <v>299</v>
      </c>
      <c r="D14" s="369"/>
      <c r="E14" s="369"/>
      <c r="F14" s="369"/>
      <c r="G14" s="369"/>
      <c r="H14" s="369"/>
      <c r="I14" s="369"/>
      <c r="J14" s="369"/>
      <c r="K14" s="370"/>
      <c r="L14" s="288" t="s">
        <v>266</v>
      </c>
      <c r="M14" s="286"/>
      <c r="N14" s="287"/>
    </row>
    <row r="15" spans="1:14" ht="15.75" customHeight="1" x14ac:dyDescent="0.25">
      <c r="A15" s="229"/>
      <c r="C15" s="282">
        <v>2014</v>
      </c>
      <c r="D15" s="15">
        <v>7.2999999999999995E-2</v>
      </c>
      <c r="E15" s="161">
        <v>41797</v>
      </c>
      <c r="F15" s="15">
        <v>6.9000000000000006E-2</v>
      </c>
      <c r="G15" s="161">
        <v>41750</v>
      </c>
      <c r="H15" s="15">
        <v>6.8000000000000005E-2</v>
      </c>
      <c r="I15" s="161">
        <v>41749</v>
      </c>
      <c r="J15" s="11">
        <v>6.7000000000000004E-2</v>
      </c>
      <c r="K15" s="161">
        <v>41747</v>
      </c>
      <c r="L15" s="39">
        <v>0</v>
      </c>
      <c r="M15" s="280"/>
      <c r="N15" s="281"/>
    </row>
    <row r="16" spans="1:14" ht="15.75" customHeight="1" thickBot="1" x14ac:dyDescent="0.3">
      <c r="A16" s="229"/>
      <c r="C16" s="282">
        <v>2015</v>
      </c>
      <c r="D16" s="91">
        <v>7.4999999999999997E-2</v>
      </c>
      <c r="E16" s="283">
        <v>42165</v>
      </c>
      <c r="F16" s="91">
        <v>7.0999999999999994E-2</v>
      </c>
      <c r="G16" s="283">
        <v>42131</v>
      </c>
      <c r="H16" s="91">
        <v>7.0000000000000007E-2</v>
      </c>
      <c r="I16" s="283">
        <v>42130</v>
      </c>
      <c r="J16" s="284">
        <v>6.6000000000000003E-2</v>
      </c>
      <c r="K16" s="285">
        <v>42210</v>
      </c>
      <c r="L16" s="10">
        <v>2</v>
      </c>
      <c r="M16" s="289"/>
      <c r="N16" s="290"/>
    </row>
    <row r="17" spans="1:14" ht="15.75" customHeight="1" x14ac:dyDescent="0.25">
      <c r="A17" s="229"/>
      <c r="C17" s="10">
        <v>2016</v>
      </c>
      <c r="D17" s="15">
        <v>7.1999999999999995E-2</v>
      </c>
      <c r="E17" s="161">
        <v>42546</v>
      </c>
      <c r="F17" s="15">
        <v>7.1999999999999995E-2</v>
      </c>
      <c r="G17" s="161">
        <v>42534</v>
      </c>
      <c r="H17" s="15">
        <v>7.1999999999999995E-2</v>
      </c>
      <c r="I17" s="161">
        <v>42514</v>
      </c>
      <c r="J17" s="11">
        <v>7.0999999999999994E-2</v>
      </c>
      <c r="K17" s="168">
        <v>42531</v>
      </c>
      <c r="L17" s="39">
        <v>5</v>
      </c>
      <c r="M17" s="10" t="s">
        <v>255</v>
      </c>
      <c r="N17" s="262">
        <f>TRUNC(AVERAGE(J15:J17),3)</f>
        <v>6.8000000000000005E-2</v>
      </c>
    </row>
    <row r="18" spans="1:14" ht="15.75" customHeight="1" x14ac:dyDescent="0.25">
      <c r="A18" s="229"/>
      <c r="C18" s="10">
        <v>2017</v>
      </c>
      <c r="D18" s="15">
        <v>6.8000000000000005E-2</v>
      </c>
      <c r="E18" s="161">
        <v>43260</v>
      </c>
      <c r="F18" s="15">
        <v>6.7000000000000004E-2</v>
      </c>
      <c r="G18" s="161">
        <v>42870</v>
      </c>
      <c r="H18" s="15">
        <v>6.5000000000000002E-2</v>
      </c>
      <c r="I18" s="161">
        <v>43261</v>
      </c>
      <c r="J18" s="11">
        <v>6.4000000000000001E-2</v>
      </c>
      <c r="K18" s="161">
        <v>43267</v>
      </c>
      <c r="L18" s="39">
        <v>0</v>
      </c>
      <c r="M18" s="11" t="s">
        <v>295</v>
      </c>
      <c r="N18" s="262">
        <f>TRUNC(AVERAGE(J16:J18),3)</f>
        <v>6.7000000000000004E-2</v>
      </c>
    </row>
    <row r="19" spans="1:14" ht="15.75" customHeight="1" thickBot="1" x14ac:dyDescent="0.3">
      <c r="A19" s="229"/>
      <c r="C19" s="16">
        <v>2018</v>
      </c>
      <c r="D19" s="26">
        <v>7.2999999999999995E-2</v>
      </c>
      <c r="E19" s="158">
        <v>43295</v>
      </c>
      <c r="F19" s="26">
        <v>7.2999999999999995E-2</v>
      </c>
      <c r="G19" s="158">
        <v>43245</v>
      </c>
      <c r="H19" s="26">
        <v>7.1999999999999995E-2</v>
      </c>
      <c r="I19" s="158">
        <v>43258</v>
      </c>
      <c r="J19" s="17">
        <v>6.9000000000000006E-2</v>
      </c>
      <c r="K19" s="164">
        <v>43259</v>
      </c>
      <c r="L19" s="40">
        <v>3</v>
      </c>
      <c r="M19" s="16" t="s">
        <v>303</v>
      </c>
      <c r="N19" s="262">
        <f>TRUNC(AVERAGE(J17:J19),3)</f>
        <v>6.8000000000000005E-2</v>
      </c>
    </row>
    <row r="20" spans="1:14" ht="15.75" customHeight="1" x14ac:dyDescent="0.3">
      <c r="A20" s="229"/>
      <c r="B20" s="57"/>
      <c r="C20" s="125"/>
      <c r="D20" s="126"/>
      <c r="E20" s="198"/>
      <c r="F20" s="126"/>
      <c r="G20" s="125"/>
      <c r="H20" s="126"/>
      <c r="I20" s="125"/>
      <c r="J20" s="125"/>
      <c r="K20" s="125"/>
      <c r="L20" s="199"/>
      <c r="M20" s="199"/>
      <c r="N20" s="199"/>
    </row>
    <row r="21" spans="1:14" ht="15.75" customHeight="1" thickBot="1" x14ac:dyDescent="0.35">
      <c r="A21" s="228"/>
      <c r="C21" s="57"/>
      <c r="D21" s="99"/>
      <c r="E21" s="200"/>
      <c r="F21" s="99"/>
      <c r="G21" s="57"/>
      <c r="H21" s="99"/>
      <c r="I21" s="57"/>
      <c r="J21" s="57"/>
      <c r="K21" s="57"/>
      <c r="L21" s="156"/>
      <c r="M21" s="156"/>
      <c r="N21" s="156"/>
    </row>
    <row r="22" spans="1:14" ht="15.75" customHeight="1" x14ac:dyDescent="0.3">
      <c r="A22" s="241" t="s">
        <v>15</v>
      </c>
      <c r="B22" s="2"/>
      <c r="C22" s="253"/>
      <c r="D22" s="254"/>
      <c r="E22" s="255"/>
      <c r="F22" s="254"/>
      <c r="G22" s="255"/>
      <c r="H22" s="254"/>
      <c r="I22" s="255"/>
      <c r="J22" s="256"/>
      <c r="K22" s="255"/>
      <c r="L22" s="258"/>
      <c r="M22" s="374" t="s">
        <v>56</v>
      </c>
      <c r="N22" s="375"/>
    </row>
    <row r="23" spans="1:14" ht="15.75" customHeight="1" thickBot="1" x14ac:dyDescent="0.3">
      <c r="A23" s="230"/>
      <c r="B23" s="3"/>
      <c r="C23" s="4" t="s">
        <v>2</v>
      </c>
      <c r="D23" s="93" t="s">
        <v>3</v>
      </c>
      <c r="E23" s="5" t="s">
        <v>58</v>
      </c>
      <c r="F23" s="93" t="s">
        <v>4</v>
      </c>
      <c r="G23" s="5" t="s">
        <v>58</v>
      </c>
      <c r="H23" s="93" t="s">
        <v>5</v>
      </c>
      <c r="I23" s="5" t="s">
        <v>58</v>
      </c>
      <c r="J23" s="6" t="s">
        <v>6</v>
      </c>
      <c r="K23" s="5" t="s">
        <v>58</v>
      </c>
      <c r="L23" s="332"/>
      <c r="M23" s="21" t="s">
        <v>141</v>
      </c>
      <c r="N23" s="273" t="s">
        <v>57</v>
      </c>
    </row>
    <row r="24" spans="1:14" ht="15.75" customHeight="1" thickBot="1" x14ac:dyDescent="0.35">
      <c r="A24" s="230"/>
      <c r="B24" s="3"/>
      <c r="C24" s="368" t="s">
        <v>300</v>
      </c>
      <c r="D24" s="369"/>
      <c r="E24" s="369"/>
      <c r="F24" s="369"/>
      <c r="G24" s="369"/>
      <c r="H24" s="369"/>
      <c r="I24" s="369"/>
      <c r="J24" s="369"/>
      <c r="K24" s="370"/>
      <c r="L24" s="4" t="s">
        <v>265</v>
      </c>
      <c r="M24" s="257"/>
      <c r="N24" s="272"/>
    </row>
    <row r="25" spans="1:14" ht="15.75" customHeight="1" x14ac:dyDescent="0.25">
      <c r="A25" s="242" t="s">
        <v>45</v>
      </c>
      <c r="C25" s="10">
        <v>2009</v>
      </c>
      <c r="D25" s="25">
        <v>7.2999999999999995E-2</v>
      </c>
      <c r="E25" s="12">
        <v>39988</v>
      </c>
      <c r="F25" s="25">
        <v>7.0000000000000007E-2</v>
      </c>
      <c r="G25" s="12">
        <v>39990</v>
      </c>
      <c r="H25" s="25">
        <v>7.0000000000000007E-2</v>
      </c>
      <c r="I25" s="12">
        <v>39953</v>
      </c>
      <c r="J25" s="15">
        <v>6.9000000000000006E-2</v>
      </c>
      <c r="K25" s="43">
        <v>39991</v>
      </c>
      <c r="L25" s="39">
        <v>0</v>
      </c>
      <c r="M25" s="10" t="s">
        <v>197</v>
      </c>
      <c r="N25" s="262">
        <v>7.4999999999999997E-2</v>
      </c>
    </row>
    <row r="26" spans="1:14" ht="15.75" customHeight="1" x14ac:dyDescent="0.25">
      <c r="A26" s="229" t="s">
        <v>100</v>
      </c>
      <c r="C26" s="10">
        <v>2010</v>
      </c>
      <c r="D26" s="25">
        <v>7.6999999999999999E-2</v>
      </c>
      <c r="E26" s="12">
        <v>40418</v>
      </c>
      <c r="F26" s="25">
        <v>7.4999999999999997E-2</v>
      </c>
      <c r="G26" s="12">
        <v>40354</v>
      </c>
      <c r="H26" s="25">
        <v>7.1999999999999995E-2</v>
      </c>
      <c r="I26" s="12">
        <v>40410</v>
      </c>
      <c r="J26" s="25">
        <v>7.1999999999999995E-2</v>
      </c>
      <c r="K26" s="43">
        <v>40328</v>
      </c>
      <c r="L26" s="39">
        <v>1</v>
      </c>
      <c r="M26" s="10" t="s">
        <v>203</v>
      </c>
      <c r="N26" s="262">
        <v>7.0999999999999994E-2</v>
      </c>
    </row>
    <row r="27" spans="1:14" ht="15.75" customHeight="1" x14ac:dyDescent="0.25">
      <c r="A27" s="231"/>
      <c r="C27" s="10">
        <v>2011</v>
      </c>
      <c r="D27" s="25">
        <v>8.8999999999999996E-2</v>
      </c>
      <c r="E27" s="12">
        <v>40740</v>
      </c>
      <c r="F27" s="25">
        <v>7.4999999999999997E-2</v>
      </c>
      <c r="G27" s="12">
        <v>40787</v>
      </c>
      <c r="H27" s="25">
        <v>7.3999999999999996E-2</v>
      </c>
      <c r="I27" s="12">
        <v>40702</v>
      </c>
      <c r="J27" s="25">
        <v>7.0999999999999994E-2</v>
      </c>
      <c r="K27" s="43">
        <v>40733</v>
      </c>
      <c r="L27" s="39">
        <v>1</v>
      </c>
      <c r="M27" s="10" t="s">
        <v>206</v>
      </c>
      <c r="N27" s="262">
        <f>TRUNC(AVERAGE(J25:J27),3)</f>
        <v>7.0000000000000007E-2</v>
      </c>
    </row>
    <row r="28" spans="1:14" ht="15.75" customHeight="1" x14ac:dyDescent="0.25">
      <c r="A28" s="231"/>
      <c r="C28" s="10">
        <v>2012</v>
      </c>
      <c r="D28" s="25">
        <v>9.0999999999999998E-2</v>
      </c>
      <c r="E28" s="12">
        <v>41075</v>
      </c>
      <c r="F28" s="25">
        <v>8.4000000000000005E-2</v>
      </c>
      <c r="G28" s="12">
        <v>41144</v>
      </c>
      <c r="H28" s="25">
        <v>8.3000000000000004E-2</v>
      </c>
      <c r="I28" s="12">
        <v>41129</v>
      </c>
      <c r="J28" s="25">
        <v>0.08</v>
      </c>
      <c r="K28" s="43">
        <v>41123</v>
      </c>
      <c r="L28" s="39">
        <v>8</v>
      </c>
      <c r="M28" s="10" t="s">
        <v>207</v>
      </c>
      <c r="N28" s="262">
        <f>TRUNC(AVERAGE(J26:J28),3)</f>
        <v>7.3999999999999996E-2</v>
      </c>
    </row>
    <row r="29" spans="1:14" ht="15.75" customHeight="1" x14ac:dyDescent="0.25">
      <c r="A29" s="231"/>
      <c r="C29" s="10">
        <v>2013</v>
      </c>
      <c r="D29" s="25">
        <v>7.3999999999999996E-2</v>
      </c>
      <c r="E29" s="12">
        <v>41871</v>
      </c>
      <c r="F29" s="25">
        <v>7.1999999999999995E-2</v>
      </c>
      <c r="G29" s="12">
        <v>41795</v>
      </c>
      <c r="H29" s="25">
        <v>6.8000000000000005E-2</v>
      </c>
      <c r="I29" s="12">
        <v>41890</v>
      </c>
      <c r="J29" s="25">
        <v>6.8000000000000005E-2</v>
      </c>
      <c r="K29" s="43">
        <v>41774</v>
      </c>
      <c r="L29" s="39">
        <v>0</v>
      </c>
      <c r="M29" s="10" t="s">
        <v>215</v>
      </c>
      <c r="N29" s="262">
        <f>TRUNC(AVERAGE(J27:J29),3)</f>
        <v>7.2999999999999995E-2</v>
      </c>
    </row>
    <row r="30" spans="1:14" ht="15.75" customHeight="1" x14ac:dyDescent="0.25">
      <c r="A30" s="229"/>
      <c r="C30" s="10">
        <v>2014</v>
      </c>
      <c r="D30" s="15">
        <v>7.2999999999999995E-2</v>
      </c>
      <c r="E30" s="12">
        <v>41797</v>
      </c>
      <c r="F30" s="15">
        <v>7.0999999999999994E-2</v>
      </c>
      <c r="G30" s="12">
        <v>41796</v>
      </c>
      <c r="H30" s="15">
        <v>6.9000000000000006E-2</v>
      </c>
      <c r="I30" s="12">
        <v>41784</v>
      </c>
      <c r="J30" s="15">
        <v>6.6000000000000003E-2</v>
      </c>
      <c r="K30" s="43">
        <v>41907</v>
      </c>
      <c r="L30" s="39">
        <v>0</v>
      </c>
      <c r="M30" s="10" t="s">
        <v>217</v>
      </c>
      <c r="N30" s="262">
        <f>TRUNC(AVERAGE(J28:J30),3)</f>
        <v>7.0999999999999994E-2</v>
      </c>
    </row>
    <row r="31" spans="1:14" ht="15.75" customHeight="1" thickBot="1" x14ac:dyDescent="0.3">
      <c r="A31" s="229"/>
      <c r="C31" s="16">
        <v>2015</v>
      </c>
      <c r="D31" s="26">
        <v>6.9000000000000006E-2</v>
      </c>
      <c r="E31" s="18">
        <v>42166</v>
      </c>
      <c r="F31" s="26">
        <v>6.6000000000000003E-2</v>
      </c>
      <c r="G31" s="18">
        <v>42131</v>
      </c>
      <c r="H31" s="26">
        <v>6.5000000000000002E-2</v>
      </c>
      <c r="I31" s="18">
        <v>42190</v>
      </c>
      <c r="J31" s="26">
        <v>6.4000000000000001E-2</v>
      </c>
      <c r="K31" s="44">
        <v>42152</v>
      </c>
      <c r="L31" s="40">
        <v>0</v>
      </c>
      <c r="M31" s="16" t="s">
        <v>249</v>
      </c>
      <c r="N31" s="263">
        <f>TRUNC(AVERAGE(J29:J31),3)</f>
        <v>6.6000000000000003E-2</v>
      </c>
    </row>
    <row r="32" spans="1:14" ht="15.75" customHeight="1" thickBot="1" x14ac:dyDescent="0.35">
      <c r="A32" s="229"/>
      <c r="C32" s="368" t="s">
        <v>299</v>
      </c>
      <c r="D32" s="369"/>
      <c r="E32" s="369"/>
      <c r="F32" s="369"/>
      <c r="G32" s="369"/>
      <c r="H32" s="369"/>
      <c r="I32" s="369"/>
      <c r="J32" s="369"/>
      <c r="K32" s="370"/>
      <c r="L32" s="288" t="s">
        <v>266</v>
      </c>
      <c r="M32" s="286"/>
      <c r="N32" s="287"/>
    </row>
    <row r="33" spans="1:14" ht="15.75" customHeight="1" x14ac:dyDescent="0.25">
      <c r="A33" s="229"/>
      <c r="C33" s="282">
        <v>2014</v>
      </c>
      <c r="D33" s="15">
        <v>7.2999999999999995E-2</v>
      </c>
      <c r="E33" s="12">
        <v>41797</v>
      </c>
      <c r="F33" s="15">
        <v>7.0999999999999994E-2</v>
      </c>
      <c r="G33" s="12">
        <v>41796</v>
      </c>
      <c r="H33" s="15">
        <v>6.9000000000000006E-2</v>
      </c>
      <c r="I33" s="12">
        <v>41784</v>
      </c>
      <c r="J33" s="15">
        <v>6.6000000000000003E-2</v>
      </c>
      <c r="K33" s="43">
        <v>41907</v>
      </c>
      <c r="L33" s="39">
        <v>0</v>
      </c>
      <c r="M33" s="280"/>
      <c r="N33" s="281"/>
    </row>
    <row r="34" spans="1:14" ht="15.75" customHeight="1" thickBot="1" x14ac:dyDescent="0.3">
      <c r="A34" s="229"/>
      <c r="C34" s="282">
        <v>2015</v>
      </c>
      <c r="D34" s="91">
        <v>6.9000000000000006E-2</v>
      </c>
      <c r="E34" s="283">
        <v>42166</v>
      </c>
      <c r="F34" s="91">
        <v>6.6000000000000003E-2</v>
      </c>
      <c r="G34" s="283">
        <v>42131</v>
      </c>
      <c r="H34" s="91">
        <v>6.5000000000000002E-2</v>
      </c>
      <c r="I34" s="283">
        <v>42190</v>
      </c>
      <c r="J34" s="284">
        <v>6.4000000000000001E-2</v>
      </c>
      <c r="K34" s="285">
        <v>42152</v>
      </c>
      <c r="L34" s="10">
        <v>0</v>
      </c>
      <c r="M34" s="289"/>
      <c r="N34" s="290"/>
    </row>
    <row r="35" spans="1:14" ht="15.75" customHeight="1" x14ac:dyDescent="0.25">
      <c r="A35" s="229"/>
      <c r="C35" s="10">
        <v>2016</v>
      </c>
      <c r="D35" s="15">
        <v>7.8E-2</v>
      </c>
      <c r="E35" s="161">
        <v>42534</v>
      </c>
      <c r="F35" s="15">
        <v>7.3999999999999996E-2</v>
      </c>
      <c r="G35" s="161">
        <v>42513</v>
      </c>
      <c r="H35" s="15">
        <v>7.1999999999999995E-2</v>
      </c>
      <c r="I35" s="161">
        <v>42514</v>
      </c>
      <c r="J35" s="11">
        <v>7.0000000000000007E-2</v>
      </c>
      <c r="K35" s="168">
        <v>42477</v>
      </c>
      <c r="L35" s="39">
        <v>3</v>
      </c>
      <c r="M35" s="10" t="s">
        <v>255</v>
      </c>
      <c r="N35" s="262">
        <f>TRUNC(AVERAGE(J33:J35),3)</f>
        <v>6.6000000000000003E-2</v>
      </c>
    </row>
    <row r="36" spans="1:14" ht="15.75" customHeight="1" x14ac:dyDescent="0.25">
      <c r="A36" s="229"/>
      <c r="C36" s="10">
        <v>2017</v>
      </c>
      <c r="D36" s="15">
        <v>7.0999999999999994E-2</v>
      </c>
      <c r="E36" s="161">
        <v>42896</v>
      </c>
      <c r="F36" s="15">
        <v>6.9000000000000006E-2</v>
      </c>
      <c r="G36" s="161">
        <v>42891</v>
      </c>
      <c r="H36" s="15">
        <v>6.6000000000000003E-2</v>
      </c>
      <c r="I36" s="161">
        <v>42890</v>
      </c>
      <c r="J36" s="11">
        <v>6.6000000000000003E-2</v>
      </c>
      <c r="K36" s="161">
        <v>42889</v>
      </c>
      <c r="L36" s="39">
        <v>1</v>
      </c>
      <c r="M36" s="11" t="s">
        <v>295</v>
      </c>
      <c r="N36" s="262">
        <f>TRUNC(AVERAGE(J34:J36),3)</f>
        <v>6.6000000000000003E-2</v>
      </c>
    </row>
    <row r="37" spans="1:14" ht="15.75" customHeight="1" thickBot="1" x14ac:dyDescent="0.3">
      <c r="A37" s="229"/>
      <c r="C37" s="16">
        <v>2018</v>
      </c>
      <c r="D37" s="26">
        <v>7.3999999999999996E-2</v>
      </c>
      <c r="E37" s="158">
        <v>43248</v>
      </c>
      <c r="F37" s="26">
        <v>7.2999999999999995E-2</v>
      </c>
      <c r="G37" s="158">
        <v>43259</v>
      </c>
      <c r="H37" s="26">
        <v>7.2999999999999995E-2</v>
      </c>
      <c r="I37" s="158">
        <v>43247</v>
      </c>
      <c r="J37" s="17">
        <v>7.2999999999999995E-2</v>
      </c>
      <c r="K37" s="164">
        <v>43245</v>
      </c>
      <c r="L37" s="40">
        <v>5</v>
      </c>
      <c r="M37" s="16" t="s">
        <v>303</v>
      </c>
      <c r="N37" s="262">
        <f>TRUNC(AVERAGE(J35:J37),3)</f>
        <v>6.9000000000000006E-2</v>
      </c>
    </row>
    <row r="38" spans="1:14" ht="15.75" customHeight="1" x14ac:dyDescent="0.3">
      <c r="A38" s="228"/>
      <c r="C38" s="125"/>
      <c r="D38" s="126"/>
      <c r="E38" s="198"/>
      <c r="F38" s="126"/>
      <c r="G38" s="125"/>
      <c r="H38" s="126"/>
      <c r="I38" s="125"/>
      <c r="J38" s="125"/>
      <c r="K38" s="125"/>
      <c r="L38" s="199"/>
      <c r="M38" s="199"/>
      <c r="N38" s="199"/>
    </row>
    <row r="39" spans="1:14" ht="15.75" customHeight="1" thickBot="1" x14ac:dyDescent="0.3">
      <c r="A39" s="228"/>
      <c r="L39" s="259"/>
    </row>
    <row r="40" spans="1:14" ht="15.75" customHeight="1" x14ac:dyDescent="0.3">
      <c r="A40" s="241" t="s">
        <v>268</v>
      </c>
      <c r="C40" s="253"/>
      <c r="D40" s="254"/>
      <c r="E40" s="255"/>
      <c r="F40" s="254"/>
      <c r="G40" s="255"/>
      <c r="H40" s="254"/>
      <c r="I40" s="255"/>
      <c r="J40" s="256"/>
      <c r="K40" s="255"/>
      <c r="L40" s="258"/>
      <c r="M40" s="374" t="s">
        <v>56</v>
      </c>
      <c r="N40" s="375"/>
    </row>
    <row r="41" spans="1:14" ht="15.75" customHeight="1" thickBot="1" x14ac:dyDescent="0.3">
      <c r="A41" s="228"/>
      <c r="C41" s="4" t="s">
        <v>2</v>
      </c>
      <c r="D41" s="93" t="s">
        <v>3</v>
      </c>
      <c r="E41" s="5" t="s">
        <v>58</v>
      </c>
      <c r="F41" s="93" t="s">
        <v>4</v>
      </c>
      <c r="G41" s="5" t="s">
        <v>58</v>
      </c>
      <c r="H41" s="93" t="s">
        <v>5</v>
      </c>
      <c r="I41" s="5" t="s">
        <v>58</v>
      </c>
      <c r="J41" s="6" t="s">
        <v>6</v>
      </c>
      <c r="K41" s="5" t="s">
        <v>58</v>
      </c>
      <c r="L41" s="332"/>
      <c r="M41" s="21" t="s">
        <v>141</v>
      </c>
      <c r="N41" s="273" t="s">
        <v>57</v>
      </c>
    </row>
    <row r="42" spans="1:14" ht="15.75" customHeight="1" thickBot="1" x14ac:dyDescent="0.35">
      <c r="A42" s="228"/>
      <c r="C42" s="368" t="s">
        <v>300</v>
      </c>
      <c r="D42" s="369"/>
      <c r="E42" s="369"/>
      <c r="F42" s="369"/>
      <c r="G42" s="369"/>
      <c r="H42" s="369"/>
      <c r="I42" s="369"/>
      <c r="J42" s="369"/>
      <c r="K42" s="370"/>
      <c r="L42" s="4" t="s">
        <v>265</v>
      </c>
      <c r="M42" s="257"/>
      <c r="N42" s="272"/>
    </row>
    <row r="43" spans="1:14" ht="15.75" customHeight="1" x14ac:dyDescent="0.25">
      <c r="A43" s="242" t="s">
        <v>244</v>
      </c>
      <c r="C43" s="14">
        <v>2014</v>
      </c>
      <c r="D43" s="169">
        <v>6.0999999999999999E-2</v>
      </c>
      <c r="E43" s="170">
        <v>41854</v>
      </c>
      <c r="F43" s="169">
        <v>6.0999999999999999E-2</v>
      </c>
      <c r="G43" s="170">
        <v>41797</v>
      </c>
      <c r="H43" s="169">
        <v>5.8999999999999997E-2</v>
      </c>
      <c r="I43" s="165">
        <v>41778</v>
      </c>
      <c r="J43" s="171">
        <v>5.8000000000000003E-2</v>
      </c>
      <c r="K43" s="172">
        <v>41790</v>
      </c>
      <c r="L43" s="62">
        <v>0</v>
      </c>
      <c r="M43" s="14" t="s">
        <v>243</v>
      </c>
      <c r="N43" s="261">
        <f>TRUNC(AVERAGE(J43:J43),3)</f>
        <v>5.8000000000000003E-2</v>
      </c>
    </row>
    <row r="44" spans="1:14" ht="15.75" customHeight="1" thickBot="1" x14ac:dyDescent="0.3">
      <c r="A44" s="229" t="s">
        <v>245</v>
      </c>
      <c r="C44" s="191">
        <v>2015</v>
      </c>
      <c r="D44" s="193">
        <v>7.0999999999999994E-2</v>
      </c>
      <c r="E44" s="194">
        <v>42165</v>
      </c>
      <c r="F44" s="193">
        <v>6.7000000000000004E-2</v>
      </c>
      <c r="G44" s="194">
        <v>42131</v>
      </c>
      <c r="H44" s="193">
        <v>6.3E-2</v>
      </c>
      <c r="I44" s="195">
        <v>42166</v>
      </c>
      <c r="J44" s="196">
        <v>6.2E-2</v>
      </c>
      <c r="K44" s="197">
        <v>42210</v>
      </c>
      <c r="L44" s="192">
        <v>0</v>
      </c>
      <c r="M44" s="191" t="s">
        <v>250</v>
      </c>
      <c r="N44" s="263">
        <f>TRUNC(AVERAGE(J43:J44),3)</f>
        <v>0.06</v>
      </c>
    </row>
    <row r="45" spans="1:14" ht="15.75" customHeight="1" thickBot="1" x14ac:dyDescent="0.35">
      <c r="C45" s="368" t="s">
        <v>299</v>
      </c>
      <c r="D45" s="369"/>
      <c r="E45" s="369"/>
      <c r="F45" s="369"/>
      <c r="G45" s="369"/>
      <c r="H45" s="369"/>
      <c r="I45" s="369"/>
      <c r="J45" s="369"/>
      <c r="K45" s="370"/>
      <c r="L45" s="288" t="s">
        <v>266</v>
      </c>
      <c r="M45" s="286"/>
      <c r="N45" s="287"/>
    </row>
    <row r="46" spans="1:14" ht="15.75" customHeight="1" x14ac:dyDescent="0.25">
      <c r="C46" s="282">
        <v>2014</v>
      </c>
      <c r="D46" s="169">
        <v>6.0999999999999999E-2</v>
      </c>
      <c r="E46" s="170">
        <v>41854</v>
      </c>
      <c r="F46" s="169">
        <v>6.0999999999999999E-2</v>
      </c>
      <c r="G46" s="170">
        <v>41797</v>
      </c>
      <c r="H46" s="169">
        <v>5.8999999999999997E-2</v>
      </c>
      <c r="I46" s="165">
        <v>41778</v>
      </c>
      <c r="J46" s="171">
        <v>5.8000000000000003E-2</v>
      </c>
      <c r="K46" s="172">
        <v>41790</v>
      </c>
      <c r="L46" s="62">
        <v>0</v>
      </c>
      <c r="M46" s="280"/>
      <c r="N46" s="281"/>
    </row>
    <row r="47" spans="1:14" ht="15.75" customHeight="1" thickBot="1" x14ac:dyDescent="0.3">
      <c r="C47" s="282">
        <v>2015</v>
      </c>
      <c r="D47" s="91">
        <v>7.0999999999999994E-2</v>
      </c>
      <c r="E47" s="283">
        <v>42165</v>
      </c>
      <c r="F47" s="91">
        <v>6.7000000000000004E-2</v>
      </c>
      <c r="G47" s="283">
        <v>42131</v>
      </c>
      <c r="H47" s="91">
        <v>6.3E-2</v>
      </c>
      <c r="I47" s="283">
        <v>42166</v>
      </c>
      <c r="J47" s="284">
        <v>6.2E-2</v>
      </c>
      <c r="K47" s="285">
        <v>42210</v>
      </c>
      <c r="L47" s="10">
        <v>1</v>
      </c>
      <c r="M47" s="289"/>
      <c r="N47" s="290"/>
    </row>
    <row r="48" spans="1:14" ht="15.75" customHeight="1" x14ac:dyDescent="0.25">
      <c r="A48" s="229"/>
      <c r="C48" s="10">
        <v>2016</v>
      </c>
      <c r="D48" s="15">
        <v>7.0999999999999994E-2</v>
      </c>
      <c r="E48" s="161">
        <v>42513</v>
      </c>
      <c r="F48" s="15">
        <v>7.0000000000000007E-2</v>
      </c>
      <c r="G48" s="161">
        <v>42514</v>
      </c>
      <c r="H48" s="15">
        <v>6.5000000000000002E-2</v>
      </c>
      <c r="I48" s="161">
        <v>42527</v>
      </c>
      <c r="J48" s="11">
        <v>6.3E-2</v>
      </c>
      <c r="K48" s="168">
        <v>42512</v>
      </c>
      <c r="L48" s="39">
        <v>1</v>
      </c>
      <c r="M48" s="10" t="s">
        <v>255</v>
      </c>
      <c r="N48" s="262">
        <f>TRUNC(AVERAGE(J46:J48),3)</f>
        <v>6.0999999999999999E-2</v>
      </c>
    </row>
    <row r="49" spans="1:14" ht="15.75" customHeight="1" x14ac:dyDescent="0.25">
      <c r="A49" s="229"/>
      <c r="C49" s="10">
        <v>2017</v>
      </c>
      <c r="D49" s="15">
        <v>6.7000000000000004E-2</v>
      </c>
      <c r="E49" s="161">
        <v>42895</v>
      </c>
      <c r="F49" s="15">
        <v>6.5000000000000002E-2</v>
      </c>
      <c r="G49" s="161">
        <v>42896</v>
      </c>
      <c r="H49" s="15">
        <v>6.2E-2</v>
      </c>
      <c r="I49" s="161">
        <v>42888</v>
      </c>
      <c r="J49" s="11">
        <v>6.2E-2</v>
      </c>
      <c r="K49" s="161">
        <v>42869</v>
      </c>
      <c r="L49" s="39">
        <v>0</v>
      </c>
      <c r="M49" s="11" t="s">
        <v>295</v>
      </c>
      <c r="N49" s="262">
        <f>TRUNC(AVERAGE(J47:J49),3)</f>
        <v>6.2E-2</v>
      </c>
    </row>
    <row r="50" spans="1:14" ht="15.75" customHeight="1" thickBot="1" x14ac:dyDescent="0.3">
      <c r="A50" s="229"/>
      <c r="C50" s="16">
        <v>2018</v>
      </c>
      <c r="D50" s="26">
        <v>6.9000000000000006E-2</v>
      </c>
      <c r="E50" s="158">
        <v>43258</v>
      </c>
      <c r="F50" s="26">
        <v>6.6000000000000003E-2</v>
      </c>
      <c r="G50" s="158">
        <v>43245</v>
      </c>
      <c r="H50" s="26">
        <v>6.6000000000000003E-2</v>
      </c>
      <c r="I50" s="158">
        <v>43596</v>
      </c>
      <c r="J50" s="17">
        <v>6.5000000000000002E-2</v>
      </c>
      <c r="K50" s="164">
        <v>43594</v>
      </c>
      <c r="L50" s="40">
        <v>0</v>
      </c>
      <c r="M50" s="16" t="s">
        <v>303</v>
      </c>
      <c r="N50" s="262">
        <f>TRUNC(AVERAGE(J48:J50),3)</f>
        <v>6.3E-2</v>
      </c>
    </row>
    <row r="51" spans="1:14" ht="15.75" customHeight="1" x14ac:dyDescent="0.3">
      <c r="A51" s="228"/>
      <c r="C51" s="125"/>
      <c r="D51" s="126"/>
      <c r="E51" s="198"/>
      <c r="F51" s="126"/>
      <c r="G51" s="125"/>
      <c r="H51" s="126"/>
      <c r="I51" s="125"/>
      <c r="J51" s="125"/>
      <c r="K51" s="125"/>
      <c r="L51" s="199"/>
      <c r="M51" s="199"/>
      <c r="N51" s="199"/>
    </row>
    <row r="52" spans="1:14" ht="15.75" customHeight="1" thickBot="1" x14ac:dyDescent="0.3">
      <c r="A52" s="228"/>
      <c r="L52" s="259"/>
    </row>
    <row r="53" spans="1:14" ht="15.75" customHeight="1" x14ac:dyDescent="0.3">
      <c r="A53" s="241" t="s">
        <v>48</v>
      </c>
      <c r="C53" s="253"/>
      <c r="D53" s="254"/>
      <c r="E53" s="255"/>
      <c r="F53" s="254"/>
      <c r="G53" s="255"/>
      <c r="H53" s="254"/>
      <c r="I53" s="255"/>
      <c r="J53" s="256"/>
      <c r="K53" s="255"/>
      <c r="L53" s="258"/>
      <c r="M53" s="374" t="s">
        <v>56</v>
      </c>
      <c r="N53" s="375"/>
    </row>
    <row r="54" spans="1:14" ht="15.75" customHeight="1" thickBot="1" x14ac:dyDescent="0.3">
      <c r="A54" s="230"/>
      <c r="B54" s="20"/>
      <c r="C54" s="4" t="s">
        <v>2</v>
      </c>
      <c r="D54" s="93" t="s">
        <v>3</v>
      </c>
      <c r="E54" s="5" t="s">
        <v>58</v>
      </c>
      <c r="F54" s="93" t="s">
        <v>4</v>
      </c>
      <c r="G54" s="5" t="s">
        <v>58</v>
      </c>
      <c r="H54" s="93" t="s">
        <v>5</v>
      </c>
      <c r="I54" s="5" t="s">
        <v>58</v>
      </c>
      <c r="J54" s="6" t="s">
        <v>6</v>
      </c>
      <c r="K54" s="5" t="s">
        <v>58</v>
      </c>
      <c r="L54" s="332"/>
      <c r="M54" s="21" t="s">
        <v>141</v>
      </c>
      <c r="N54" s="273" t="s">
        <v>57</v>
      </c>
    </row>
    <row r="55" spans="1:14" ht="15.75" customHeight="1" thickBot="1" x14ac:dyDescent="0.35">
      <c r="A55" s="230"/>
      <c r="B55" s="20"/>
      <c r="C55" s="368" t="s">
        <v>300</v>
      </c>
      <c r="D55" s="369"/>
      <c r="E55" s="369"/>
      <c r="F55" s="369"/>
      <c r="G55" s="369"/>
      <c r="H55" s="369"/>
      <c r="I55" s="369"/>
      <c r="J55" s="369"/>
      <c r="K55" s="370"/>
      <c r="L55" s="4" t="s">
        <v>265</v>
      </c>
      <c r="M55" s="257"/>
      <c r="N55" s="272"/>
    </row>
    <row r="56" spans="1:14" ht="15.75" customHeight="1" x14ac:dyDescent="0.25">
      <c r="A56" s="240" t="s">
        <v>49</v>
      </c>
      <c r="C56" s="10">
        <v>2009</v>
      </c>
      <c r="D56" s="25">
        <v>7.0999999999999994E-2</v>
      </c>
      <c r="E56" s="12">
        <v>39991</v>
      </c>
      <c r="F56" s="25">
        <v>7.0000000000000007E-2</v>
      </c>
      <c r="G56" s="12">
        <v>39953</v>
      </c>
      <c r="H56" s="15">
        <v>6.9000000000000006E-2</v>
      </c>
      <c r="I56" s="12">
        <v>39957</v>
      </c>
      <c r="J56" s="15">
        <v>6.8000000000000005E-2</v>
      </c>
      <c r="K56" s="43">
        <v>39988</v>
      </c>
      <c r="L56" s="39">
        <v>0</v>
      </c>
      <c r="M56" s="10" t="s">
        <v>197</v>
      </c>
      <c r="N56" s="262">
        <v>6.9000000000000006E-2</v>
      </c>
    </row>
    <row r="57" spans="1:14" ht="15.75" customHeight="1" x14ac:dyDescent="0.25">
      <c r="A57" s="233" t="s">
        <v>107</v>
      </c>
      <c r="C57" s="10">
        <v>2010</v>
      </c>
      <c r="D57" s="25">
        <v>7.2999999999999995E-2</v>
      </c>
      <c r="E57" s="12">
        <v>40283</v>
      </c>
      <c r="F57" s="25">
        <v>6.9000000000000006E-2</v>
      </c>
      <c r="G57" s="12">
        <v>40282</v>
      </c>
      <c r="H57" s="15">
        <v>6.8000000000000005E-2</v>
      </c>
      <c r="I57" s="12">
        <v>40279</v>
      </c>
      <c r="J57" s="15">
        <v>6.7000000000000004E-2</v>
      </c>
      <c r="K57" s="43">
        <v>40410</v>
      </c>
      <c r="L57" s="39">
        <v>0</v>
      </c>
      <c r="M57" s="10" t="s">
        <v>203</v>
      </c>
      <c r="N57" s="262">
        <v>6.5000000000000002E-2</v>
      </c>
    </row>
    <row r="58" spans="1:14" ht="15.75" customHeight="1" x14ac:dyDescent="0.25">
      <c r="A58" s="230"/>
      <c r="C58" s="10">
        <v>2011</v>
      </c>
      <c r="D58" s="25">
        <v>7.3999999999999996E-2</v>
      </c>
      <c r="E58" s="12">
        <v>40711</v>
      </c>
      <c r="F58" s="25">
        <v>7.1999999999999995E-2</v>
      </c>
      <c r="G58" s="12">
        <v>40702</v>
      </c>
      <c r="H58" s="25">
        <v>7.0999999999999994E-2</v>
      </c>
      <c r="I58" s="12">
        <v>40789</v>
      </c>
      <c r="J58" s="15">
        <v>7.0000000000000007E-2</v>
      </c>
      <c r="K58" s="43">
        <v>40724</v>
      </c>
      <c r="L58" s="39">
        <v>0</v>
      </c>
      <c r="M58" s="10" t="s">
        <v>206</v>
      </c>
      <c r="N58" s="262">
        <f>TRUNC(AVERAGE(J56:J58),3)</f>
        <v>6.8000000000000005E-2</v>
      </c>
    </row>
    <row r="59" spans="1:14" ht="15.75" customHeight="1" x14ac:dyDescent="0.25">
      <c r="A59" s="230"/>
      <c r="C59" s="10">
        <v>2012</v>
      </c>
      <c r="D59" s="25">
        <v>8.1000000000000003E-2</v>
      </c>
      <c r="E59" s="12">
        <v>41093</v>
      </c>
      <c r="F59" s="25">
        <v>8.1000000000000003E-2</v>
      </c>
      <c r="G59" s="12">
        <v>41088</v>
      </c>
      <c r="H59" s="25">
        <v>7.9000000000000001E-2</v>
      </c>
      <c r="I59" s="12">
        <v>41075</v>
      </c>
      <c r="J59" s="15">
        <v>7.4999999999999997E-2</v>
      </c>
      <c r="K59" s="43">
        <v>41048</v>
      </c>
      <c r="L59" s="39">
        <v>3</v>
      </c>
      <c r="M59" s="10" t="s">
        <v>207</v>
      </c>
      <c r="N59" s="262">
        <f>TRUNC(AVERAGE(J57:J59),3)</f>
        <v>7.0000000000000007E-2</v>
      </c>
    </row>
    <row r="60" spans="1:14" ht="15.75" customHeight="1" x14ac:dyDescent="0.25">
      <c r="A60" s="230"/>
      <c r="C60" s="10">
        <v>2013</v>
      </c>
      <c r="D60" s="15">
        <v>6.5000000000000002E-2</v>
      </c>
      <c r="E60" s="12">
        <v>41430</v>
      </c>
      <c r="F60" s="15">
        <v>6.2E-2</v>
      </c>
      <c r="G60" s="12">
        <v>41446</v>
      </c>
      <c r="H60" s="15">
        <v>6.0999999999999999E-2</v>
      </c>
      <c r="I60" s="12">
        <v>41445</v>
      </c>
      <c r="J60" s="15">
        <v>6.0999999999999999E-2</v>
      </c>
      <c r="K60" s="43">
        <v>41409</v>
      </c>
      <c r="L60" s="39">
        <v>0</v>
      </c>
      <c r="M60" s="10" t="s">
        <v>215</v>
      </c>
      <c r="N60" s="262">
        <f>TRUNC(AVERAGE(J58:J60),3)</f>
        <v>6.8000000000000005E-2</v>
      </c>
    </row>
    <row r="61" spans="1:14" ht="15.75" customHeight="1" x14ac:dyDescent="0.25">
      <c r="A61" s="233"/>
      <c r="C61" s="10">
        <v>2014</v>
      </c>
      <c r="D61" s="15">
        <v>6.4000000000000001E-2</v>
      </c>
      <c r="E61" s="12">
        <v>41797</v>
      </c>
      <c r="F61" s="15">
        <v>5.7000000000000002E-2</v>
      </c>
      <c r="G61" s="12">
        <v>41750</v>
      </c>
      <c r="H61" s="15">
        <v>5.7000000000000002E-2</v>
      </c>
      <c r="I61" s="12">
        <v>41749</v>
      </c>
      <c r="J61" s="15">
        <v>5.3999999999999999E-2</v>
      </c>
      <c r="K61" s="43">
        <v>41791</v>
      </c>
      <c r="L61" s="39">
        <v>0</v>
      </c>
      <c r="M61" s="10" t="s">
        <v>217</v>
      </c>
      <c r="N61" s="262">
        <f>TRUNC(AVERAGE(J59:J61),3)</f>
        <v>6.3E-2</v>
      </c>
    </row>
    <row r="62" spans="1:14" ht="15.75" customHeight="1" thickBot="1" x14ac:dyDescent="0.3">
      <c r="A62" s="233"/>
      <c r="C62" s="16">
        <v>2015</v>
      </c>
      <c r="D62" s="26">
        <v>6.4000000000000001E-2</v>
      </c>
      <c r="E62" s="18">
        <v>42210</v>
      </c>
      <c r="F62" s="26">
        <v>6.0999999999999999E-2</v>
      </c>
      <c r="G62" s="18">
        <v>42165</v>
      </c>
      <c r="H62" s="26">
        <v>5.8999999999999997E-2</v>
      </c>
      <c r="I62" s="18">
        <v>42166</v>
      </c>
      <c r="J62" s="26">
        <v>5.8000000000000003E-2</v>
      </c>
      <c r="K62" s="44">
        <v>42112</v>
      </c>
      <c r="L62" s="40">
        <v>0</v>
      </c>
      <c r="M62" s="16" t="s">
        <v>249</v>
      </c>
      <c r="N62" s="263">
        <f>TRUNC(AVERAGE(J60:J62),3)</f>
        <v>5.7000000000000002E-2</v>
      </c>
    </row>
    <row r="63" spans="1:14" ht="15.75" customHeight="1" thickBot="1" x14ac:dyDescent="0.35">
      <c r="A63" s="233"/>
      <c r="C63" s="368" t="s">
        <v>299</v>
      </c>
      <c r="D63" s="369"/>
      <c r="E63" s="369"/>
      <c r="F63" s="369"/>
      <c r="G63" s="369"/>
      <c r="H63" s="369"/>
      <c r="I63" s="369"/>
      <c r="J63" s="369"/>
      <c r="K63" s="370"/>
      <c r="L63" s="288" t="s">
        <v>266</v>
      </c>
      <c r="M63" s="286"/>
      <c r="N63" s="287"/>
    </row>
    <row r="64" spans="1:14" ht="15.75" customHeight="1" x14ac:dyDescent="0.25">
      <c r="A64" s="233"/>
      <c r="C64" s="282">
        <v>2014</v>
      </c>
      <c r="D64" s="15">
        <v>6.4000000000000001E-2</v>
      </c>
      <c r="E64" s="12">
        <v>41797</v>
      </c>
      <c r="F64" s="15">
        <v>5.7000000000000002E-2</v>
      </c>
      <c r="G64" s="12">
        <v>41750</v>
      </c>
      <c r="H64" s="15">
        <v>5.7000000000000002E-2</v>
      </c>
      <c r="I64" s="12">
        <v>41749</v>
      </c>
      <c r="J64" s="15">
        <v>5.3999999999999999E-2</v>
      </c>
      <c r="K64" s="43">
        <v>41791</v>
      </c>
      <c r="L64" s="39">
        <v>0</v>
      </c>
      <c r="M64" s="280"/>
      <c r="N64" s="281"/>
    </row>
    <row r="65" spans="1:14" ht="15.75" customHeight="1" thickBot="1" x14ac:dyDescent="0.3">
      <c r="A65" s="233"/>
      <c r="C65" s="282">
        <v>2015</v>
      </c>
      <c r="D65" s="91">
        <v>6.4000000000000001E-2</v>
      </c>
      <c r="E65" s="283">
        <v>42210</v>
      </c>
      <c r="F65" s="91">
        <v>6.0999999999999999E-2</v>
      </c>
      <c r="G65" s="283">
        <v>42165</v>
      </c>
      <c r="H65" s="91">
        <v>5.8999999999999997E-2</v>
      </c>
      <c r="I65" s="283">
        <v>42166</v>
      </c>
      <c r="J65" s="284">
        <v>5.8000000000000003E-2</v>
      </c>
      <c r="K65" s="285">
        <v>42112</v>
      </c>
      <c r="L65" s="10">
        <v>0</v>
      </c>
      <c r="M65" s="289"/>
      <c r="N65" s="290"/>
    </row>
    <row r="66" spans="1:14" ht="15.75" customHeight="1" x14ac:dyDescent="0.25">
      <c r="A66" s="233"/>
      <c r="C66" s="10">
        <v>2016</v>
      </c>
      <c r="D66" s="15">
        <v>7.4999999999999997E-2</v>
      </c>
      <c r="E66" s="161">
        <v>42514</v>
      </c>
      <c r="F66" s="15">
        <v>6.9000000000000006E-2</v>
      </c>
      <c r="G66" s="161">
        <v>42478</v>
      </c>
      <c r="H66" s="15">
        <v>6.8000000000000005E-2</v>
      </c>
      <c r="I66" s="161">
        <v>42534</v>
      </c>
      <c r="J66" s="11">
        <v>6.7000000000000004E-2</v>
      </c>
      <c r="K66" s="168">
        <v>42524</v>
      </c>
      <c r="L66" s="39">
        <v>1</v>
      </c>
      <c r="M66" s="10" t="s">
        <v>255</v>
      </c>
      <c r="N66" s="262">
        <f>TRUNC(AVERAGE(J64:J66),3)</f>
        <v>5.8999999999999997E-2</v>
      </c>
    </row>
    <row r="67" spans="1:14" ht="15.75" customHeight="1" x14ac:dyDescent="0.25">
      <c r="A67" s="233"/>
      <c r="C67" s="10">
        <v>2017</v>
      </c>
      <c r="D67" s="15">
        <v>7.3999999999999996E-2</v>
      </c>
      <c r="E67" s="161">
        <v>42889</v>
      </c>
      <c r="F67" s="15">
        <v>7.0000000000000007E-2</v>
      </c>
      <c r="G67" s="161">
        <v>42896</v>
      </c>
      <c r="H67" s="15">
        <v>6.8000000000000005E-2</v>
      </c>
      <c r="I67" s="161">
        <v>42895</v>
      </c>
      <c r="J67" s="11">
        <v>6.3E-2</v>
      </c>
      <c r="K67" s="161">
        <v>42890</v>
      </c>
      <c r="L67" s="39">
        <v>1</v>
      </c>
      <c r="M67" s="11" t="s">
        <v>295</v>
      </c>
      <c r="N67" s="262">
        <f>TRUNC(AVERAGE(J65:J67),3)</f>
        <v>6.2E-2</v>
      </c>
    </row>
    <row r="68" spans="1:14" ht="15.75" customHeight="1" thickBot="1" x14ac:dyDescent="0.3">
      <c r="A68" s="233"/>
      <c r="C68" s="16">
        <v>2018</v>
      </c>
      <c r="D68" s="26">
        <v>7.9000000000000001E-2</v>
      </c>
      <c r="E68" s="158">
        <v>43245</v>
      </c>
      <c r="F68" s="26">
        <v>7.0999999999999994E-2</v>
      </c>
      <c r="G68" s="158">
        <v>43266</v>
      </c>
      <c r="H68" s="26">
        <v>7.0999999999999994E-2</v>
      </c>
      <c r="I68" s="158">
        <v>43248</v>
      </c>
      <c r="J68" s="17">
        <v>7.0000000000000007E-2</v>
      </c>
      <c r="K68" s="164">
        <v>43247</v>
      </c>
      <c r="L68" s="40">
        <v>3</v>
      </c>
      <c r="M68" s="16" t="s">
        <v>303</v>
      </c>
      <c r="N68" s="262">
        <f>TRUNC(AVERAGE(J66:J68),3)</f>
        <v>6.6000000000000003E-2</v>
      </c>
    </row>
    <row r="69" spans="1:14" ht="15.75" customHeight="1" x14ac:dyDescent="0.3">
      <c r="A69" s="228"/>
      <c r="C69" s="125"/>
      <c r="D69" s="126"/>
      <c r="E69" s="198"/>
      <c r="F69" s="126"/>
      <c r="G69" s="125"/>
      <c r="H69" s="126"/>
      <c r="I69" s="125"/>
      <c r="J69" s="125"/>
      <c r="K69" s="125"/>
      <c r="L69" s="199"/>
      <c r="M69" s="199"/>
      <c r="N69" s="199"/>
    </row>
    <row r="70" spans="1:14" ht="15.75" customHeight="1" thickBot="1" x14ac:dyDescent="0.3">
      <c r="A70" s="228"/>
    </row>
    <row r="71" spans="1:14" ht="15.75" customHeight="1" x14ac:dyDescent="0.3">
      <c r="A71" s="241" t="s">
        <v>22</v>
      </c>
      <c r="C71" s="253"/>
      <c r="D71" s="254"/>
      <c r="E71" s="255"/>
      <c r="F71" s="254"/>
      <c r="G71" s="255"/>
      <c r="H71" s="254"/>
      <c r="I71" s="255"/>
      <c r="J71" s="256"/>
      <c r="K71" s="255"/>
      <c r="L71" s="258"/>
      <c r="M71" s="374" t="s">
        <v>56</v>
      </c>
      <c r="N71" s="375"/>
    </row>
    <row r="72" spans="1:14" ht="15.75" customHeight="1" thickBot="1" x14ac:dyDescent="0.3">
      <c r="A72" s="232"/>
      <c r="B72" s="20"/>
      <c r="C72" s="4" t="s">
        <v>2</v>
      </c>
      <c r="D72" s="93" t="s">
        <v>3</v>
      </c>
      <c r="E72" s="5" t="s">
        <v>58</v>
      </c>
      <c r="F72" s="93" t="s">
        <v>4</v>
      </c>
      <c r="G72" s="5" t="s">
        <v>58</v>
      </c>
      <c r="H72" s="93" t="s">
        <v>5</v>
      </c>
      <c r="I72" s="5" t="s">
        <v>58</v>
      </c>
      <c r="J72" s="6" t="s">
        <v>6</v>
      </c>
      <c r="K72" s="5" t="s">
        <v>58</v>
      </c>
      <c r="L72" s="332"/>
      <c r="M72" s="21" t="s">
        <v>141</v>
      </c>
      <c r="N72" s="273" t="s">
        <v>57</v>
      </c>
    </row>
    <row r="73" spans="1:14" ht="15.75" customHeight="1" thickBot="1" x14ac:dyDescent="0.35">
      <c r="A73" s="232"/>
      <c r="B73" s="20"/>
      <c r="C73" s="368" t="s">
        <v>300</v>
      </c>
      <c r="D73" s="369"/>
      <c r="E73" s="369"/>
      <c r="F73" s="369"/>
      <c r="G73" s="369"/>
      <c r="H73" s="369"/>
      <c r="I73" s="369"/>
      <c r="J73" s="369"/>
      <c r="K73" s="370"/>
      <c r="L73" s="4" t="s">
        <v>265</v>
      </c>
      <c r="M73" s="257"/>
      <c r="N73" s="272"/>
    </row>
    <row r="74" spans="1:14" ht="15.75" customHeight="1" x14ac:dyDescent="0.25">
      <c r="A74" s="240" t="s">
        <v>201</v>
      </c>
      <c r="C74" s="10">
        <v>2009</v>
      </c>
      <c r="D74" s="25">
        <v>7.4999999999999997E-2</v>
      </c>
      <c r="E74" s="12">
        <v>39988</v>
      </c>
      <c r="F74" s="15">
        <v>7.2999999999999995E-2</v>
      </c>
      <c r="G74" s="12">
        <v>39953</v>
      </c>
      <c r="H74" s="15">
        <v>7.1999999999999995E-2</v>
      </c>
      <c r="I74" s="12">
        <v>39957</v>
      </c>
      <c r="J74" s="15">
        <v>7.0999999999999994E-2</v>
      </c>
      <c r="K74" s="43">
        <v>39971</v>
      </c>
      <c r="L74" s="39">
        <v>0</v>
      </c>
      <c r="M74" s="10" t="s">
        <v>197</v>
      </c>
      <c r="N74" s="262">
        <v>7.5999999999999998E-2</v>
      </c>
    </row>
    <row r="75" spans="1:14" ht="15.75" customHeight="1" x14ac:dyDescent="0.3">
      <c r="A75" s="233" t="s">
        <v>195</v>
      </c>
      <c r="C75" s="10" t="s">
        <v>212</v>
      </c>
      <c r="D75" s="25">
        <v>7.6999999999999999E-2</v>
      </c>
      <c r="E75" s="12">
        <v>40409</v>
      </c>
      <c r="F75" s="15">
        <v>7.4999999999999997E-2</v>
      </c>
      <c r="G75" s="12">
        <v>40283</v>
      </c>
      <c r="H75" s="15">
        <v>7.1999999999999995E-2</v>
      </c>
      <c r="I75" s="12">
        <v>40328</v>
      </c>
      <c r="J75" s="15">
        <v>7.1999999999999995E-2</v>
      </c>
      <c r="K75" s="43">
        <v>40282</v>
      </c>
      <c r="L75" s="39">
        <v>1</v>
      </c>
      <c r="M75" s="10" t="s">
        <v>288</v>
      </c>
      <c r="N75" s="262">
        <v>7.1999999999999995E-2</v>
      </c>
    </row>
    <row r="76" spans="1:14" ht="15.75" customHeight="1" x14ac:dyDescent="0.3">
      <c r="A76" s="240" t="s">
        <v>213</v>
      </c>
      <c r="C76" s="10">
        <v>2011</v>
      </c>
      <c r="D76" s="25">
        <v>8.5000000000000006E-2</v>
      </c>
      <c r="E76" s="12">
        <v>40724</v>
      </c>
      <c r="F76" s="25">
        <v>7.4999999999999997E-2</v>
      </c>
      <c r="G76" s="12">
        <v>40787</v>
      </c>
      <c r="H76" s="25">
        <v>7.1999999999999995E-2</v>
      </c>
      <c r="I76" s="12">
        <v>40700</v>
      </c>
      <c r="J76" s="15">
        <v>7.0999999999999994E-2</v>
      </c>
      <c r="K76" s="43">
        <v>40772</v>
      </c>
      <c r="L76" s="39">
        <v>1</v>
      </c>
      <c r="M76" s="10" t="s">
        <v>287</v>
      </c>
      <c r="N76" s="262">
        <f>TRUNC(AVERAGE(J74:J76),3)</f>
        <v>7.0999999999999994E-2</v>
      </c>
    </row>
    <row r="77" spans="1:14" ht="15.75" customHeight="1" x14ac:dyDescent="0.3">
      <c r="A77" s="233" t="s">
        <v>205</v>
      </c>
      <c r="C77" s="10">
        <v>2012</v>
      </c>
      <c r="D77" s="25">
        <v>7.8E-2</v>
      </c>
      <c r="E77" s="12">
        <v>41088</v>
      </c>
      <c r="F77" s="25">
        <v>7.8E-2</v>
      </c>
      <c r="G77" s="12">
        <v>41069</v>
      </c>
      <c r="H77" s="25">
        <v>7.6999999999999999E-2</v>
      </c>
      <c r="I77" s="12">
        <v>41075</v>
      </c>
      <c r="J77" s="15">
        <v>7.5999999999999998E-2</v>
      </c>
      <c r="K77" s="43">
        <v>41048</v>
      </c>
      <c r="L77" s="39">
        <v>4</v>
      </c>
      <c r="M77" s="10" t="s">
        <v>292</v>
      </c>
      <c r="N77" s="262">
        <f>TRUNC(AVERAGE(J75:J77),3)</f>
        <v>7.2999999999999995E-2</v>
      </c>
    </row>
    <row r="78" spans="1:14" ht="15.75" customHeight="1" x14ac:dyDescent="0.25">
      <c r="A78" s="233"/>
      <c r="C78" s="10">
        <v>2013</v>
      </c>
      <c r="D78" s="25">
        <v>6.5000000000000002E-2</v>
      </c>
      <c r="E78" s="12">
        <v>41445</v>
      </c>
      <c r="F78" s="15">
        <v>6.4000000000000001E-2</v>
      </c>
      <c r="G78" s="12">
        <v>41526</v>
      </c>
      <c r="H78" s="15">
        <v>6.3E-2</v>
      </c>
      <c r="I78" s="12">
        <v>41511</v>
      </c>
      <c r="J78" s="15">
        <v>6.3E-2</v>
      </c>
      <c r="K78" s="43">
        <v>41446</v>
      </c>
      <c r="L78" s="39">
        <v>0</v>
      </c>
      <c r="M78" s="10" t="s">
        <v>215</v>
      </c>
      <c r="N78" s="262">
        <f>TRUNC(AVERAGE(J76:J78),3)</f>
        <v>7.0000000000000007E-2</v>
      </c>
    </row>
    <row r="79" spans="1:14" ht="15.75" customHeight="1" x14ac:dyDescent="0.25">
      <c r="A79" s="228"/>
      <c r="C79" s="10">
        <v>2014</v>
      </c>
      <c r="D79" s="25">
        <v>6.4000000000000001E-2</v>
      </c>
      <c r="E79" s="12">
        <v>41797</v>
      </c>
      <c r="F79" s="15">
        <v>6.0999999999999999E-2</v>
      </c>
      <c r="G79" s="12">
        <v>41842</v>
      </c>
      <c r="H79" s="15">
        <v>5.8999999999999997E-2</v>
      </c>
      <c r="I79" s="12">
        <v>41749</v>
      </c>
      <c r="J79" s="15">
        <v>5.8000000000000003E-2</v>
      </c>
      <c r="K79" s="43">
        <v>41855</v>
      </c>
      <c r="L79" s="39">
        <v>0</v>
      </c>
      <c r="M79" s="10" t="s">
        <v>217</v>
      </c>
      <c r="N79" s="262">
        <f>TRUNC(AVERAGE(J77:J79),3)</f>
        <v>6.5000000000000002E-2</v>
      </c>
    </row>
    <row r="80" spans="1:14" ht="15.75" customHeight="1" thickBot="1" x14ac:dyDescent="0.3">
      <c r="A80" s="228"/>
      <c r="C80" s="16">
        <v>2015</v>
      </c>
      <c r="D80" s="123">
        <v>6.8000000000000005E-2</v>
      </c>
      <c r="E80" s="18">
        <v>42253</v>
      </c>
      <c r="F80" s="26">
        <v>6.7000000000000004E-2</v>
      </c>
      <c r="G80" s="18">
        <v>42264</v>
      </c>
      <c r="H80" s="26">
        <v>6.3E-2</v>
      </c>
      <c r="I80" s="18">
        <v>42263</v>
      </c>
      <c r="J80" s="26">
        <v>6.3E-2</v>
      </c>
      <c r="K80" s="44">
        <v>42254</v>
      </c>
      <c r="L80" s="40">
        <v>0</v>
      </c>
      <c r="M80" s="16" t="s">
        <v>249</v>
      </c>
      <c r="N80" s="263">
        <f>TRUNC(AVERAGE(J78:J80),3)</f>
        <v>6.0999999999999999E-2</v>
      </c>
    </row>
    <row r="81" spans="1:14" ht="15.75" customHeight="1" thickBot="1" x14ac:dyDescent="0.35">
      <c r="A81" s="228"/>
      <c r="C81" s="368" t="s">
        <v>299</v>
      </c>
      <c r="D81" s="369"/>
      <c r="E81" s="369"/>
      <c r="F81" s="369"/>
      <c r="G81" s="369"/>
      <c r="H81" s="369"/>
      <c r="I81" s="369"/>
      <c r="J81" s="369"/>
      <c r="K81" s="370"/>
      <c r="L81" s="288" t="s">
        <v>266</v>
      </c>
      <c r="M81" s="286"/>
      <c r="N81" s="287"/>
    </row>
    <row r="82" spans="1:14" ht="15.75" customHeight="1" x14ac:dyDescent="0.25">
      <c r="A82" s="228"/>
      <c r="C82" s="282">
        <v>2014</v>
      </c>
      <c r="D82" s="25">
        <v>6.4000000000000001E-2</v>
      </c>
      <c r="E82" s="12">
        <v>41797</v>
      </c>
      <c r="F82" s="15">
        <v>6.0999999999999999E-2</v>
      </c>
      <c r="G82" s="12">
        <v>41842</v>
      </c>
      <c r="H82" s="15">
        <v>5.8999999999999997E-2</v>
      </c>
      <c r="I82" s="12">
        <v>41749</v>
      </c>
      <c r="J82" s="15">
        <v>5.8000000000000003E-2</v>
      </c>
      <c r="K82" s="43">
        <v>41855</v>
      </c>
      <c r="L82" s="39">
        <v>0</v>
      </c>
      <c r="M82" s="280"/>
      <c r="N82" s="281"/>
    </row>
    <row r="83" spans="1:14" ht="15.75" customHeight="1" thickBot="1" x14ac:dyDescent="0.3">
      <c r="A83" s="228"/>
      <c r="C83" s="282">
        <v>2015</v>
      </c>
      <c r="D83" s="91">
        <v>6.8000000000000005E-2</v>
      </c>
      <c r="E83" s="283">
        <v>42253</v>
      </c>
      <c r="F83" s="91">
        <v>6.7000000000000004E-2</v>
      </c>
      <c r="G83" s="283">
        <v>42264</v>
      </c>
      <c r="H83" s="91">
        <v>6.3E-2</v>
      </c>
      <c r="I83" s="283">
        <v>42263</v>
      </c>
      <c r="J83" s="284">
        <v>6.3E-2</v>
      </c>
      <c r="K83" s="285">
        <v>42254</v>
      </c>
      <c r="L83" s="10">
        <v>0</v>
      </c>
      <c r="M83" s="289"/>
      <c r="N83" s="290"/>
    </row>
    <row r="84" spans="1:14" ht="15.75" customHeight="1" x14ac:dyDescent="0.25">
      <c r="A84" s="228"/>
      <c r="C84" s="10">
        <v>2016</v>
      </c>
      <c r="D84" s="15">
        <v>7.4999999999999997E-2</v>
      </c>
      <c r="E84" s="161">
        <v>42531</v>
      </c>
      <c r="F84" s="15">
        <v>7.1999999999999995E-2</v>
      </c>
      <c r="G84" s="161">
        <v>42534</v>
      </c>
      <c r="H84" s="15">
        <v>7.0999999999999994E-2</v>
      </c>
      <c r="I84" s="161">
        <v>42478</v>
      </c>
      <c r="J84" s="11">
        <v>6.9000000000000006E-2</v>
      </c>
      <c r="K84" s="168">
        <v>42635</v>
      </c>
      <c r="L84" s="39">
        <v>3</v>
      </c>
      <c r="M84" s="10" t="s">
        <v>255</v>
      </c>
      <c r="N84" s="262">
        <f>TRUNC(AVERAGE(J82:J84),3)</f>
        <v>6.3E-2</v>
      </c>
    </row>
    <row r="85" spans="1:14" ht="15.75" customHeight="1" x14ac:dyDescent="0.25">
      <c r="A85" s="228"/>
      <c r="C85" s="10">
        <v>2017</v>
      </c>
      <c r="D85" s="15">
        <v>7.1999999999999995E-2</v>
      </c>
      <c r="E85" s="161">
        <v>42896</v>
      </c>
      <c r="F85" s="15">
        <v>7.0999999999999994E-2</v>
      </c>
      <c r="G85" s="161">
        <v>43369</v>
      </c>
      <c r="H85" s="15">
        <v>6.9000000000000006E-2</v>
      </c>
      <c r="I85" s="161">
        <v>43254</v>
      </c>
      <c r="J85" s="11">
        <v>6.9000000000000006E-2</v>
      </c>
      <c r="K85" s="161">
        <v>43253</v>
      </c>
      <c r="L85" s="39">
        <v>2</v>
      </c>
      <c r="M85" s="11" t="s">
        <v>295</v>
      </c>
      <c r="N85" s="262">
        <f>TRUNC(AVERAGE(J83:J85),3)</f>
        <v>6.7000000000000004E-2</v>
      </c>
    </row>
    <row r="86" spans="1:14" ht="15.75" customHeight="1" thickBot="1" x14ac:dyDescent="0.3">
      <c r="A86" s="228"/>
      <c r="C86" s="16">
        <v>2018</v>
      </c>
      <c r="D86" s="26">
        <v>7.9000000000000001E-2</v>
      </c>
      <c r="E86" s="158">
        <v>43266</v>
      </c>
      <c r="F86" s="26">
        <v>7.5999999999999998E-2</v>
      </c>
      <c r="G86" s="158">
        <v>43294</v>
      </c>
      <c r="H86" s="26">
        <v>7.5999999999999998E-2</v>
      </c>
      <c r="I86" s="158">
        <v>43245</v>
      </c>
      <c r="J86" s="17">
        <v>7.0999999999999994E-2</v>
      </c>
      <c r="K86" s="164">
        <v>43259</v>
      </c>
      <c r="L86" s="40">
        <v>5</v>
      </c>
      <c r="M86" s="16" t="s">
        <v>303</v>
      </c>
      <c r="N86" s="262">
        <f>TRUNC(AVERAGE(J84:J86),3)</f>
        <v>6.9000000000000006E-2</v>
      </c>
    </row>
    <row r="87" spans="1:14" ht="15.75" customHeight="1" x14ac:dyDescent="0.3">
      <c r="A87" s="228"/>
      <c r="B87" s="57"/>
      <c r="C87" s="226" t="s">
        <v>296</v>
      </c>
      <c r="D87" s="126"/>
      <c r="E87" s="198"/>
      <c r="F87" s="126"/>
      <c r="G87" s="125"/>
      <c r="H87" s="126"/>
      <c r="I87" s="125"/>
      <c r="J87" s="125"/>
      <c r="K87" s="125"/>
      <c r="L87" s="199"/>
      <c r="M87" s="199"/>
      <c r="N87" s="199"/>
    </row>
    <row r="88" spans="1:14" ht="15.75" customHeight="1" x14ac:dyDescent="0.3">
      <c r="A88" s="228"/>
      <c r="B88" s="57"/>
      <c r="C88" s="227" t="s">
        <v>260</v>
      </c>
      <c r="D88" s="99"/>
      <c r="E88" s="200"/>
      <c r="F88" s="99"/>
      <c r="G88" s="57"/>
      <c r="H88" s="99"/>
      <c r="I88" s="57"/>
      <c r="J88" s="57"/>
      <c r="K88" s="57"/>
      <c r="L88" s="156"/>
      <c r="M88" s="156"/>
      <c r="N88" s="156"/>
    </row>
    <row r="89" spans="1:14" ht="15.75" customHeight="1" x14ac:dyDescent="0.3">
      <c r="A89" s="230"/>
      <c r="C89" s="11"/>
      <c r="D89" s="15"/>
      <c r="E89" s="12"/>
      <c r="F89" s="15"/>
      <c r="G89" s="12"/>
      <c r="H89" s="15"/>
      <c r="I89" s="12"/>
      <c r="J89" s="13"/>
      <c r="K89" s="12"/>
      <c r="L89" s="41"/>
      <c r="M89" s="41"/>
      <c r="N89" s="41"/>
    </row>
    <row r="90" spans="1:14" ht="15.75" customHeight="1" thickBot="1" x14ac:dyDescent="0.3">
      <c r="A90" s="228"/>
    </row>
    <row r="91" spans="1:14" ht="15.75" customHeight="1" x14ac:dyDescent="0.3">
      <c r="A91" s="241" t="s">
        <v>23</v>
      </c>
      <c r="C91" s="253"/>
      <c r="D91" s="254"/>
      <c r="E91" s="255"/>
      <c r="F91" s="254"/>
      <c r="G91" s="255"/>
      <c r="H91" s="254"/>
      <c r="I91" s="255"/>
      <c r="J91" s="256"/>
      <c r="K91" s="255"/>
      <c r="L91" s="258"/>
      <c r="M91" s="374" t="s">
        <v>56</v>
      </c>
      <c r="N91" s="375"/>
    </row>
    <row r="92" spans="1:14" ht="15.75" customHeight="1" thickBot="1" x14ac:dyDescent="0.3">
      <c r="A92" s="230"/>
      <c r="B92" s="20"/>
      <c r="C92" s="4" t="s">
        <v>2</v>
      </c>
      <c r="D92" s="93" t="s">
        <v>3</v>
      </c>
      <c r="E92" s="5" t="s">
        <v>58</v>
      </c>
      <c r="F92" s="93" t="s">
        <v>4</v>
      </c>
      <c r="G92" s="5" t="s">
        <v>58</v>
      </c>
      <c r="H92" s="93" t="s">
        <v>5</v>
      </c>
      <c r="I92" s="5" t="s">
        <v>58</v>
      </c>
      <c r="J92" s="6" t="s">
        <v>6</v>
      </c>
      <c r="K92" s="5" t="s">
        <v>58</v>
      </c>
      <c r="L92" s="332"/>
      <c r="M92" s="21" t="s">
        <v>141</v>
      </c>
      <c r="N92" s="273" t="s">
        <v>57</v>
      </c>
    </row>
    <row r="93" spans="1:14" ht="15.75" customHeight="1" thickBot="1" x14ac:dyDescent="0.35">
      <c r="A93" s="230"/>
      <c r="B93" s="20"/>
      <c r="C93" s="368" t="s">
        <v>300</v>
      </c>
      <c r="D93" s="369"/>
      <c r="E93" s="369"/>
      <c r="F93" s="369"/>
      <c r="G93" s="369"/>
      <c r="H93" s="369"/>
      <c r="I93" s="369"/>
      <c r="J93" s="369"/>
      <c r="K93" s="370"/>
      <c r="L93" s="4" t="s">
        <v>265</v>
      </c>
      <c r="M93" s="257"/>
      <c r="N93" s="272"/>
    </row>
    <row r="94" spans="1:14" ht="15.75" customHeight="1" x14ac:dyDescent="0.25">
      <c r="A94" s="240" t="s">
        <v>24</v>
      </c>
      <c r="C94" s="10">
        <v>2009</v>
      </c>
      <c r="D94" s="25">
        <v>7.6999999999999999E-2</v>
      </c>
      <c r="E94" s="12">
        <v>39988</v>
      </c>
      <c r="F94" s="25">
        <v>7.0000000000000007E-2</v>
      </c>
      <c r="G94" s="12">
        <v>39953</v>
      </c>
      <c r="H94" s="25">
        <v>6.9000000000000006E-2</v>
      </c>
      <c r="I94" s="12">
        <v>39970</v>
      </c>
      <c r="J94" s="25">
        <v>6.8000000000000005E-2</v>
      </c>
      <c r="K94" s="43">
        <v>39989</v>
      </c>
      <c r="L94" s="39">
        <v>1</v>
      </c>
      <c r="M94" s="10" t="s">
        <v>197</v>
      </c>
      <c r="N94" s="262">
        <v>7.3999999999999996E-2</v>
      </c>
    </row>
    <row r="95" spans="1:14" ht="15.75" customHeight="1" x14ac:dyDescent="0.25">
      <c r="A95" s="233" t="s">
        <v>105</v>
      </c>
      <c r="C95" s="10">
        <v>2010</v>
      </c>
      <c r="D95" s="25">
        <v>7.1999999999999995E-2</v>
      </c>
      <c r="E95" s="12">
        <v>40282</v>
      </c>
      <c r="F95" s="25">
        <v>7.1999999999999995E-2</v>
      </c>
      <c r="G95" s="12">
        <v>40279</v>
      </c>
      <c r="H95" s="25">
        <v>7.0999999999999994E-2</v>
      </c>
      <c r="I95" s="12">
        <v>40409</v>
      </c>
      <c r="J95" s="25">
        <v>7.0999999999999994E-2</v>
      </c>
      <c r="K95" s="43">
        <v>40328</v>
      </c>
      <c r="L95" s="39">
        <v>0</v>
      </c>
      <c r="M95" s="10" t="s">
        <v>203</v>
      </c>
      <c r="N95" s="262">
        <v>7.0999999999999994E-2</v>
      </c>
    </row>
    <row r="96" spans="1:14" ht="15.75" customHeight="1" x14ac:dyDescent="0.25">
      <c r="A96" s="230"/>
      <c r="C96" s="10">
        <v>2011</v>
      </c>
      <c r="D96" s="25">
        <v>7.2999999999999995E-2</v>
      </c>
      <c r="E96" s="12">
        <v>40789</v>
      </c>
      <c r="F96" s="25">
        <v>7.0999999999999994E-2</v>
      </c>
      <c r="G96" s="12">
        <v>40787</v>
      </c>
      <c r="H96" s="25">
        <v>6.9000000000000006E-2</v>
      </c>
      <c r="I96" s="12">
        <v>40724</v>
      </c>
      <c r="J96" s="25">
        <v>6.8000000000000005E-2</v>
      </c>
      <c r="K96" s="43">
        <v>40702</v>
      </c>
      <c r="L96" s="39">
        <v>0</v>
      </c>
      <c r="M96" s="10" t="s">
        <v>206</v>
      </c>
      <c r="N96" s="262">
        <f>TRUNC(AVERAGE(J94:J96),3)</f>
        <v>6.9000000000000006E-2</v>
      </c>
    </row>
    <row r="97" spans="1:14" ht="15.75" customHeight="1" x14ac:dyDescent="0.25">
      <c r="A97" s="230"/>
      <c r="C97" s="10">
        <v>2012</v>
      </c>
      <c r="D97" s="25">
        <v>7.1999999999999995E-2</v>
      </c>
      <c r="E97" s="12">
        <v>41088</v>
      </c>
      <c r="F97" s="25">
        <v>6.6000000000000003E-2</v>
      </c>
      <c r="G97" s="12">
        <v>41093</v>
      </c>
      <c r="H97" s="25">
        <v>6.6000000000000003E-2</v>
      </c>
      <c r="I97" s="12">
        <v>41075</v>
      </c>
      <c r="J97" s="25">
        <v>6.3E-2</v>
      </c>
      <c r="K97" s="43">
        <v>41129</v>
      </c>
      <c r="L97" s="39">
        <v>0</v>
      </c>
      <c r="M97" s="10" t="s">
        <v>207</v>
      </c>
      <c r="N97" s="262">
        <f>TRUNC(AVERAGE(J95:J97),3)</f>
        <v>6.7000000000000004E-2</v>
      </c>
    </row>
    <row r="98" spans="1:14" ht="15.75" customHeight="1" x14ac:dyDescent="0.25">
      <c r="A98" s="230"/>
      <c r="C98" s="10">
        <v>2013</v>
      </c>
      <c r="D98" s="15">
        <v>6.3E-2</v>
      </c>
      <c r="E98" s="12">
        <v>41505</v>
      </c>
      <c r="F98" s="15">
        <v>6.3E-2</v>
      </c>
      <c r="G98" s="12">
        <v>41408</v>
      </c>
      <c r="H98" s="15">
        <v>6.0999999999999999E-2</v>
      </c>
      <c r="I98" s="12">
        <v>41524</v>
      </c>
      <c r="J98" s="15">
        <v>6.0999999999999999E-2</v>
      </c>
      <c r="K98" s="43">
        <v>41409</v>
      </c>
      <c r="L98" s="39">
        <v>0</v>
      </c>
      <c r="M98" s="10" t="s">
        <v>215</v>
      </c>
      <c r="N98" s="262">
        <f>TRUNC(AVERAGE(J96:J98),3)</f>
        <v>6.4000000000000001E-2</v>
      </c>
    </row>
    <row r="99" spans="1:14" ht="15.75" customHeight="1" x14ac:dyDescent="0.25">
      <c r="A99" s="230"/>
      <c r="C99" s="10">
        <v>2014</v>
      </c>
      <c r="D99" s="15">
        <v>0.06</v>
      </c>
      <c r="E99" s="12">
        <v>41855</v>
      </c>
      <c r="F99" s="15">
        <v>5.7000000000000002E-2</v>
      </c>
      <c r="G99" s="12">
        <v>41797</v>
      </c>
      <c r="H99" s="15">
        <v>5.3999999999999999E-2</v>
      </c>
      <c r="I99" s="12">
        <v>41749</v>
      </c>
      <c r="J99" s="15">
        <v>5.2999999999999999E-2</v>
      </c>
      <c r="K99" s="43">
        <v>41842</v>
      </c>
      <c r="L99" s="39">
        <v>0</v>
      </c>
      <c r="M99" s="10" t="s">
        <v>217</v>
      </c>
      <c r="N99" s="262">
        <f>TRUNC(AVERAGE(J97:J99),3)</f>
        <v>5.8999999999999997E-2</v>
      </c>
    </row>
    <row r="100" spans="1:14" ht="15.75" customHeight="1" thickBot="1" x14ac:dyDescent="0.3">
      <c r="A100" s="230"/>
      <c r="C100" s="16">
        <v>2015</v>
      </c>
      <c r="D100" s="26">
        <v>6.9000000000000006E-2</v>
      </c>
      <c r="E100" s="18">
        <v>42210</v>
      </c>
      <c r="F100" s="26">
        <v>6.3E-2</v>
      </c>
      <c r="G100" s="18">
        <v>42224</v>
      </c>
      <c r="H100" s="26">
        <v>6.2E-2</v>
      </c>
      <c r="I100" s="18">
        <v>42264</v>
      </c>
      <c r="J100" s="26">
        <v>6.2E-2</v>
      </c>
      <c r="K100" s="44">
        <v>42253</v>
      </c>
      <c r="L100" s="40">
        <v>0</v>
      </c>
      <c r="M100" s="16" t="s">
        <v>249</v>
      </c>
      <c r="N100" s="263">
        <f>TRUNC(AVERAGE(J98:J100),3)</f>
        <v>5.8000000000000003E-2</v>
      </c>
    </row>
    <row r="101" spans="1:14" ht="15.75" customHeight="1" thickBot="1" x14ac:dyDescent="0.35">
      <c r="A101" s="230"/>
      <c r="C101" s="371" t="s">
        <v>304</v>
      </c>
      <c r="D101" s="372"/>
      <c r="E101" s="372"/>
      <c r="F101" s="372"/>
      <c r="G101" s="372"/>
      <c r="H101" s="372"/>
      <c r="I101" s="372"/>
      <c r="J101" s="372"/>
      <c r="K101" s="372"/>
      <c r="L101" s="372"/>
      <c r="M101" s="372"/>
      <c r="N101" s="373"/>
    </row>
    <row r="102" spans="1:14" ht="15.75" customHeight="1" x14ac:dyDescent="0.3">
      <c r="A102" s="228"/>
      <c r="C102" s="125"/>
      <c r="D102" s="126"/>
      <c r="E102" s="198"/>
      <c r="F102" s="126"/>
      <c r="G102" s="125"/>
      <c r="H102" s="126"/>
      <c r="I102" s="125"/>
      <c r="J102" s="125"/>
      <c r="K102" s="125"/>
      <c r="L102" s="199"/>
      <c r="M102" s="199"/>
      <c r="N102" s="199"/>
    </row>
    <row r="103" spans="1:14" ht="15.75" customHeight="1" thickBot="1" x14ac:dyDescent="0.3">
      <c r="A103" s="228"/>
    </row>
    <row r="104" spans="1:14" ht="15.75" customHeight="1" x14ac:dyDescent="0.3">
      <c r="A104" s="241" t="s">
        <v>13</v>
      </c>
      <c r="B104" s="2"/>
      <c r="C104" s="253"/>
      <c r="D104" s="254"/>
      <c r="E104" s="255"/>
      <c r="F104" s="254"/>
      <c r="G104" s="255"/>
      <c r="H104" s="254"/>
      <c r="I104" s="255"/>
      <c r="J104" s="256"/>
      <c r="K104" s="255"/>
      <c r="L104" s="258"/>
      <c r="M104" s="374" t="s">
        <v>56</v>
      </c>
      <c r="N104" s="375"/>
    </row>
    <row r="105" spans="1:14" ht="15.75" customHeight="1" thickBot="1" x14ac:dyDescent="0.3">
      <c r="A105" s="230"/>
      <c r="B105" s="3"/>
      <c r="C105" s="4" t="s">
        <v>2</v>
      </c>
      <c r="D105" s="93" t="s">
        <v>3</v>
      </c>
      <c r="E105" s="5" t="s">
        <v>58</v>
      </c>
      <c r="F105" s="93" t="s">
        <v>4</v>
      </c>
      <c r="G105" s="5" t="s">
        <v>58</v>
      </c>
      <c r="H105" s="93" t="s">
        <v>5</v>
      </c>
      <c r="I105" s="5" t="s">
        <v>58</v>
      </c>
      <c r="J105" s="6" t="s">
        <v>6</v>
      </c>
      <c r="K105" s="5" t="s">
        <v>58</v>
      </c>
      <c r="L105" s="332"/>
      <c r="M105" s="21" t="s">
        <v>141</v>
      </c>
      <c r="N105" s="273" t="s">
        <v>57</v>
      </c>
    </row>
    <row r="106" spans="1:14" ht="15.75" customHeight="1" thickBot="1" x14ac:dyDescent="0.35">
      <c r="A106" s="230"/>
      <c r="B106" s="3"/>
      <c r="C106" s="368" t="s">
        <v>300</v>
      </c>
      <c r="D106" s="369"/>
      <c r="E106" s="369"/>
      <c r="F106" s="369"/>
      <c r="G106" s="369"/>
      <c r="H106" s="369"/>
      <c r="I106" s="369"/>
      <c r="J106" s="369"/>
      <c r="K106" s="370"/>
      <c r="L106" s="4" t="s">
        <v>265</v>
      </c>
      <c r="M106" s="257"/>
      <c r="N106" s="272"/>
    </row>
    <row r="107" spans="1:14" ht="15.75" customHeight="1" x14ac:dyDescent="0.25">
      <c r="A107" s="240" t="s">
        <v>14</v>
      </c>
      <c r="B107" s="2"/>
      <c r="C107" s="10">
        <v>2009</v>
      </c>
      <c r="D107" s="25">
        <v>8.2000000000000003E-2</v>
      </c>
      <c r="E107" s="12">
        <v>39957</v>
      </c>
      <c r="F107" s="15">
        <v>7.1999999999999995E-2</v>
      </c>
      <c r="G107" s="12">
        <v>39987</v>
      </c>
      <c r="H107" s="15">
        <v>7.0999999999999994E-2</v>
      </c>
      <c r="I107" s="12">
        <v>39953</v>
      </c>
      <c r="J107" s="15">
        <v>7.0000000000000007E-2</v>
      </c>
      <c r="K107" s="43">
        <v>39991</v>
      </c>
      <c r="L107" s="39">
        <v>1</v>
      </c>
      <c r="M107" s="10" t="s">
        <v>197</v>
      </c>
      <c r="N107" s="262">
        <v>7.1999999999999995E-2</v>
      </c>
    </row>
    <row r="108" spans="1:14" ht="15.75" customHeight="1" x14ac:dyDescent="0.25">
      <c r="A108" s="233" t="s">
        <v>99</v>
      </c>
      <c r="B108" s="2"/>
      <c r="C108" s="10">
        <v>2010</v>
      </c>
      <c r="D108" s="25">
        <v>7.0000000000000007E-2</v>
      </c>
      <c r="E108" s="12">
        <v>40354</v>
      </c>
      <c r="F108" s="25">
        <v>6.8000000000000005E-2</v>
      </c>
      <c r="G108" s="12">
        <v>40324</v>
      </c>
      <c r="H108" s="25">
        <v>6.7000000000000004E-2</v>
      </c>
      <c r="I108" s="12">
        <v>40327</v>
      </c>
      <c r="J108" s="15">
        <v>6.7000000000000004E-2</v>
      </c>
      <c r="K108" s="43">
        <v>40326</v>
      </c>
      <c r="L108" s="39">
        <v>0</v>
      </c>
      <c r="M108" s="10" t="s">
        <v>203</v>
      </c>
      <c r="N108" s="262">
        <v>6.8000000000000005E-2</v>
      </c>
    </row>
    <row r="109" spans="1:14" ht="15.75" customHeight="1" x14ac:dyDescent="0.25">
      <c r="A109" s="230"/>
      <c r="B109" s="2"/>
      <c r="C109" s="10">
        <v>2011</v>
      </c>
      <c r="D109" s="25">
        <v>7.1999999999999995E-2</v>
      </c>
      <c r="E109" s="12">
        <v>40729</v>
      </c>
      <c r="F109" s="25">
        <v>7.0999999999999994E-2</v>
      </c>
      <c r="G109" s="12">
        <v>40788</v>
      </c>
      <c r="H109" s="25">
        <v>6.9000000000000006E-2</v>
      </c>
      <c r="I109" s="12">
        <v>40787</v>
      </c>
      <c r="J109" s="15">
        <v>6.8000000000000005E-2</v>
      </c>
      <c r="K109" s="43">
        <v>40731</v>
      </c>
      <c r="L109" s="39">
        <v>0</v>
      </c>
      <c r="M109" s="10" t="s">
        <v>206</v>
      </c>
      <c r="N109" s="262">
        <f>TRUNC(AVERAGE(J107:J109),3)</f>
        <v>6.8000000000000005E-2</v>
      </c>
    </row>
    <row r="110" spans="1:14" ht="15.75" customHeight="1" x14ac:dyDescent="0.25">
      <c r="A110" s="230"/>
      <c r="B110" s="2"/>
      <c r="C110" s="10">
        <v>2012</v>
      </c>
      <c r="D110" s="25">
        <v>8.3000000000000004E-2</v>
      </c>
      <c r="E110" s="12">
        <v>41088</v>
      </c>
      <c r="F110" s="25">
        <v>8.3000000000000004E-2</v>
      </c>
      <c r="G110" s="12">
        <v>41075</v>
      </c>
      <c r="H110" s="25">
        <v>7.9000000000000001E-2</v>
      </c>
      <c r="I110" s="12">
        <v>41129</v>
      </c>
      <c r="J110" s="15">
        <v>7.0999999999999994E-2</v>
      </c>
      <c r="K110" s="43">
        <v>41102</v>
      </c>
      <c r="L110" s="39">
        <v>3</v>
      </c>
      <c r="M110" s="10" t="s">
        <v>207</v>
      </c>
      <c r="N110" s="262">
        <f>TRUNC(AVERAGE(J108:J110),3)</f>
        <v>6.8000000000000005E-2</v>
      </c>
    </row>
    <row r="111" spans="1:14" ht="15.75" customHeight="1" x14ac:dyDescent="0.25">
      <c r="A111" s="230"/>
      <c r="B111" s="2"/>
      <c r="C111" s="10">
        <v>2013</v>
      </c>
      <c r="D111" s="15">
        <v>6.2E-2</v>
      </c>
      <c r="E111" s="12">
        <v>41409</v>
      </c>
      <c r="F111" s="15">
        <v>6.2E-2</v>
      </c>
      <c r="G111" s="12">
        <v>41408</v>
      </c>
      <c r="H111" s="15">
        <v>5.8999999999999997E-2</v>
      </c>
      <c r="I111" s="12">
        <v>41526</v>
      </c>
      <c r="J111" s="15">
        <v>5.7000000000000002E-2</v>
      </c>
      <c r="K111" s="43">
        <v>41444</v>
      </c>
      <c r="L111" s="39">
        <v>0</v>
      </c>
      <c r="M111" s="10" t="s">
        <v>215</v>
      </c>
      <c r="N111" s="262">
        <f>TRUNC(AVERAGE(J109:J111),3)</f>
        <v>6.5000000000000002E-2</v>
      </c>
    </row>
    <row r="112" spans="1:14" ht="15.75" customHeight="1" x14ac:dyDescent="0.25">
      <c r="A112" s="233"/>
      <c r="B112" s="2"/>
      <c r="C112" s="10">
        <v>2014</v>
      </c>
      <c r="D112" s="15">
        <v>6.3E-2</v>
      </c>
      <c r="E112" s="12">
        <v>41797</v>
      </c>
      <c r="F112" s="15">
        <v>5.8999999999999997E-2</v>
      </c>
      <c r="G112" s="12">
        <v>41796</v>
      </c>
      <c r="H112" s="15">
        <v>5.8000000000000003E-2</v>
      </c>
      <c r="I112" s="12">
        <v>41799</v>
      </c>
      <c r="J112" s="15">
        <v>5.7000000000000002E-2</v>
      </c>
      <c r="K112" s="43">
        <v>41789</v>
      </c>
      <c r="L112" s="39">
        <v>0</v>
      </c>
      <c r="M112" s="10" t="s">
        <v>217</v>
      </c>
      <c r="N112" s="262">
        <f>TRUNC(AVERAGE(J110:J112),3)</f>
        <v>6.0999999999999999E-2</v>
      </c>
    </row>
    <row r="113" spans="1:14" ht="15.75" customHeight="1" thickBot="1" x14ac:dyDescent="0.3">
      <c r="A113" s="233"/>
      <c r="B113" s="2"/>
      <c r="C113" s="16">
        <v>2015</v>
      </c>
      <c r="D113" s="26">
        <v>5.8000000000000003E-2</v>
      </c>
      <c r="E113" s="18">
        <v>42111</v>
      </c>
      <c r="F113" s="26">
        <v>5.7000000000000002E-2</v>
      </c>
      <c r="G113" s="18">
        <v>42166</v>
      </c>
      <c r="H113" s="26">
        <v>5.7000000000000002E-2</v>
      </c>
      <c r="I113" s="18">
        <v>42131</v>
      </c>
      <c r="J113" s="26">
        <v>5.5E-2</v>
      </c>
      <c r="K113" s="44">
        <v>42127</v>
      </c>
      <c r="L113" s="40">
        <v>0</v>
      </c>
      <c r="M113" s="16" t="s">
        <v>249</v>
      </c>
      <c r="N113" s="263">
        <f>TRUNC(AVERAGE(J111:J113),3)</f>
        <v>5.6000000000000001E-2</v>
      </c>
    </row>
    <row r="114" spans="1:14" ht="15.75" customHeight="1" thickBot="1" x14ac:dyDescent="0.35">
      <c r="A114" s="233"/>
      <c r="B114" s="2"/>
      <c r="C114" s="368" t="s">
        <v>299</v>
      </c>
      <c r="D114" s="369"/>
      <c r="E114" s="369"/>
      <c r="F114" s="369"/>
      <c r="G114" s="369"/>
      <c r="H114" s="369"/>
      <c r="I114" s="369"/>
      <c r="J114" s="369"/>
      <c r="K114" s="370"/>
      <c r="L114" s="288" t="s">
        <v>266</v>
      </c>
      <c r="M114" s="286"/>
      <c r="N114" s="287"/>
    </row>
    <row r="115" spans="1:14" ht="15.75" customHeight="1" x14ac:dyDescent="0.25">
      <c r="A115" s="233"/>
      <c r="B115" s="2"/>
      <c r="C115" s="282">
        <v>2014</v>
      </c>
      <c r="D115" s="15">
        <v>6.3E-2</v>
      </c>
      <c r="E115" s="12">
        <v>41797</v>
      </c>
      <c r="F115" s="15">
        <v>5.8999999999999997E-2</v>
      </c>
      <c r="G115" s="12">
        <v>41796</v>
      </c>
      <c r="H115" s="15">
        <v>5.8000000000000003E-2</v>
      </c>
      <c r="I115" s="12">
        <v>41799</v>
      </c>
      <c r="J115" s="15">
        <v>5.7000000000000002E-2</v>
      </c>
      <c r="K115" s="43">
        <v>41789</v>
      </c>
      <c r="L115" s="39">
        <v>0</v>
      </c>
      <c r="M115" s="280"/>
      <c r="N115" s="281"/>
    </row>
    <row r="116" spans="1:14" ht="15.75" customHeight="1" thickBot="1" x14ac:dyDescent="0.3">
      <c r="A116" s="233"/>
      <c r="B116" s="2"/>
      <c r="C116" s="282">
        <v>2015</v>
      </c>
      <c r="D116" s="91">
        <v>5.8000000000000003E-2</v>
      </c>
      <c r="E116" s="283">
        <v>42111</v>
      </c>
      <c r="F116" s="91">
        <v>5.7000000000000002E-2</v>
      </c>
      <c r="G116" s="283">
        <v>42166</v>
      </c>
      <c r="H116" s="91">
        <v>5.7000000000000002E-2</v>
      </c>
      <c r="I116" s="283">
        <v>42131</v>
      </c>
      <c r="J116" s="284">
        <v>5.5E-2</v>
      </c>
      <c r="K116" s="285">
        <v>42127</v>
      </c>
      <c r="L116" s="10">
        <v>0</v>
      </c>
      <c r="M116" s="289"/>
      <c r="N116" s="290"/>
    </row>
    <row r="117" spans="1:14" ht="15.75" customHeight="1" x14ac:dyDescent="0.25">
      <c r="A117" s="233"/>
      <c r="B117" s="2"/>
      <c r="C117" s="10">
        <v>2016</v>
      </c>
      <c r="D117" s="15">
        <v>7.0000000000000007E-2</v>
      </c>
      <c r="E117" s="161">
        <v>42534</v>
      </c>
      <c r="F117" s="15">
        <v>6.9000000000000006E-2</v>
      </c>
      <c r="G117" s="161">
        <v>42531</v>
      </c>
      <c r="H117" s="15">
        <v>6.8000000000000005E-2</v>
      </c>
      <c r="I117" s="161">
        <v>42514</v>
      </c>
      <c r="J117" s="11">
        <v>6.8000000000000005E-2</v>
      </c>
      <c r="K117" s="168">
        <v>42513</v>
      </c>
      <c r="L117" s="39">
        <v>0</v>
      </c>
      <c r="M117" s="10" t="s">
        <v>255</v>
      </c>
      <c r="N117" s="262">
        <f>TRUNC(AVERAGE(J115:J117),3)</f>
        <v>0.06</v>
      </c>
    </row>
    <row r="118" spans="1:14" ht="15.75" customHeight="1" x14ac:dyDescent="0.25">
      <c r="A118" s="233"/>
      <c r="B118" s="2"/>
      <c r="C118" s="10">
        <v>2017</v>
      </c>
      <c r="D118" s="15">
        <v>6.8000000000000005E-2</v>
      </c>
      <c r="E118" s="161">
        <v>43366</v>
      </c>
      <c r="F118" s="15">
        <v>6.8000000000000005E-2</v>
      </c>
      <c r="G118" s="161">
        <v>43261</v>
      </c>
      <c r="H118" s="15">
        <v>6.8000000000000005E-2</v>
      </c>
      <c r="I118" s="161">
        <v>43255</v>
      </c>
      <c r="J118" s="11">
        <v>6.7000000000000004E-2</v>
      </c>
      <c r="K118" s="161">
        <v>43256</v>
      </c>
      <c r="L118" s="39">
        <v>0</v>
      </c>
      <c r="M118" s="11" t="s">
        <v>295</v>
      </c>
      <c r="N118" s="262">
        <f>TRUNC(AVERAGE(J116:J118),3)</f>
        <v>6.3E-2</v>
      </c>
    </row>
    <row r="119" spans="1:14" ht="15.75" customHeight="1" thickBot="1" x14ac:dyDescent="0.3">
      <c r="A119" s="233"/>
      <c r="B119" s="2"/>
      <c r="C119" s="16">
        <v>2018</v>
      </c>
      <c r="D119" s="26">
        <v>7.2999999999999995E-2</v>
      </c>
      <c r="E119" s="158">
        <v>43259</v>
      </c>
      <c r="F119" s="26">
        <v>7.0999999999999994E-2</v>
      </c>
      <c r="G119" s="158">
        <v>43279</v>
      </c>
      <c r="H119" s="26">
        <v>6.9000000000000006E-2</v>
      </c>
      <c r="I119" s="158">
        <v>43248</v>
      </c>
      <c r="J119" s="17">
        <v>6.7000000000000004E-2</v>
      </c>
      <c r="K119" s="164">
        <v>43245</v>
      </c>
      <c r="L119" s="40">
        <v>2</v>
      </c>
      <c r="M119" s="16" t="s">
        <v>303</v>
      </c>
      <c r="N119" s="262">
        <f>TRUNC(AVERAGE(J117:J119),3)</f>
        <v>6.7000000000000004E-2</v>
      </c>
    </row>
    <row r="120" spans="1:14" ht="15.75" customHeight="1" x14ac:dyDescent="0.3">
      <c r="A120" s="228"/>
      <c r="C120" s="125"/>
      <c r="D120" s="126"/>
      <c r="E120" s="198"/>
      <c r="F120" s="126"/>
      <c r="G120" s="125"/>
      <c r="H120" s="126"/>
      <c r="I120" s="125"/>
      <c r="J120" s="125"/>
      <c r="K120" s="125"/>
      <c r="L120" s="199"/>
      <c r="M120" s="199"/>
      <c r="N120" s="199"/>
    </row>
    <row r="121" spans="1:14" ht="15.75" customHeight="1" thickBot="1" x14ac:dyDescent="0.3">
      <c r="A121" s="228"/>
      <c r="C121" s="57"/>
      <c r="D121" s="99"/>
      <c r="E121" s="57"/>
      <c r="F121" s="99"/>
      <c r="G121" s="57"/>
      <c r="H121" s="99"/>
      <c r="I121" s="57"/>
      <c r="J121" s="57"/>
      <c r="K121" s="57"/>
      <c r="L121" s="57"/>
      <c r="M121" s="57"/>
      <c r="N121" s="57"/>
    </row>
    <row r="122" spans="1:14" ht="15.75" customHeight="1" x14ac:dyDescent="0.3">
      <c r="A122" s="241" t="s">
        <v>312</v>
      </c>
      <c r="C122" s="253"/>
      <c r="D122" s="254"/>
      <c r="E122" s="255"/>
      <c r="F122" s="254"/>
      <c r="G122" s="255"/>
      <c r="H122" s="254"/>
      <c r="I122" s="255"/>
      <c r="J122" s="256"/>
      <c r="K122" s="255"/>
      <c r="L122" s="258"/>
      <c r="M122" s="374" t="s">
        <v>56</v>
      </c>
      <c r="N122" s="375"/>
    </row>
    <row r="123" spans="1:14" ht="15.75" customHeight="1" thickBot="1" x14ac:dyDescent="0.3">
      <c r="A123" s="228"/>
      <c r="C123" s="4" t="s">
        <v>2</v>
      </c>
      <c r="D123" s="93" t="s">
        <v>3</v>
      </c>
      <c r="E123" s="5" t="s">
        <v>58</v>
      </c>
      <c r="F123" s="93" t="s">
        <v>4</v>
      </c>
      <c r="G123" s="5" t="s">
        <v>58</v>
      </c>
      <c r="H123" s="93" t="s">
        <v>5</v>
      </c>
      <c r="I123" s="5" t="s">
        <v>58</v>
      </c>
      <c r="J123" s="6" t="s">
        <v>6</v>
      </c>
      <c r="K123" s="5" t="s">
        <v>58</v>
      </c>
      <c r="L123" s="332"/>
      <c r="M123" s="21" t="s">
        <v>141</v>
      </c>
      <c r="N123" s="273" t="s">
        <v>57</v>
      </c>
    </row>
    <row r="124" spans="1:14" ht="15.75" customHeight="1" thickBot="1" x14ac:dyDescent="0.35">
      <c r="A124" s="242" t="s">
        <v>313</v>
      </c>
      <c r="C124" s="368" t="s">
        <v>299</v>
      </c>
      <c r="D124" s="369"/>
      <c r="E124" s="369"/>
      <c r="F124" s="369"/>
      <c r="G124" s="369"/>
      <c r="H124" s="369"/>
      <c r="I124" s="369"/>
      <c r="J124" s="369"/>
      <c r="K124" s="370"/>
      <c r="L124" s="288" t="s">
        <v>266</v>
      </c>
      <c r="M124" s="286"/>
      <c r="N124" s="287"/>
    </row>
    <row r="125" spans="1:14" ht="15.75" customHeight="1" thickBot="1" x14ac:dyDescent="0.3">
      <c r="A125" s="229" t="s">
        <v>314</v>
      </c>
      <c r="C125" s="16">
        <v>2018</v>
      </c>
      <c r="D125" s="26">
        <v>7.2999999999999995E-2</v>
      </c>
      <c r="E125" s="158">
        <v>43266</v>
      </c>
      <c r="F125" s="26">
        <v>7.2999999999999995E-2</v>
      </c>
      <c r="G125" s="158">
        <v>43247</v>
      </c>
      <c r="H125" s="26">
        <v>7.2999999999999995E-2</v>
      </c>
      <c r="I125" s="158">
        <v>43245</v>
      </c>
      <c r="J125" s="17">
        <v>7.1999999999999995E-2</v>
      </c>
      <c r="K125" s="164">
        <v>43294</v>
      </c>
      <c r="L125" s="40">
        <v>5</v>
      </c>
      <c r="M125" s="16" t="s">
        <v>315</v>
      </c>
      <c r="N125" s="262">
        <f>TRUNC(AVERAGE(J125:J125),3)</f>
        <v>7.1999999999999995E-2</v>
      </c>
    </row>
    <row r="126" spans="1:14" ht="15.75" customHeight="1" x14ac:dyDescent="0.3">
      <c r="C126" s="125"/>
      <c r="D126" s="126"/>
      <c r="E126" s="198"/>
      <c r="F126" s="126"/>
      <c r="G126" s="125"/>
      <c r="H126" s="126"/>
      <c r="I126" s="125"/>
      <c r="J126" s="125"/>
      <c r="K126" s="125"/>
      <c r="L126" s="199"/>
      <c r="M126" s="199"/>
      <c r="N126" s="199"/>
    </row>
    <row r="127" spans="1:14" ht="15.75" customHeight="1" thickBot="1" x14ac:dyDescent="0.3">
      <c r="A127" s="228"/>
    </row>
    <row r="128" spans="1:14" ht="15.75" customHeight="1" x14ac:dyDescent="0.3">
      <c r="A128" s="241" t="s">
        <v>18</v>
      </c>
      <c r="C128" s="253"/>
      <c r="D128" s="254"/>
      <c r="E128" s="255"/>
      <c r="F128" s="254"/>
      <c r="G128" s="255"/>
      <c r="H128" s="254"/>
      <c r="I128" s="255"/>
      <c r="J128" s="256"/>
      <c r="K128" s="255"/>
      <c r="L128" s="258"/>
      <c r="M128" s="374" t="s">
        <v>56</v>
      </c>
      <c r="N128" s="375"/>
    </row>
    <row r="129" spans="1:14" ht="15.75" customHeight="1" thickBot="1" x14ac:dyDescent="0.3">
      <c r="A129" s="230"/>
      <c r="B129" s="20"/>
      <c r="C129" s="4" t="s">
        <v>2</v>
      </c>
      <c r="D129" s="93" t="s">
        <v>3</v>
      </c>
      <c r="E129" s="5" t="s">
        <v>58</v>
      </c>
      <c r="F129" s="93" t="s">
        <v>4</v>
      </c>
      <c r="G129" s="5" t="s">
        <v>58</v>
      </c>
      <c r="H129" s="93" t="s">
        <v>5</v>
      </c>
      <c r="I129" s="5" t="s">
        <v>58</v>
      </c>
      <c r="J129" s="6" t="s">
        <v>6</v>
      </c>
      <c r="K129" s="5" t="s">
        <v>58</v>
      </c>
      <c r="L129" s="332"/>
      <c r="M129" s="21" t="s">
        <v>141</v>
      </c>
      <c r="N129" s="273" t="s">
        <v>57</v>
      </c>
    </row>
    <row r="130" spans="1:14" ht="15.75" customHeight="1" thickBot="1" x14ac:dyDescent="0.35">
      <c r="A130" s="230"/>
      <c r="B130" s="20"/>
      <c r="C130" s="368" t="s">
        <v>300</v>
      </c>
      <c r="D130" s="369"/>
      <c r="E130" s="369"/>
      <c r="F130" s="369"/>
      <c r="G130" s="369"/>
      <c r="H130" s="369"/>
      <c r="I130" s="369"/>
      <c r="J130" s="369"/>
      <c r="K130" s="370"/>
      <c r="L130" s="4" t="s">
        <v>265</v>
      </c>
      <c r="M130" s="257"/>
      <c r="N130" s="272"/>
    </row>
    <row r="131" spans="1:14" ht="15.75" customHeight="1" x14ac:dyDescent="0.25">
      <c r="A131" s="240" t="s">
        <v>19</v>
      </c>
      <c r="C131" s="10">
        <v>2009</v>
      </c>
      <c r="D131" s="25">
        <v>7.8E-2</v>
      </c>
      <c r="E131" s="12">
        <v>39953</v>
      </c>
      <c r="F131" s="15">
        <v>7.3999999999999996E-2</v>
      </c>
      <c r="G131" s="12">
        <v>39988</v>
      </c>
      <c r="H131" s="15">
        <v>7.3999999999999996E-2</v>
      </c>
      <c r="I131" s="12">
        <v>39956</v>
      </c>
      <c r="J131" s="15">
        <v>7.0999999999999994E-2</v>
      </c>
      <c r="K131" s="43">
        <v>39991</v>
      </c>
      <c r="L131" s="39">
        <v>1</v>
      </c>
      <c r="M131" s="10" t="s">
        <v>197</v>
      </c>
      <c r="N131" s="262">
        <v>7.2999999999999995E-2</v>
      </c>
    </row>
    <row r="132" spans="1:14" ht="15.75" customHeight="1" x14ac:dyDescent="0.25">
      <c r="A132" s="233" t="s">
        <v>102</v>
      </c>
      <c r="C132" s="10">
        <v>2010</v>
      </c>
      <c r="D132" s="25">
        <v>7.1999999999999995E-2</v>
      </c>
      <c r="E132" s="12">
        <v>40436</v>
      </c>
      <c r="F132" s="25">
        <v>7.0999999999999994E-2</v>
      </c>
      <c r="G132" s="12">
        <v>40281</v>
      </c>
      <c r="H132" s="15">
        <v>7.0000000000000007E-2</v>
      </c>
      <c r="I132" s="12">
        <v>40303</v>
      </c>
      <c r="J132" s="15">
        <v>7.0000000000000007E-2</v>
      </c>
      <c r="K132" s="43">
        <v>40282</v>
      </c>
      <c r="L132" s="39">
        <v>0</v>
      </c>
      <c r="M132" s="10" t="s">
        <v>203</v>
      </c>
      <c r="N132" s="262">
        <v>7.0000000000000007E-2</v>
      </c>
    </row>
    <row r="133" spans="1:14" ht="15.75" customHeight="1" x14ac:dyDescent="0.25">
      <c r="A133" s="230"/>
      <c r="C133" s="10">
        <v>2011</v>
      </c>
      <c r="D133" s="25">
        <v>7.0000000000000007E-2</v>
      </c>
      <c r="E133" s="12">
        <v>40787</v>
      </c>
      <c r="F133" s="25">
        <v>6.8000000000000005E-2</v>
      </c>
      <c r="G133" s="12">
        <v>40786</v>
      </c>
      <c r="H133" s="25">
        <v>6.8000000000000005E-2</v>
      </c>
      <c r="I133" s="12">
        <v>40757</v>
      </c>
      <c r="J133" s="15">
        <v>6.8000000000000005E-2</v>
      </c>
      <c r="K133" s="43">
        <v>40730</v>
      </c>
      <c r="L133" s="39">
        <v>0</v>
      </c>
      <c r="M133" s="10" t="s">
        <v>206</v>
      </c>
      <c r="N133" s="262">
        <f>TRUNC(AVERAGE(J131:J133),3)</f>
        <v>6.9000000000000006E-2</v>
      </c>
    </row>
    <row r="134" spans="1:14" ht="15.75" customHeight="1" x14ac:dyDescent="0.25">
      <c r="A134" s="230"/>
      <c r="C134" s="10">
        <v>2012</v>
      </c>
      <c r="D134" s="25">
        <v>8.2000000000000003E-2</v>
      </c>
      <c r="E134" s="12">
        <v>41075</v>
      </c>
      <c r="F134" s="25">
        <v>7.8E-2</v>
      </c>
      <c r="G134" s="12">
        <v>41088</v>
      </c>
      <c r="H134" s="25">
        <v>7.4999999999999997E-2</v>
      </c>
      <c r="I134" s="12">
        <v>41129</v>
      </c>
      <c r="J134" s="15">
        <v>7.3999999999999996E-2</v>
      </c>
      <c r="K134" s="43">
        <v>41047</v>
      </c>
      <c r="L134" s="39">
        <v>2</v>
      </c>
      <c r="M134" s="10" t="s">
        <v>207</v>
      </c>
      <c r="N134" s="262">
        <f>TRUNC(AVERAGE(J132:J134),3)</f>
        <v>7.0000000000000007E-2</v>
      </c>
    </row>
    <row r="135" spans="1:14" ht="15.75" customHeight="1" x14ac:dyDescent="0.25">
      <c r="A135" s="230"/>
      <c r="C135" s="10">
        <v>2013</v>
      </c>
      <c r="D135" s="15">
        <v>6.8000000000000005E-2</v>
      </c>
      <c r="E135" s="12">
        <v>41409</v>
      </c>
      <c r="F135" s="15">
        <v>6.8000000000000005E-2</v>
      </c>
      <c r="G135" s="12">
        <v>41408</v>
      </c>
      <c r="H135" s="15">
        <v>6.3E-2</v>
      </c>
      <c r="I135" s="12">
        <v>41522</v>
      </c>
      <c r="J135" s="15">
        <v>6.2E-2</v>
      </c>
      <c r="K135" s="43">
        <v>41429</v>
      </c>
      <c r="L135" s="39">
        <v>0</v>
      </c>
      <c r="M135" s="10" t="s">
        <v>215</v>
      </c>
      <c r="N135" s="262">
        <f>TRUNC(AVERAGE(J133:J135),3)</f>
        <v>6.8000000000000005E-2</v>
      </c>
    </row>
    <row r="136" spans="1:14" ht="15.75" customHeight="1" x14ac:dyDescent="0.25">
      <c r="A136" s="230"/>
      <c r="C136" s="10">
        <v>2014</v>
      </c>
      <c r="D136" s="15">
        <v>6.0999999999999999E-2</v>
      </c>
      <c r="E136" s="12">
        <v>41797</v>
      </c>
      <c r="F136" s="15">
        <v>5.6000000000000001E-2</v>
      </c>
      <c r="G136" s="12">
        <v>41798</v>
      </c>
      <c r="H136" s="15">
        <v>5.6000000000000001E-2</v>
      </c>
      <c r="I136" s="12">
        <v>41765</v>
      </c>
      <c r="J136" s="15">
        <v>5.6000000000000001E-2</v>
      </c>
      <c r="K136" s="43">
        <v>41750</v>
      </c>
      <c r="L136" s="39">
        <v>0</v>
      </c>
      <c r="M136" s="10" t="s">
        <v>217</v>
      </c>
      <c r="N136" s="262">
        <f>TRUNC(AVERAGE(J134:J136),3)</f>
        <v>6.4000000000000001E-2</v>
      </c>
    </row>
    <row r="137" spans="1:14" ht="15.75" customHeight="1" thickBot="1" x14ac:dyDescent="0.3">
      <c r="A137" s="230"/>
      <c r="C137" s="16">
        <v>2015</v>
      </c>
      <c r="D137" s="26">
        <v>6.7000000000000004E-2</v>
      </c>
      <c r="E137" s="18">
        <v>42131</v>
      </c>
      <c r="F137" s="26">
        <v>6.6000000000000003E-2</v>
      </c>
      <c r="G137" s="18">
        <v>42165</v>
      </c>
      <c r="H137" s="26">
        <v>6.4000000000000001E-2</v>
      </c>
      <c r="I137" s="18">
        <v>42147</v>
      </c>
      <c r="J137" s="26">
        <v>6.3E-2</v>
      </c>
      <c r="K137" s="44">
        <v>42166</v>
      </c>
      <c r="L137" s="40">
        <v>0</v>
      </c>
      <c r="M137" s="16" t="s">
        <v>249</v>
      </c>
      <c r="N137" s="263">
        <f>TRUNC(AVERAGE(J135:J137),3)</f>
        <v>0.06</v>
      </c>
    </row>
    <row r="138" spans="1:14" ht="15.75" customHeight="1" thickBot="1" x14ac:dyDescent="0.35">
      <c r="A138" s="230"/>
      <c r="C138" s="368" t="s">
        <v>299</v>
      </c>
      <c r="D138" s="369"/>
      <c r="E138" s="369"/>
      <c r="F138" s="369"/>
      <c r="G138" s="369"/>
      <c r="H138" s="369"/>
      <c r="I138" s="369"/>
      <c r="J138" s="369"/>
      <c r="K138" s="370"/>
      <c r="L138" s="288" t="s">
        <v>266</v>
      </c>
      <c r="M138" s="286"/>
      <c r="N138" s="287"/>
    </row>
    <row r="139" spans="1:14" ht="15.75" customHeight="1" x14ac:dyDescent="0.25">
      <c r="A139" s="230"/>
      <c r="C139" s="282">
        <v>2014</v>
      </c>
      <c r="D139" s="15">
        <v>6.0999999999999999E-2</v>
      </c>
      <c r="E139" s="12">
        <v>41797</v>
      </c>
      <c r="F139" s="15">
        <v>5.6000000000000001E-2</v>
      </c>
      <c r="G139" s="12">
        <v>41798</v>
      </c>
      <c r="H139" s="15">
        <v>5.6000000000000001E-2</v>
      </c>
      <c r="I139" s="12">
        <v>41765</v>
      </c>
      <c r="J139" s="15">
        <v>5.6000000000000001E-2</v>
      </c>
      <c r="K139" s="43">
        <v>41750</v>
      </c>
      <c r="L139" s="39">
        <v>0</v>
      </c>
      <c r="M139" s="280"/>
      <c r="N139" s="281"/>
    </row>
    <row r="140" spans="1:14" ht="15.75" customHeight="1" thickBot="1" x14ac:dyDescent="0.3">
      <c r="A140" s="230"/>
      <c r="C140" s="282">
        <v>2015</v>
      </c>
      <c r="D140" s="15">
        <v>6.7000000000000004E-2</v>
      </c>
      <c r="E140" s="12">
        <v>42131</v>
      </c>
      <c r="F140" s="15">
        <v>6.6000000000000003E-2</v>
      </c>
      <c r="G140" s="12">
        <v>42165</v>
      </c>
      <c r="H140" s="15">
        <v>6.4000000000000001E-2</v>
      </c>
      <c r="I140" s="12">
        <v>42147</v>
      </c>
      <c r="J140" s="15">
        <v>6.3E-2</v>
      </c>
      <c r="K140" s="43">
        <v>42166</v>
      </c>
      <c r="L140" s="10">
        <v>0</v>
      </c>
      <c r="M140" s="289"/>
      <c r="N140" s="290"/>
    </row>
    <row r="141" spans="1:14" ht="15.75" customHeight="1" x14ac:dyDescent="0.25">
      <c r="A141" s="230"/>
      <c r="C141" s="10">
        <v>2016</v>
      </c>
      <c r="D141" s="15">
        <v>7.0000000000000007E-2</v>
      </c>
      <c r="E141" s="161">
        <v>42532</v>
      </c>
      <c r="F141" s="15">
        <v>6.4000000000000001E-2</v>
      </c>
      <c r="G141" s="161">
        <v>42513</v>
      </c>
      <c r="H141" s="15">
        <v>6.3E-2</v>
      </c>
      <c r="I141" s="161">
        <v>42477</v>
      </c>
      <c r="J141" s="11">
        <v>6.2E-2</v>
      </c>
      <c r="K141" s="168">
        <v>42533</v>
      </c>
      <c r="L141" s="39">
        <v>0</v>
      </c>
      <c r="M141" s="10" t="s">
        <v>255</v>
      </c>
      <c r="N141" s="262">
        <f>TRUNC(AVERAGE(J139:J141),3)</f>
        <v>0.06</v>
      </c>
    </row>
    <row r="142" spans="1:14" ht="15.75" customHeight="1" thickBot="1" x14ac:dyDescent="0.3">
      <c r="A142" s="230"/>
      <c r="C142" s="10">
        <v>2017</v>
      </c>
      <c r="D142" s="15">
        <v>6.4000000000000001E-2</v>
      </c>
      <c r="E142" s="161">
        <v>42895</v>
      </c>
      <c r="F142" s="15">
        <v>6.4000000000000001E-2</v>
      </c>
      <c r="G142" s="161">
        <v>42891</v>
      </c>
      <c r="H142" s="15">
        <v>6.3E-2</v>
      </c>
      <c r="I142" s="161">
        <v>42896</v>
      </c>
      <c r="J142" s="11">
        <v>6.3E-2</v>
      </c>
      <c r="K142" s="161">
        <v>42871</v>
      </c>
      <c r="L142" s="39">
        <v>0</v>
      </c>
      <c r="M142" s="11" t="s">
        <v>295</v>
      </c>
      <c r="N142" s="262">
        <f>TRUNC(AVERAGE(J140:J142),3)</f>
        <v>6.2E-2</v>
      </c>
    </row>
    <row r="143" spans="1:14" ht="15.75" customHeight="1" thickBot="1" x14ac:dyDescent="0.35">
      <c r="A143" s="230"/>
      <c r="C143" s="371" t="s">
        <v>305</v>
      </c>
      <c r="D143" s="372"/>
      <c r="E143" s="372"/>
      <c r="F143" s="372"/>
      <c r="G143" s="372"/>
      <c r="H143" s="372"/>
      <c r="I143" s="372"/>
      <c r="J143" s="372"/>
      <c r="K143" s="372"/>
      <c r="L143" s="372"/>
      <c r="M143" s="372"/>
      <c r="N143" s="373"/>
    </row>
    <row r="144" spans="1:14" ht="15.75" customHeight="1" x14ac:dyDescent="0.3">
      <c r="A144" s="228"/>
      <c r="C144" s="57"/>
      <c r="D144" s="99"/>
      <c r="E144" s="200"/>
      <c r="F144" s="99"/>
      <c r="G144" s="57"/>
      <c r="H144" s="99"/>
      <c r="I144" s="57"/>
      <c r="J144" s="57"/>
      <c r="K144" s="57"/>
      <c r="L144" s="156"/>
      <c r="M144" s="156"/>
      <c r="N144" s="156"/>
    </row>
    <row r="145" spans="1:14" ht="15.75" customHeight="1" thickBot="1" x14ac:dyDescent="0.3">
      <c r="A145" s="228"/>
    </row>
    <row r="146" spans="1:14" ht="15.75" customHeight="1" x14ac:dyDescent="0.3">
      <c r="A146" s="241" t="s">
        <v>25</v>
      </c>
      <c r="C146" s="253"/>
      <c r="D146" s="254"/>
      <c r="E146" s="255"/>
      <c r="F146" s="254"/>
      <c r="G146" s="255"/>
      <c r="H146" s="254"/>
      <c r="I146" s="255"/>
      <c r="J146" s="256"/>
      <c r="K146" s="255"/>
      <c r="L146" s="258"/>
      <c r="M146" s="374" t="s">
        <v>56</v>
      </c>
      <c r="N146" s="375"/>
    </row>
    <row r="147" spans="1:14" ht="15.75" customHeight="1" thickBot="1" x14ac:dyDescent="0.3">
      <c r="A147" s="230"/>
      <c r="B147" s="20"/>
      <c r="C147" s="4" t="s">
        <v>2</v>
      </c>
      <c r="D147" s="93" t="s">
        <v>3</v>
      </c>
      <c r="E147" s="5" t="s">
        <v>58</v>
      </c>
      <c r="F147" s="93" t="s">
        <v>4</v>
      </c>
      <c r="G147" s="5" t="s">
        <v>58</v>
      </c>
      <c r="H147" s="93" t="s">
        <v>5</v>
      </c>
      <c r="I147" s="5" t="s">
        <v>58</v>
      </c>
      <c r="J147" s="6" t="s">
        <v>6</v>
      </c>
      <c r="K147" s="5" t="s">
        <v>58</v>
      </c>
      <c r="L147" s="332"/>
      <c r="M147" s="21" t="s">
        <v>141</v>
      </c>
      <c r="N147" s="273" t="s">
        <v>57</v>
      </c>
    </row>
    <row r="148" spans="1:14" ht="15.75" customHeight="1" thickBot="1" x14ac:dyDescent="0.35">
      <c r="A148" s="230"/>
      <c r="B148" s="20"/>
      <c r="C148" s="368" t="s">
        <v>300</v>
      </c>
      <c r="D148" s="369"/>
      <c r="E148" s="369"/>
      <c r="F148" s="369"/>
      <c r="G148" s="369"/>
      <c r="H148" s="369"/>
      <c r="I148" s="369"/>
      <c r="J148" s="369"/>
      <c r="K148" s="370"/>
      <c r="L148" s="4" t="s">
        <v>265</v>
      </c>
      <c r="M148" s="257"/>
      <c r="N148" s="272"/>
    </row>
    <row r="149" spans="1:14" ht="15.75" customHeight="1" x14ac:dyDescent="0.25">
      <c r="A149" s="240" t="s">
        <v>169</v>
      </c>
      <c r="C149" s="10">
        <v>2009</v>
      </c>
      <c r="D149" s="25">
        <v>6.6000000000000003E-2</v>
      </c>
      <c r="E149" s="12">
        <v>39988</v>
      </c>
      <c r="F149" s="25">
        <v>6.6000000000000003E-2</v>
      </c>
      <c r="G149" s="12">
        <v>39953</v>
      </c>
      <c r="H149" s="15">
        <v>6.5000000000000002E-2</v>
      </c>
      <c r="I149" s="12">
        <v>39956</v>
      </c>
      <c r="J149" s="15">
        <v>6.4000000000000001E-2</v>
      </c>
      <c r="K149" s="43">
        <v>39970</v>
      </c>
      <c r="L149" s="39">
        <v>0</v>
      </c>
      <c r="M149" s="10" t="s">
        <v>197</v>
      </c>
      <c r="N149" s="262">
        <v>6.9000000000000006E-2</v>
      </c>
    </row>
    <row r="150" spans="1:14" ht="15.75" customHeight="1" x14ac:dyDescent="0.25">
      <c r="A150" s="233" t="s">
        <v>106</v>
      </c>
      <c r="C150" s="10">
        <v>2010</v>
      </c>
      <c r="D150" s="25">
        <v>7.0000000000000007E-2</v>
      </c>
      <c r="E150" s="12">
        <v>40282</v>
      </c>
      <c r="F150" s="25">
        <v>6.9000000000000006E-2</v>
      </c>
      <c r="G150" s="12">
        <v>40283</v>
      </c>
      <c r="H150" s="15">
        <v>6.8000000000000005E-2</v>
      </c>
      <c r="I150" s="12">
        <v>40279</v>
      </c>
      <c r="J150" s="15">
        <v>6.5000000000000002E-2</v>
      </c>
      <c r="K150" s="43">
        <v>40328</v>
      </c>
      <c r="L150" s="39">
        <v>0</v>
      </c>
      <c r="M150" s="10" t="s">
        <v>203</v>
      </c>
      <c r="N150" s="262">
        <v>6.4000000000000001E-2</v>
      </c>
    </row>
    <row r="151" spans="1:14" ht="15.75" customHeight="1" x14ac:dyDescent="0.25">
      <c r="A151" s="230"/>
      <c r="C151" s="10">
        <v>2011</v>
      </c>
      <c r="D151" s="25">
        <v>7.3999999999999996E-2</v>
      </c>
      <c r="E151" s="12">
        <v>40724</v>
      </c>
      <c r="F151" s="25">
        <v>7.2999999999999995E-2</v>
      </c>
      <c r="G151" s="12">
        <v>40787</v>
      </c>
      <c r="H151" s="25">
        <v>7.1999999999999995E-2</v>
      </c>
      <c r="I151" s="12">
        <v>40789</v>
      </c>
      <c r="J151" s="25">
        <v>7.0999999999999994E-2</v>
      </c>
      <c r="K151" s="43">
        <v>40768</v>
      </c>
      <c r="L151" s="39">
        <v>0</v>
      </c>
      <c r="M151" s="10" t="s">
        <v>206</v>
      </c>
      <c r="N151" s="262">
        <f>TRUNC(AVERAGE(J149:J151),3)</f>
        <v>6.6000000000000003E-2</v>
      </c>
    </row>
    <row r="152" spans="1:14" ht="15.75" customHeight="1" x14ac:dyDescent="0.25">
      <c r="A152" s="230"/>
      <c r="C152" s="10">
        <v>2012</v>
      </c>
      <c r="D152" s="25">
        <v>8.5999999999999993E-2</v>
      </c>
      <c r="E152" s="12">
        <v>41088</v>
      </c>
      <c r="F152" s="25">
        <v>7.8E-2</v>
      </c>
      <c r="G152" s="12">
        <v>41093</v>
      </c>
      <c r="H152" s="25">
        <v>7.4999999999999997E-2</v>
      </c>
      <c r="I152" s="12">
        <v>41075</v>
      </c>
      <c r="J152" s="25">
        <v>7.3999999999999996E-2</v>
      </c>
      <c r="K152" s="43">
        <v>41129</v>
      </c>
      <c r="L152" s="39">
        <v>2</v>
      </c>
      <c r="M152" s="10" t="s">
        <v>207</v>
      </c>
      <c r="N152" s="262">
        <f>TRUNC(AVERAGE(J150:J152),3)</f>
        <v>7.0000000000000007E-2</v>
      </c>
    </row>
    <row r="153" spans="1:14" ht="15.75" customHeight="1" x14ac:dyDescent="0.25">
      <c r="A153" s="230"/>
      <c r="C153" s="10">
        <v>2013</v>
      </c>
      <c r="D153" s="25">
        <v>6.6000000000000003E-2</v>
      </c>
      <c r="E153" s="12">
        <v>41524</v>
      </c>
      <c r="F153" s="25">
        <v>6.4000000000000001E-2</v>
      </c>
      <c r="G153" s="12">
        <v>41430</v>
      </c>
      <c r="H153" s="25">
        <v>6.4000000000000001E-2</v>
      </c>
      <c r="I153" s="12">
        <v>41409</v>
      </c>
      <c r="J153" s="15">
        <v>6.3E-2</v>
      </c>
      <c r="K153" s="43">
        <v>41445</v>
      </c>
      <c r="L153" s="39">
        <v>0</v>
      </c>
      <c r="M153" s="10" t="s">
        <v>215</v>
      </c>
      <c r="N153" s="262">
        <f>TRUNC(AVERAGE(J151:J153),3)</f>
        <v>6.9000000000000006E-2</v>
      </c>
    </row>
    <row r="154" spans="1:14" ht="15.75" customHeight="1" x14ac:dyDescent="0.25">
      <c r="A154" s="230"/>
      <c r="C154" s="10">
        <v>2014</v>
      </c>
      <c r="D154" s="25">
        <v>0.06</v>
      </c>
      <c r="E154" s="12">
        <v>41797</v>
      </c>
      <c r="F154" s="25">
        <v>5.5E-2</v>
      </c>
      <c r="G154" s="12">
        <v>41750</v>
      </c>
      <c r="H154" s="25">
        <v>5.3999999999999999E-2</v>
      </c>
      <c r="I154" s="12">
        <v>41798</v>
      </c>
      <c r="J154" s="15">
        <v>5.3999999999999999E-2</v>
      </c>
      <c r="K154" s="43">
        <v>41793</v>
      </c>
      <c r="L154" s="39">
        <v>0</v>
      </c>
      <c r="M154" s="10" t="s">
        <v>217</v>
      </c>
      <c r="N154" s="262">
        <f>TRUNC(AVERAGE(J152:J154),3)</f>
        <v>6.3E-2</v>
      </c>
    </row>
    <row r="155" spans="1:14" ht="15.75" customHeight="1" thickBot="1" x14ac:dyDescent="0.3">
      <c r="A155" s="230"/>
      <c r="C155" s="16">
        <v>2015</v>
      </c>
      <c r="D155" s="123">
        <v>5.8999999999999997E-2</v>
      </c>
      <c r="E155" s="18">
        <v>42165</v>
      </c>
      <c r="F155" s="123">
        <v>5.8000000000000003E-2</v>
      </c>
      <c r="G155" s="18">
        <v>42210</v>
      </c>
      <c r="H155" s="123">
        <v>5.5E-2</v>
      </c>
      <c r="I155" s="18">
        <v>42131</v>
      </c>
      <c r="J155" s="26">
        <v>5.3999999999999999E-2</v>
      </c>
      <c r="K155" s="44">
        <v>42264</v>
      </c>
      <c r="L155" s="40">
        <v>0</v>
      </c>
      <c r="M155" s="16" t="s">
        <v>249</v>
      </c>
      <c r="N155" s="263">
        <f>TRUNC(AVERAGE(J153:J155),3)</f>
        <v>5.7000000000000002E-2</v>
      </c>
    </row>
    <row r="156" spans="1:14" ht="15.75" customHeight="1" thickBot="1" x14ac:dyDescent="0.35">
      <c r="A156" s="230"/>
      <c r="C156" s="368" t="s">
        <v>299</v>
      </c>
      <c r="D156" s="369"/>
      <c r="E156" s="369"/>
      <c r="F156" s="369"/>
      <c r="G156" s="369"/>
      <c r="H156" s="369"/>
      <c r="I156" s="369"/>
      <c r="J156" s="369"/>
      <c r="K156" s="370"/>
      <c r="L156" s="288" t="s">
        <v>266</v>
      </c>
      <c r="M156" s="286"/>
      <c r="N156" s="287"/>
    </row>
    <row r="157" spans="1:14" ht="15.75" customHeight="1" x14ac:dyDescent="0.25">
      <c r="A157" s="230"/>
      <c r="C157" s="282">
        <v>2014</v>
      </c>
      <c r="D157" s="25">
        <v>0.06</v>
      </c>
      <c r="E157" s="12">
        <v>41797</v>
      </c>
      <c r="F157" s="25">
        <v>5.5E-2</v>
      </c>
      <c r="G157" s="12">
        <v>41750</v>
      </c>
      <c r="H157" s="25">
        <v>5.3999999999999999E-2</v>
      </c>
      <c r="I157" s="12">
        <v>41798</v>
      </c>
      <c r="J157" s="15">
        <v>5.3999999999999999E-2</v>
      </c>
      <c r="K157" s="43">
        <v>41793</v>
      </c>
      <c r="L157" s="39">
        <v>0</v>
      </c>
      <c r="M157" s="280"/>
      <c r="N157" s="281"/>
    </row>
    <row r="158" spans="1:14" ht="15.75" customHeight="1" thickBot="1" x14ac:dyDescent="0.3">
      <c r="A158" s="230"/>
      <c r="C158" s="282">
        <v>2015</v>
      </c>
      <c r="D158" s="25">
        <v>5.8999999999999997E-2</v>
      </c>
      <c r="E158" s="12">
        <v>42165</v>
      </c>
      <c r="F158" s="25">
        <v>5.8000000000000003E-2</v>
      </c>
      <c r="G158" s="12">
        <v>42210</v>
      </c>
      <c r="H158" s="25">
        <v>5.5E-2</v>
      </c>
      <c r="I158" s="12">
        <v>42131</v>
      </c>
      <c r="J158" s="15">
        <v>5.3999999999999999E-2</v>
      </c>
      <c r="K158" s="43">
        <v>42264</v>
      </c>
      <c r="L158" s="39">
        <v>0</v>
      </c>
      <c r="M158" s="289"/>
      <c r="N158" s="290"/>
    </row>
    <row r="159" spans="1:14" ht="15.75" customHeight="1" x14ac:dyDescent="0.25">
      <c r="A159" s="230"/>
      <c r="C159" s="10">
        <v>2016</v>
      </c>
      <c r="D159" s="15">
        <v>6.9000000000000006E-2</v>
      </c>
      <c r="E159" s="161">
        <v>42514</v>
      </c>
      <c r="F159" s="15">
        <v>6.5000000000000002E-2</v>
      </c>
      <c r="G159" s="161">
        <v>42524</v>
      </c>
      <c r="H159" s="15">
        <v>6.4000000000000001E-2</v>
      </c>
      <c r="I159" s="161">
        <v>42636</v>
      </c>
      <c r="J159" s="11">
        <v>6.4000000000000001E-2</v>
      </c>
      <c r="K159" s="168">
        <v>42534</v>
      </c>
      <c r="L159" s="39">
        <v>0</v>
      </c>
      <c r="M159" s="10" t="s">
        <v>255</v>
      </c>
      <c r="N159" s="262">
        <f>TRUNC(AVERAGE(J157:J159),3)</f>
        <v>5.7000000000000002E-2</v>
      </c>
    </row>
    <row r="160" spans="1:14" ht="15.75" customHeight="1" x14ac:dyDescent="0.25">
      <c r="A160" s="230"/>
      <c r="C160" s="10">
        <v>2017</v>
      </c>
      <c r="D160" s="15">
        <v>7.1999999999999995E-2</v>
      </c>
      <c r="E160" s="161">
        <v>42889</v>
      </c>
      <c r="F160" s="15">
        <v>7.0000000000000007E-2</v>
      </c>
      <c r="G160" s="161">
        <v>42888</v>
      </c>
      <c r="H160" s="15">
        <v>6.8000000000000005E-2</v>
      </c>
      <c r="I160" s="161">
        <v>42907</v>
      </c>
      <c r="J160" s="11">
        <v>6.8000000000000005E-2</v>
      </c>
      <c r="K160" s="161">
        <v>42896</v>
      </c>
      <c r="L160" s="39">
        <v>1</v>
      </c>
      <c r="M160" s="11" t="s">
        <v>295</v>
      </c>
      <c r="N160" s="262">
        <f>TRUNC(AVERAGE(J158:J160),3)</f>
        <v>6.2E-2</v>
      </c>
    </row>
    <row r="161" spans="1:14" ht="15.75" customHeight="1" thickBot="1" x14ac:dyDescent="0.3">
      <c r="A161" s="230"/>
      <c r="C161" s="16">
        <v>2018</v>
      </c>
      <c r="D161" s="26">
        <v>8.1000000000000003E-2</v>
      </c>
      <c r="E161" s="158">
        <v>43245</v>
      </c>
      <c r="F161" s="26">
        <v>7.5999999999999998E-2</v>
      </c>
      <c r="G161" s="158">
        <v>43259</v>
      </c>
      <c r="H161" s="26">
        <v>7.3999999999999996E-2</v>
      </c>
      <c r="I161" s="158">
        <v>43247</v>
      </c>
      <c r="J161" s="17">
        <v>7.1999999999999995E-2</v>
      </c>
      <c r="K161" s="164">
        <v>43258</v>
      </c>
      <c r="L161" s="40">
        <v>6</v>
      </c>
      <c r="M161" s="16" t="s">
        <v>303</v>
      </c>
      <c r="N161" s="262">
        <f>TRUNC(AVERAGE(J159:J161),3)</f>
        <v>6.8000000000000005E-2</v>
      </c>
    </row>
    <row r="162" spans="1:14" ht="15.75" customHeight="1" x14ac:dyDescent="0.3">
      <c r="A162" s="230"/>
      <c r="C162" s="125"/>
      <c r="D162" s="126"/>
      <c r="E162" s="198"/>
      <c r="F162" s="126"/>
      <c r="G162" s="125"/>
      <c r="H162" s="126"/>
      <c r="I162" s="125"/>
      <c r="J162" s="125"/>
      <c r="K162" s="125"/>
      <c r="L162" s="199"/>
      <c r="M162" s="199"/>
      <c r="N162" s="199"/>
    </row>
    <row r="163" spans="1:14" ht="15.75" customHeight="1" thickBot="1" x14ac:dyDescent="0.3">
      <c r="A163" s="228"/>
    </row>
    <row r="164" spans="1:14" ht="15.75" customHeight="1" x14ac:dyDescent="0.3">
      <c r="A164" s="241" t="s">
        <v>12</v>
      </c>
      <c r="C164" s="253"/>
      <c r="D164" s="254"/>
      <c r="E164" s="255"/>
      <c r="F164" s="254"/>
      <c r="G164" s="255"/>
      <c r="H164" s="254"/>
      <c r="I164" s="255"/>
      <c r="J164" s="256"/>
      <c r="K164" s="255"/>
      <c r="L164" s="258"/>
      <c r="M164" s="374" t="s">
        <v>56</v>
      </c>
      <c r="N164" s="375"/>
    </row>
    <row r="165" spans="1:14" ht="15.75" customHeight="1" thickBot="1" x14ac:dyDescent="0.3">
      <c r="A165" s="233"/>
      <c r="B165" s="20"/>
      <c r="C165" s="4" t="s">
        <v>2</v>
      </c>
      <c r="D165" s="93" t="s">
        <v>3</v>
      </c>
      <c r="E165" s="5" t="s">
        <v>58</v>
      </c>
      <c r="F165" s="93" t="s">
        <v>4</v>
      </c>
      <c r="G165" s="5" t="s">
        <v>58</v>
      </c>
      <c r="H165" s="93" t="s">
        <v>5</v>
      </c>
      <c r="I165" s="5" t="s">
        <v>58</v>
      </c>
      <c r="J165" s="6" t="s">
        <v>6</v>
      </c>
      <c r="K165" s="5" t="s">
        <v>58</v>
      </c>
      <c r="L165" s="332"/>
      <c r="M165" s="21" t="s">
        <v>141</v>
      </c>
      <c r="N165" s="273" t="s">
        <v>57</v>
      </c>
    </row>
    <row r="166" spans="1:14" ht="15.75" customHeight="1" thickBot="1" x14ac:dyDescent="0.35">
      <c r="A166" s="233"/>
      <c r="B166" s="20"/>
      <c r="C166" s="368" t="s">
        <v>300</v>
      </c>
      <c r="D166" s="369"/>
      <c r="E166" s="369"/>
      <c r="F166" s="369"/>
      <c r="G166" s="369"/>
      <c r="H166" s="369"/>
      <c r="I166" s="369"/>
      <c r="J166" s="369"/>
      <c r="K166" s="370"/>
      <c r="L166" s="4" t="s">
        <v>265</v>
      </c>
      <c r="M166" s="257"/>
      <c r="N166" s="272"/>
    </row>
    <row r="167" spans="1:14" ht="15.75" customHeight="1" x14ac:dyDescent="0.25">
      <c r="A167" s="240" t="s">
        <v>222</v>
      </c>
      <c r="C167" s="10">
        <v>2009</v>
      </c>
      <c r="D167" s="25">
        <v>0.08</v>
      </c>
      <c r="E167" s="12">
        <v>39988</v>
      </c>
      <c r="F167" s="25">
        <v>7.8E-2</v>
      </c>
      <c r="G167" s="12">
        <v>39955</v>
      </c>
      <c r="H167" s="25">
        <v>7.4999999999999997E-2</v>
      </c>
      <c r="I167" s="12">
        <v>39953</v>
      </c>
      <c r="J167" s="25">
        <v>7.2999999999999995E-2</v>
      </c>
      <c r="K167" s="43">
        <v>39957</v>
      </c>
      <c r="L167" s="39">
        <v>2</v>
      </c>
      <c r="M167" s="10" t="s">
        <v>197</v>
      </c>
      <c r="N167" s="262">
        <v>7.6999999999999999E-2</v>
      </c>
    </row>
    <row r="168" spans="1:14" ht="15.75" customHeight="1" x14ac:dyDescent="0.25">
      <c r="A168" s="233" t="s">
        <v>97</v>
      </c>
      <c r="C168" s="10">
        <v>2010</v>
      </c>
      <c r="D168" s="25">
        <v>8.3000000000000004E-2</v>
      </c>
      <c r="E168" s="12">
        <v>40409</v>
      </c>
      <c r="F168" s="25">
        <v>7.8E-2</v>
      </c>
      <c r="G168" s="12">
        <v>40398</v>
      </c>
      <c r="H168" s="25">
        <v>7.1999999999999995E-2</v>
      </c>
      <c r="I168" s="12">
        <v>40418</v>
      </c>
      <c r="J168" s="25">
        <v>7.1999999999999995E-2</v>
      </c>
      <c r="K168" s="43">
        <v>40283</v>
      </c>
      <c r="L168" s="39">
        <v>2</v>
      </c>
      <c r="M168" s="10" t="s">
        <v>203</v>
      </c>
      <c r="N168" s="262">
        <v>7.2999999999999995E-2</v>
      </c>
    </row>
    <row r="169" spans="1:14" ht="15.75" customHeight="1" x14ac:dyDescent="0.25">
      <c r="A169" s="230"/>
      <c r="C169" s="10">
        <v>2011</v>
      </c>
      <c r="D169" s="25">
        <v>7.8E-2</v>
      </c>
      <c r="E169" s="12">
        <v>40789</v>
      </c>
      <c r="F169" s="25">
        <v>7.8E-2</v>
      </c>
      <c r="G169" s="12">
        <v>40787</v>
      </c>
      <c r="H169" s="15">
        <v>7.6999999999999999E-2</v>
      </c>
      <c r="I169" s="12">
        <v>40788</v>
      </c>
      <c r="J169" s="25">
        <v>7.6999999999999999E-2</v>
      </c>
      <c r="K169" s="43">
        <v>40702</v>
      </c>
      <c r="L169" s="39">
        <v>4</v>
      </c>
      <c r="M169" s="10" t="s">
        <v>206</v>
      </c>
      <c r="N169" s="262">
        <f>TRUNC(AVERAGE(J167:J169),3)</f>
        <v>7.3999999999999996E-2</v>
      </c>
    </row>
    <row r="170" spans="1:14" ht="15.75" customHeight="1" x14ac:dyDescent="0.25">
      <c r="A170" s="230"/>
      <c r="C170" s="10">
        <v>2012</v>
      </c>
      <c r="D170" s="25">
        <v>8.5999999999999993E-2</v>
      </c>
      <c r="E170" s="12">
        <v>41088</v>
      </c>
      <c r="F170" s="25">
        <v>7.9000000000000001E-2</v>
      </c>
      <c r="G170" s="12">
        <v>41129</v>
      </c>
      <c r="H170" s="25">
        <v>7.9000000000000001E-2</v>
      </c>
      <c r="I170" s="12">
        <v>41075</v>
      </c>
      <c r="J170" s="25">
        <v>7.4999999999999997E-2</v>
      </c>
      <c r="K170" s="43">
        <v>41093</v>
      </c>
      <c r="L170" s="39">
        <v>3</v>
      </c>
      <c r="M170" s="10" t="s">
        <v>207</v>
      </c>
      <c r="N170" s="262">
        <f>TRUNC(AVERAGE(J168:J170),3)</f>
        <v>7.3999999999999996E-2</v>
      </c>
    </row>
    <row r="171" spans="1:14" ht="15.75" customHeight="1" x14ac:dyDescent="0.25">
      <c r="A171" s="230"/>
      <c r="C171" s="10">
        <v>2013</v>
      </c>
      <c r="D171" s="25">
        <v>6.4000000000000001E-2</v>
      </c>
      <c r="E171" s="12">
        <v>41505</v>
      </c>
      <c r="F171" s="25">
        <v>0.06</v>
      </c>
      <c r="G171" s="12">
        <v>41445</v>
      </c>
      <c r="H171" s="25">
        <v>0.06</v>
      </c>
      <c r="I171" s="12">
        <v>41408</v>
      </c>
      <c r="J171" s="25">
        <v>5.8999999999999997E-2</v>
      </c>
      <c r="K171" s="43">
        <v>41409</v>
      </c>
      <c r="L171" s="39">
        <v>0</v>
      </c>
      <c r="M171" s="10" t="s">
        <v>215</v>
      </c>
      <c r="N171" s="262">
        <f>TRUNC(AVERAGE(J169:J171),3)</f>
        <v>7.0000000000000007E-2</v>
      </c>
    </row>
    <row r="172" spans="1:14" ht="15.75" customHeight="1" x14ac:dyDescent="0.25">
      <c r="A172" s="230"/>
      <c r="C172" s="10">
        <v>2014</v>
      </c>
      <c r="D172" s="25">
        <v>7.2999999999999995E-2</v>
      </c>
      <c r="E172" s="12">
        <v>41797</v>
      </c>
      <c r="F172" s="25">
        <v>6.7000000000000004E-2</v>
      </c>
      <c r="G172" s="12">
        <v>41855</v>
      </c>
      <c r="H172" s="25">
        <v>6.6000000000000003E-2</v>
      </c>
      <c r="I172" s="12">
        <v>41842</v>
      </c>
      <c r="J172" s="25">
        <v>6.6000000000000003E-2</v>
      </c>
      <c r="K172" s="43">
        <v>41749</v>
      </c>
      <c r="L172" s="39">
        <v>0</v>
      </c>
      <c r="M172" s="10" t="s">
        <v>217</v>
      </c>
      <c r="N172" s="262">
        <f>TRUNC(AVERAGE(J170:J172),3)</f>
        <v>6.6000000000000003E-2</v>
      </c>
    </row>
    <row r="173" spans="1:14" ht="15.75" customHeight="1" thickBot="1" x14ac:dyDescent="0.3">
      <c r="A173" s="230"/>
      <c r="C173" s="16">
        <v>2015</v>
      </c>
      <c r="D173" s="123">
        <v>7.2999999999999995E-2</v>
      </c>
      <c r="E173" s="18">
        <v>42166</v>
      </c>
      <c r="F173" s="123">
        <v>7.0000000000000007E-2</v>
      </c>
      <c r="G173" s="18">
        <v>42210</v>
      </c>
      <c r="H173" s="123">
        <v>6.9000000000000006E-2</v>
      </c>
      <c r="I173" s="18">
        <v>42131</v>
      </c>
      <c r="J173" s="123">
        <v>6.9000000000000006E-2</v>
      </c>
      <c r="K173" s="44">
        <v>42130</v>
      </c>
      <c r="L173" s="40">
        <v>0</v>
      </c>
      <c r="M173" s="16" t="s">
        <v>249</v>
      </c>
      <c r="N173" s="263">
        <f>TRUNC(AVERAGE(J171:J173),3)</f>
        <v>6.4000000000000001E-2</v>
      </c>
    </row>
    <row r="174" spans="1:14" ht="15.75" customHeight="1" thickBot="1" x14ac:dyDescent="0.35">
      <c r="A174" s="230"/>
      <c r="C174" s="368" t="s">
        <v>299</v>
      </c>
      <c r="D174" s="369"/>
      <c r="E174" s="369"/>
      <c r="F174" s="369"/>
      <c r="G174" s="369"/>
      <c r="H174" s="369"/>
      <c r="I174" s="369"/>
      <c r="J174" s="369"/>
      <c r="K174" s="370"/>
      <c r="L174" s="288" t="s">
        <v>266</v>
      </c>
      <c r="M174" s="286"/>
      <c r="N174" s="287"/>
    </row>
    <row r="175" spans="1:14" ht="15.75" customHeight="1" x14ac:dyDescent="0.25">
      <c r="A175" s="230"/>
      <c r="C175" s="282">
        <v>2014</v>
      </c>
      <c r="D175" s="25">
        <v>7.2999999999999995E-2</v>
      </c>
      <c r="E175" s="12">
        <v>41797</v>
      </c>
      <c r="F175" s="25">
        <v>6.7000000000000004E-2</v>
      </c>
      <c r="G175" s="12">
        <v>41855</v>
      </c>
      <c r="H175" s="25">
        <v>6.6000000000000003E-2</v>
      </c>
      <c r="I175" s="12">
        <v>41842</v>
      </c>
      <c r="J175" s="25">
        <v>6.6000000000000003E-2</v>
      </c>
      <c r="K175" s="43">
        <v>41749</v>
      </c>
      <c r="L175" s="39">
        <v>1</v>
      </c>
      <c r="M175" s="280"/>
      <c r="N175" s="281"/>
    </row>
    <row r="176" spans="1:14" ht="15.75" customHeight="1" thickBot="1" x14ac:dyDescent="0.3">
      <c r="A176" s="230"/>
      <c r="C176" s="282">
        <v>2015</v>
      </c>
      <c r="D176" s="25">
        <v>7.2999999999999995E-2</v>
      </c>
      <c r="E176" s="12">
        <v>42166</v>
      </c>
      <c r="F176" s="25">
        <v>7.0000000000000007E-2</v>
      </c>
      <c r="G176" s="12">
        <v>42210</v>
      </c>
      <c r="H176" s="25">
        <v>6.9000000000000006E-2</v>
      </c>
      <c r="I176" s="12">
        <v>42131</v>
      </c>
      <c r="J176" s="25">
        <v>6.9000000000000006E-2</v>
      </c>
      <c r="K176" s="43">
        <v>42130</v>
      </c>
      <c r="L176" s="39">
        <v>1</v>
      </c>
      <c r="M176" s="289"/>
      <c r="N176" s="290"/>
    </row>
    <row r="177" spans="1:14" ht="15.75" customHeight="1" x14ac:dyDescent="0.25">
      <c r="A177" s="230"/>
      <c r="C177" s="10">
        <v>2016</v>
      </c>
      <c r="D177" s="15">
        <v>7.6999999999999999E-2</v>
      </c>
      <c r="E177" s="161">
        <v>42534</v>
      </c>
      <c r="F177" s="15">
        <v>7.3999999999999996E-2</v>
      </c>
      <c r="G177" s="161">
        <v>42514</v>
      </c>
      <c r="H177" s="15">
        <v>7.2999999999999995E-2</v>
      </c>
      <c r="I177" s="161">
        <v>42546</v>
      </c>
      <c r="J177" s="11">
        <v>7.2999999999999995E-2</v>
      </c>
      <c r="K177" s="168">
        <v>42531</v>
      </c>
      <c r="L177" s="39">
        <v>7</v>
      </c>
      <c r="M177" s="10" t="s">
        <v>255</v>
      </c>
      <c r="N177" s="262">
        <f>TRUNC(AVERAGE(J175:J177),3)</f>
        <v>6.9000000000000006E-2</v>
      </c>
    </row>
    <row r="178" spans="1:14" ht="15.75" customHeight="1" x14ac:dyDescent="0.25">
      <c r="A178" s="230"/>
      <c r="C178" s="10">
        <v>2017</v>
      </c>
      <c r="D178" s="15">
        <v>7.0999999999999994E-2</v>
      </c>
      <c r="E178" s="161">
        <v>42890</v>
      </c>
      <c r="F178" s="15">
        <v>7.0999999999999994E-2</v>
      </c>
      <c r="G178" s="161">
        <v>42888</v>
      </c>
      <c r="H178" s="15">
        <v>7.0000000000000007E-2</v>
      </c>
      <c r="I178" s="161">
        <v>42889</v>
      </c>
      <c r="J178" s="11">
        <v>6.8000000000000005E-2</v>
      </c>
      <c r="K178" s="161">
        <v>42896</v>
      </c>
      <c r="L178" s="39">
        <v>2</v>
      </c>
      <c r="M178" s="11" t="s">
        <v>295</v>
      </c>
      <c r="N178" s="262">
        <f>TRUNC(AVERAGE(J176:J178),3)</f>
        <v>7.0000000000000007E-2</v>
      </c>
    </row>
    <row r="179" spans="1:14" ht="15.75" customHeight="1" thickBot="1" x14ac:dyDescent="0.3">
      <c r="A179" s="230"/>
      <c r="C179" s="16">
        <v>2018</v>
      </c>
      <c r="D179" s="26">
        <v>0.08</v>
      </c>
      <c r="E179" s="158">
        <v>43266</v>
      </c>
      <c r="F179" s="26">
        <v>7.8E-2</v>
      </c>
      <c r="G179" s="158">
        <v>43259</v>
      </c>
      <c r="H179" s="26">
        <v>7.8E-2</v>
      </c>
      <c r="I179" s="158">
        <v>43245</v>
      </c>
      <c r="J179" s="17">
        <v>7.5999999999999998E-2</v>
      </c>
      <c r="K179" s="164">
        <v>43258</v>
      </c>
      <c r="L179" s="40">
        <v>4</v>
      </c>
      <c r="M179" s="16" t="s">
        <v>303</v>
      </c>
      <c r="N179" s="262">
        <f>TRUNC(AVERAGE(J177:J179),3)</f>
        <v>7.1999999999999995E-2</v>
      </c>
    </row>
    <row r="180" spans="1:14" ht="15.75" customHeight="1" x14ac:dyDescent="0.3">
      <c r="A180" s="230"/>
      <c r="C180" s="125"/>
      <c r="D180" s="126"/>
      <c r="E180" s="198"/>
      <c r="F180" s="126"/>
      <c r="G180" s="125"/>
      <c r="H180" s="126"/>
      <c r="I180" s="125"/>
      <c r="J180" s="125"/>
      <c r="K180" s="125"/>
      <c r="L180" s="199"/>
      <c r="M180" s="199"/>
      <c r="N180" s="199"/>
    </row>
    <row r="181" spans="1:14" ht="15.75" customHeight="1" thickBot="1" x14ac:dyDescent="0.3">
      <c r="A181" s="228"/>
    </row>
    <row r="182" spans="1:14" ht="15.75" customHeight="1" x14ac:dyDescent="0.3">
      <c r="A182" s="241" t="s">
        <v>12</v>
      </c>
      <c r="C182" s="253"/>
      <c r="D182" s="254"/>
      <c r="E182" s="255"/>
      <c r="F182" s="254"/>
      <c r="G182" s="255"/>
      <c r="H182" s="254"/>
      <c r="I182" s="255"/>
      <c r="J182" s="256"/>
      <c r="K182" s="255"/>
      <c r="L182" s="258"/>
      <c r="M182" s="374" t="s">
        <v>56</v>
      </c>
      <c r="N182" s="375"/>
    </row>
    <row r="183" spans="1:14" ht="15.75" customHeight="1" thickBot="1" x14ac:dyDescent="0.3">
      <c r="A183" s="233"/>
      <c r="B183" s="20"/>
      <c r="C183" s="4" t="s">
        <v>2</v>
      </c>
      <c r="D183" s="93" t="s">
        <v>3</v>
      </c>
      <c r="E183" s="5" t="s">
        <v>58</v>
      </c>
      <c r="F183" s="93" t="s">
        <v>4</v>
      </c>
      <c r="G183" s="5" t="s">
        <v>58</v>
      </c>
      <c r="H183" s="93" t="s">
        <v>5</v>
      </c>
      <c r="I183" s="5" t="s">
        <v>58</v>
      </c>
      <c r="J183" s="6" t="s">
        <v>6</v>
      </c>
      <c r="K183" s="5" t="s">
        <v>58</v>
      </c>
      <c r="L183" s="332"/>
      <c r="M183" s="21" t="s">
        <v>141</v>
      </c>
      <c r="N183" s="273" t="s">
        <v>57</v>
      </c>
    </row>
    <row r="184" spans="1:14" ht="15.75" customHeight="1" thickBot="1" x14ac:dyDescent="0.35">
      <c r="A184" s="233"/>
      <c r="B184" s="20"/>
      <c r="C184" s="368" t="s">
        <v>300</v>
      </c>
      <c r="D184" s="369"/>
      <c r="E184" s="369"/>
      <c r="F184" s="369"/>
      <c r="G184" s="369"/>
      <c r="H184" s="369"/>
      <c r="I184" s="369"/>
      <c r="J184" s="369"/>
      <c r="K184" s="370"/>
      <c r="L184" s="4" t="s">
        <v>265</v>
      </c>
      <c r="M184" s="257"/>
      <c r="N184" s="272"/>
    </row>
    <row r="185" spans="1:14" ht="15.75" customHeight="1" x14ac:dyDescent="0.25">
      <c r="A185" s="240" t="s">
        <v>223</v>
      </c>
      <c r="C185" s="10">
        <v>2009</v>
      </c>
      <c r="D185" s="25">
        <v>7.0000000000000007E-2</v>
      </c>
      <c r="E185" s="12">
        <v>39953</v>
      </c>
      <c r="F185" s="15">
        <v>6.7000000000000004E-2</v>
      </c>
      <c r="G185" s="12">
        <v>39991</v>
      </c>
      <c r="H185" s="15">
        <v>6.7000000000000004E-2</v>
      </c>
      <c r="I185" s="12">
        <v>39988</v>
      </c>
      <c r="J185" s="15">
        <v>6.7000000000000004E-2</v>
      </c>
      <c r="K185" s="43">
        <v>39957</v>
      </c>
      <c r="L185" s="39">
        <v>0</v>
      </c>
      <c r="M185" s="10" t="s">
        <v>197</v>
      </c>
      <c r="N185" s="262">
        <v>7.0000000000000007E-2</v>
      </c>
    </row>
    <row r="186" spans="1:14" ht="15.75" customHeight="1" x14ac:dyDescent="0.25">
      <c r="A186" s="233" t="s">
        <v>96</v>
      </c>
      <c r="C186" s="10">
        <v>2010</v>
      </c>
      <c r="D186" s="25">
        <v>7.4999999999999997E-2</v>
      </c>
      <c r="E186" s="12">
        <v>40409</v>
      </c>
      <c r="F186" s="25">
        <v>7.0999999999999994E-2</v>
      </c>
      <c r="G186" s="12">
        <v>40398</v>
      </c>
      <c r="H186" s="25">
        <v>6.9000000000000006E-2</v>
      </c>
      <c r="I186" s="12">
        <v>40354</v>
      </c>
      <c r="J186" s="15">
        <v>6.8000000000000005E-2</v>
      </c>
      <c r="K186" s="43">
        <v>40418</v>
      </c>
      <c r="L186" s="39">
        <v>0</v>
      </c>
      <c r="M186" s="10" t="s">
        <v>203</v>
      </c>
      <c r="N186" s="262">
        <v>6.7000000000000004E-2</v>
      </c>
    </row>
    <row r="187" spans="1:14" ht="15.75" customHeight="1" x14ac:dyDescent="0.25">
      <c r="A187" s="230"/>
      <c r="C187" s="10">
        <v>2011</v>
      </c>
      <c r="D187" s="25">
        <v>7.9000000000000001E-2</v>
      </c>
      <c r="E187" s="12">
        <v>40729</v>
      </c>
      <c r="F187" s="25">
        <v>7.1999999999999995E-2</v>
      </c>
      <c r="G187" s="12">
        <v>40788</v>
      </c>
      <c r="H187" s="25">
        <v>7.0000000000000007E-2</v>
      </c>
      <c r="I187" s="12">
        <v>40683</v>
      </c>
      <c r="J187" s="15">
        <v>6.8000000000000005E-2</v>
      </c>
      <c r="K187" s="43">
        <v>40755</v>
      </c>
      <c r="L187" s="39">
        <v>1</v>
      </c>
      <c r="M187" s="10" t="s">
        <v>206</v>
      </c>
      <c r="N187" s="262">
        <f>TRUNC(AVERAGE(J185:J187),3)</f>
        <v>6.7000000000000004E-2</v>
      </c>
    </row>
    <row r="188" spans="1:14" ht="15.75" customHeight="1" x14ac:dyDescent="0.25">
      <c r="A188" s="230"/>
      <c r="C188" s="10">
        <v>2012</v>
      </c>
      <c r="D188" s="25">
        <v>8.6999999999999994E-2</v>
      </c>
      <c r="E188" s="12">
        <v>41075</v>
      </c>
      <c r="F188" s="25">
        <v>8.5000000000000006E-2</v>
      </c>
      <c r="G188" s="12">
        <v>41088</v>
      </c>
      <c r="H188" s="25">
        <v>0.08</v>
      </c>
      <c r="I188" s="12">
        <v>41129</v>
      </c>
      <c r="J188" s="15">
        <v>7.6999999999999999E-2</v>
      </c>
      <c r="K188" s="43">
        <v>41146</v>
      </c>
      <c r="L188" s="39">
        <v>4</v>
      </c>
      <c r="M188" s="10" t="s">
        <v>207</v>
      </c>
      <c r="N188" s="262">
        <f>TRUNC(AVERAGE(J186:J188),3)</f>
        <v>7.0999999999999994E-2</v>
      </c>
    </row>
    <row r="189" spans="1:14" ht="15.75" customHeight="1" x14ac:dyDescent="0.25">
      <c r="A189" s="230"/>
      <c r="C189" s="10">
        <v>2013</v>
      </c>
      <c r="D189" s="15">
        <v>6.6000000000000003E-2</v>
      </c>
      <c r="E189" s="12">
        <v>41429</v>
      </c>
      <c r="F189" s="15">
        <v>6.3E-2</v>
      </c>
      <c r="G189" s="12">
        <v>41430</v>
      </c>
      <c r="H189" s="15">
        <v>6.3E-2</v>
      </c>
      <c r="I189" s="12">
        <v>41408</v>
      </c>
      <c r="J189" s="15">
        <v>6.2E-2</v>
      </c>
      <c r="K189" s="43">
        <v>41443</v>
      </c>
      <c r="L189" s="39">
        <v>0</v>
      </c>
      <c r="M189" s="10" t="s">
        <v>215</v>
      </c>
      <c r="N189" s="262">
        <f>TRUNC(AVERAGE(J187:J189),3)</f>
        <v>6.9000000000000006E-2</v>
      </c>
    </row>
    <row r="190" spans="1:14" ht="15.75" customHeight="1" x14ac:dyDescent="0.25">
      <c r="A190" s="228"/>
      <c r="C190" s="10">
        <v>2014</v>
      </c>
      <c r="D190" s="15">
        <v>7.6999999999999999E-2</v>
      </c>
      <c r="E190" s="12">
        <v>41797</v>
      </c>
      <c r="F190" s="15">
        <v>6.9000000000000006E-2</v>
      </c>
      <c r="G190" s="12">
        <v>41796</v>
      </c>
      <c r="H190" s="15">
        <v>6.9000000000000006E-2</v>
      </c>
      <c r="I190" s="12">
        <v>41789</v>
      </c>
      <c r="J190" s="15">
        <v>6.6000000000000003E-2</v>
      </c>
      <c r="K190" s="43">
        <v>41799</v>
      </c>
      <c r="L190" s="39">
        <v>1</v>
      </c>
      <c r="M190" s="10" t="s">
        <v>217</v>
      </c>
      <c r="N190" s="262">
        <f>TRUNC(AVERAGE(J188:J190),3)</f>
        <v>6.8000000000000005E-2</v>
      </c>
    </row>
    <row r="191" spans="1:14" ht="15.75" customHeight="1" thickBot="1" x14ac:dyDescent="0.3">
      <c r="A191" s="228"/>
      <c r="C191" s="16">
        <v>2015</v>
      </c>
      <c r="D191" s="26">
        <v>6.4000000000000001E-2</v>
      </c>
      <c r="E191" s="18">
        <v>42131</v>
      </c>
      <c r="F191" s="26">
        <v>6.3E-2</v>
      </c>
      <c r="G191" s="18">
        <v>42111</v>
      </c>
      <c r="H191" s="26">
        <v>6.2E-2</v>
      </c>
      <c r="I191" s="18">
        <v>42112</v>
      </c>
      <c r="J191" s="26">
        <v>6.0999999999999999E-2</v>
      </c>
      <c r="K191" s="44">
        <v>42210</v>
      </c>
      <c r="L191" s="40">
        <v>0</v>
      </c>
      <c r="M191" s="16" t="s">
        <v>249</v>
      </c>
      <c r="N191" s="263">
        <f>TRUNC(AVERAGE(J189:J191),3)</f>
        <v>6.3E-2</v>
      </c>
    </row>
    <row r="192" spans="1:14" ht="15.75" customHeight="1" thickBot="1" x14ac:dyDescent="0.35">
      <c r="A192" s="228"/>
      <c r="C192" s="368" t="s">
        <v>299</v>
      </c>
      <c r="D192" s="369"/>
      <c r="E192" s="369"/>
      <c r="F192" s="369"/>
      <c r="G192" s="369"/>
      <c r="H192" s="369"/>
      <c r="I192" s="369"/>
      <c r="J192" s="369"/>
      <c r="K192" s="370"/>
      <c r="L192" s="288" t="s">
        <v>266</v>
      </c>
      <c r="M192" s="286"/>
      <c r="N192" s="287"/>
    </row>
    <row r="193" spans="1:14" ht="15.75" customHeight="1" x14ac:dyDescent="0.25">
      <c r="A193" s="228"/>
      <c r="C193" s="282">
        <v>2014</v>
      </c>
      <c r="D193" s="15">
        <v>7.6999999999999999E-2</v>
      </c>
      <c r="E193" s="12">
        <v>41797</v>
      </c>
      <c r="F193" s="15">
        <v>6.9000000000000006E-2</v>
      </c>
      <c r="G193" s="12">
        <v>41796</v>
      </c>
      <c r="H193" s="15">
        <v>6.9000000000000006E-2</v>
      </c>
      <c r="I193" s="12">
        <v>41789</v>
      </c>
      <c r="J193" s="15">
        <v>6.6000000000000003E-2</v>
      </c>
      <c r="K193" s="43">
        <v>41799</v>
      </c>
      <c r="L193" s="39">
        <v>1</v>
      </c>
      <c r="M193" s="280"/>
      <c r="N193" s="281"/>
    </row>
    <row r="194" spans="1:14" ht="15.75" customHeight="1" thickBot="1" x14ac:dyDescent="0.3">
      <c r="A194" s="228"/>
      <c r="C194" s="282">
        <v>2015</v>
      </c>
      <c r="D194" s="15">
        <v>6.4000000000000001E-2</v>
      </c>
      <c r="E194" s="12">
        <v>42131</v>
      </c>
      <c r="F194" s="15">
        <v>6.3E-2</v>
      </c>
      <c r="G194" s="12">
        <v>42111</v>
      </c>
      <c r="H194" s="15">
        <v>6.2E-2</v>
      </c>
      <c r="I194" s="12">
        <v>42112</v>
      </c>
      <c r="J194" s="15">
        <v>6.0999999999999999E-2</v>
      </c>
      <c r="K194" s="43">
        <v>42210</v>
      </c>
      <c r="L194" s="39">
        <v>0</v>
      </c>
      <c r="M194" s="289"/>
      <c r="N194" s="290"/>
    </row>
    <row r="195" spans="1:14" ht="15.75" customHeight="1" x14ac:dyDescent="0.25">
      <c r="A195" s="228"/>
      <c r="C195" s="10">
        <v>2016</v>
      </c>
      <c r="D195" s="15">
        <v>7.4999999999999997E-2</v>
      </c>
      <c r="E195" s="161">
        <v>42534</v>
      </c>
      <c r="F195" s="15">
        <v>7.1999999999999995E-2</v>
      </c>
      <c r="G195" s="161">
        <v>42477</v>
      </c>
      <c r="H195" s="15">
        <v>7.0999999999999994E-2</v>
      </c>
      <c r="I195" s="161">
        <v>42513</v>
      </c>
      <c r="J195" s="11">
        <v>6.9000000000000006E-2</v>
      </c>
      <c r="K195" s="168">
        <v>42478</v>
      </c>
      <c r="L195" s="39">
        <v>3</v>
      </c>
      <c r="M195" s="10" t="s">
        <v>255</v>
      </c>
      <c r="N195" s="262">
        <f>TRUNC(AVERAGE(J193:J195),3)</f>
        <v>6.5000000000000002E-2</v>
      </c>
    </row>
    <row r="196" spans="1:14" ht="15.75" customHeight="1" x14ac:dyDescent="0.25">
      <c r="A196" s="228"/>
      <c r="C196" s="10">
        <v>2017</v>
      </c>
      <c r="D196" s="15">
        <v>6.7000000000000004E-2</v>
      </c>
      <c r="E196" s="161">
        <v>42890</v>
      </c>
      <c r="F196" s="15">
        <v>6.5000000000000002E-2</v>
      </c>
      <c r="G196" s="161">
        <v>42896</v>
      </c>
      <c r="H196" s="15">
        <v>6.5000000000000002E-2</v>
      </c>
      <c r="I196" s="161">
        <v>42891</v>
      </c>
      <c r="J196" s="11">
        <v>6.4000000000000001E-2</v>
      </c>
      <c r="K196" s="161">
        <v>42895</v>
      </c>
      <c r="L196" s="39">
        <v>0</v>
      </c>
      <c r="M196" s="11" t="s">
        <v>295</v>
      </c>
      <c r="N196" s="262">
        <f>TRUNC(AVERAGE(J194:J196),3)</f>
        <v>6.4000000000000001E-2</v>
      </c>
    </row>
    <row r="197" spans="1:14" ht="15.75" customHeight="1" thickBot="1" x14ac:dyDescent="0.3">
      <c r="A197" s="228"/>
      <c r="C197" s="16">
        <v>2018</v>
      </c>
      <c r="D197" s="26">
        <v>7.8E-2</v>
      </c>
      <c r="E197" s="158">
        <v>43295</v>
      </c>
      <c r="F197" s="26">
        <v>7.5999999999999998E-2</v>
      </c>
      <c r="G197" s="158">
        <v>43248</v>
      </c>
      <c r="H197" s="26">
        <v>7.5999999999999998E-2</v>
      </c>
      <c r="I197" s="158">
        <v>43247</v>
      </c>
      <c r="J197" s="17">
        <v>7.4999999999999997E-2</v>
      </c>
      <c r="K197" s="164">
        <v>43266</v>
      </c>
      <c r="L197" s="40">
        <v>7</v>
      </c>
      <c r="M197" s="16" t="s">
        <v>303</v>
      </c>
      <c r="N197" s="262">
        <f>TRUNC(AVERAGE(J195:J197),3)</f>
        <v>6.9000000000000006E-2</v>
      </c>
    </row>
    <row r="198" spans="1:14" ht="15.75" customHeight="1" x14ac:dyDescent="0.3">
      <c r="A198" s="228"/>
      <c r="C198" s="125"/>
      <c r="D198" s="126"/>
      <c r="E198" s="198"/>
      <c r="F198" s="126"/>
      <c r="G198" s="125"/>
      <c r="H198" s="126"/>
      <c r="I198" s="125"/>
      <c r="J198" s="125"/>
      <c r="K198" s="125"/>
      <c r="L198" s="199"/>
      <c r="M198" s="199"/>
      <c r="N198" s="199"/>
    </row>
    <row r="199" spans="1:14" ht="15.75" customHeight="1" thickBot="1" x14ac:dyDescent="0.3">
      <c r="A199" s="228"/>
    </row>
    <row r="200" spans="1:14" ht="15.75" customHeight="1" x14ac:dyDescent="0.3">
      <c r="A200" s="241" t="s">
        <v>12</v>
      </c>
      <c r="C200" s="253"/>
      <c r="D200" s="254"/>
      <c r="E200" s="255"/>
      <c r="F200" s="254"/>
      <c r="G200" s="255"/>
      <c r="H200" s="254"/>
      <c r="I200" s="255"/>
      <c r="J200" s="256"/>
      <c r="K200" s="255"/>
      <c r="L200" s="258"/>
      <c r="M200" s="374" t="s">
        <v>56</v>
      </c>
      <c r="N200" s="375"/>
    </row>
    <row r="201" spans="1:14" ht="15.75" customHeight="1" thickBot="1" x14ac:dyDescent="0.3">
      <c r="A201" s="230"/>
      <c r="B201" s="20"/>
      <c r="C201" s="4" t="s">
        <v>2</v>
      </c>
      <c r="D201" s="93" t="s">
        <v>3</v>
      </c>
      <c r="E201" s="5" t="s">
        <v>58</v>
      </c>
      <c r="F201" s="93" t="s">
        <v>4</v>
      </c>
      <c r="G201" s="5" t="s">
        <v>58</v>
      </c>
      <c r="H201" s="93" t="s">
        <v>5</v>
      </c>
      <c r="I201" s="5" t="s">
        <v>58</v>
      </c>
      <c r="J201" s="6" t="s">
        <v>6</v>
      </c>
      <c r="K201" s="5" t="s">
        <v>58</v>
      </c>
      <c r="L201" s="332"/>
      <c r="M201" s="21" t="s">
        <v>141</v>
      </c>
      <c r="N201" s="273" t="s">
        <v>57</v>
      </c>
    </row>
    <row r="202" spans="1:14" ht="15.75" customHeight="1" thickBot="1" x14ac:dyDescent="0.35">
      <c r="A202" s="230"/>
      <c r="B202" s="20"/>
      <c r="C202" s="368" t="s">
        <v>300</v>
      </c>
      <c r="D202" s="369"/>
      <c r="E202" s="369"/>
      <c r="F202" s="369"/>
      <c r="G202" s="369"/>
      <c r="H202" s="369"/>
      <c r="I202" s="369"/>
      <c r="J202" s="369"/>
      <c r="K202" s="370"/>
      <c r="L202" s="4" t="s">
        <v>265</v>
      </c>
      <c r="M202" s="257"/>
      <c r="N202" s="272"/>
    </row>
    <row r="203" spans="1:14" ht="15.75" customHeight="1" x14ac:dyDescent="0.25">
      <c r="A203" s="240" t="s">
        <v>220</v>
      </c>
      <c r="C203" s="10">
        <v>2009</v>
      </c>
      <c r="D203" s="25">
        <v>7.2999999999999995E-2</v>
      </c>
      <c r="E203" s="12">
        <v>39956</v>
      </c>
      <c r="F203" s="25">
        <v>7.2999999999999995E-2</v>
      </c>
      <c r="G203" s="12">
        <v>39955</v>
      </c>
      <c r="H203" s="15">
        <v>6.9000000000000006E-2</v>
      </c>
      <c r="I203" s="12">
        <v>39957</v>
      </c>
      <c r="J203" s="15">
        <v>6.5000000000000002E-2</v>
      </c>
      <c r="K203" s="43">
        <v>39990</v>
      </c>
      <c r="L203" s="39">
        <v>0</v>
      </c>
      <c r="M203" s="10" t="s">
        <v>197</v>
      </c>
      <c r="N203" s="262">
        <v>7.0000000000000007E-2</v>
      </c>
    </row>
    <row r="204" spans="1:14" ht="15.75" customHeight="1" x14ac:dyDescent="0.25">
      <c r="A204" s="233" t="s">
        <v>98</v>
      </c>
      <c r="C204" s="10">
        <v>2010</v>
      </c>
      <c r="D204" s="25">
        <v>7.4999999999999997E-2</v>
      </c>
      <c r="E204" s="12">
        <v>40409</v>
      </c>
      <c r="F204" s="25">
        <v>6.9000000000000006E-2</v>
      </c>
      <c r="G204" s="12">
        <v>40400</v>
      </c>
      <c r="H204" s="25">
        <v>6.7000000000000004E-2</v>
      </c>
      <c r="I204" s="12">
        <v>40418</v>
      </c>
      <c r="J204" s="25">
        <v>6.6000000000000003E-2</v>
      </c>
      <c r="K204" s="43">
        <v>40436</v>
      </c>
      <c r="L204" s="39">
        <v>0</v>
      </c>
      <c r="M204" s="10" t="s">
        <v>203</v>
      </c>
      <c r="N204" s="262">
        <v>6.5000000000000002E-2</v>
      </c>
    </row>
    <row r="205" spans="1:14" ht="15.75" customHeight="1" x14ac:dyDescent="0.25">
      <c r="A205" s="230"/>
      <c r="C205" s="10">
        <v>2011</v>
      </c>
      <c r="D205" s="25">
        <v>0.08</v>
      </c>
      <c r="E205" s="12">
        <v>40788</v>
      </c>
      <c r="F205" s="25">
        <v>7.5999999999999998E-2</v>
      </c>
      <c r="G205" s="12">
        <v>40787</v>
      </c>
      <c r="H205" s="25">
        <v>7.5999999999999998E-2</v>
      </c>
      <c r="I205" s="12">
        <v>40729</v>
      </c>
      <c r="J205" s="15">
        <v>7.4999999999999997E-2</v>
      </c>
      <c r="K205" s="43">
        <v>40789</v>
      </c>
      <c r="L205" s="39">
        <v>3</v>
      </c>
      <c r="M205" s="10" t="s">
        <v>206</v>
      </c>
      <c r="N205" s="262">
        <f>TRUNC(AVERAGE(J203:J205),3)</f>
        <v>6.8000000000000005E-2</v>
      </c>
    </row>
    <row r="206" spans="1:14" ht="15.75" customHeight="1" x14ac:dyDescent="0.25">
      <c r="A206" s="230"/>
      <c r="C206" s="10">
        <v>2012</v>
      </c>
      <c r="D206" s="25">
        <v>9.2999999999999999E-2</v>
      </c>
      <c r="E206" s="12">
        <v>41088</v>
      </c>
      <c r="F206" s="25">
        <v>8.5999999999999993E-2</v>
      </c>
      <c r="G206" s="12">
        <v>41075</v>
      </c>
      <c r="H206" s="25">
        <v>8.3000000000000004E-2</v>
      </c>
      <c r="I206" s="12">
        <v>41129</v>
      </c>
      <c r="J206" s="25">
        <v>8.2000000000000003E-2</v>
      </c>
      <c r="K206" s="43">
        <v>41112</v>
      </c>
      <c r="L206" s="39">
        <v>9</v>
      </c>
      <c r="M206" s="10" t="s">
        <v>207</v>
      </c>
      <c r="N206" s="262">
        <f>TRUNC(AVERAGE(J204:J206),3)</f>
        <v>7.3999999999999996E-2</v>
      </c>
    </row>
    <row r="207" spans="1:14" ht="15.75" customHeight="1" x14ac:dyDescent="0.25">
      <c r="A207" s="230"/>
      <c r="C207" s="10">
        <v>2013</v>
      </c>
      <c r="D207" s="25">
        <v>7.1999999999999995E-2</v>
      </c>
      <c r="E207" s="12">
        <v>41505</v>
      </c>
      <c r="F207" s="25">
        <v>6.8000000000000005E-2</v>
      </c>
      <c r="G207" s="12">
        <v>41408</v>
      </c>
      <c r="H207" s="25">
        <v>6.7000000000000004E-2</v>
      </c>
      <c r="I207" s="12">
        <v>41525</v>
      </c>
      <c r="J207" s="25">
        <v>6.7000000000000004E-2</v>
      </c>
      <c r="K207" s="43">
        <v>41445</v>
      </c>
      <c r="L207" s="39">
        <v>0</v>
      </c>
      <c r="M207" s="10" t="s">
        <v>215</v>
      </c>
      <c r="N207" s="262">
        <f>TRUNC(AVERAGE(J205:J207),3)</f>
        <v>7.3999999999999996E-2</v>
      </c>
    </row>
    <row r="208" spans="1:14" ht="15.75" customHeight="1" x14ac:dyDescent="0.25">
      <c r="A208" s="230"/>
      <c r="C208" s="10">
        <v>2014</v>
      </c>
      <c r="D208" s="25">
        <v>7.1999999999999995E-2</v>
      </c>
      <c r="E208" s="12">
        <v>41797</v>
      </c>
      <c r="F208" s="25">
        <v>6.5000000000000002E-2</v>
      </c>
      <c r="G208" s="12">
        <v>41855</v>
      </c>
      <c r="H208" s="25">
        <v>6.5000000000000002E-2</v>
      </c>
      <c r="I208" s="12">
        <v>41817</v>
      </c>
      <c r="J208" s="25">
        <v>6.5000000000000002E-2</v>
      </c>
      <c r="K208" s="43">
        <v>41749</v>
      </c>
      <c r="L208" s="39">
        <v>0</v>
      </c>
      <c r="M208" s="10" t="s">
        <v>217</v>
      </c>
      <c r="N208" s="262">
        <f>TRUNC(AVERAGE(J206:J208),3)</f>
        <v>7.0999999999999994E-2</v>
      </c>
    </row>
    <row r="209" spans="1:14" ht="15.75" customHeight="1" thickBot="1" x14ac:dyDescent="0.3">
      <c r="A209" s="230"/>
      <c r="C209" s="16">
        <v>2015</v>
      </c>
      <c r="D209" s="123">
        <v>6.7000000000000004E-2</v>
      </c>
      <c r="E209" s="18">
        <v>42166</v>
      </c>
      <c r="F209" s="123">
        <v>6.6000000000000003E-2</v>
      </c>
      <c r="G209" s="18">
        <v>42165</v>
      </c>
      <c r="H209" s="123">
        <v>6.4000000000000001E-2</v>
      </c>
      <c r="I209" s="18">
        <v>42210</v>
      </c>
      <c r="J209" s="123">
        <v>6.2E-2</v>
      </c>
      <c r="K209" s="44">
        <v>42131</v>
      </c>
      <c r="L209" s="40">
        <v>0</v>
      </c>
      <c r="M209" s="16" t="s">
        <v>249</v>
      </c>
      <c r="N209" s="263">
        <f>TRUNC(AVERAGE(J207:J209),3)</f>
        <v>6.4000000000000001E-2</v>
      </c>
    </row>
    <row r="210" spans="1:14" ht="15.75" customHeight="1" thickBot="1" x14ac:dyDescent="0.35">
      <c r="A210" s="230"/>
      <c r="C210" s="368" t="s">
        <v>299</v>
      </c>
      <c r="D210" s="369"/>
      <c r="E210" s="369"/>
      <c r="F210" s="369"/>
      <c r="G210" s="369"/>
      <c r="H210" s="369"/>
      <c r="I210" s="369"/>
      <c r="J210" s="369"/>
      <c r="K210" s="370"/>
      <c r="L210" s="288" t="s">
        <v>266</v>
      </c>
      <c r="M210" s="286"/>
      <c r="N210" s="287"/>
    </row>
    <row r="211" spans="1:14" ht="15.75" customHeight="1" x14ac:dyDescent="0.25">
      <c r="A211" s="230"/>
      <c r="C211" s="282">
        <v>2014</v>
      </c>
      <c r="D211" s="25">
        <v>7.1999999999999995E-2</v>
      </c>
      <c r="E211" s="12">
        <v>41797</v>
      </c>
      <c r="F211" s="25">
        <v>6.5000000000000002E-2</v>
      </c>
      <c r="G211" s="12">
        <v>41855</v>
      </c>
      <c r="H211" s="25">
        <v>6.5000000000000002E-2</v>
      </c>
      <c r="I211" s="12">
        <v>41817</v>
      </c>
      <c r="J211" s="25">
        <v>6.5000000000000002E-2</v>
      </c>
      <c r="K211" s="43">
        <v>41749</v>
      </c>
      <c r="L211" s="39">
        <v>1</v>
      </c>
      <c r="M211" s="280"/>
      <c r="N211" s="281"/>
    </row>
    <row r="212" spans="1:14" ht="15.75" customHeight="1" thickBot="1" x14ac:dyDescent="0.3">
      <c r="A212" s="230"/>
      <c r="C212" s="282">
        <v>2015</v>
      </c>
      <c r="D212" s="25">
        <v>6.7000000000000004E-2</v>
      </c>
      <c r="E212" s="12">
        <v>42166</v>
      </c>
      <c r="F212" s="25">
        <v>6.6000000000000003E-2</v>
      </c>
      <c r="G212" s="12">
        <v>42165</v>
      </c>
      <c r="H212" s="25">
        <v>6.4000000000000001E-2</v>
      </c>
      <c r="I212" s="12">
        <v>42210</v>
      </c>
      <c r="J212" s="25">
        <v>6.2E-2</v>
      </c>
      <c r="K212" s="43">
        <v>42131</v>
      </c>
      <c r="L212" s="39">
        <v>0</v>
      </c>
      <c r="M212" s="289"/>
      <c r="N212" s="290"/>
    </row>
    <row r="213" spans="1:14" ht="15.75" customHeight="1" x14ac:dyDescent="0.25">
      <c r="A213" s="230"/>
      <c r="C213" s="10">
        <v>2016</v>
      </c>
      <c r="D213" s="15">
        <v>7.5999999999999998E-2</v>
      </c>
      <c r="E213" s="161">
        <v>42534</v>
      </c>
      <c r="F213" s="15">
        <v>6.8000000000000005E-2</v>
      </c>
      <c r="G213" s="161">
        <v>42546</v>
      </c>
      <c r="H213" s="15">
        <v>6.8000000000000005E-2</v>
      </c>
      <c r="I213" s="161">
        <v>42514</v>
      </c>
      <c r="J213" s="11">
        <v>6.8000000000000005E-2</v>
      </c>
      <c r="K213" s="168">
        <v>42513</v>
      </c>
      <c r="L213" s="39">
        <v>1</v>
      </c>
      <c r="M213" s="10" t="s">
        <v>255</v>
      </c>
      <c r="N213" s="262">
        <f>TRUNC(AVERAGE(J211:J213),3)</f>
        <v>6.5000000000000002E-2</v>
      </c>
    </row>
    <row r="214" spans="1:14" ht="15.75" customHeight="1" thickBot="1" x14ac:dyDescent="0.3">
      <c r="A214" s="230"/>
      <c r="C214" s="10">
        <v>2017</v>
      </c>
      <c r="D214" s="15">
        <v>7.0999999999999994E-2</v>
      </c>
      <c r="E214" s="161">
        <v>42890</v>
      </c>
      <c r="F214" s="15">
        <v>6.9000000000000006E-2</v>
      </c>
      <c r="G214" s="161">
        <v>42896</v>
      </c>
      <c r="H214" s="15">
        <v>6.9000000000000006E-2</v>
      </c>
      <c r="I214" s="161">
        <v>42889</v>
      </c>
      <c r="J214" s="11">
        <v>6.9000000000000006E-2</v>
      </c>
      <c r="K214" s="161">
        <v>42888</v>
      </c>
      <c r="L214" s="39">
        <v>1</v>
      </c>
      <c r="M214" s="11" t="s">
        <v>295</v>
      </c>
      <c r="N214" s="262">
        <f>TRUNC(AVERAGE(J212:J214),3)</f>
        <v>6.6000000000000003E-2</v>
      </c>
    </row>
    <row r="215" spans="1:14" ht="15.75" customHeight="1" thickBot="1" x14ac:dyDescent="0.35">
      <c r="A215" s="230"/>
      <c r="C215" s="371" t="s">
        <v>305</v>
      </c>
      <c r="D215" s="372"/>
      <c r="E215" s="372"/>
      <c r="F215" s="372"/>
      <c r="G215" s="372"/>
      <c r="H215" s="372"/>
      <c r="I215" s="372"/>
      <c r="J215" s="372"/>
      <c r="K215" s="372"/>
      <c r="L215" s="372"/>
      <c r="M215" s="372"/>
      <c r="N215" s="373"/>
    </row>
    <row r="216" spans="1:14" ht="15.75" customHeight="1" x14ac:dyDescent="0.3">
      <c r="A216" s="228"/>
      <c r="C216" s="125"/>
      <c r="D216" s="126"/>
      <c r="E216" s="198"/>
      <c r="F216" s="126"/>
      <c r="G216" s="125"/>
      <c r="H216" s="126"/>
      <c r="I216" s="125"/>
      <c r="J216" s="125"/>
      <c r="K216" s="125"/>
      <c r="L216" s="199"/>
      <c r="M216" s="199"/>
      <c r="N216" s="199"/>
    </row>
    <row r="217" spans="1:14" ht="15.75" customHeight="1" thickBot="1" x14ac:dyDescent="0.3">
      <c r="A217" s="228"/>
      <c r="C217" s="57"/>
      <c r="D217" s="99"/>
      <c r="E217" s="57"/>
      <c r="F217" s="99"/>
      <c r="G217" s="57"/>
      <c r="H217" s="99"/>
      <c r="I217" s="57"/>
      <c r="J217" s="57"/>
      <c r="K217" s="57"/>
      <c r="L217" s="57"/>
      <c r="M217" s="57"/>
      <c r="N217" s="57"/>
    </row>
    <row r="218" spans="1:14" ht="15.75" customHeight="1" x14ac:dyDescent="0.3">
      <c r="A218" s="241" t="s">
        <v>12</v>
      </c>
      <c r="C218" s="253"/>
      <c r="D218" s="254"/>
      <c r="E218" s="255"/>
      <c r="F218" s="254"/>
      <c r="G218" s="255"/>
      <c r="H218" s="254"/>
      <c r="I218" s="255"/>
      <c r="J218" s="256"/>
      <c r="K218" s="255"/>
      <c r="L218" s="258"/>
      <c r="M218" s="374" t="s">
        <v>56</v>
      </c>
      <c r="N218" s="375"/>
    </row>
    <row r="219" spans="1:14" ht="15.75" customHeight="1" thickBot="1" x14ac:dyDescent="0.3">
      <c r="A219" s="230"/>
      <c r="B219" s="20"/>
      <c r="C219" s="4" t="s">
        <v>2</v>
      </c>
      <c r="D219" s="93" t="s">
        <v>3</v>
      </c>
      <c r="E219" s="5" t="s">
        <v>58</v>
      </c>
      <c r="F219" s="93" t="s">
        <v>4</v>
      </c>
      <c r="G219" s="5" t="s">
        <v>58</v>
      </c>
      <c r="H219" s="93" t="s">
        <v>5</v>
      </c>
      <c r="I219" s="5" t="s">
        <v>58</v>
      </c>
      <c r="J219" s="6" t="s">
        <v>6</v>
      </c>
      <c r="K219" s="5" t="s">
        <v>58</v>
      </c>
      <c r="L219" s="332"/>
      <c r="M219" s="21" t="s">
        <v>141</v>
      </c>
      <c r="N219" s="273" t="s">
        <v>57</v>
      </c>
    </row>
    <row r="220" spans="1:14" ht="15.75" customHeight="1" thickBot="1" x14ac:dyDescent="0.35">
      <c r="A220" s="230"/>
      <c r="B220" s="20"/>
      <c r="C220" s="368" t="s">
        <v>300</v>
      </c>
      <c r="D220" s="369"/>
      <c r="E220" s="369"/>
      <c r="F220" s="369"/>
      <c r="G220" s="369"/>
      <c r="H220" s="369"/>
      <c r="I220" s="369"/>
      <c r="J220" s="369"/>
      <c r="K220" s="370"/>
      <c r="L220" s="4" t="s">
        <v>265</v>
      </c>
      <c r="M220" s="257"/>
      <c r="N220" s="272"/>
    </row>
    <row r="221" spans="1:14" ht="15.75" customHeight="1" x14ac:dyDescent="0.25">
      <c r="A221" s="240" t="s">
        <v>221</v>
      </c>
      <c r="C221" s="14">
        <v>2009</v>
      </c>
      <c r="D221" s="182">
        <v>7.0000000000000007E-2</v>
      </c>
      <c r="E221" s="51">
        <v>39955</v>
      </c>
      <c r="F221" s="182">
        <v>7.0000000000000007E-2</v>
      </c>
      <c r="G221" s="51">
        <v>39953</v>
      </c>
      <c r="H221" s="97">
        <v>6.8000000000000005E-2</v>
      </c>
      <c r="I221" s="51">
        <v>39956</v>
      </c>
      <c r="J221" s="97">
        <v>6.7000000000000004E-2</v>
      </c>
      <c r="K221" s="112">
        <v>39957</v>
      </c>
      <c r="L221" s="62">
        <v>0</v>
      </c>
      <c r="M221" s="14" t="s">
        <v>199</v>
      </c>
      <c r="N221" s="261">
        <f>TRUNC(AVERAGE(J221),3)</f>
        <v>6.7000000000000004E-2</v>
      </c>
    </row>
    <row r="222" spans="1:14" ht="15.75" customHeight="1" x14ac:dyDescent="0.25">
      <c r="A222" s="233" t="s">
        <v>198</v>
      </c>
      <c r="C222" s="10">
        <v>2010</v>
      </c>
      <c r="D222" s="15">
        <v>7.8E-2</v>
      </c>
      <c r="E222" s="12">
        <v>40409</v>
      </c>
      <c r="F222" s="15">
        <v>7.0999999999999994E-2</v>
      </c>
      <c r="G222" s="12">
        <v>40398</v>
      </c>
      <c r="H222" s="15">
        <v>6.6000000000000003E-2</v>
      </c>
      <c r="I222" s="12">
        <v>40397</v>
      </c>
      <c r="J222" s="15">
        <v>6.4000000000000001E-2</v>
      </c>
      <c r="K222" s="43">
        <v>40279</v>
      </c>
      <c r="L222" s="39">
        <v>1</v>
      </c>
      <c r="M222" s="10" t="s">
        <v>204</v>
      </c>
      <c r="N222" s="262">
        <f>TRUNC(AVERAGE(J221:J222),3)</f>
        <v>6.5000000000000002E-2</v>
      </c>
    </row>
    <row r="223" spans="1:14" ht="15.75" customHeight="1" x14ac:dyDescent="0.25">
      <c r="C223" s="10">
        <v>2011</v>
      </c>
      <c r="D223" s="25">
        <v>7.5999999999999998E-2</v>
      </c>
      <c r="E223" s="12">
        <v>40729</v>
      </c>
      <c r="F223" s="15">
        <v>7.4999999999999997E-2</v>
      </c>
      <c r="G223" s="12">
        <v>40788</v>
      </c>
      <c r="H223" s="15">
        <v>7.2999999999999995E-2</v>
      </c>
      <c r="I223" s="12">
        <v>40787</v>
      </c>
      <c r="J223" s="15">
        <v>7.1999999999999995E-2</v>
      </c>
      <c r="K223" s="43">
        <v>40702</v>
      </c>
      <c r="L223" s="39">
        <v>1</v>
      </c>
      <c r="M223" s="10" t="s">
        <v>206</v>
      </c>
      <c r="N223" s="262">
        <f>TRUNC(AVERAGE(J221:J223),3)</f>
        <v>6.7000000000000004E-2</v>
      </c>
    </row>
    <row r="224" spans="1:14" ht="15.75" customHeight="1" x14ac:dyDescent="0.25">
      <c r="A224" s="228"/>
      <c r="C224" s="10">
        <v>2012</v>
      </c>
      <c r="D224" s="25">
        <v>8.7999999999999995E-2</v>
      </c>
      <c r="E224" s="12">
        <v>41088</v>
      </c>
      <c r="F224" s="25">
        <v>8.4000000000000005E-2</v>
      </c>
      <c r="G224" s="12">
        <v>41075</v>
      </c>
      <c r="H224" s="25">
        <v>8.2000000000000003E-2</v>
      </c>
      <c r="I224" s="12">
        <v>41129</v>
      </c>
      <c r="J224" s="15">
        <v>7.5999999999999998E-2</v>
      </c>
      <c r="K224" s="43">
        <v>41112</v>
      </c>
      <c r="L224" s="39">
        <v>5</v>
      </c>
      <c r="M224" s="10" t="s">
        <v>207</v>
      </c>
      <c r="N224" s="262">
        <f>TRUNC(AVERAGE(J222:J224),3)</f>
        <v>7.0000000000000007E-2</v>
      </c>
    </row>
    <row r="225" spans="1:14" ht="15.75" customHeight="1" x14ac:dyDescent="0.25">
      <c r="A225" s="233"/>
      <c r="C225" s="10">
        <v>2013</v>
      </c>
      <c r="D225" s="15">
        <v>7.5999999999999998E-2</v>
      </c>
      <c r="E225" s="12">
        <v>41525</v>
      </c>
      <c r="F225" s="15">
        <v>7.2999999999999995E-2</v>
      </c>
      <c r="G225" s="12">
        <v>41505</v>
      </c>
      <c r="H225" s="15">
        <v>7.0000000000000007E-2</v>
      </c>
      <c r="I225" s="12">
        <v>41524</v>
      </c>
      <c r="J225" s="15">
        <v>6.9000000000000006E-2</v>
      </c>
      <c r="K225" s="43">
        <v>41506</v>
      </c>
      <c r="L225" s="39">
        <v>1</v>
      </c>
      <c r="M225" s="10" t="s">
        <v>215</v>
      </c>
      <c r="N225" s="262">
        <f>TRUNC(AVERAGE(J223:J225),3)</f>
        <v>7.1999999999999995E-2</v>
      </c>
    </row>
    <row r="226" spans="1:14" ht="15.75" customHeight="1" x14ac:dyDescent="0.25">
      <c r="A226" s="230"/>
      <c r="C226" s="10">
        <v>2014</v>
      </c>
      <c r="D226" s="15">
        <v>6.5000000000000002E-2</v>
      </c>
      <c r="E226" s="12">
        <v>41749</v>
      </c>
      <c r="F226" s="15">
        <v>6.3E-2</v>
      </c>
      <c r="G226" s="12">
        <v>41841</v>
      </c>
      <c r="H226" s="15">
        <v>6.2E-2</v>
      </c>
      <c r="I226" s="12">
        <v>41855</v>
      </c>
      <c r="J226" s="15">
        <v>6.0999999999999999E-2</v>
      </c>
      <c r="K226" s="43">
        <v>41817</v>
      </c>
      <c r="L226" s="39">
        <v>0</v>
      </c>
      <c r="M226" s="10" t="s">
        <v>217</v>
      </c>
      <c r="N226" s="262">
        <f>TRUNC(AVERAGE(J224:J226),3)</f>
        <v>6.8000000000000005E-2</v>
      </c>
    </row>
    <row r="227" spans="1:14" ht="15.75" customHeight="1" thickBot="1" x14ac:dyDescent="0.3">
      <c r="A227" s="230"/>
      <c r="C227" s="16">
        <v>2015</v>
      </c>
      <c r="D227" s="26">
        <v>7.0999999999999994E-2</v>
      </c>
      <c r="E227" s="18">
        <v>42166</v>
      </c>
      <c r="F227" s="26">
        <v>7.0000000000000007E-2</v>
      </c>
      <c r="G227" s="18">
        <v>42131</v>
      </c>
      <c r="H227" s="26">
        <v>6.9000000000000006E-2</v>
      </c>
      <c r="I227" s="18">
        <v>42111</v>
      </c>
      <c r="J227" s="26">
        <v>6.7000000000000004E-2</v>
      </c>
      <c r="K227" s="44">
        <v>42147</v>
      </c>
      <c r="L227" s="40">
        <v>0</v>
      </c>
      <c r="M227" s="16" t="s">
        <v>249</v>
      </c>
      <c r="N227" s="263">
        <f>TRUNC(AVERAGE(J225:J227),3)</f>
        <v>6.5000000000000002E-2</v>
      </c>
    </row>
    <row r="228" spans="1:14" ht="15.75" customHeight="1" thickBot="1" x14ac:dyDescent="0.35">
      <c r="A228" s="230"/>
      <c r="C228" s="368" t="s">
        <v>299</v>
      </c>
      <c r="D228" s="369"/>
      <c r="E228" s="369"/>
      <c r="F228" s="369"/>
      <c r="G228" s="369"/>
      <c r="H228" s="369"/>
      <c r="I228" s="369"/>
      <c r="J228" s="369"/>
      <c r="K228" s="370"/>
      <c r="L228" s="288" t="s">
        <v>266</v>
      </c>
      <c r="M228" s="286"/>
      <c r="N228" s="287"/>
    </row>
    <row r="229" spans="1:14" ht="15.75" customHeight="1" x14ac:dyDescent="0.25">
      <c r="A229" s="230"/>
      <c r="C229" s="282">
        <v>2014</v>
      </c>
      <c r="D229" s="15">
        <v>6.5000000000000002E-2</v>
      </c>
      <c r="E229" s="12">
        <v>41749</v>
      </c>
      <c r="F229" s="15">
        <v>6.3E-2</v>
      </c>
      <c r="G229" s="12">
        <v>41841</v>
      </c>
      <c r="H229" s="15">
        <v>6.2E-2</v>
      </c>
      <c r="I229" s="12">
        <v>41855</v>
      </c>
      <c r="J229" s="15">
        <v>6.0999999999999999E-2</v>
      </c>
      <c r="K229" s="43">
        <v>41817</v>
      </c>
      <c r="L229" s="39">
        <v>0</v>
      </c>
      <c r="M229" s="280"/>
      <c r="N229" s="281"/>
    </row>
    <row r="230" spans="1:14" ht="15.75" customHeight="1" thickBot="1" x14ac:dyDescent="0.3">
      <c r="A230" s="230"/>
      <c r="C230" s="282">
        <v>2015</v>
      </c>
      <c r="D230" s="15">
        <v>7.0999999999999994E-2</v>
      </c>
      <c r="E230" s="12">
        <v>42166</v>
      </c>
      <c r="F230" s="15">
        <v>7.0000000000000007E-2</v>
      </c>
      <c r="G230" s="12">
        <v>42131</v>
      </c>
      <c r="H230" s="15">
        <v>6.9000000000000006E-2</v>
      </c>
      <c r="I230" s="12">
        <v>42111</v>
      </c>
      <c r="J230" s="15">
        <v>6.7000000000000004E-2</v>
      </c>
      <c r="K230" s="43">
        <v>42147</v>
      </c>
      <c r="L230" s="39">
        <v>1</v>
      </c>
      <c r="M230" s="289"/>
      <c r="N230" s="290"/>
    </row>
    <row r="231" spans="1:14" ht="15.75" customHeight="1" x14ac:dyDescent="0.25">
      <c r="A231" s="230"/>
      <c r="C231" s="10">
        <v>2016</v>
      </c>
      <c r="D231" s="15">
        <v>8.3000000000000004E-2</v>
      </c>
      <c r="E231" s="161">
        <v>42534</v>
      </c>
      <c r="F231" s="15">
        <v>7.3999999999999996E-2</v>
      </c>
      <c r="G231" s="161">
        <v>42524</v>
      </c>
      <c r="H231" s="15">
        <v>7.1999999999999995E-2</v>
      </c>
      <c r="I231" s="161">
        <v>42478</v>
      </c>
      <c r="J231" s="11">
        <v>7.0000000000000007E-2</v>
      </c>
      <c r="K231" s="168">
        <v>42546</v>
      </c>
      <c r="L231" s="39">
        <v>3</v>
      </c>
      <c r="M231" s="10" t="s">
        <v>255</v>
      </c>
      <c r="N231" s="262">
        <f>TRUNC(AVERAGE(J229:J231),3)</f>
        <v>6.6000000000000003E-2</v>
      </c>
    </row>
    <row r="232" spans="1:14" ht="15.75" customHeight="1" x14ac:dyDescent="0.25">
      <c r="A232" s="230"/>
      <c r="C232" s="10">
        <v>2017</v>
      </c>
      <c r="D232" s="15">
        <v>6.8000000000000005E-2</v>
      </c>
      <c r="E232" s="161">
        <v>42890</v>
      </c>
      <c r="F232" s="15">
        <v>6.7000000000000004E-2</v>
      </c>
      <c r="G232" s="161">
        <v>42896</v>
      </c>
      <c r="H232" s="15">
        <v>6.7000000000000004E-2</v>
      </c>
      <c r="I232" s="161">
        <v>42891</v>
      </c>
      <c r="J232" s="11">
        <v>6.7000000000000004E-2</v>
      </c>
      <c r="K232" s="161">
        <v>42889</v>
      </c>
      <c r="L232" s="39">
        <v>0</v>
      </c>
      <c r="M232" s="11" t="s">
        <v>295</v>
      </c>
      <c r="N232" s="262">
        <f>TRUNC(AVERAGE(J230:J232),3)</f>
        <v>6.8000000000000005E-2</v>
      </c>
    </row>
    <row r="233" spans="1:14" ht="15.75" customHeight="1" thickBot="1" x14ac:dyDescent="0.3">
      <c r="A233" s="230"/>
      <c r="C233" s="16">
        <v>2018</v>
      </c>
      <c r="D233" s="26">
        <v>0.08</v>
      </c>
      <c r="E233" s="158">
        <v>43294</v>
      </c>
      <c r="F233" s="26">
        <v>7.6999999999999999E-2</v>
      </c>
      <c r="G233" s="158">
        <v>43266</v>
      </c>
      <c r="H233" s="26">
        <v>7.2999999999999995E-2</v>
      </c>
      <c r="I233" s="158">
        <v>43295</v>
      </c>
      <c r="J233" s="17">
        <v>7.1999999999999995E-2</v>
      </c>
      <c r="K233" s="164">
        <v>43259</v>
      </c>
      <c r="L233" s="40">
        <v>7</v>
      </c>
      <c r="M233" s="16" t="s">
        <v>303</v>
      </c>
      <c r="N233" s="262">
        <f>TRUNC(AVERAGE(J231:J233),3)</f>
        <v>6.9000000000000006E-2</v>
      </c>
    </row>
    <row r="234" spans="1:14" ht="15.75" customHeight="1" x14ac:dyDescent="0.3">
      <c r="A234" s="230"/>
      <c r="C234" s="125"/>
      <c r="D234" s="126"/>
      <c r="E234" s="198"/>
      <c r="F234" s="126"/>
      <c r="G234" s="125"/>
      <c r="H234" s="126"/>
      <c r="I234" s="125"/>
      <c r="J234" s="125"/>
      <c r="K234" s="125"/>
      <c r="L234" s="199"/>
      <c r="M234" s="199"/>
      <c r="N234" s="199"/>
    </row>
    <row r="235" spans="1:14" ht="15.75" customHeight="1" thickBot="1" x14ac:dyDescent="0.3">
      <c r="A235" s="228"/>
      <c r="C235" s="57"/>
      <c r="D235" s="99"/>
      <c r="E235" s="57"/>
      <c r="F235" s="99"/>
      <c r="G235" s="57"/>
      <c r="H235" s="99"/>
      <c r="I235" s="57"/>
      <c r="J235" s="57"/>
      <c r="K235" s="57"/>
      <c r="L235" s="57"/>
      <c r="M235" s="57"/>
      <c r="N235" s="57"/>
    </row>
    <row r="236" spans="1:14" ht="15.75" customHeight="1" x14ac:dyDescent="0.3">
      <c r="A236" s="241" t="s">
        <v>12</v>
      </c>
      <c r="C236" s="253"/>
      <c r="D236" s="254"/>
      <c r="E236" s="255"/>
      <c r="F236" s="254"/>
      <c r="G236" s="255"/>
      <c r="H236" s="254"/>
      <c r="I236" s="255"/>
      <c r="J236" s="256"/>
      <c r="K236" s="255"/>
      <c r="L236" s="258"/>
      <c r="M236" s="374" t="s">
        <v>56</v>
      </c>
      <c r="N236" s="375"/>
    </row>
    <row r="237" spans="1:14" ht="15.75" customHeight="1" thickBot="1" x14ac:dyDescent="0.3">
      <c r="A237" s="228"/>
      <c r="C237" s="4" t="s">
        <v>2</v>
      </c>
      <c r="D237" s="93" t="s">
        <v>3</v>
      </c>
      <c r="E237" s="5" t="s">
        <v>58</v>
      </c>
      <c r="F237" s="93" t="s">
        <v>4</v>
      </c>
      <c r="G237" s="5" t="s">
        <v>58</v>
      </c>
      <c r="H237" s="93" t="s">
        <v>5</v>
      </c>
      <c r="I237" s="5" t="s">
        <v>58</v>
      </c>
      <c r="J237" s="6" t="s">
        <v>6</v>
      </c>
      <c r="K237" s="5" t="s">
        <v>58</v>
      </c>
      <c r="L237" s="332"/>
      <c r="M237" s="21" t="s">
        <v>141</v>
      </c>
      <c r="N237" s="273" t="s">
        <v>57</v>
      </c>
    </row>
    <row r="238" spans="1:14" ht="15.75" customHeight="1" thickBot="1" x14ac:dyDescent="0.35">
      <c r="A238" s="228"/>
      <c r="C238" s="368" t="s">
        <v>300</v>
      </c>
      <c r="D238" s="369"/>
      <c r="E238" s="369"/>
      <c r="F238" s="369"/>
      <c r="G238" s="369"/>
      <c r="H238" s="369"/>
      <c r="I238" s="369"/>
      <c r="J238" s="369"/>
      <c r="K238" s="370"/>
      <c r="L238" s="4" t="s">
        <v>265</v>
      </c>
      <c r="M238" s="257"/>
      <c r="N238" s="272"/>
    </row>
    <row r="239" spans="1:14" ht="15.75" customHeight="1" x14ac:dyDescent="0.25">
      <c r="A239" s="242" t="s">
        <v>247</v>
      </c>
      <c r="C239" s="14">
        <v>2014</v>
      </c>
      <c r="D239" s="169">
        <v>7.2999999999999995E-2</v>
      </c>
      <c r="E239" s="170">
        <v>41797</v>
      </c>
      <c r="F239" s="169">
        <v>6.4000000000000001E-2</v>
      </c>
      <c r="G239" s="170">
        <v>41817</v>
      </c>
      <c r="H239" s="169">
        <v>6.4000000000000001E-2</v>
      </c>
      <c r="I239" s="170">
        <v>41784</v>
      </c>
      <c r="J239" s="171">
        <v>6.0999999999999999E-2</v>
      </c>
      <c r="K239" s="172">
        <v>41796</v>
      </c>
      <c r="L239" s="62">
        <v>0</v>
      </c>
      <c r="M239" s="14" t="s">
        <v>243</v>
      </c>
      <c r="N239" s="261">
        <f>TRUNC(AVERAGE(J239:J239),3)</f>
        <v>6.0999999999999999E-2</v>
      </c>
    </row>
    <row r="240" spans="1:14" ht="15.75" customHeight="1" thickBot="1" x14ac:dyDescent="0.3">
      <c r="A240" s="229" t="s">
        <v>248</v>
      </c>
      <c r="C240" s="16">
        <v>2015</v>
      </c>
      <c r="D240" s="186">
        <v>6.8000000000000005E-2</v>
      </c>
      <c r="E240" s="188">
        <v>42166</v>
      </c>
      <c r="F240" s="186">
        <v>6.8000000000000005E-2</v>
      </c>
      <c r="G240" s="188">
        <v>42131</v>
      </c>
      <c r="H240" s="186">
        <v>6.6000000000000003E-2</v>
      </c>
      <c r="I240" s="188">
        <v>42147</v>
      </c>
      <c r="J240" s="190">
        <v>6.4000000000000001E-2</v>
      </c>
      <c r="K240" s="189">
        <v>42112</v>
      </c>
      <c r="L240" s="40">
        <v>0</v>
      </c>
      <c r="M240" s="16" t="s">
        <v>250</v>
      </c>
      <c r="N240" s="263">
        <f>TRUNC(AVERAGE(J239:J240),3)</f>
        <v>6.2E-2</v>
      </c>
    </row>
    <row r="241" spans="1:14" ht="15.75" customHeight="1" thickBot="1" x14ac:dyDescent="0.35">
      <c r="A241" s="229"/>
      <c r="C241" s="368" t="s">
        <v>299</v>
      </c>
      <c r="D241" s="369"/>
      <c r="E241" s="369"/>
      <c r="F241" s="369"/>
      <c r="G241" s="369"/>
      <c r="H241" s="369"/>
      <c r="I241" s="369"/>
      <c r="J241" s="369"/>
      <c r="K241" s="370"/>
      <c r="L241" s="288" t="s">
        <v>266</v>
      </c>
      <c r="M241" s="286"/>
      <c r="N241" s="287"/>
    </row>
    <row r="242" spans="1:14" ht="15.75" customHeight="1" x14ac:dyDescent="0.25">
      <c r="A242" s="229"/>
      <c r="C242" s="282">
        <v>2014</v>
      </c>
      <c r="D242" s="169">
        <v>7.2999999999999995E-2</v>
      </c>
      <c r="E242" s="170">
        <v>41797</v>
      </c>
      <c r="F242" s="169">
        <v>6.4000000000000001E-2</v>
      </c>
      <c r="G242" s="170">
        <v>41817</v>
      </c>
      <c r="H242" s="169">
        <v>6.4000000000000001E-2</v>
      </c>
      <c r="I242" s="170">
        <v>41784</v>
      </c>
      <c r="J242" s="171">
        <v>6.0999999999999999E-2</v>
      </c>
      <c r="K242" s="172">
        <v>41796</v>
      </c>
      <c r="L242" s="62">
        <v>1</v>
      </c>
      <c r="M242" s="280"/>
      <c r="N242" s="281"/>
    </row>
    <row r="243" spans="1:14" ht="15.75" customHeight="1" thickBot="1" x14ac:dyDescent="0.3">
      <c r="A243" s="229"/>
      <c r="C243" s="282">
        <v>2015</v>
      </c>
      <c r="D243" s="174">
        <v>6.8000000000000005E-2</v>
      </c>
      <c r="E243" s="175">
        <v>42166</v>
      </c>
      <c r="F243" s="174">
        <v>6.8000000000000005E-2</v>
      </c>
      <c r="G243" s="175">
        <v>42131</v>
      </c>
      <c r="H243" s="174">
        <v>6.6000000000000003E-2</v>
      </c>
      <c r="I243" s="175">
        <v>42147</v>
      </c>
      <c r="J243" s="348">
        <v>6.4000000000000001E-2</v>
      </c>
      <c r="K243" s="185">
        <v>42112</v>
      </c>
      <c r="L243" s="39">
        <v>0</v>
      </c>
      <c r="M243" s="289"/>
      <c r="N243" s="290"/>
    </row>
    <row r="244" spans="1:14" ht="15.75" customHeight="1" x14ac:dyDescent="0.25">
      <c r="A244" s="229"/>
      <c r="C244" s="10">
        <v>2016</v>
      </c>
      <c r="D244" s="15">
        <v>7.4999999999999997E-2</v>
      </c>
      <c r="E244" s="161">
        <v>42534</v>
      </c>
      <c r="F244" s="15">
        <v>6.8000000000000005E-2</v>
      </c>
      <c r="G244" s="161">
        <v>42546</v>
      </c>
      <c r="H244" s="15">
        <v>6.8000000000000005E-2</v>
      </c>
      <c r="I244" s="161">
        <v>42514</v>
      </c>
      <c r="J244" s="11">
        <v>6.8000000000000005E-2</v>
      </c>
      <c r="K244" s="168">
        <v>42513</v>
      </c>
      <c r="L244" s="39">
        <v>1</v>
      </c>
      <c r="M244" s="10" t="s">
        <v>255</v>
      </c>
      <c r="N244" s="262">
        <f>TRUNC(AVERAGE(J242:J244),3)</f>
        <v>6.4000000000000001E-2</v>
      </c>
    </row>
    <row r="245" spans="1:14" ht="15.75" customHeight="1" x14ac:dyDescent="0.25">
      <c r="A245" s="229"/>
      <c r="C245" s="10">
        <v>2017</v>
      </c>
      <c r="D245" s="15">
        <v>6.7000000000000004E-2</v>
      </c>
      <c r="E245" s="161">
        <v>42896</v>
      </c>
      <c r="F245" s="15">
        <v>6.5000000000000002E-2</v>
      </c>
      <c r="G245" s="161">
        <v>42890</v>
      </c>
      <c r="H245" s="15">
        <v>6.5000000000000002E-2</v>
      </c>
      <c r="I245" s="161">
        <v>42889</v>
      </c>
      <c r="J245" s="11">
        <v>6.3E-2</v>
      </c>
      <c r="K245" s="161">
        <v>42870</v>
      </c>
      <c r="L245" s="39">
        <v>0</v>
      </c>
      <c r="M245" s="11" t="s">
        <v>295</v>
      </c>
      <c r="N245" s="262">
        <f>TRUNC(AVERAGE(J243:J245),3)</f>
        <v>6.5000000000000002E-2</v>
      </c>
    </row>
    <row r="246" spans="1:14" ht="15.75" customHeight="1" thickBot="1" x14ac:dyDescent="0.3">
      <c r="A246" s="229"/>
      <c r="C246" s="16">
        <v>2018</v>
      </c>
      <c r="D246" s="26">
        <v>7.6999999999999999E-2</v>
      </c>
      <c r="E246" s="158">
        <v>43294</v>
      </c>
      <c r="F246" s="26">
        <v>7.0999999999999994E-2</v>
      </c>
      <c r="G246" s="158">
        <v>43266</v>
      </c>
      <c r="H246" s="26">
        <v>7.0999999999999994E-2</v>
      </c>
      <c r="I246" s="158">
        <v>43245</v>
      </c>
      <c r="J246" s="17">
        <v>7.0000000000000007E-2</v>
      </c>
      <c r="K246" s="164">
        <v>43248</v>
      </c>
      <c r="L246" s="40">
        <v>3</v>
      </c>
      <c r="M246" s="16" t="s">
        <v>303</v>
      </c>
      <c r="N246" s="262">
        <f>TRUNC(AVERAGE(J244:J246),3)</f>
        <v>6.7000000000000004E-2</v>
      </c>
    </row>
    <row r="247" spans="1:14" ht="15.75" customHeight="1" x14ac:dyDescent="0.3">
      <c r="A247" s="228"/>
      <c r="C247" s="125"/>
      <c r="D247" s="126"/>
      <c r="E247" s="198"/>
      <c r="F247" s="126"/>
      <c r="G247" s="125"/>
      <c r="H247" s="126"/>
      <c r="I247" s="125"/>
      <c r="J247" s="125"/>
      <c r="K247" s="125"/>
      <c r="L247" s="199"/>
      <c r="M247" s="199"/>
      <c r="N247" s="199"/>
    </row>
    <row r="248" spans="1:14" ht="15.75" customHeight="1" thickBot="1" x14ac:dyDescent="0.3">
      <c r="A248" s="228"/>
    </row>
    <row r="249" spans="1:14" ht="15.75" customHeight="1" x14ac:dyDescent="0.3">
      <c r="A249" s="241" t="s">
        <v>20</v>
      </c>
      <c r="C249" s="253"/>
      <c r="D249" s="254"/>
      <c r="E249" s="255"/>
      <c r="F249" s="254"/>
      <c r="G249" s="255"/>
      <c r="H249" s="254"/>
      <c r="I249" s="255"/>
      <c r="J249" s="256"/>
      <c r="K249" s="255"/>
      <c r="L249" s="258"/>
      <c r="M249" s="374" t="s">
        <v>56</v>
      </c>
      <c r="N249" s="375"/>
    </row>
    <row r="250" spans="1:14" ht="15.75" customHeight="1" thickBot="1" x14ac:dyDescent="0.3">
      <c r="A250" s="230"/>
      <c r="B250" s="20"/>
      <c r="C250" s="4" t="s">
        <v>2</v>
      </c>
      <c r="D250" s="93" t="s">
        <v>3</v>
      </c>
      <c r="E250" s="5" t="s">
        <v>58</v>
      </c>
      <c r="F250" s="93" t="s">
        <v>4</v>
      </c>
      <c r="G250" s="5" t="s">
        <v>58</v>
      </c>
      <c r="H250" s="93" t="s">
        <v>5</v>
      </c>
      <c r="I250" s="5" t="s">
        <v>58</v>
      </c>
      <c r="J250" s="6" t="s">
        <v>6</v>
      </c>
      <c r="K250" s="5" t="s">
        <v>58</v>
      </c>
      <c r="L250" s="332"/>
      <c r="M250" s="21" t="s">
        <v>141</v>
      </c>
      <c r="N250" s="273" t="s">
        <v>57</v>
      </c>
    </row>
    <row r="251" spans="1:14" ht="15.75" customHeight="1" thickBot="1" x14ac:dyDescent="0.35">
      <c r="A251" s="230"/>
      <c r="B251" s="20"/>
      <c r="C251" s="368" t="s">
        <v>300</v>
      </c>
      <c r="D251" s="369"/>
      <c r="E251" s="369"/>
      <c r="F251" s="369"/>
      <c r="G251" s="369"/>
      <c r="H251" s="369"/>
      <c r="I251" s="369"/>
      <c r="J251" s="369"/>
      <c r="K251" s="370"/>
      <c r="L251" s="4" t="s">
        <v>265</v>
      </c>
      <c r="M251" s="257"/>
      <c r="N251" s="272"/>
    </row>
    <row r="252" spans="1:14" ht="15.75" customHeight="1" x14ac:dyDescent="0.25">
      <c r="A252" s="240" t="s">
        <v>21</v>
      </c>
      <c r="C252" s="10">
        <v>2009</v>
      </c>
      <c r="D252" s="91">
        <v>8.2000000000000003E-2</v>
      </c>
      <c r="E252" s="12">
        <v>39987</v>
      </c>
      <c r="F252" s="15">
        <v>7.0999999999999994E-2</v>
      </c>
      <c r="G252" s="12">
        <v>39953</v>
      </c>
      <c r="H252" s="15">
        <v>7.0000000000000007E-2</v>
      </c>
      <c r="I252" s="12">
        <v>39988</v>
      </c>
      <c r="J252" s="15">
        <v>6.9000000000000006E-2</v>
      </c>
      <c r="K252" s="43">
        <v>39991</v>
      </c>
      <c r="L252" s="39">
        <v>1</v>
      </c>
      <c r="M252" s="10" t="s">
        <v>197</v>
      </c>
      <c r="N252" s="262">
        <v>7.3999999999999996E-2</v>
      </c>
    </row>
    <row r="253" spans="1:14" ht="15.75" customHeight="1" x14ac:dyDescent="0.25">
      <c r="A253" s="233" t="s">
        <v>103</v>
      </c>
      <c r="C253" s="10">
        <v>2010</v>
      </c>
      <c r="D253" s="91">
        <v>6.6000000000000003E-2</v>
      </c>
      <c r="E253" s="12">
        <v>40324</v>
      </c>
      <c r="F253" s="15">
        <v>6.4000000000000001E-2</v>
      </c>
      <c r="G253" s="12">
        <v>40282</v>
      </c>
      <c r="H253" s="15">
        <v>6.3E-2</v>
      </c>
      <c r="I253" s="12">
        <v>40442</v>
      </c>
      <c r="J253" s="15">
        <v>6.3E-2</v>
      </c>
      <c r="K253" s="43">
        <v>40436</v>
      </c>
      <c r="L253" s="39">
        <v>0</v>
      </c>
      <c r="M253" s="10" t="s">
        <v>203</v>
      </c>
      <c r="N253" s="262">
        <v>6.7000000000000004E-2</v>
      </c>
    </row>
    <row r="254" spans="1:14" ht="15.75" customHeight="1" x14ac:dyDescent="0.25">
      <c r="A254" s="230"/>
      <c r="C254" s="10">
        <v>2011</v>
      </c>
      <c r="D254" s="25">
        <v>7.3999999999999996E-2</v>
      </c>
      <c r="E254" s="12">
        <v>40787</v>
      </c>
      <c r="F254" s="25">
        <v>7.3999999999999996E-2</v>
      </c>
      <c r="G254" s="12">
        <v>40729</v>
      </c>
      <c r="H254" s="25">
        <v>7.2999999999999995E-2</v>
      </c>
      <c r="I254" s="12">
        <v>40701</v>
      </c>
      <c r="J254" s="15">
        <v>7.1999999999999995E-2</v>
      </c>
      <c r="K254" s="43">
        <v>40757</v>
      </c>
      <c r="L254" s="39">
        <v>0</v>
      </c>
      <c r="M254" s="10" t="s">
        <v>206</v>
      </c>
      <c r="N254" s="262">
        <f>TRUNC(AVERAGE(J252:J254),3)</f>
        <v>6.8000000000000005E-2</v>
      </c>
    </row>
    <row r="255" spans="1:14" ht="15.75" customHeight="1" x14ac:dyDescent="0.25">
      <c r="A255" s="230"/>
      <c r="C255" s="10">
        <v>2012</v>
      </c>
      <c r="D255" s="25">
        <v>0.08</v>
      </c>
      <c r="E255" s="12">
        <v>41129</v>
      </c>
      <c r="F255" s="25">
        <v>0.08</v>
      </c>
      <c r="G255" s="12">
        <v>41088</v>
      </c>
      <c r="H255" s="25">
        <v>7.2999999999999995E-2</v>
      </c>
      <c r="I255" s="12">
        <v>41123</v>
      </c>
      <c r="J255" s="15">
        <v>7.2999999999999995E-2</v>
      </c>
      <c r="K255" s="43">
        <v>41102</v>
      </c>
      <c r="L255" s="39">
        <v>2</v>
      </c>
      <c r="M255" s="10" t="s">
        <v>207</v>
      </c>
      <c r="N255" s="262">
        <f>TRUNC(AVERAGE(J253:J255),3)</f>
        <v>6.9000000000000006E-2</v>
      </c>
    </row>
    <row r="256" spans="1:14" ht="15.75" customHeight="1" x14ac:dyDescent="0.25">
      <c r="A256" s="230"/>
      <c r="C256" s="10">
        <v>2013</v>
      </c>
      <c r="D256" s="15">
        <v>6.8000000000000005E-2</v>
      </c>
      <c r="E256" s="12">
        <v>41408</v>
      </c>
      <c r="F256" s="15">
        <v>6.6000000000000003E-2</v>
      </c>
      <c r="G256" s="12">
        <v>41526</v>
      </c>
      <c r="H256" s="15">
        <v>6.6000000000000003E-2</v>
      </c>
      <c r="I256" s="12">
        <v>41409</v>
      </c>
      <c r="J256" s="15">
        <v>6.5000000000000002E-2</v>
      </c>
      <c r="K256" s="43">
        <v>41431</v>
      </c>
      <c r="L256" s="39">
        <v>0</v>
      </c>
      <c r="M256" s="10" t="s">
        <v>215</v>
      </c>
      <c r="N256" s="262">
        <f>TRUNC(AVERAGE(J254:J256),3)</f>
        <v>7.0000000000000007E-2</v>
      </c>
    </row>
    <row r="257" spans="1:14" ht="15.75" customHeight="1" x14ac:dyDescent="0.25">
      <c r="A257" s="230"/>
      <c r="C257" s="10">
        <v>2014</v>
      </c>
      <c r="D257" s="15">
        <v>6.9000000000000006E-2</v>
      </c>
      <c r="E257" s="12">
        <v>41797</v>
      </c>
      <c r="F257" s="15">
        <v>6.8000000000000005E-2</v>
      </c>
      <c r="G257" s="12">
        <v>41749</v>
      </c>
      <c r="H257" s="15">
        <v>6.6000000000000003E-2</v>
      </c>
      <c r="I257" s="12">
        <v>41785</v>
      </c>
      <c r="J257" s="15">
        <v>6.4000000000000001E-2</v>
      </c>
      <c r="K257" s="43">
        <v>41798</v>
      </c>
      <c r="L257" s="39">
        <v>0</v>
      </c>
      <c r="M257" s="10" t="s">
        <v>217</v>
      </c>
      <c r="N257" s="262">
        <f>TRUNC(AVERAGE(J255:J257),3)</f>
        <v>6.7000000000000004E-2</v>
      </c>
    </row>
    <row r="258" spans="1:14" ht="15.75" customHeight="1" thickBot="1" x14ac:dyDescent="0.3">
      <c r="A258" s="230"/>
      <c r="C258" s="16">
        <v>2015</v>
      </c>
      <c r="D258" s="26">
        <v>6.4000000000000001E-2</v>
      </c>
      <c r="E258" s="18">
        <v>42131</v>
      </c>
      <c r="F258" s="26">
        <v>6.3E-2</v>
      </c>
      <c r="G258" s="18">
        <v>42166</v>
      </c>
      <c r="H258" s="26">
        <v>6.3E-2</v>
      </c>
      <c r="I258" s="18">
        <v>42165</v>
      </c>
      <c r="J258" s="26">
        <v>6.3E-2</v>
      </c>
      <c r="K258" s="44">
        <v>42111</v>
      </c>
      <c r="L258" s="40">
        <v>0</v>
      </c>
      <c r="M258" s="16" t="s">
        <v>249</v>
      </c>
      <c r="N258" s="263">
        <f>TRUNC(AVERAGE(J256:J258),3)</f>
        <v>6.4000000000000001E-2</v>
      </c>
    </row>
    <row r="259" spans="1:14" ht="15.75" customHeight="1" thickBot="1" x14ac:dyDescent="0.35">
      <c r="A259" s="230"/>
      <c r="C259" s="368" t="s">
        <v>299</v>
      </c>
      <c r="D259" s="369"/>
      <c r="E259" s="369"/>
      <c r="F259" s="369"/>
      <c r="G259" s="369"/>
      <c r="H259" s="369"/>
      <c r="I259" s="369"/>
      <c r="J259" s="369"/>
      <c r="K259" s="370"/>
      <c r="L259" s="288" t="s">
        <v>266</v>
      </c>
      <c r="M259" s="286"/>
      <c r="N259" s="287"/>
    </row>
    <row r="260" spans="1:14" ht="15.75" customHeight="1" x14ac:dyDescent="0.25">
      <c r="A260" s="230"/>
      <c r="C260" s="282">
        <v>2014</v>
      </c>
      <c r="D260" s="15">
        <v>6.9000000000000006E-2</v>
      </c>
      <c r="E260" s="12">
        <v>41797</v>
      </c>
      <c r="F260" s="15">
        <v>6.8000000000000005E-2</v>
      </c>
      <c r="G260" s="12">
        <v>41749</v>
      </c>
      <c r="H260" s="15">
        <v>6.6000000000000003E-2</v>
      </c>
      <c r="I260" s="12">
        <v>41785</v>
      </c>
      <c r="J260" s="15">
        <v>6.4000000000000001E-2</v>
      </c>
      <c r="K260" s="43">
        <v>41798</v>
      </c>
      <c r="L260" s="39">
        <v>0</v>
      </c>
      <c r="M260" s="280"/>
      <c r="N260" s="281"/>
    </row>
    <row r="261" spans="1:14" ht="15.75" customHeight="1" thickBot="1" x14ac:dyDescent="0.3">
      <c r="A261" s="230"/>
      <c r="C261" s="282">
        <v>2015</v>
      </c>
      <c r="D261" s="15">
        <v>6.4000000000000001E-2</v>
      </c>
      <c r="E261" s="12">
        <v>42131</v>
      </c>
      <c r="F261" s="15">
        <v>6.3E-2</v>
      </c>
      <c r="G261" s="12">
        <v>42166</v>
      </c>
      <c r="H261" s="15">
        <v>6.3E-2</v>
      </c>
      <c r="I261" s="12">
        <v>42165</v>
      </c>
      <c r="J261" s="15">
        <v>6.3E-2</v>
      </c>
      <c r="K261" s="43">
        <v>42111</v>
      </c>
      <c r="L261" s="39">
        <v>0</v>
      </c>
      <c r="M261" s="289"/>
      <c r="N261" s="290"/>
    </row>
    <row r="262" spans="1:14" ht="15.75" customHeight="1" x14ac:dyDescent="0.25">
      <c r="A262" s="230"/>
      <c r="C262" s="10">
        <v>2016</v>
      </c>
      <c r="D262" s="15">
        <v>7.1999999999999995E-2</v>
      </c>
      <c r="E262" s="161">
        <v>42531</v>
      </c>
      <c r="F262" s="15">
        <v>6.8000000000000005E-2</v>
      </c>
      <c r="G262" s="161">
        <v>42513</v>
      </c>
      <c r="H262" s="15">
        <v>6.7000000000000004E-2</v>
      </c>
      <c r="I262" s="161">
        <v>42514</v>
      </c>
      <c r="J262" s="11">
        <v>6.5000000000000002E-2</v>
      </c>
      <c r="K262" s="168">
        <v>42533</v>
      </c>
      <c r="L262" s="39">
        <v>1</v>
      </c>
      <c r="M262" s="10" t="s">
        <v>255</v>
      </c>
      <c r="N262" s="262">
        <f>TRUNC(AVERAGE(J260:J262),3)</f>
        <v>6.4000000000000001E-2</v>
      </c>
    </row>
    <row r="263" spans="1:14" ht="15.75" customHeight="1" x14ac:dyDescent="0.25">
      <c r="A263" s="230"/>
      <c r="C263" s="10">
        <v>2017</v>
      </c>
      <c r="D263" s="15">
        <v>5.8999999999999997E-2</v>
      </c>
      <c r="E263" s="161">
        <v>43366</v>
      </c>
      <c r="F263" s="15">
        <v>5.8999999999999997E-2</v>
      </c>
      <c r="G263" s="161">
        <v>43260</v>
      </c>
      <c r="H263" s="15">
        <v>5.8000000000000003E-2</v>
      </c>
      <c r="I263" s="161">
        <v>43261</v>
      </c>
      <c r="J263" s="11">
        <v>5.8000000000000003E-2</v>
      </c>
      <c r="K263" s="161">
        <v>43256</v>
      </c>
      <c r="L263" s="39">
        <v>0</v>
      </c>
      <c r="M263" s="11" t="s">
        <v>295</v>
      </c>
      <c r="N263" s="262">
        <f>TRUNC(AVERAGE(J261:J263),3)</f>
        <v>6.2E-2</v>
      </c>
    </row>
    <row r="264" spans="1:14" ht="15.75" customHeight="1" thickBot="1" x14ac:dyDescent="0.3">
      <c r="A264" s="230"/>
      <c r="C264" s="16">
        <v>2018</v>
      </c>
      <c r="D264" s="26">
        <v>7.0000000000000007E-2</v>
      </c>
      <c r="E264" s="158">
        <v>43259</v>
      </c>
      <c r="F264" s="26">
        <v>7.0000000000000007E-2</v>
      </c>
      <c r="G264" s="158">
        <v>43248</v>
      </c>
      <c r="H264" s="26">
        <v>6.7000000000000004E-2</v>
      </c>
      <c r="I264" s="158">
        <v>43245</v>
      </c>
      <c r="J264" s="17">
        <v>6.6000000000000003E-2</v>
      </c>
      <c r="K264" s="164">
        <v>43258</v>
      </c>
      <c r="L264" s="40">
        <v>0</v>
      </c>
      <c r="M264" s="16" t="s">
        <v>303</v>
      </c>
      <c r="N264" s="262">
        <f>TRUNC(AVERAGE(J262:J264),3)</f>
        <v>6.3E-2</v>
      </c>
    </row>
    <row r="265" spans="1:14" ht="15.75" customHeight="1" x14ac:dyDescent="0.3">
      <c r="A265" s="228"/>
      <c r="C265" s="125"/>
      <c r="D265" s="126"/>
      <c r="E265" s="198"/>
      <c r="F265" s="126"/>
      <c r="G265" s="125"/>
      <c r="H265" s="126"/>
      <c r="I265" s="125"/>
      <c r="J265" s="125"/>
      <c r="K265" s="125"/>
      <c r="L265" s="199"/>
      <c r="M265" s="199"/>
      <c r="N265" s="199"/>
    </row>
    <row r="266" spans="1:14" ht="15.75" customHeight="1" thickBot="1" x14ac:dyDescent="0.3">
      <c r="A266" s="228"/>
    </row>
    <row r="267" spans="1:14" ht="15.75" customHeight="1" x14ac:dyDescent="0.3">
      <c r="A267" s="241" t="s">
        <v>16</v>
      </c>
      <c r="C267" s="253"/>
      <c r="D267" s="254"/>
      <c r="E267" s="255"/>
      <c r="F267" s="254"/>
      <c r="G267" s="255"/>
      <c r="H267" s="254"/>
      <c r="I267" s="255"/>
      <c r="J267" s="256"/>
      <c r="K267" s="255"/>
      <c r="L267" s="258"/>
      <c r="M267" s="374" t="s">
        <v>56</v>
      </c>
      <c r="N267" s="375"/>
    </row>
    <row r="268" spans="1:14" ht="15.75" customHeight="1" thickBot="1" x14ac:dyDescent="0.3">
      <c r="A268" s="230"/>
      <c r="B268" s="20"/>
      <c r="C268" s="4" t="s">
        <v>2</v>
      </c>
      <c r="D268" s="93" t="s">
        <v>3</v>
      </c>
      <c r="E268" s="5" t="s">
        <v>58</v>
      </c>
      <c r="F268" s="93" t="s">
        <v>4</v>
      </c>
      <c r="G268" s="5" t="s">
        <v>58</v>
      </c>
      <c r="H268" s="93" t="s">
        <v>5</v>
      </c>
      <c r="I268" s="5" t="s">
        <v>58</v>
      </c>
      <c r="J268" s="6" t="s">
        <v>6</v>
      </c>
      <c r="K268" s="5" t="s">
        <v>58</v>
      </c>
      <c r="L268" s="332"/>
      <c r="M268" s="21" t="s">
        <v>141</v>
      </c>
      <c r="N268" s="273" t="s">
        <v>57</v>
      </c>
    </row>
    <row r="269" spans="1:14" ht="15.75" customHeight="1" thickBot="1" x14ac:dyDescent="0.35">
      <c r="A269" s="230"/>
      <c r="B269" s="20"/>
      <c r="C269" s="368" t="s">
        <v>300</v>
      </c>
      <c r="D269" s="369"/>
      <c r="E269" s="369"/>
      <c r="F269" s="369"/>
      <c r="G269" s="369"/>
      <c r="H269" s="369"/>
      <c r="I269" s="369"/>
      <c r="J269" s="369"/>
      <c r="K269" s="370"/>
      <c r="L269" s="4" t="s">
        <v>265</v>
      </c>
      <c r="M269" s="257"/>
      <c r="N269" s="272"/>
    </row>
    <row r="270" spans="1:14" ht="15.75" customHeight="1" x14ac:dyDescent="0.25">
      <c r="A270" s="240" t="s">
        <v>17</v>
      </c>
      <c r="C270" s="10">
        <v>2009</v>
      </c>
      <c r="D270" s="91">
        <v>8.5999999999999993E-2</v>
      </c>
      <c r="E270" s="12">
        <v>39988</v>
      </c>
      <c r="F270" s="15">
        <v>7.8E-2</v>
      </c>
      <c r="G270" s="12">
        <v>39956</v>
      </c>
      <c r="H270" s="15">
        <v>7.8E-2</v>
      </c>
      <c r="I270" s="12">
        <v>39955</v>
      </c>
      <c r="J270" s="15">
        <v>7.4999999999999997E-2</v>
      </c>
      <c r="K270" s="43">
        <v>39989</v>
      </c>
      <c r="L270" s="39">
        <v>3</v>
      </c>
      <c r="M270" s="10" t="s">
        <v>197</v>
      </c>
      <c r="N270" s="262">
        <v>7.4999999999999997E-2</v>
      </c>
    </row>
    <row r="271" spans="1:14" ht="15.75" customHeight="1" x14ac:dyDescent="0.25">
      <c r="A271" s="24" t="s">
        <v>101</v>
      </c>
      <c r="C271" s="10">
        <v>2010</v>
      </c>
      <c r="D271" s="91">
        <v>6.8000000000000005E-2</v>
      </c>
      <c r="E271" s="12">
        <v>40436</v>
      </c>
      <c r="F271" s="91">
        <v>6.8000000000000005E-2</v>
      </c>
      <c r="G271" s="12">
        <v>40303</v>
      </c>
      <c r="H271" s="15">
        <v>6.7000000000000004E-2</v>
      </c>
      <c r="I271" s="12">
        <v>40283</v>
      </c>
      <c r="J271" s="15">
        <v>6.7000000000000004E-2</v>
      </c>
      <c r="K271" s="43">
        <v>40282</v>
      </c>
      <c r="L271" s="39">
        <v>0</v>
      </c>
      <c r="M271" s="10" t="s">
        <v>203</v>
      </c>
      <c r="N271" s="262">
        <v>7.0000000000000007E-2</v>
      </c>
    </row>
    <row r="272" spans="1:14" ht="15.75" customHeight="1" x14ac:dyDescent="0.25">
      <c r="A272" s="230"/>
      <c r="C272" s="10">
        <v>2011</v>
      </c>
      <c r="D272" s="25">
        <v>8.3000000000000004E-2</v>
      </c>
      <c r="E272" s="12">
        <v>40723</v>
      </c>
      <c r="F272" s="15">
        <v>0.08</v>
      </c>
      <c r="G272" s="12">
        <v>40730</v>
      </c>
      <c r="H272" s="15">
        <v>7.6999999999999999E-2</v>
      </c>
      <c r="I272" s="12">
        <v>40756</v>
      </c>
      <c r="J272" s="15">
        <v>7.4999999999999997E-2</v>
      </c>
      <c r="K272" s="43">
        <v>40731</v>
      </c>
      <c r="L272" s="39">
        <v>3</v>
      </c>
      <c r="M272" s="10" t="s">
        <v>206</v>
      </c>
      <c r="N272" s="262">
        <f>TRUNC(AVERAGE(J270:J272),3)</f>
        <v>7.1999999999999995E-2</v>
      </c>
    </row>
    <row r="273" spans="1:14" ht="15.75" customHeight="1" x14ac:dyDescent="0.25">
      <c r="A273" s="230"/>
      <c r="C273" s="10">
        <v>2012</v>
      </c>
      <c r="D273" s="25">
        <v>8.8999999999999996E-2</v>
      </c>
      <c r="E273" s="12">
        <v>41088</v>
      </c>
      <c r="F273" s="25">
        <v>8.6999999999999994E-2</v>
      </c>
      <c r="G273" s="12">
        <v>41075</v>
      </c>
      <c r="H273" s="25">
        <v>8.4000000000000005E-2</v>
      </c>
      <c r="I273" s="12">
        <v>41129</v>
      </c>
      <c r="J273" s="15">
        <v>8.4000000000000005E-2</v>
      </c>
      <c r="K273" s="43">
        <v>41084</v>
      </c>
      <c r="L273" s="39">
        <v>9</v>
      </c>
      <c r="M273" s="10" t="s">
        <v>207</v>
      </c>
      <c r="N273" s="262">
        <f>TRUNC(AVERAGE(J271:J273),3)</f>
        <v>7.4999999999999997E-2</v>
      </c>
    </row>
    <row r="274" spans="1:14" ht="15.75" customHeight="1" x14ac:dyDescent="0.25">
      <c r="A274" s="230"/>
      <c r="C274" s="10">
        <v>2013</v>
      </c>
      <c r="D274" s="15">
        <v>6.9000000000000006E-2</v>
      </c>
      <c r="E274" s="12">
        <v>41409</v>
      </c>
      <c r="F274" s="15">
        <v>6.9000000000000006E-2</v>
      </c>
      <c r="G274" s="12">
        <v>41408</v>
      </c>
      <c r="H274" s="15">
        <v>6.8000000000000005E-2</v>
      </c>
      <c r="I274" s="12">
        <v>41505</v>
      </c>
      <c r="J274" s="15">
        <v>6.6000000000000003E-2</v>
      </c>
      <c r="K274" s="43">
        <v>41445</v>
      </c>
      <c r="L274" s="39">
        <v>0</v>
      </c>
      <c r="M274" s="10" t="s">
        <v>215</v>
      </c>
      <c r="N274" s="262">
        <f>TRUNC(AVERAGE(J272:J274),3)</f>
        <v>7.4999999999999997E-2</v>
      </c>
    </row>
    <row r="275" spans="1:14" ht="15.75" customHeight="1" x14ac:dyDescent="0.25">
      <c r="A275" s="233"/>
      <c r="C275" s="10">
        <v>2014</v>
      </c>
      <c r="D275" s="15">
        <v>7.0000000000000007E-2</v>
      </c>
      <c r="E275" s="12">
        <v>41797</v>
      </c>
      <c r="F275" s="15">
        <v>6.4000000000000001E-2</v>
      </c>
      <c r="G275" s="12">
        <v>41749</v>
      </c>
      <c r="H275" s="15">
        <v>6.3E-2</v>
      </c>
      <c r="I275" s="12">
        <v>41750</v>
      </c>
      <c r="J275" s="15">
        <v>6.2E-2</v>
      </c>
      <c r="K275" s="43">
        <v>41842</v>
      </c>
      <c r="L275" s="39">
        <v>0</v>
      </c>
      <c r="M275" s="10" t="s">
        <v>217</v>
      </c>
      <c r="N275" s="262">
        <f>TRUNC(AVERAGE(J273:J275),3)</f>
        <v>7.0000000000000007E-2</v>
      </c>
    </row>
    <row r="276" spans="1:14" ht="15.75" customHeight="1" thickBot="1" x14ac:dyDescent="0.3">
      <c r="A276" s="233"/>
      <c r="C276" s="16">
        <v>2015</v>
      </c>
      <c r="D276" s="26">
        <v>6.3E-2</v>
      </c>
      <c r="E276" s="18">
        <v>42165</v>
      </c>
      <c r="F276" s="26">
        <v>6.3E-2</v>
      </c>
      <c r="G276" s="18">
        <v>42131</v>
      </c>
      <c r="H276" s="26">
        <v>5.8999999999999997E-2</v>
      </c>
      <c r="I276" s="18">
        <v>42179</v>
      </c>
      <c r="J276" s="26">
        <v>5.8999999999999997E-2</v>
      </c>
      <c r="K276" s="44">
        <v>42166</v>
      </c>
      <c r="L276" s="40">
        <v>0</v>
      </c>
      <c r="M276" s="16" t="s">
        <v>249</v>
      </c>
      <c r="N276" s="263">
        <f>TRUNC(AVERAGE(J274:J276),3)</f>
        <v>6.2E-2</v>
      </c>
    </row>
    <row r="277" spans="1:14" ht="15.75" customHeight="1" thickBot="1" x14ac:dyDescent="0.35">
      <c r="A277" s="233"/>
      <c r="C277" s="368" t="s">
        <v>299</v>
      </c>
      <c r="D277" s="369"/>
      <c r="E277" s="369"/>
      <c r="F277" s="369"/>
      <c r="G277" s="369"/>
      <c r="H277" s="369"/>
      <c r="I277" s="369"/>
      <c r="J277" s="369"/>
      <c r="K277" s="370"/>
      <c r="L277" s="288" t="s">
        <v>266</v>
      </c>
      <c r="M277" s="286"/>
      <c r="N277" s="287"/>
    </row>
    <row r="278" spans="1:14" ht="15.75" customHeight="1" x14ac:dyDescent="0.25">
      <c r="A278" s="233"/>
      <c r="C278" s="282">
        <v>2014</v>
      </c>
      <c r="D278" s="15">
        <v>7.0000000000000007E-2</v>
      </c>
      <c r="E278" s="12">
        <v>41797</v>
      </c>
      <c r="F278" s="15">
        <v>6.4000000000000001E-2</v>
      </c>
      <c r="G278" s="12">
        <v>41749</v>
      </c>
      <c r="H278" s="15">
        <v>6.3E-2</v>
      </c>
      <c r="I278" s="12">
        <v>41750</v>
      </c>
      <c r="J278" s="15">
        <v>6.2E-2</v>
      </c>
      <c r="K278" s="43">
        <v>41842</v>
      </c>
      <c r="L278" s="39">
        <v>0</v>
      </c>
      <c r="M278" s="280"/>
      <c r="N278" s="281"/>
    </row>
    <row r="279" spans="1:14" ht="15.75" customHeight="1" thickBot="1" x14ac:dyDescent="0.3">
      <c r="A279" s="233"/>
      <c r="C279" s="282">
        <v>2015</v>
      </c>
      <c r="D279" s="15">
        <v>6.3E-2</v>
      </c>
      <c r="E279" s="12">
        <v>42165</v>
      </c>
      <c r="F279" s="15">
        <v>6.3E-2</v>
      </c>
      <c r="G279" s="12">
        <v>42131</v>
      </c>
      <c r="H279" s="15">
        <v>5.8999999999999997E-2</v>
      </c>
      <c r="I279" s="12">
        <v>42179</v>
      </c>
      <c r="J279" s="15">
        <v>5.8999999999999997E-2</v>
      </c>
      <c r="K279" s="43">
        <v>42166</v>
      </c>
      <c r="L279" s="39">
        <v>0</v>
      </c>
      <c r="M279" s="289"/>
      <c r="N279" s="290"/>
    </row>
    <row r="280" spans="1:14" ht="15.75" customHeight="1" x14ac:dyDescent="0.25">
      <c r="A280" s="233"/>
      <c r="C280" s="10">
        <v>2016</v>
      </c>
      <c r="D280" s="15">
        <v>7.0999999999999994E-2</v>
      </c>
      <c r="E280" s="161">
        <v>42636</v>
      </c>
      <c r="F280" s="15">
        <v>6.6000000000000003E-2</v>
      </c>
      <c r="G280" s="161">
        <v>42532</v>
      </c>
      <c r="H280" s="15">
        <v>6.5000000000000002E-2</v>
      </c>
      <c r="I280" s="161">
        <v>42635</v>
      </c>
      <c r="J280" s="11">
        <v>6.5000000000000002E-2</v>
      </c>
      <c r="K280" s="168">
        <v>42546</v>
      </c>
      <c r="L280" s="39">
        <v>1</v>
      </c>
      <c r="M280" s="10" t="s">
        <v>255</v>
      </c>
      <c r="N280" s="262">
        <f>TRUNC(AVERAGE(J278:J280),3)</f>
        <v>6.2E-2</v>
      </c>
    </row>
    <row r="281" spans="1:14" ht="15.75" customHeight="1" x14ac:dyDescent="0.25">
      <c r="A281" s="233"/>
      <c r="C281" s="10">
        <v>2017</v>
      </c>
      <c r="D281" s="15">
        <v>7.2999999999999995E-2</v>
      </c>
      <c r="E281" s="161">
        <v>42888</v>
      </c>
      <c r="F281" s="15">
        <v>6.9000000000000006E-2</v>
      </c>
      <c r="G281" s="161">
        <v>42896</v>
      </c>
      <c r="H281" s="15">
        <v>6.9000000000000006E-2</v>
      </c>
      <c r="I281" s="161">
        <v>42895</v>
      </c>
      <c r="J281" s="11">
        <v>6.9000000000000006E-2</v>
      </c>
      <c r="K281" s="161">
        <v>42890</v>
      </c>
      <c r="L281" s="39">
        <v>1</v>
      </c>
      <c r="M281" s="11" t="s">
        <v>295</v>
      </c>
      <c r="N281" s="262">
        <f>TRUNC(AVERAGE(J279:J281),3)</f>
        <v>6.4000000000000001E-2</v>
      </c>
    </row>
    <row r="282" spans="1:14" ht="15.75" customHeight="1" thickBot="1" x14ac:dyDescent="0.3">
      <c r="A282" s="233"/>
      <c r="C282" s="16">
        <v>2018</v>
      </c>
      <c r="D282" s="26">
        <v>7.3999999999999996E-2</v>
      </c>
      <c r="E282" s="158">
        <v>43295</v>
      </c>
      <c r="F282" s="26">
        <v>7.2999999999999995E-2</v>
      </c>
      <c r="G282" s="158">
        <v>43259</v>
      </c>
      <c r="H282" s="26">
        <v>7.2999999999999995E-2</v>
      </c>
      <c r="I282" s="158">
        <v>43247</v>
      </c>
      <c r="J282" s="17">
        <v>7.1999999999999995E-2</v>
      </c>
      <c r="K282" s="164">
        <v>43248</v>
      </c>
      <c r="L282" s="40">
        <v>5</v>
      </c>
      <c r="M282" s="16" t="s">
        <v>303</v>
      </c>
      <c r="N282" s="262">
        <f>TRUNC(AVERAGE(J280:J282),3)</f>
        <v>6.8000000000000005E-2</v>
      </c>
    </row>
    <row r="283" spans="1:14" ht="15.75" customHeight="1" x14ac:dyDescent="0.3">
      <c r="C283" s="125"/>
      <c r="D283" s="126"/>
      <c r="E283" s="198"/>
      <c r="F283" s="126"/>
      <c r="G283" s="125"/>
      <c r="H283" s="126"/>
      <c r="I283" s="125"/>
      <c r="J283" s="125"/>
      <c r="K283" s="125"/>
      <c r="L283" s="199"/>
      <c r="M283" s="199"/>
      <c r="N283" s="199"/>
    </row>
    <row r="284" spans="1:14" ht="15.75" customHeight="1" x14ac:dyDescent="0.25"/>
    <row r="285" spans="1:14" ht="21" x14ac:dyDescent="0.4">
      <c r="A285" s="9"/>
      <c r="B285" s="27"/>
      <c r="C285" s="28"/>
      <c r="D285" s="94"/>
      <c r="E285" s="246" t="s">
        <v>136</v>
      </c>
      <c r="F285" s="106"/>
      <c r="G285" s="28"/>
      <c r="H285" s="94"/>
      <c r="I285" s="30"/>
      <c r="J285" s="31"/>
      <c r="K285" s="30"/>
      <c r="L285" s="27"/>
      <c r="M285" s="27"/>
      <c r="N285" s="27"/>
    </row>
    <row r="286" spans="1:14" ht="15.75" customHeight="1" x14ac:dyDescent="0.4">
      <c r="A286" s="29"/>
      <c r="B286" s="32"/>
      <c r="C286" s="33"/>
      <c r="D286" s="95"/>
      <c r="E286" s="224" t="s">
        <v>0</v>
      </c>
      <c r="F286" s="107"/>
      <c r="G286" s="33"/>
      <c r="H286" s="95"/>
      <c r="I286" s="34"/>
      <c r="J286" s="35"/>
      <c r="K286" s="34"/>
      <c r="L286" s="32"/>
      <c r="M286" s="32"/>
      <c r="N286" s="32"/>
    </row>
    <row r="287" spans="1:14" ht="15.75" customHeight="1" thickBot="1" x14ac:dyDescent="0.3">
      <c r="A287" s="9"/>
      <c r="C287" s="36"/>
      <c r="D287" s="96"/>
      <c r="E287" s="37"/>
      <c r="F287" s="96"/>
      <c r="G287" s="37"/>
      <c r="H287" s="96"/>
      <c r="I287" s="37"/>
      <c r="J287" s="38"/>
      <c r="K287" s="37"/>
    </row>
    <row r="288" spans="1:14" ht="15.75" customHeight="1" x14ac:dyDescent="0.3">
      <c r="A288" s="224" t="s">
        <v>26</v>
      </c>
      <c r="C288" s="235"/>
      <c r="D288" s="236"/>
      <c r="E288" s="237"/>
      <c r="F288" s="236"/>
      <c r="G288" s="237"/>
      <c r="H288" s="236"/>
      <c r="I288" s="237"/>
      <c r="J288" s="238"/>
      <c r="K288" s="237"/>
      <c r="L288" s="239"/>
      <c r="M288" s="374" t="s">
        <v>56</v>
      </c>
      <c r="N288" s="375"/>
    </row>
    <row r="289" spans="1:14" ht="15.75" customHeight="1" thickBot="1" x14ac:dyDescent="0.3">
      <c r="A289" s="9"/>
      <c r="B289" s="20"/>
      <c r="C289" s="4" t="s">
        <v>2</v>
      </c>
      <c r="D289" s="93" t="s">
        <v>3</v>
      </c>
      <c r="E289" s="5" t="s">
        <v>58</v>
      </c>
      <c r="F289" s="93" t="s">
        <v>4</v>
      </c>
      <c r="G289" s="5" t="s">
        <v>58</v>
      </c>
      <c r="H289" s="93" t="s">
        <v>5</v>
      </c>
      <c r="I289" s="5" t="s">
        <v>58</v>
      </c>
      <c r="J289" s="6" t="s">
        <v>6</v>
      </c>
      <c r="K289" s="5" t="s">
        <v>58</v>
      </c>
      <c r="L289" s="333"/>
      <c r="M289" s="21" t="s">
        <v>141</v>
      </c>
      <c r="N289" s="8" t="s">
        <v>57</v>
      </c>
    </row>
    <row r="290" spans="1:14" ht="15.75" customHeight="1" thickBot="1" x14ac:dyDescent="0.35">
      <c r="A290" s="9"/>
      <c r="B290" s="20"/>
      <c r="C290" s="362" t="s">
        <v>300</v>
      </c>
      <c r="D290" s="363"/>
      <c r="E290" s="363"/>
      <c r="F290" s="363"/>
      <c r="G290" s="363"/>
      <c r="H290" s="363"/>
      <c r="I290" s="363"/>
      <c r="J290" s="363"/>
      <c r="K290" s="364"/>
      <c r="L290" s="131" t="s">
        <v>265</v>
      </c>
      <c r="M290" s="244"/>
      <c r="N290" s="271"/>
    </row>
    <row r="291" spans="1:14" ht="15.75" customHeight="1" x14ac:dyDescent="0.25">
      <c r="A291" s="245" t="s">
        <v>170</v>
      </c>
      <c r="C291" s="10">
        <v>2009</v>
      </c>
      <c r="D291" s="25">
        <v>6.0999999999999999E-2</v>
      </c>
      <c r="E291" s="12">
        <v>39954</v>
      </c>
      <c r="F291" s="25">
        <v>5.8999999999999997E-2</v>
      </c>
      <c r="G291" s="12">
        <v>40058</v>
      </c>
      <c r="H291" s="25">
        <v>5.8000000000000003E-2</v>
      </c>
      <c r="I291" s="12">
        <v>40061</v>
      </c>
      <c r="J291" s="15">
        <v>5.8000000000000003E-2</v>
      </c>
      <c r="K291" s="43">
        <v>39953</v>
      </c>
      <c r="L291" s="39">
        <v>0</v>
      </c>
      <c r="M291" s="10" t="s">
        <v>197</v>
      </c>
      <c r="N291" s="262">
        <v>6.8000000000000005E-2</v>
      </c>
    </row>
    <row r="292" spans="1:14" ht="15.75" customHeight="1" x14ac:dyDescent="0.25">
      <c r="A292" s="24" t="s">
        <v>108</v>
      </c>
      <c r="C292" s="10">
        <v>2010</v>
      </c>
      <c r="D292" s="25">
        <v>0.08</v>
      </c>
      <c r="E292" s="12">
        <v>40324</v>
      </c>
      <c r="F292" s="25">
        <v>6.7000000000000004E-2</v>
      </c>
      <c r="G292" s="12">
        <v>40401</v>
      </c>
      <c r="H292" s="25">
        <v>6.4000000000000001E-2</v>
      </c>
      <c r="I292" s="12">
        <v>40362</v>
      </c>
      <c r="J292" s="15">
        <v>6.4000000000000001E-2</v>
      </c>
      <c r="K292" s="43">
        <v>40328</v>
      </c>
      <c r="L292" s="39">
        <v>1</v>
      </c>
      <c r="M292" s="10" t="s">
        <v>203</v>
      </c>
      <c r="N292" s="262">
        <v>6.0999999999999999E-2</v>
      </c>
    </row>
    <row r="293" spans="1:14" ht="15.75" customHeight="1" x14ac:dyDescent="0.25">
      <c r="A293" s="9"/>
      <c r="C293" s="10">
        <v>2011</v>
      </c>
      <c r="D293" s="25">
        <v>8.3000000000000004E-2</v>
      </c>
      <c r="E293" s="12">
        <v>40788</v>
      </c>
      <c r="F293" s="25">
        <v>6.7000000000000004E-2</v>
      </c>
      <c r="G293" s="12">
        <v>40697</v>
      </c>
      <c r="H293" s="25">
        <v>6.6000000000000003E-2</v>
      </c>
      <c r="I293" s="12">
        <v>40756</v>
      </c>
      <c r="J293" s="25">
        <v>6.6000000000000003E-2</v>
      </c>
      <c r="K293" s="43">
        <v>40740</v>
      </c>
      <c r="L293" s="39">
        <v>1</v>
      </c>
      <c r="M293" s="10" t="s">
        <v>206</v>
      </c>
      <c r="N293" s="262">
        <f>TRUNC(AVERAGE(J291:J293),3)</f>
        <v>6.2E-2</v>
      </c>
    </row>
    <row r="294" spans="1:14" ht="15.75" customHeight="1" x14ac:dyDescent="0.25">
      <c r="A294" s="9"/>
      <c r="C294" s="10">
        <v>2012</v>
      </c>
      <c r="D294" s="25">
        <v>9.7000000000000003E-2</v>
      </c>
      <c r="E294" s="12">
        <v>41088</v>
      </c>
      <c r="F294" s="25">
        <v>9.5000000000000001E-2</v>
      </c>
      <c r="G294" s="12">
        <v>41489</v>
      </c>
      <c r="H294" s="25">
        <v>8.7999999999999995E-2</v>
      </c>
      <c r="I294" s="12">
        <v>41461</v>
      </c>
      <c r="J294" s="25">
        <v>7.8E-2</v>
      </c>
      <c r="K294" s="43">
        <v>41449</v>
      </c>
      <c r="L294" s="39">
        <v>4</v>
      </c>
      <c r="M294" s="10" t="s">
        <v>207</v>
      </c>
      <c r="N294" s="262">
        <f>TRUNC(AVERAGE(J292:J294),3)</f>
        <v>6.9000000000000006E-2</v>
      </c>
    </row>
    <row r="295" spans="1:14" ht="15.75" customHeight="1" x14ac:dyDescent="0.25">
      <c r="A295" s="9"/>
      <c r="C295" s="10">
        <v>2013</v>
      </c>
      <c r="D295" s="15">
        <v>6.8000000000000005E-2</v>
      </c>
      <c r="E295" s="12">
        <v>41445</v>
      </c>
      <c r="F295" s="15">
        <v>6.7000000000000004E-2</v>
      </c>
      <c r="G295" s="12">
        <v>41504</v>
      </c>
      <c r="H295" s="15">
        <v>6.5000000000000002E-2</v>
      </c>
      <c r="I295" s="12">
        <v>41505</v>
      </c>
      <c r="J295" s="15">
        <v>6.4000000000000001E-2</v>
      </c>
      <c r="K295" s="43">
        <v>41402</v>
      </c>
      <c r="L295" s="39">
        <v>0</v>
      </c>
      <c r="M295" s="10" t="s">
        <v>215</v>
      </c>
      <c r="N295" s="262">
        <f>TRUNC(AVERAGE(J293:J295),3)</f>
        <v>6.9000000000000006E-2</v>
      </c>
    </row>
    <row r="296" spans="1:14" ht="15.75" customHeight="1" x14ac:dyDescent="0.25">
      <c r="A296" s="9"/>
      <c r="C296" s="10">
        <v>2014</v>
      </c>
      <c r="D296" s="15">
        <v>7.2999999999999995E-2</v>
      </c>
      <c r="E296" s="12">
        <v>41797</v>
      </c>
      <c r="F296" s="15">
        <v>7.0000000000000007E-2</v>
      </c>
      <c r="G296" s="12">
        <v>41784</v>
      </c>
      <c r="H296" s="15">
        <v>6.9000000000000006E-2</v>
      </c>
      <c r="I296" s="12">
        <v>41853</v>
      </c>
      <c r="J296" s="15">
        <v>6.7000000000000004E-2</v>
      </c>
      <c r="K296" s="43">
        <v>41840</v>
      </c>
      <c r="L296" s="39">
        <v>0</v>
      </c>
      <c r="M296" s="10" t="s">
        <v>217</v>
      </c>
      <c r="N296" s="262">
        <f>TRUNC(AVERAGE(J294:J296),3)</f>
        <v>6.9000000000000006E-2</v>
      </c>
    </row>
    <row r="297" spans="1:14" ht="15.75" customHeight="1" thickBot="1" x14ac:dyDescent="0.3">
      <c r="A297" s="9"/>
      <c r="C297" s="16">
        <v>2015</v>
      </c>
      <c r="D297" s="26">
        <v>7.1999999999999995E-2</v>
      </c>
      <c r="E297" s="18">
        <v>42208</v>
      </c>
      <c r="F297" s="26">
        <v>6.7000000000000004E-2</v>
      </c>
      <c r="G297" s="18">
        <v>42210</v>
      </c>
      <c r="H297" s="26">
        <v>6.4000000000000001E-2</v>
      </c>
      <c r="I297" s="18">
        <v>42270</v>
      </c>
      <c r="J297" s="26">
        <v>6.4000000000000001E-2</v>
      </c>
      <c r="K297" s="44">
        <v>42131</v>
      </c>
      <c r="L297" s="40">
        <v>0</v>
      </c>
      <c r="M297" s="16" t="s">
        <v>249</v>
      </c>
      <c r="N297" s="263">
        <f>TRUNC(AVERAGE(J295:J297),3)</f>
        <v>6.5000000000000002E-2</v>
      </c>
    </row>
    <row r="298" spans="1:14" ht="15.75" customHeight="1" thickBot="1" x14ac:dyDescent="0.35">
      <c r="A298" s="9"/>
      <c r="C298" s="362" t="s">
        <v>299</v>
      </c>
      <c r="D298" s="363"/>
      <c r="E298" s="363"/>
      <c r="F298" s="363"/>
      <c r="G298" s="363"/>
      <c r="H298" s="363"/>
      <c r="I298" s="363"/>
      <c r="J298" s="363"/>
      <c r="K298" s="364"/>
      <c r="L298" s="288" t="s">
        <v>266</v>
      </c>
      <c r="M298" s="293"/>
      <c r="N298" s="294"/>
    </row>
    <row r="299" spans="1:14" ht="15.75" customHeight="1" x14ac:dyDescent="0.25">
      <c r="A299" s="9"/>
      <c r="C299" s="282">
        <v>2014</v>
      </c>
      <c r="D299" s="15">
        <v>7.2999999999999995E-2</v>
      </c>
      <c r="E299" s="12">
        <v>41797</v>
      </c>
      <c r="F299" s="15">
        <v>7.0000000000000007E-2</v>
      </c>
      <c r="G299" s="12">
        <v>41784</v>
      </c>
      <c r="H299" s="15">
        <v>6.9000000000000006E-2</v>
      </c>
      <c r="I299" s="12">
        <v>41853</v>
      </c>
      <c r="J299" s="15">
        <v>6.7000000000000004E-2</v>
      </c>
      <c r="K299" s="43">
        <v>41840</v>
      </c>
      <c r="L299" s="39">
        <v>1</v>
      </c>
      <c r="M299" s="291"/>
      <c r="N299" s="292"/>
    </row>
    <row r="300" spans="1:14" ht="15.75" customHeight="1" thickBot="1" x14ac:dyDescent="0.3">
      <c r="A300" s="9"/>
      <c r="C300" s="282">
        <v>2015</v>
      </c>
      <c r="D300" s="15">
        <v>7.1999999999999995E-2</v>
      </c>
      <c r="E300" s="12">
        <v>42208</v>
      </c>
      <c r="F300" s="15">
        <v>6.7000000000000004E-2</v>
      </c>
      <c r="G300" s="12">
        <v>42210</v>
      </c>
      <c r="H300" s="15">
        <v>6.4000000000000001E-2</v>
      </c>
      <c r="I300" s="12">
        <v>42270</v>
      </c>
      <c r="J300" s="15">
        <v>6.4000000000000001E-2</v>
      </c>
      <c r="K300" s="43">
        <v>42131</v>
      </c>
      <c r="L300" s="10">
        <v>1</v>
      </c>
      <c r="M300" s="295"/>
      <c r="N300" s="296"/>
    </row>
    <row r="301" spans="1:14" ht="15.75" customHeight="1" x14ac:dyDescent="0.25">
      <c r="A301" s="9"/>
      <c r="C301" s="10">
        <v>2016</v>
      </c>
      <c r="D301" s="15">
        <v>7.8E-2</v>
      </c>
      <c r="E301" s="161">
        <v>42532</v>
      </c>
      <c r="F301" s="15">
        <v>7.2999999999999995E-2</v>
      </c>
      <c r="G301" s="161">
        <v>42477</v>
      </c>
      <c r="H301" s="15">
        <v>7.0999999999999994E-2</v>
      </c>
      <c r="I301" s="161">
        <v>42585</v>
      </c>
      <c r="J301" s="11">
        <v>7.0000000000000007E-2</v>
      </c>
      <c r="K301" s="168">
        <v>42578</v>
      </c>
      <c r="L301" s="39">
        <v>3</v>
      </c>
      <c r="M301" s="10" t="s">
        <v>255</v>
      </c>
      <c r="N301" s="262">
        <f>TRUNC(AVERAGE(J299:J301),3)</f>
        <v>6.7000000000000004E-2</v>
      </c>
    </row>
    <row r="302" spans="1:14" ht="15.75" customHeight="1" x14ac:dyDescent="0.25">
      <c r="A302" s="9"/>
      <c r="C302" s="10">
        <v>2017</v>
      </c>
      <c r="D302" s="15">
        <v>7.9000000000000001E-2</v>
      </c>
      <c r="E302" s="161">
        <v>42934</v>
      </c>
      <c r="F302" s="15">
        <v>7.6999999999999999E-2</v>
      </c>
      <c r="G302" s="161">
        <v>42895</v>
      </c>
      <c r="H302" s="15">
        <v>7.4999999999999997E-2</v>
      </c>
      <c r="I302" s="161">
        <v>42888</v>
      </c>
      <c r="J302" s="11">
        <v>7.0000000000000007E-2</v>
      </c>
      <c r="K302" s="161">
        <v>42889</v>
      </c>
      <c r="L302" s="39">
        <v>3</v>
      </c>
      <c r="M302" s="11" t="s">
        <v>295</v>
      </c>
      <c r="N302" s="262">
        <f>TRUNC(AVERAGE(J300:J302),3)</f>
        <v>6.8000000000000005E-2</v>
      </c>
    </row>
    <row r="303" spans="1:14" ht="15.75" customHeight="1" thickBot="1" x14ac:dyDescent="0.3">
      <c r="A303" s="9"/>
      <c r="C303" s="16">
        <v>2018</v>
      </c>
      <c r="D303" s="26">
        <v>8.5999999999999993E-2</v>
      </c>
      <c r="E303" s="158">
        <v>43245</v>
      </c>
      <c r="F303" s="26">
        <v>8.4000000000000005E-2</v>
      </c>
      <c r="G303" s="158">
        <v>43248</v>
      </c>
      <c r="H303" s="26">
        <v>8.4000000000000005E-2</v>
      </c>
      <c r="I303" s="158">
        <v>43247</v>
      </c>
      <c r="J303" s="17">
        <v>7.0999999999999994E-2</v>
      </c>
      <c r="K303" s="164">
        <v>43246</v>
      </c>
      <c r="L303" s="40">
        <v>4</v>
      </c>
      <c r="M303" s="16" t="s">
        <v>303</v>
      </c>
      <c r="N303" s="262">
        <f>TRUNC(AVERAGE(J301:J303),3)</f>
        <v>7.0000000000000007E-2</v>
      </c>
    </row>
    <row r="304" spans="1:14" ht="15.75" customHeight="1" x14ac:dyDescent="0.3">
      <c r="C304" s="125"/>
      <c r="D304" s="126"/>
      <c r="E304" s="198"/>
      <c r="F304" s="126"/>
      <c r="G304" s="125"/>
      <c r="H304" s="126"/>
      <c r="I304" s="125"/>
      <c r="J304" s="125"/>
      <c r="K304" s="125"/>
      <c r="L304" s="199"/>
      <c r="M304" s="199"/>
      <c r="N304" s="199"/>
    </row>
    <row r="305" spans="1:14" ht="15.75" customHeight="1" thickBot="1" x14ac:dyDescent="0.3"/>
    <row r="306" spans="1:14" ht="15.75" customHeight="1" x14ac:dyDescent="0.3">
      <c r="A306" s="224" t="s">
        <v>26</v>
      </c>
      <c r="C306" s="235"/>
      <c r="D306" s="236"/>
      <c r="E306" s="237"/>
      <c r="F306" s="236"/>
      <c r="G306" s="237"/>
      <c r="H306" s="236"/>
      <c r="I306" s="237"/>
      <c r="J306" s="238"/>
      <c r="K306" s="237"/>
      <c r="L306" s="239"/>
      <c r="M306" s="374" t="s">
        <v>56</v>
      </c>
      <c r="N306" s="375"/>
    </row>
    <row r="307" spans="1:14" ht="15.75" customHeight="1" thickBot="1" x14ac:dyDescent="0.3">
      <c r="C307" s="4" t="s">
        <v>2</v>
      </c>
      <c r="D307" s="93" t="s">
        <v>3</v>
      </c>
      <c r="E307" s="5" t="s">
        <v>58</v>
      </c>
      <c r="F307" s="93" t="s">
        <v>4</v>
      </c>
      <c r="G307" s="5" t="s">
        <v>58</v>
      </c>
      <c r="H307" s="93" t="s">
        <v>5</v>
      </c>
      <c r="I307" s="5" t="s">
        <v>58</v>
      </c>
      <c r="J307" s="6" t="s">
        <v>6</v>
      </c>
      <c r="K307" s="5" t="s">
        <v>58</v>
      </c>
      <c r="L307" s="333"/>
      <c r="M307" s="21" t="s">
        <v>141</v>
      </c>
      <c r="N307" s="8" t="s">
        <v>57</v>
      </c>
    </row>
    <row r="308" spans="1:14" ht="15.75" customHeight="1" thickBot="1" x14ac:dyDescent="0.35">
      <c r="C308" s="362" t="s">
        <v>300</v>
      </c>
      <c r="D308" s="363"/>
      <c r="E308" s="363"/>
      <c r="F308" s="363"/>
      <c r="G308" s="363"/>
      <c r="H308" s="363"/>
      <c r="I308" s="363"/>
      <c r="J308" s="363"/>
      <c r="K308" s="364"/>
      <c r="L308" s="131" t="s">
        <v>265</v>
      </c>
      <c r="M308" s="244"/>
      <c r="N308" s="271"/>
    </row>
    <row r="309" spans="1:14" ht="15.75" customHeight="1" x14ac:dyDescent="0.25">
      <c r="A309" s="245" t="s">
        <v>224</v>
      </c>
      <c r="C309" s="10">
        <v>2009</v>
      </c>
      <c r="D309" s="91">
        <v>7.0999999999999994E-2</v>
      </c>
      <c r="E309" s="12">
        <v>39954</v>
      </c>
      <c r="F309" s="91">
        <v>6.9000000000000006E-2</v>
      </c>
      <c r="G309" s="12">
        <v>39987</v>
      </c>
      <c r="H309" s="91">
        <v>6.7000000000000004E-2</v>
      </c>
      <c r="I309" s="12">
        <v>39953</v>
      </c>
      <c r="J309" s="15">
        <v>6.2E-2</v>
      </c>
      <c r="K309" s="43">
        <v>39991</v>
      </c>
      <c r="L309" s="39">
        <v>0</v>
      </c>
      <c r="M309" s="10" t="s">
        <v>197</v>
      </c>
      <c r="N309" s="262">
        <v>7.0000000000000007E-2</v>
      </c>
    </row>
    <row r="310" spans="1:14" ht="15.75" customHeight="1" x14ac:dyDescent="0.25">
      <c r="A310" s="23" t="s">
        <v>109</v>
      </c>
      <c r="C310" s="10">
        <v>2010</v>
      </c>
      <c r="D310" s="91">
        <v>7.1999999999999995E-2</v>
      </c>
      <c r="E310" s="12">
        <v>40362</v>
      </c>
      <c r="F310" s="91">
        <v>7.1999999999999995E-2</v>
      </c>
      <c r="G310" s="12">
        <v>40328</v>
      </c>
      <c r="H310" s="91">
        <v>7.0999999999999994E-2</v>
      </c>
      <c r="I310" s="12">
        <v>40391</v>
      </c>
      <c r="J310" s="15">
        <v>6.9000000000000006E-2</v>
      </c>
      <c r="K310" s="43">
        <v>40401</v>
      </c>
      <c r="L310" s="39">
        <v>0</v>
      </c>
      <c r="M310" s="10" t="s">
        <v>203</v>
      </c>
      <c r="N310" s="262">
        <v>6.4000000000000001E-2</v>
      </c>
    </row>
    <row r="311" spans="1:14" ht="15.75" customHeight="1" x14ac:dyDescent="0.25">
      <c r="A311" s="9"/>
      <c r="C311" s="10">
        <v>2011</v>
      </c>
      <c r="D311" s="25">
        <v>7.4999999999999997E-2</v>
      </c>
      <c r="E311" s="12">
        <v>40788</v>
      </c>
      <c r="F311" s="25">
        <v>6.9000000000000006E-2</v>
      </c>
      <c r="G311" s="12">
        <v>40787</v>
      </c>
      <c r="H311" s="25">
        <v>6.9000000000000006E-2</v>
      </c>
      <c r="I311" s="12">
        <v>40756</v>
      </c>
      <c r="J311" s="15">
        <v>6.9000000000000006E-2</v>
      </c>
      <c r="K311" s="43">
        <v>40745</v>
      </c>
      <c r="L311" s="39">
        <v>0</v>
      </c>
      <c r="M311" s="10" t="s">
        <v>206</v>
      </c>
      <c r="N311" s="262">
        <f>TRUNC(AVERAGE(J309:J311),3)</f>
        <v>6.6000000000000003E-2</v>
      </c>
    </row>
    <row r="312" spans="1:14" ht="15.75" customHeight="1" x14ac:dyDescent="0.25">
      <c r="A312" s="9"/>
      <c r="C312" s="10">
        <v>2012</v>
      </c>
      <c r="D312" s="25">
        <v>9.1999999999999998E-2</v>
      </c>
      <c r="E312" s="12">
        <v>41088</v>
      </c>
      <c r="F312" s="25">
        <v>0.09</v>
      </c>
      <c r="G312" s="12">
        <v>41124</v>
      </c>
      <c r="H312" s="25">
        <v>8.2000000000000003E-2</v>
      </c>
      <c r="I312" s="12">
        <v>41084</v>
      </c>
      <c r="J312" s="15">
        <v>8.1000000000000003E-2</v>
      </c>
      <c r="K312" s="43">
        <v>41075</v>
      </c>
      <c r="L312" s="39">
        <v>7</v>
      </c>
      <c r="M312" s="10" t="s">
        <v>207</v>
      </c>
      <c r="N312" s="262">
        <f>TRUNC(AVERAGE(J310:J312),3)</f>
        <v>7.2999999999999995E-2</v>
      </c>
    </row>
    <row r="313" spans="1:14" ht="15.75" customHeight="1" x14ac:dyDescent="0.25">
      <c r="A313" s="9"/>
      <c r="C313" s="10">
        <v>2013</v>
      </c>
      <c r="D313" s="15">
        <v>6.5000000000000002E-2</v>
      </c>
      <c r="E313" s="12">
        <v>41408</v>
      </c>
      <c r="F313" s="15">
        <v>6.3E-2</v>
      </c>
      <c r="G313" s="12">
        <v>41470</v>
      </c>
      <c r="H313" s="15">
        <v>6.3E-2</v>
      </c>
      <c r="I313" s="12">
        <v>41460</v>
      </c>
      <c r="J313" s="15">
        <v>6.2E-2</v>
      </c>
      <c r="K313" s="43">
        <v>41504</v>
      </c>
      <c r="L313" s="39">
        <v>0</v>
      </c>
      <c r="M313" s="10" t="s">
        <v>215</v>
      </c>
      <c r="N313" s="262">
        <f>TRUNC(AVERAGE(J311:J313),3)</f>
        <v>7.0000000000000007E-2</v>
      </c>
    </row>
    <row r="314" spans="1:14" ht="15.75" customHeight="1" x14ac:dyDescent="0.25">
      <c r="A314" s="9"/>
      <c r="C314" s="10">
        <v>2014</v>
      </c>
      <c r="D314" s="15">
        <v>7.8E-2</v>
      </c>
      <c r="E314" s="12">
        <v>41797</v>
      </c>
      <c r="F314" s="15">
        <v>6.6000000000000003E-2</v>
      </c>
      <c r="G314" s="12">
        <v>41785</v>
      </c>
      <c r="H314" s="15">
        <v>6.5000000000000002E-2</v>
      </c>
      <c r="I314" s="12">
        <v>41859</v>
      </c>
      <c r="J314" s="15">
        <v>6.5000000000000002E-2</v>
      </c>
      <c r="K314" s="43">
        <v>41784</v>
      </c>
      <c r="L314" s="39">
        <v>1</v>
      </c>
      <c r="M314" s="10" t="s">
        <v>217</v>
      </c>
      <c r="N314" s="262">
        <f>TRUNC(AVERAGE(J312:J314),3)</f>
        <v>6.9000000000000006E-2</v>
      </c>
    </row>
    <row r="315" spans="1:14" ht="15.75" customHeight="1" thickBot="1" x14ac:dyDescent="0.3">
      <c r="A315" s="9"/>
      <c r="C315" s="16">
        <v>2015</v>
      </c>
      <c r="D315" s="26">
        <v>7.8E-2</v>
      </c>
      <c r="E315" s="18">
        <v>42210</v>
      </c>
      <c r="F315" s="26">
        <v>7.4999999999999997E-2</v>
      </c>
      <c r="G315" s="18">
        <v>42208</v>
      </c>
      <c r="H315" s="26">
        <v>7.1999999999999995E-2</v>
      </c>
      <c r="I315" s="18">
        <v>42164</v>
      </c>
      <c r="J315" s="26">
        <v>7.0000000000000007E-2</v>
      </c>
      <c r="K315" s="44">
        <v>42165</v>
      </c>
      <c r="L315" s="40">
        <v>1</v>
      </c>
      <c r="M315" s="16" t="s">
        <v>249</v>
      </c>
      <c r="N315" s="263">
        <f>TRUNC(AVERAGE(J313:J315),3)</f>
        <v>6.5000000000000002E-2</v>
      </c>
    </row>
    <row r="316" spans="1:14" ht="15.75" customHeight="1" thickBot="1" x14ac:dyDescent="0.35">
      <c r="A316" s="9"/>
      <c r="C316" s="371" t="s">
        <v>304</v>
      </c>
      <c r="D316" s="372"/>
      <c r="E316" s="372"/>
      <c r="F316" s="372"/>
      <c r="G316" s="372"/>
      <c r="H316" s="372"/>
      <c r="I316" s="372"/>
      <c r="J316" s="372"/>
      <c r="K316" s="372"/>
      <c r="L316" s="372"/>
      <c r="M316" s="372"/>
      <c r="N316" s="373"/>
    </row>
    <row r="317" spans="1:14" ht="15.75" customHeight="1" x14ac:dyDescent="0.3">
      <c r="C317" s="125"/>
      <c r="D317" s="126"/>
      <c r="E317" s="198"/>
      <c r="F317" s="126"/>
      <c r="G317" s="125"/>
      <c r="H317" s="126"/>
      <c r="I317" s="125"/>
      <c r="J317" s="125"/>
      <c r="K317" s="125"/>
      <c r="L317" s="199"/>
      <c r="M317" s="199"/>
      <c r="N317" s="199"/>
    </row>
    <row r="318" spans="1:14" ht="15.75" customHeight="1" thickBot="1" x14ac:dyDescent="0.3"/>
    <row r="319" spans="1:14" ht="15.75" customHeight="1" x14ac:dyDescent="0.3">
      <c r="A319" s="224" t="s">
        <v>26</v>
      </c>
      <c r="C319" s="235"/>
      <c r="D319" s="236"/>
      <c r="E319" s="237"/>
      <c r="F319" s="236"/>
      <c r="G319" s="237"/>
      <c r="H319" s="236"/>
      <c r="I319" s="237"/>
      <c r="J319" s="238"/>
      <c r="K319" s="237"/>
      <c r="L319" s="239"/>
      <c r="M319" s="374" t="s">
        <v>56</v>
      </c>
      <c r="N319" s="375"/>
    </row>
    <row r="320" spans="1:14" ht="15.75" customHeight="1" thickBot="1" x14ac:dyDescent="0.3">
      <c r="A320" s="9"/>
      <c r="B320" s="20"/>
      <c r="C320" s="4" t="s">
        <v>2</v>
      </c>
      <c r="D320" s="93" t="s">
        <v>3</v>
      </c>
      <c r="E320" s="5" t="s">
        <v>58</v>
      </c>
      <c r="F320" s="93" t="s">
        <v>4</v>
      </c>
      <c r="G320" s="5" t="s">
        <v>58</v>
      </c>
      <c r="H320" s="93" t="s">
        <v>5</v>
      </c>
      <c r="I320" s="5" t="s">
        <v>58</v>
      </c>
      <c r="J320" s="6" t="s">
        <v>6</v>
      </c>
      <c r="K320" s="5" t="s">
        <v>58</v>
      </c>
      <c r="L320" s="333"/>
      <c r="M320" s="21" t="s">
        <v>141</v>
      </c>
      <c r="N320" s="8" t="s">
        <v>57</v>
      </c>
    </row>
    <row r="321" spans="1:14" ht="15.75" customHeight="1" thickBot="1" x14ac:dyDescent="0.35">
      <c r="A321" s="9"/>
      <c r="B321" s="20"/>
      <c r="C321" s="362" t="s">
        <v>300</v>
      </c>
      <c r="D321" s="363"/>
      <c r="E321" s="363"/>
      <c r="F321" s="363"/>
      <c r="G321" s="363"/>
      <c r="H321" s="363"/>
      <c r="I321" s="363"/>
      <c r="J321" s="363"/>
      <c r="K321" s="364"/>
      <c r="L321" s="131" t="s">
        <v>265</v>
      </c>
      <c r="M321" s="244"/>
      <c r="N321" s="271"/>
    </row>
    <row r="322" spans="1:14" ht="15.75" customHeight="1" x14ac:dyDescent="0.25">
      <c r="A322" s="245" t="s">
        <v>171</v>
      </c>
      <c r="C322" s="10">
        <v>2009</v>
      </c>
      <c r="D322" s="25">
        <v>7.5999999999999998E-2</v>
      </c>
      <c r="E322" s="12">
        <v>39987</v>
      </c>
      <c r="F322" s="25">
        <v>6.9000000000000006E-2</v>
      </c>
      <c r="G322" s="12">
        <v>39954</v>
      </c>
      <c r="H322" s="15">
        <v>6.7000000000000004E-2</v>
      </c>
      <c r="I322" s="12">
        <v>39953</v>
      </c>
      <c r="J322" s="15">
        <v>6.5000000000000002E-2</v>
      </c>
      <c r="K322" s="43">
        <v>40040</v>
      </c>
      <c r="L322" s="39">
        <v>1</v>
      </c>
      <c r="M322" s="10" t="s">
        <v>197</v>
      </c>
      <c r="N322" s="262">
        <v>7.0000000000000007E-2</v>
      </c>
    </row>
    <row r="323" spans="1:14" ht="15.75" customHeight="1" x14ac:dyDescent="0.25">
      <c r="A323" s="24" t="s">
        <v>216</v>
      </c>
      <c r="C323" s="10">
        <v>2010</v>
      </c>
      <c r="D323" s="25">
        <v>7.2999999999999995E-2</v>
      </c>
      <c r="E323" s="12">
        <v>40328</v>
      </c>
      <c r="F323" s="25">
        <v>7.0999999999999994E-2</v>
      </c>
      <c r="G323" s="12">
        <v>40400</v>
      </c>
      <c r="H323" s="15">
        <v>7.0999999999999994E-2</v>
      </c>
      <c r="I323" s="12">
        <v>40362</v>
      </c>
      <c r="J323" s="15">
        <v>6.9000000000000006E-2</v>
      </c>
      <c r="K323" s="43">
        <v>40418</v>
      </c>
      <c r="L323" s="39">
        <v>0</v>
      </c>
      <c r="M323" s="10" t="s">
        <v>203</v>
      </c>
      <c r="N323" s="262">
        <v>6.7000000000000004E-2</v>
      </c>
    </row>
    <row r="324" spans="1:14" ht="15.75" customHeight="1" x14ac:dyDescent="0.25">
      <c r="A324" s="9"/>
      <c r="C324" s="10">
        <v>2011</v>
      </c>
      <c r="D324" s="25">
        <v>7.3999999999999996E-2</v>
      </c>
      <c r="E324" s="12">
        <v>40745</v>
      </c>
      <c r="F324" s="25">
        <v>7.2999999999999995E-2</v>
      </c>
      <c r="G324" s="12">
        <v>40740</v>
      </c>
      <c r="H324" s="25">
        <v>7.2999999999999995E-2</v>
      </c>
      <c r="I324" s="12">
        <v>40697</v>
      </c>
      <c r="J324" s="15">
        <v>7.1999999999999995E-2</v>
      </c>
      <c r="K324" s="43">
        <v>40729</v>
      </c>
      <c r="L324" s="39">
        <v>0</v>
      </c>
      <c r="M324" s="10" t="s">
        <v>206</v>
      </c>
      <c r="N324" s="262">
        <f>TRUNC(AVERAGE(J322:J324),3)</f>
        <v>6.8000000000000005E-2</v>
      </c>
    </row>
    <row r="325" spans="1:14" ht="15.75" customHeight="1" x14ac:dyDescent="0.25">
      <c r="A325" s="9"/>
      <c r="C325" s="10">
        <v>2012</v>
      </c>
      <c r="D325" s="25">
        <v>9.5000000000000001E-2</v>
      </c>
      <c r="E325" s="12">
        <v>41096</v>
      </c>
      <c r="F325" s="25">
        <v>9.1999999999999998E-2</v>
      </c>
      <c r="G325" s="12">
        <v>41124</v>
      </c>
      <c r="H325" s="25">
        <v>7.8E-2</v>
      </c>
      <c r="I325" s="12">
        <v>41075</v>
      </c>
      <c r="J325" s="15">
        <v>7.6999999999999999E-2</v>
      </c>
      <c r="K325" s="43">
        <v>41111</v>
      </c>
      <c r="L325" s="39">
        <v>4</v>
      </c>
      <c r="M325" s="10" t="s">
        <v>207</v>
      </c>
      <c r="N325" s="262">
        <f>TRUNC(AVERAGE(J323:J325),3)</f>
        <v>7.1999999999999995E-2</v>
      </c>
    </row>
    <row r="326" spans="1:14" ht="15.75" customHeight="1" x14ac:dyDescent="0.25">
      <c r="A326" s="9"/>
      <c r="C326" s="10">
        <v>2013</v>
      </c>
      <c r="D326" s="15">
        <v>6.8000000000000005E-2</v>
      </c>
      <c r="E326" s="12">
        <v>41445</v>
      </c>
      <c r="F326" s="15">
        <v>6.5000000000000002E-2</v>
      </c>
      <c r="G326" s="12">
        <v>41434</v>
      </c>
      <c r="H326" s="15">
        <v>6.4000000000000001E-2</v>
      </c>
      <c r="I326" s="12">
        <v>41504</v>
      </c>
      <c r="J326" s="15">
        <v>6.4000000000000001E-2</v>
      </c>
      <c r="K326" s="43">
        <v>41408</v>
      </c>
      <c r="L326" s="39">
        <v>0</v>
      </c>
      <c r="M326" s="10" t="s">
        <v>215</v>
      </c>
      <c r="N326" s="262">
        <f>TRUNC(AVERAGE(J324:J326),3)</f>
        <v>7.0999999999999994E-2</v>
      </c>
    </row>
    <row r="327" spans="1:14" ht="15.75" customHeight="1" x14ac:dyDescent="0.25">
      <c r="A327" s="9"/>
      <c r="C327" s="10">
        <v>2014</v>
      </c>
      <c r="D327" s="15">
        <v>0.08</v>
      </c>
      <c r="E327" s="12">
        <v>41797</v>
      </c>
      <c r="F327" s="15">
        <v>7.5999999999999998E-2</v>
      </c>
      <c r="G327" s="12">
        <v>41784</v>
      </c>
      <c r="H327" s="15">
        <v>6.9000000000000006E-2</v>
      </c>
      <c r="I327" s="12">
        <v>41853</v>
      </c>
      <c r="J327" s="15">
        <v>6.7000000000000004E-2</v>
      </c>
      <c r="K327" s="43">
        <v>41804</v>
      </c>
      <c r="L327" s="39">
        <v>2</v>
      </c>
      <c r="M327" s="10" t="s">
        <v>217</v>
      </c>
      <c r="N327" s="262">
        <f>TRUNC(AVERAGE(J325:J327),3)</f>
        <v>6.9000000000000006E-2</v>
      </c>
    </row>
    <row r="328" spans="1:14" ht="15.75" customHeight="1" thickBot="1" x14ac:dyDescent="0.3">
      <c r="A328" s="9"/>
      <c r="C328" s="16">
        <v>2015</v>
      </c>
      <c r="D328" s="26">
        <v>6.2E-2</v>
      </c>
      <c r="E328" s="18">
        <v>42189</v>
      </c>
      <c r="F328" s="26">
        <v>6.0999999999999999E-2</v>
      </c>
      <c r="G328" s="18">
        <v>42147</v>
      </c>
      <c r="H328" s="26">
        <v>6.0999999999999999E-2</v>
      </c>
      <c r="I328" s="18">
        <v>42131</v>
      </c>
      <c r="J328" s="26">
        <v>0.06</v>
      </c>
      <c r="K328" s="44">
        <v>42253</v>
      </c>
      <c r="L328" s="40">
        <v>0</v>
      </c>
      <c r="M328" s="16" t="s">
        <v>249</v>
      </c>
      <c r="N328" s="263">
        <f>TRUNC(AVERAGE(J326:J328),3)</f>
        <v>6.3E-2</v>
      </c>
    </row>
    <row r="329" spans="1:14" ht="15.75" customHeight="1" thickBot="1" x14ac:dyDescent="0.35">
      <c r="A329" s="9"/>
      <c r="C329" s="362" t="s">
        <v>299</v>
      </c>
      <c r="D329" s="363"/>
      <c r="E329" s="363"/>
      <c r="F329" s="363"/>
      <c r="G329" s="363"/>
      <c r="H329" s="363"/>
      <c r="I329" s="363"/>
      <c r="J329" s="363"/>
      <c r="K329" s="364"/>
      <c r="L329" s="288" t="s">
        <v>266</v>
      </c>
      <c r="M329" s="293"/>
      <c r="N329" s="294"/>
    </row>
    <row r="330" spans="1:14" ht="15.75" customHeight="1" x14ac:dyDescent="0.25">
      <c r="A330" s="9"/>
      <c r="C330" s="282">
        <v>2014</v>
      </c>
      <c r="D330" s="15">
        <v>0.08</v>
      </c>
      <c r="E330" s="12">
        <v>41797</v>
      </c>
      <c r="F330" s="15">
        <v>7.5999999999999998E-2</v>
      </c>
      <c r="G330" s="12">
        <v>41784</v>
      </c>
      <c r="H330" s="15">
        <v>6.9000000000000006E-2</v>
      </c>
      <c r="I330" s="12">
        <v>41853</v>
      </c>
      <c r="J330" s="15">
        <v>6.7000000000000004E-2</v>
      </c>
      <c r="K330" s="43">
        <v>41804</v>
      </c>
      <c r="L330" s="39">
        <v>2</v>
      </c>
      <c r="M330" s="291"/>
      <c r="N330" s="292"/>
    </row>
    <row r="331" spans="1:14" ht="15.75" customHeight="1" thickBot="1" x14ac:dyDescent="0.3">
      <c r="A331" s="9"/>
      <c r="C331" s="282">
        <v>2015</v>
      </c>
      <c r="D331" s="15">
        <v>6.2E-2</v>
      </c>
      <c r="E331" s="12">
        <v>42189</v>
      </c>
      <c r="F331" s="15">
        <v>6.0999999999999999E-2</v>
      </c>
      <c r="G331" s="12">
        <v>42147</v>
      </c>
      <c r="H331" s="15">
        <v>6.0999999999999999E-2</v>
      </c>
      <c r="I331" s="12">
        <v>42131</v>
      </c>
      <c r="J331" s="15">
        <v>0.06</v>
      </c>
      <c r="K331" s="43">
        <v>42253</v>
      </c>
      <c r="L331" s="39">
        <v>0</v>
      </c>
      <c r="M331" s="295"/>
      <c r="N331" s="296"/>
    </row>
    <row r="332" spans="1:14" ht="15.75" customHeight="1" x14ac:dyDescent="0.25">
      <c r="A332" s="9"/>
      <c r="C332" s="10">
        <v>2016</v>
      </c>
      <c r="D332" s="15">
        <v>7.8E-2</v>
      </c>
      <c r="E332" s="161">
        <v>42578</v>
      </c>
      <c r="F332" s="15">
        <v>7.5999999999999998E-2</v>
      </c>
      <c r="G332" s="161">
        <v>42585</v>
      </c>
      <c r="H332" s="15">
        <v>7.4999999999999997E-2</v>
      </c>
      <c r="I332" s="161">
        <v>42592</v>
      </c>
      <c r="J332" s="11">
        <v>6.8000000000000005E-2</v>
      </c>
      <c r="K332" s="168">
        <v>42570</v>
      </c>
      <c r="L332" s="39">
        <v>3</v>
      </c>
      <c r="M332" s="10" t="s">
        <v>255</v>
      </c>
      <c r="N332" s="262">
        <f>TRUNC(AVERAGE(J330:J332),3)</f>
        <v>6.5000000000000002E-2</v>
      </c>
    </row>
    <row r="333" spans="1:14" ht="15.75" customHeight="1" x14ac:dyDescent="0.25">
      <c r="A333" s="9"/>
      <c r="C333" s="10">
        <v>2017</v>
      </c>
      <c r="D333" s="15">
        <v>8.3000000000000004E-2</v>
      </c>
      <c r="E333" s="161">
        <v>42934</v>
      </c>
      <c r="F333" s="15">
        <v>7.4999999999999997E-2</v>
      </c>
      <c r="G333" s="161">
        <v>42901</v>
      </c>
      <c r="H333" s="15">
        <v>7.1999999999999995E-2</v>
      </c>
      <c r="I333" s="161">
        <v>42888</v>
      </c>
      <c r="J333" s="11">
        <v>6.9000000000000006E-2</v>
      </c>
      <c r="K333" s="161">
        <v>42895</v>
      </c>
      <c r="L333" s="39">
        <v>3</v>
      </c>
      <c r="M333" s="11" t="s">
        <v>295</v>
      </c>
      <c r="N333" s="262">
        <f>TRUNC(AVERAGE(J331:J333),3)</f>
        <v>6.5000000000000002E-2</v>
      </c>
    </row>
    <row r="334" spans="1:14" ht="15.75" customHeight="1" thickBot="1" x14ac:dyDescent="0.3">
      <c r="A334" s="9"/>
      <c r="C334" s="16">
        <v>2018</v>
      </c>
      <c r="D334" s="26">
        <v>7.0000000000000007E-2</v>
      </c>
      <c r="E334" s="158">
        <v>43248</v>
      </c>
      <c r="F334" s="26">
        <v>7.0000000000000007E-2</v>
      </c>
      <c r="G334" s="158">
        <v>43247</v>
      </c>
      <c r="H334" s="26">
        <v>6.3E-2</v>
      </c>
      <c r="I334" s="158">
        <v>43245</v>
      </c>
      <c r="J334" s="17">
        <v>6.2E-2</v>
      </c>
      <c r="K334" s="164">
        <v>43292</v>
      </c>
      <c r="L334" s="40">
        <v>0</v>
      </c>
      <c r="M334" s="16" t="s">
        <v>303</v>
      </c>
      <c r="N334" s="262">
        <f>TRUNC(AVERAGE(J332:J334),3)</f>
        <v>6.6000000000000003E-2</v>
      </c>
    </row>
    <row r="335" spans="1:14" ht="15.75" customHeight="1" x14ac:dyDescent="0.3">
      <c r="A335" s="9"/>
      <c r="C335" s="125"/>
      <c r="D335" s="126"/>
      <c r="E335" s="198"/>
      <c r="F335" s="126"/>
      <c r="G335" s="125"/>
      <c r="H335" s="126"/>
      <c r="I335" s="125"/>
      <c r="J335" s="125"/>
      <c r="K335" s="125"/>
      <c r="L335" s="199"/>
      <c r="M335" s="199"/>
      <c r="N335" s="199"/>
    </row>
    <row r="336" spans="1:14" ht="15.75" customHeight="1" thickBot="1" x14ac:dyDescent="0.3"/>
    <row r="337" spans="1:14" ht="15.75" customHeight="1" x14ac:dyDescent="0.3">
      <c r="A337" s="224" t="s">
        <v>31</v>
      </c>
      <c r="B337" s="46"/>
      <c r="C337" s="235"/>
      <c r="D337" s="236"/>
      <c r="E337" s="237"/>
      <c r="F337" s="236"/>
      <c r="G337" s="237"/>
      <c r="H337" s="236"/>
      <c r="I337" s="237"/>
      <c r="J337" s="238"/>
      <c r="K337" s="237"/>
      <c r="L337" s="239"/>
      <c r="M337" s="374" t="s">
        <v>56</v>
      </c>
      <c r="N337" s="375"/>
    </row>
    <row r="338" spans="1:14" ht="15.75" customHeight="1" thickBot="1" x14ac:dyDescent="0.3">
      <c r="A338" s="46"/>
      <c r="C338" s="4" t="s">
        <v>2</v>
      </c>
      <c r="D338" s="93" t="s">
        <v>3</v>
      </c>
      <c r="E338" s="5" t="s">
        <v>58</v>
      </c>
      <c r="F338" s="93" t="s">
        <v>4</v>
      </c>
      <c r="G338" s="5" t="s">
        <v>58</v>
      </c>
      <c r="H338" s="93" t="s">
        <v>5</v>
      </c>
      <c r="I338" s="5" t="s">
        <v>58</v>
      </c>
      <c r="J338" s="6" t="s">
        <v>6</v>
      </c>
      <c r="K338" s="5" t="s">
        <v>58</v>
      </c>
      <c r="L338" s="333"/>
      <c r="M338" s="21" t="s">
        <v>141</v>
      </c>
      <c r="N338" s="8" t="s">
        <v>57</v>
      </c>
    </row>
    <row r="339" spans="1:14" ht="15.75" customHeight="1" thickBot="1" x14ac:dyDescent="0.35">
      <c r="A339" s="46"/>
      <c r="C339" s="362" t="s">
        <v>300</v>
      </c>
      <c r="D339" s="363"/>
      <c r="E339" s="363"/>
      <c r="F339" s="363"/>
      <c r="G339" s="363"/>
      <c r="H339" s="363"/>
      <c r="I339" s="363"/>
      <c r="J339" s="363"/>
      <c r="K339" s="364"/>
      <c r="L339" s="131" t="s">
        <v>265</v>
      </c>
      <c r="M339" s="244"/>
      <c r="N339" s="271"/>
    </row>
    <row r="340" spans="1:14" ht="15.75" customHeight="1" x14ac:dyDescent="0.25">
      <c r="A340" s="245" t="s">
        <v>172</v>
      </c>
      <c r="C340" s="10">
        <v>2009</v>
      </c>
      <c r="D340" s="25">
        <v>7.8E-2</v>
      </c>
      <c r="E340" s="12">
        <v>39988</v>
      </c>
      <c r="F340" s="25">
        <v>7.1999999999999995E-2</v>
      </c>
      <c r="G340" s="12">
        <v>39987</v>
      </c>
      <c r="H340" s="25">
        <v>6.7000000000000004E-2</v>
      </c>
      <c r="I340" s="12">
        <v>40039</v>
      </c>
      <c r="J340" s="15">
        <v>6.6000000000000003E-2</v>
      </c>
      <c r="K340" s="43">
        <v>40038</v>
      </c>
      <c r="L340" s="39">
        <v>1</v>
      </c>
      <c r="M340" s="10" t="s">
        <v>197</v>
      </c>
      <c r="N340" s="262">
        <v>6.6000000000000003E-2</v>
      </c>
    </row>
    <row r="341" spans="1:14" ht="15.75" customHeight="1" x14ac:dyDescent="0.25">
      <c r="A341" s="24" t="s">
        <v>114</v>
      </c>
      <c r="C341" s="10">
        <v>2010</v>
      </c>
      <c r="D341" s="25">
        <v>8.5999999999999993E-2</v>
      </c>
      <c r="E341" s="12">
        <v>40401</v>
      </c>
      <c r="F341" s="25">
        <v>8.2000000000000003E-2</v>
      </c>
      <c r="G341" s="12">
        <v>40324</v>
      </c>
      <c r="H341" s="25">
        <v>7.0999999999999994E-2</v>
      </c>
      <c r="I341" s="12">
        <v>40328</v>
      </c>
      <c r="J341" s="15">
        <v>7.0000000000000007E-2</v>
      </c>
      <c r="K341" s="43">
        <v>40391</v>
      </c>
      <c r="L341" s="39">
        <v>2</v>
      </c>
      <c r="M341" s="10" t="s">
        <v>203</v>
      </c>
      <c r="N341" s="262">
        <v>6.5000000000000002E-2</v>
      </c>
    </row>
    <row r="342" spans="1:14" ht="15.75" customHeight="1" x14ac:dyDescent="0.25">
      <c r="A342" s="9"/>
      <c r="C342" s="10">
        <v>2011</v>
      </c>
      <c r="D342" s="25">
        <v>9.5000000000000001E-2</v>
      </c>
      <c r="E342" s="12">
        <v>40788</v>
      </c>
      <c r="F342" s="25">
        <v>9.2999999999999999E-2</v>
      </c>
      <c r="G342" s="12">
        <v>40745</v>
      </c>
      <c r="H342" s="25">
        <v>8.3000000000000004E-2</v>
      </c>
      <c r="I342" s="12">
        <v>40756</v>
      </c>
      <c r="J342" s="15">
        <v>0.08</v>
      </c>
      <c r="K342" s="43">
        <v>40755</v>
      </c>
      <c r="L342" s="39">
        <v>7</v>
      </c>
      <c r="M342" s="10" t="s">
        <v>206</v>
      </c>
      <c r="N342" s="262">
        <f>TRUNC(AVERAGE(J340:J342),3)</f>
        <v>7.1999999999999995E-2</v>
      </c>
    </row>
    <row r="343" spans="1:14" ht="15.75" customHeight="1" x14ac:dyDescent="0.25">
      <c r="A343" s="9"/>
      <c r="C343" s="10">
        <v>2012</v>
      </c>
      <c r="D343" s="25">
        <v>0.11799999999999999</v>
      </c>
      <c r="E343" s="12">
        <v>41096</v>
      </c>
      <c r="F343" s="25">
        <v>0.11</v>
      </c>
      <c r="G343" s="12">
        <v>41088</v>
      </c>
      <c r="H343" s="25">
        <v>0.106</v>
      </c>
      <c r="I343" s="12">
        <v>41124</v>
      </c>
      <c r="J343" s="15">
        <v>0.1</v>
      </c>
      <c r="K343" s="43">
        <v>41113</v>
      </c>
      <c r="L343" s="39">
        <v>17</v>
      </c>
      <c r="M343" s="10" t="s">
        <v>207</v>
      </c>
      <c r="N343" s="262">
        <f>TRUNC(AVERAGE(J341:J343),3)</f>
        <v>8.3000000000000004E-2</v>
      </c>
    </row>
    <row r="344" spans="1:14" ht="15.75" customHeight="1" x14ac:dyDescent="0.25">
      <c r="A344" s="9"/>
      <c r="C344" s="10">
        <v>2013</v>
      </c>
      <c r="D344" s="15">
        <v>7.8E-2</v>
      </c>
      <c r="E344" s="12">
        <v>41408</v>
      </c>
      <c r="F344" s="15">
        <v>7.5999999999999998E-2</v>
      </c>
      <c r="G344" s="12">
        <v>41452</v>
      </c>
      <c r="H344" s="15">
        <v>7.0000000000000007E-2</v>
      </c>
      <c r="I344" s="12">
        <v>41445</v>
      </c>
      <c r="J344" s="15">
        <v>6.9000000000000006E-2</v>
      </c>
      <c r="K344" s="43">
        <v>41527</v>
      </c>
      <c r="L344" s="39">
        <v>2</v>
      </c>
      <c r="M344" s="10" t="s">
        <v>215</v>
      </c>
      <c r="N344" s="262">
        <f>TRUNC(AVERAGE(J342:J344),3)</f>
        <v>8.3000000000000004E-2</v>
      </c>
    </row>
    <row r="345" spans="1:14" ht="15.75" customHeight="1" x14ac:dyDescent="0.25">
      <c r="A345" s="9"/>
      <c r="C345" s="10">
        <v>2014</v>
      </c>
      <c r="D345" s="15">
        <v>7.8E-2</v>
      </c>
      <c r="E345" s="12">
        <v>41840</v>
      </c>
      <c r="F345" s="15">
        <v>7.3999999999999996E-2</v>
      </c>
      <c r="G345" s="12">
        <v>41785</v>
      </c>
      <c r="H345" s="15">
        <v>7.0999999999999994E-2</v>
      </c>
      <c r="I345" s="12">
        <v>41855</v>
      </c>
      <c r="J345" s="15">
        <v>7.0000000000000007E-2</v>
      </c>
      <c r="K345" s="43">
        <v>41853</v>
      </c>
      <c r="L345" s="39">
        <v>1</v>
      </c>
      <c r="M345" s="10" t="s">
        <v>217</v>
      </c>
      <c r="N345" s="262">
        <f>TRUNC(AVERAGE(J343:J345),3)</f>
        <v>7.9000000000000001E-2</v>
      </c>
    </row>
    <row r="346" spans="1:14" ht="15.75" customHeight="1" thickBot="1" x14ac:dyDescent="0.3">
      <c r="A346" s="9"/>
      <c r="C346" s="16">
        <v>2015</v>
      </c>
      <c r="D346" s="26">
        <v>7.8E-2</v>
      </c>
      <c r="E346" s="18">
        <v>42210</v>
      </c>
      <c r="F346" s="26">
        <v>7.6999999999999999E-2</v>
      </c>
      <c r="G346" s="18">
        <v>42202</v>
      </c>
      <c r="H346" s="26">
        <v>7.3999999999999996E-2</v>
      </c>
      <c r="I346" s="18">
        <v>42208</v>
      </c>
      <c r="J346" s="26">
        <v>6.7000000000000004E-2</v>
      </c>
      <c r="K346" s="44">
        <v>42165</v>
      </c>
      <c r="L346" s="40">
        <v>2</v>
      </c>
      <c r="M346" s="16" t="s">
        <v>249</v>
      </c>
      <c r="N346" s="263">
        <f>TRUNC(AVERAGE(J344:J346),3)</f>
        <v>6.8000000000000005E-2</v>
      </c>
    </row>
    <row r="347" spans="1:14" ht="15.75" customHeight="1" thickBot="1" x14ac:dyDescent="0.35">
      <c r="A347" s="9"/>
      <c r="C347" s="362" t="s">
        <v>299</v>
      </c>
      <c r="D347" s="363"/>
      <c r="E347" s="363"/>
      <c r="F347" s="363"/>
      <c r="G347" s="363"/>
      <c r="H347" s="363"/>
      <c r="I347" s="363"/>
      <c r="J347" s="363"/>
      <c r="K347" s="364"/>
      <c r="L347" s="288" t="s">
        <v>266</v>
      </c>
      <c r="M347" s="293"/>
      <c r="N347" s="294"/>
    </row>
    <row r="348" spans="1:14" ht="15.75" customHeight="1" x14ac:dyDescent="0.25">
      <c r="A348" s="9"/>
      <c r="C348" s="282">
        <v>2014</v>
      </c>
      <c r="D348" s="15">
        <v>7.8E-2</v>
      </c>
      <c r="E348" s="12">
        <v>41840</v>
      </c>
      <c r="F348" s="15">
        <v>7.3999999999999996E-2</v>
      </c>
      <c r="G348" s="12">
        <v>41785</v>
      </c>
      <c r="H348" s="15">
        <v>7.0999999999999994E-2</v>
      </c>
      <c r="I348" s="12">
        <v>41855</v>
      </c>
      <c r="J348" s="15">
        <v>7.0000000000000007E-2</v>
      </c>
      <c r="K348" s="43">
        <v>41853</v>
      </c>
      <c r="L348" s="39">
        <v>3</v>
      </c>
      <c r="M348" s="291"/>
      <c r="N348" s="292"/>
    </row>
    <row r="349" spans="1:14" ht="15.75" customHeight="1" thickBot="1" x14ac:dyDescent="0.3">
      <c r="A349" s="9"/>
      <c r="C349" s="282">
        <v>2015</v>
      </c>
      <c r="D349" s="15">
        <v>7.8E-2</v>
      </c>
      <c r="E349" s="12">
        <v>42210</v>
      </c>
      <c r="F349" s="15">
        <v>7.6999999999999999E-2</v>
      </c>
      <c r="G349" s="12">
        <v>42202</v>
      </c>
      <c r="H349" s="15">
        <v>7.3999999999999996E-2</v>
      </c>
      <c r="I349" s="12">
        <v>42208</v>
      </c>
      <c r="J349" s="15">
        <v>6.7000000000000004E-2</v>
      </c>
      <c r="K349" s="43">
        <v>42165</v>
      </c>
      <c r="L349" s="39">
        <v>3</v>
      </c>
      <c r="M349" s="295"/>
      <c r="N349" s="296"/>
    </row>
    <row r="350" spans="1:14" ht="15.75" customHeight="1" x14ac:dyDescent="0.3">
      <c r="A350" s="245" t="s">
        <v>284</v>
      </c>
      <c r="C350" s="10" t="s">
        <v>283</v>
      </c>
      <c r="D350" s="15" t="s">
        <v>298</v>
      </c>
      <c r="E350" s="161" t="s">
        <v>298</v>
      </c>
      <c r="F350" s="15" t="s">
        <v>298</v>
      </c>
      <c r="G350" s="161" t="s">
        <v>298</v>
      </c>
      <c r="H350" s="15" t="s">
        <v>298</v>
      </c>
      <c r="I350" s="161" t="s">
        <v>298</v>
      </c>
      <c r="J350" s="11" t="s">
        <v>298</v>
      </c>
      <c r="K350" s="168" t="s">
        <v>298</v>
      </c>
      <c r="L350" s="39">
        <v>0</v>
      </c>
      <c r="M350" s="10" t="s">
        <v>255</v>
      </c>
      <c r="N350" s="262" t="s">
        <v>298</v>
      </c>
    </row>
    <row r="351" spans="1:14" ht="15.75" customHeight="1" x14ac:dyDescent="0.25">
      <c r="A351" s="24" t="s">
        <v>114</v>
      </c>
      <c r="C351" s="10">
        <v>2017</v>
      </c>
      <c r="D351" s="15">
        <v>8.4000000000000005E-2</v>
      </c>
      <c r="E351" s="161">
        <v>42895</v>
      </c>
      <c r="F351" s="15">
        <v>0.08</v>
      </c>
      <c r="G351" s="161">
        <v>42899</v>
      </c>
      <c r="H351" s="15">
        <v>7.9000000000000001E-2</v>
      </c>
      <c r="I351" s="161">
        <v>42890</v>
      </c>
      <c r="J351" s="11">
        <v>7.6999999999999999E-2</v>
      </c>
      <c r="K351" s="161">
        <v>42901</v>
      </c>
      <c r="L351" s="39">
        <v>7</v>
      </c>
      <c r="M351" s="11" t="s">
        <v>295</v>
      </c>
      <c r="N351" s="262" t="s">
        <v>298</v>
      </c>
    </row>
    <row r="352" spans="1:14" ht="15.75" customHeight="1" thickBot="1" x14ac:dyDescent="0.3">
      <c r="A352" s="24"/>
      <c r="C352" s="16">
        <v>2018</v>
      </c>
      <c r="D352" s="26">
        <v>0.09</v>
      </c>
      <c r="E352" s="158">
        <v>43245</v>
      </c>
      <c r="F352" s="26">
        <v>8.4000000000000005E-2</v>
      </c>
      <c r="G352" s="158">
        <v>43290</v>
      </c>
      <c r="H352" s="26">
        <v>8.4000000000000005E-2</v>
      </c>
      <c r="I352" s="158">
        <v>43248</v>
      </c>
      <c r="J352" s="17">
        <v>8.2000000000000003E-2</v>
      </c>
      <c r="K352" s="164">
        <v>43247</v>
      </c>
      <c r="L352" s="40">
        <v>7</v>
      </c>
      <c r="M352" s="16" t="s">
        <v>303</v>
      </c>
      <c r="N352" s="262" t="s">
        <v>298</v>
      </c>
    </row>
    <row r="353" spans="1:14" ht="15.75" customHeight="1" x14ac:dyDescent="0.3">
      <c r="C353" s="226" t="s">
        <v>285</v>
      </c>
      <c r="D353" s="126"/>
      <c r="E353" s="198"/>
      <c r="F353" s="126"/>
      <c r="G353" s="125"/>
      <c r="H353" s="126"/>
      <c r="I353" s="125"/>
      <c r="J353" s="125"/>
      <c r="K353" s="125"/>
      <c r="L353" s="199"/>
      <c r="M353" s="199"/>
      <c r="N353" s="199"/>
    </row>
    <row r="354" spans="1:14" ht="15.75" customHeight="1" x14ac:dyDescent="0.3">
      <c r="C354" s="227" t="s">
        <v>297</v>
      </c>
      <c r="D354" s="99"/>
      <c r="E354" s="200"/>
      <c r="F354" s="99"/>
      <c r="G354" s="57"/>
      <c r="H354" s="99"/>
      <c r="I354" s="57"/>
      <c r="J354" s="57"/>
      <c r="K354" s="57"/>
      <c r="L354" s="156"/>
      <c r="M354" s="156"/>
      <c r="N354" s="156"/>
    </row>
    <row r="355" spans="1:14" ht="15.75" customHeight="1" x14ac:dyDescent="0.3">
      <c r="D355" s="99"/>
      <c r="E355" s="200"/>
      <c r="F355" s="99"/>
      <c r="G355" s="57"/>
      <c r="H355" s="99"/>
      <c r="I355" s="57"/>
      <c r="J355" s="57"/>
      <c r="K355" s="57"/>
      <c r="L355" s="156"/>
      <c r="M355" s="156"/>
      <c r="N355" s="156"/>
    </row>
    <row r="356" spans="1:14" ht="15.75" customHeight="1" thickBot="1" x14ac:dyDescent="0.3">
      <c r="C356" s="57"/>
    </row>
    <row r="357" spans="1:14" ht="15.75" customHeight="1" x14ac:dyDescent="0.3">
      <c r="A357" s="224" t="s">
        <v>31</v>
      </c>
      <c r="C357" s="235"/>
      <c r="D357" s="236"/>
      <c r="E357" s="237"/>
      <c r="F357" s="236"/>
      <c r="G357" s="237"/>
      <c r="H357" s="236"/>
      <c r="I357" s="237"/>
      <c r="J357" s="238"/>
      <c r="K357" s="237"/>
      <c r="L357" s="239"/>
      <c r="M357" s="374" t="s">
        <v>56</v>
      </c>
      <c r="N357" s="375"/>
    </row>
    <row r="358" spans="1:14" ht="15.75" customHeight="1" thickBot="1" x14ac:dyDescent="0.3">
      <c r="A358" s="9"/>
      <c r="C358" s="4" t="s">
        <v>2</v>
      </c>
      <c r="D358" s="93" t="s">
        <v>3</v>
      </c>
      <c r="E358" s="5" t="s">
        <v>58</v>
      </c>
      <c r="F358" s="93" t="s">
        <v>4</v>
      </c>
      <c r="G358" s="5" t="s">
        <v>58</v>
      </c>
      <c r="H358" s="93" t="s">
        <v>5</v>
      </c>
      <c r="I358" s="5" t="s">
        <v>58</v>
      </c>
      <c r="J358" s="6" t="s">
        <v>6</v>
      </c>
      <c r="K358" s="5" t="s">
        <v>58</v>
      </c>
      <c r="L358" s="333"/>
      <c r="M358" s="21" t="s">
        <v>141</v>
      </c>
      <c r="N358" s="8" t="s">
        <v>57</v>
      </c>
    </row>
    <row r="359" spans="1:14" ht="15.75" customHeight="1" thickBot="1" x14ac:dyDescent="0.35">
      <c r="A359" s="9"/>
      <c r="C359" s="362" t="s">
        <v>300</v>
      </c>
      <c r="D359" s="363"/>
      <c r="E359" s="363"/>
      <c r="F359" s="363"/>
      <c r="G359" s="363"/>
      <c r="H359" s="363"/>
      <c r="I359" s="363"/>
      <c r="J359" s="363"/>
      <c r="K359" s="364"/>
      <c r="L359" s="131" t="s">
        <v>265</v>
      </c>
      <c r="M359" s="244"/>
      <c r="N359" s="271"/>
    </row>
    <row r="360" spans="1:14" ht="15.75" customHeight="1" x14ac:dyDescent="0.25">
      <c r="A360" s="245" t="s">
        <v>225</v>
      </c>
      <c r="C360" s="10">
        <v>2009</v>
      </c>
      <c r="D360" s="25">
        <v>0.08</v>
      </c>
      <c r="E360" s="12">
        <v>39989</v>
      </c>
      <c r="F360" s="15">
        <v>6.4000000000000001E-2</v>
      </c>
      <c r="G360" s="12">
        <v>39988</v>
      </c>
      <c r="H360" s="15">
        <v>6.3E-2</v>
      </c>
      <c r="I360" s="12">
        <v>39954</v>
      </c>
      <c r="J360" s="15">
        <v>6.3E-2</v>
      </c>
      <c r="K360" s="43">
        <v>39953</v>
      </c>
      <c r="L360" s="39">
        <v>1</v>
      </c>
      <c r="M360" s="10" t="s">
        <v>197</v>
      </c>
      <c r="N360" s="262">
        <v>6.8000000000000005E-2</v>
      </c>
    </row>
    <row r="361" spans="1:14" ht="15.75" customHeight="1" x14ac:dyDescent="0.25">
      <c r="A361" s="24" t="s">
        <v>115</v>
      </c>
      <c r="C361" s="10">
        <v>2010</v>
      </c>
      <c r="D361" s="25">
        <v>7.5999999999999998E-2</v>
      </c>
      <c r="E361" s="12">
        <v>40401</v>
      </c>
      <c r="F361" s="25">
        <v>6.9000000000000006E-2</v>
      </c>
      <c r="G361" s="12">
        <v>40278</v>
      </c>
      <c r="H361" s="15">
        <v>6.7000000000000004E-2</v>
      </c>
      <c r="I361" s="12">
        <v>40327</v>
      </c>
      <c r="J361" s="15">
        <v>6.7000000000000004E-2</v>
      </c>
      <c r="K361" s="43">
        <v>40324</v>
      </c>
      <c r="L361" s="39">
        <v>1</v>
      </c>
      <c r="M361" s="10" t="s">
        <v>203</v>
      </c>
      <c r="N361" s="262">
        <v>6.5000000000000002E-2</v>
      </c>
    </row>
    <row r="362" spans="1:14" ht="15.75" customHeight="1" x14ac:dyDescent="0.25">
      <c r="A362" s="9"/>
      <c r="C362" s="10">
        <v>2011</v>
      </c>
      <c r="D362" s="25">
        <v>8.2000000000000003E-2</v>
      </c>
      <c r="E362" s="12">
        <v>40788</v>
      </c>
      <c r="F362" s="25">
        <v>7.4999999999999997E-2</v>
      </c>
      <c r="G362" s="12">
        <v>40699</v>
      </c>
      <c r="H362" s="25">
        <v>7.1999999999999995E-2</v>
      </c>
      <c r="I362" s="12">
        <v>40745</v>
      </c>
      <c r="J362" s="15">
        <v>7.0000000000000007E-2</v>
      </c>
      <c r="K362" s="43">
        <v>40740</v>
      </c>
      <c r="L362" s="39">
        <v>1</v>
      </c>
      <c r="M362" s="10" t="s">
        <v>206</v>
      </c>
      <c r="N362" s="262">
        <f>TRUNC(AVERAGE(J360:J362),3)</f>
        <v>6.6000000000000003E-2</v>
      </c>
    </row>
    <row r="363" spans="1:14" ht="15.75" customHeight="1" x14ac:dyDescent="0.25">
      <c r="A363" s="9"/>
      <c r="C363" s="10">
        <v>2012</v>
      </c>
      <c r="D363" s="25">
        <v>0.106</v>
      </c>
      <c r="E363" s="12">
        <v>41088</v>
      </c>
      <c r="F363" s="25">
        <v>8.5000000000000006E-2</v>
      </c>
      <c r="G363" s="12">
        <v>41096</v>
      </c>
      <c r="H363" s="25">
        <v>7.9000000000000001E-2</v>
      </c>
      <c r="I363" s="12">
        <v>41113</v>
      </c>
      <c r="J363" s="15">
        <v>7.9000000000000001E-2</v>
      </c>
      <c r="K363" s="43">
        <v>41107</v>
      </c>
      <c r="L363" s="39">
        <v>5</v>
      </c>
      <c r="M363" s="10" t="s">
        <v>207</v>
      </c>
      <c r="N363" s="262">
        <f>TRUNC(AVERAGE(J361:J363),3)</f>
        <v>7.1999999999999995E-2</v>
      </c>
    </row>
    <row r="364" spans="1:14" ht="15.75" customHeight="1" x14ac:dyDescent="0.25">
      <c r="A364" s="9"/>
      <c r="C364" s="10">
        <v>2013</v>
      </c>
      <c r="D364" s="15">
        <v>7.4999999999999997E-2</v>
      </c>
      <c r="E364" s="12">
        <v>41408</v>
      </c>
      <c r="F364" s="15">
        <v>6.5000000000000002E-2</v>
      </c>
      <c r="G364" s="12">
        <v>41505</v>
      </c>
      <c r="H364" s="15">
        <v>6.5000000000000002E-2</v>
      </c>
      <c r="I364" s="12">
        <v>41452</v>
      </c>
      <c r="J364" s="15">
        <v>6.4000000000000001E-2</v>
      </c>
      <c r="K364" s="43">
        <v>41445</v>
      </c>
      <c r="L364" s="39">
        <v>0</v>
      </c>
      <c r="M364" s="10" t="s">
        <v>215</v>
      </c>
      <c r="N364" s="262">
        <f>TRUNC(AVERAGE(J362:J364),3)</f>
        <v>7.0999999999999994E-2</v>
      </c>
    </row>
    <row r="365" spans="1:14" ht="15.75" customHeight="1" x14ac:dyDescent="0.25">
      <c r="A365" s="9"/>
      <c r="C365" s="10">
        <v>2014</v>
      </c>
      <c r="D365" s="15">
        <v>6.6000000000000003E-2</v>
      </c>
      <c r="E365" s="12">
        <v>41797</v>
      </c>
      <c r="F365" s="15">
        <v>6.4000000000000001E-2</v>
      </c>
      <c r="G365" s="12">
        <v>41796</v>
      </c>
      <c r="H365" s="15">
        <v>6.2E-2</v>
      </c>
      <c r="I365" s="12">
        <v>41784</v>
      </c>
      <c r="J365" s="15">
        <v>6.0999999999999999E-2</v>
      </c>
      <c r="K365" s="43">
        <v>41853</v>
      </c>
      <c r="L365" s="39">
        <v>0</v>
      </c>
      <c r="M365" s="10" t="s">
        <v>217</v>
      </c>
      <c r="N365" s="262">
        <f>TRUNC(AVERAGE(J363:J365),3)</f>
        <v>6.8000000000000005E-2</v>
      </c>
    </row>
    <row r="366" spans="1:14" ht="15.75" customHeight="1" thickBot="1" x14ac:dyDescent="0.3">
      <c r="A366" s="9"/>
      <c r="C366" s="16">
        <v>2015</v>
      </c>
      <c r="D366" s="26">
        <v>6.4000000000000001E-2</v>
      </c>
      <c r="E366" s="18">
        <v>42131</v>
      </c>
      <c r="F366" s="26">
        <v>6.4000000000000001E-2</v>
      </c>
      <c r="G366" s="18">
        <v>42111</v>
      </c>
      <c r="H366" s="26">
        <v>6.2E-2</v>
      </c>
      <c r="I366" s="18">
        <v>42147</v>
      </c>
      <c r="J366" s="26">
        <v>6.0999999999999999E-2</v>
      </c>
      <c r="K366" s="44">
        <v>42189</v>
      </c>
      <c r="L366" s="40">
        <v>0</v>
      </c>
      <c r="M366" s="16" t="s">
        <v>249</v>
      </c>
      <c r="N366" s="263">
        <f>TRUNC(AVERAGE(J364:J366),3)</f>
        <v>6.2E-2</v>
      </c>
    </row>
    <row r="367" spans="1:14" ht="15.75" customHeight="1" thickBot="1" x14ac:dyDescent="0.35">
      <c r="A367" s="9"/>
      <c r="C367" s="362" t="s">
        <v>299</v>
      </c>
      <c r="D367" s="363"/>
      <c r="E367" s="363"/>
      <c r="F367" s="363"/>
      <c r="G367" s="363"/>
      <c r="H367" s="363"/>
      <c r="I367" s="363"/>
      <c r="J367" s="363"/>
      <c r="K367" s="364"/>
      <c r="L367" s="288" t="s">
        <v>266</v>
      </c>
      <c r="M367" s="293"/>
      <c r="N367" s="294"/>
    </row>
    <row r="368" spans="1:14" ht="15.75" customHeight="1" x14ac:dyDescent="0.25">
      <c r="A368" s="9"/>
      <c r="C368" s="282">
        <v>2014</v>
      </c>
      <c r="D368" s="15">
        <v>6.6000000000000003E-2</v>
      </c>
      <c r="E368" s="12">
        <v>41797</v>
      </c>
      <c r="F368" s="15">
        <v>6.4000000000000001E-2</v>
      </c>
      <c r="G368" s="12">
        <v>41796</v>
      </c>
      <c r="H368" s="15">
        <v>6.2E-2</v>
      </c>
      <c r="I368" s="12">
        <v>41784</v>
      </c>
      <c r="J368" s="15">
        <v>6.0999999999999999E-2</v>
      </c>
      <c r="K368" s="43">
        <v>41853</v>
      </c>
      <c r="L368" s="39">
        <v>0</v>
      </c>
      <c r="M368" s="291"/>
      <c r="N368" s="292"/>
    </row>
    <row r="369" spans="1:14" ht="15.75" customHeight="1" thickBot="1" x14ac:dyDescent="0.3">
      <c r="A369" s="9"/>
      <c r="C369" s="282">
        <v>2015</v>
      </c>
      <c r="D369" s="15">
        <v>6.4000000000000001E-2</v>
      </c>
      <c r="E369" s="12">
        <v>42131</v>
      </c>
      <c r="F369" s="15">
        <v>6.4000000000000001E-2</v>
      </c>
      <c r="G369" s="12">
        <v>42111</v>
      </c>
      <c r="H369" s="15">
        <v>6.2E-2</v>
      </c>
      <c r="I369" s="12">
        <v>42147</v>
      </c>
      <c r="J369" s="15">
        <v>6.0999999999999999E-2</v>
      </c>
      <c r="K369" s="43">
        <v>42189</v>
      </c>
      <c r="L369" s="39">
        <v>0</v>
      </c>
      <c r="M369" s="295"/>
      <c r="N369" s="296"/>
    </row>
    <row r="370" spans="1:14" ht="15.75" customHeight="1" x14ac:dyDescent="0.25">
      <c r="A370" s="9"/>
      <c r="C370" s="10">
        <v>2016</v>
      </c>
      <c r="D370" s="15">
        <v>7.3999999999999996E-2</v>
      </c>
      <c r="E370" s="161">
        <v>42532</v>
      </c>
      <c r="F370" s="15">
        <v>7.0999999999999994E-2</v>
      </c>
      <c r="G370" s="161">
        <v>42514</v>
      </c>
      <c r="H370" s="15">
        <v>7.0000000000000007E-2</v>
      </c>
      <c r="I370" s="161">
        <v>42478</v>
      </c>
      <c r="J370" s="11">
        <v>6.8000000000000005E-2</v>
      </c>
      <c r="K370" s="168">
        <v>42573</v>
      </c>
      <c r="L370" s="39">
        <v>2</v>
      </c>
      <c r="M370" s="10" t="s">
        <v>255</v>
      </c>
      <c r="N370" s="262">
        <f>TRUNC(AVERAGE(J368:J370),3)</f>
        <v>6.3E-2</v>
      </c>
    </row>
    <row r="371" spans="1:14" ht="15.75" customHeight="1" x14ac:dyDescent="0.25">
      <c r="A371" s="9"/>
      <c r="C371" s="10">
        <v>2017</v>
      </c>
      <c r="D371" s="15">
        <v>8.1000000000000003E-2</v>
      </c>
      <c r="E371" s="161">
        <v>42934</v>
      </c>
      <c r="F371" s="15">
        <v>0.08</v>
      </c>
      <c r="G371" s="161">
        <v>42895</v>
      </c>
      <c r="H371" s="15">
        <v>7.2999999999999995E-2</v>
      </c>
      <c r="I371" s="161">
        <v>42889</v>
      </c>
      <c r="J371" s="11">
        <v>7.1999999999999995E-2</v>
      </c>
      <c r="K371" s="161">
        <v>42935</v>
      </c>
      <c r="L371" s="39">
        <v>4</v>
      </c>
      <c r="M371" s="11" t="s">
        <v>295</v>
      </c>
      <c r="N371" s="262">
        <f>TRUNC(AVERAGE(J369:J371),3)</f>
        <v>6.7000000000000004E-2</v>
      </c>
    </row>
    <row r="372" spans="1:14" ht="15.75" customHeight="1" thickBot="1" x14ac:dyDescent="0.3">
      <c r="A372" s="9"/>
      <c r="C372" s="16">
        <v>2018</v>
      </c>
      <c r="D372" s="26">
        <v>7.9000000000000001E-2</v>
      </c>
      <c r="E372" s="158">
        <v>43248</v>
      </c>
      <c r="F372" s="26">
        <v>7.4999999999999997E-2</v>
      </c>
      <c r="G372" s="158">
        <v>43247</v>
      </c>
      <c r="H372" s="26">
        <v>7.4999999999999997E-2</v>
      </c>
      <c r="I372" s="158">
        <v>43246</v>
      </c>
      <c r="J372" s="17">
        <v>7.0999999999999994E-2</v>
      </c>
      <c r="K372" s="164">
        <v>43245</v>
      </c>
      <c r="L372" s="40">
        <v>4</v>
      </c>
      <c r="M372" s="16" t="s">
        <v>303</v>
      </c>
      <c r="N372" s="262">
        <f>TRUNC(AVERAGE(J370:J372),3)</f>
        <v>7.0000000000000007E-2</v>
      </c>
    </row>
    <row r="373" spans="1:14" ht="15.75" customHeight="1" x14ac:dyDescent="0.3">
      <c r="C373" s="125"/>
      <c r="D373" s="126"/>
      <c r="E373" s="198"/>
      <c r="F373" s="126"/>
      <c r="G373" s="125"/>
      <c r="H373" s="126"/>
      <c r="I373" s="125"/>
      <c r="J373" s="125"/>
      <c r="K373" s="125"/>
      <c r="L373" s="199"/>
      <c r="M373" s="199"/>
      <c r="N373" s="199"/>
    </row>
    <row r="374" spans="1:14" ht="15.75" customHeight="1" thickBot="1" x14ac:dyDescent="0.3"/>
    <row r="375" spans="1:14" ht="15.75" customHeight="1" x14ac:dyDescent="0.3">
      <c r="A375" s="224" t="s">
        <v>28</v>
      </c>
      <c r="B375" s="32"/>
      <c r="C375" s="235"/>
      <c r="D375" s="236"/>
      <c r="E375" s="237"/>
      <c r="F375" s="236"/>
      <c r="G375" s="237"/>
      <c r="H375" s="236"/>
      <c r="I375" s="237"/>
      <c r="J375" s="238"/>
      <c r="K375" s="237"/>
      <c r="L375" s="239"/>
      <c r="M375" s="374" t="s">
        <v>56</v>
      </c>
      <c r="N375" s="375"/>
    </row>
    <row r="376" spans="1:14" ht="15.75" customHeight="1" thickBot="1" x14ac:dyDescent="0.3">
      <c r="A376" s="32"/>
      <c r="C376" s="4" t="s">
        <v>2</v>
      </c>
      <c r="D376" s="93" t="s">
        <v>3</v>
      </c>
      <c r="E376" s="5" t="s">
        <v>58</v>
      </c>
      <c r="F376" s="93" t="s">
        <v>4</v>
      </c>
      <c r="G376" s="5" t="s">
        <v>58</v>
      </c>
      <c r="H376" s="93" t="s">
        <v>5</v>
      </c>
      <c r="I376" s="5" t="s">
        <v>58</v>
      </c>
      <c r="J376" s="6" t="s">
        <v>6</v>
      </c>
      <c r="K376" s="5" t="s">
        <v>58</v>
      </c>
      <c r="L376" s="333"/>
      <c r="M376" s="21" t="s">
        <v>141</v>
      </c>
      <c r="N376" s="8" t="s">
        <v>57</v>
      </c>
    </row>
    <row r="377" spans="1:14" ht="15.75" customHeight="1" thickBot="1" x14ac:dyDescent="0.35">
      <c r="A377" s="32"/>
      <c r="C377" s="362" t="s">
        <v>300</v>
      </c>
      <c r="D377" s="363"/>
      <c r="E377" s="363"/>
      <c r="F377" s="363"/>
      <c r="G377" s="363"/>
      <c r="H377" s="363"/>
      <c r="I377" s="363"/>
      <c r="J377" s="363"/>
      <c r="K377" s="364"/>
      <c r="L377" s="131" t="s">
        <v>265</v>
      </c>
      <c r="M377" s="244"/>
      <c r="N377" s="271"/>
    </row>
    <row r="378" spans="1:14" ht="15.75" customHeight="1" x14ac:dyDescent="0.25">
      <c r="A378" s="245" t="s">
        <v>29</v>
      </c>
      <c r="C378" s="10">
        <v>2009</v>
      </c>
      <c r="D378" s="25">
        <v>7.2999999999999995E-2</v>
      </c>
      <c r="E378" s="12">
        <v>39987</v>
      </c>
      <c r="F378" s="25">
        <v>7.0000000000000007E-2</v>
      </c>
      <c r="G378" s="12">
        <v>39989</v>
      </c>
      <c r="H378" s="15">
        <v>7.0000000000000007E-2</v>
      </c>
      <c r="I378" s="12">
        <v>39988</v>
      </c>
      <c r="J378" s="15">
        <v>6.7000000000000004E-2</v>
      </c>
      <c r="K378" s="43">
        <v>39953</v>
      </c>
      <c r="L378" s="157">
        <v>0</v>
      </c>
      <c r="M378" s="10" t="s">
        <v>197</v>
      </c>
      <c r="N378" s="262">
        <v>7.2999999999999995E-2</v>
      </c>
    </row>
    <row r="379" spans="1:14" ht="15.75" customHeight="1" x14ac:dyDescent="0.25">
      <c r="A379" s="24" t="s">
        <v>112</v>
      </c>
      <c r="C379" s="10">
        <v>2010</v>
      </c>
      <c r="D379" s="25">
        <v>0.08</v>
      </c>
      <c r="E379" s="12">
        <v>40324</v>
      </c>
      <c r="F379" s="25">
        <v>7.5999999999999998E-2</v>
      </c>
      <c r="G379" s="12">
        <v>40401</v>
      </c>
      <c r="H379" s="15">
        <v>6.8000000000000005E-2</v>
      </c>
      <c r="I379" s="12">
        <v>40282</v>
      </c>
      <c r="J379" s="15">
        <v>6.7000000000000004E-2</v>
      </c>
      <c r="K379" s="43">
        <v>40283</v>
      </c>
      <c r="L379" s="157">
        <v>2</v>
      </c>
      <c r="M379" s="10" t="s">
        <v>203</v>
      </c>
      <c r="N379" s="262">
        <v>6.7000000000000004E-2</v>
      </c>
    </row>
    <row r="380" spans="1:14" ht="15.75" customHeight="1" x14ac:dyDescent="0.25">
      <c r="A380" s="9"/>
      <c r="C380" s="10">
        <v>2011</v>
      </c>
      <c r="D380" s="25">
        <v>8.2000000000000003E-2</v>
      </c>
      <c r="E380" s="12">
        <v>40788</v>
      </c>
      <c r="F380" s="25">
        <v>7.4999999999999997E-2</v>
      </c>
      <c r="G380" s="12">
        <v>40756</v>
      </c>
      <c r="H380" s="25">
        <v>7.3999999999999996E-2</v>
      </c>
      <c r="I380" s="12">
        <v>40745</v>
      </c>
      <c r="J380" s="15">
        <v>6.8000000000000005E-2</v>
      </c>
      <c r="K380" s="43">
        <v>40740</v>
      </c>
      <c r="L380" s="157">
        <v>1</v>
      </c>
      <c r="M380" s="10" t="s">
        <v>206</v>
      </c>
      <c r="N380" s="262">
        <f>TRUNC(AVERAGE(J378:J380),3)</f>
        <v>6.7000000000000004E-2</v>
      </c>
    </row>
    <row r="381" spans="1:14" ht="15.75" customHeight="1" x14ac:dyDescent="0.25">
      <c r="A381" s="9"/>
      <c r="C381" s="10">
        <v>2012</v>
      </c>
      <c r="D381" s="25">
        <v>0.111</v>
      </c>
      <c r="E381" s="12">
        <v>41124</v>
      </c>
      <c r="F381" s="25">
        <v>0.10199999999999999</v>
      </c>
      <c r="G381" s="12">
        <v>41088</v>
      </c>
      <c r="H381" s="25">
        <v>0.10100000000000001</v>
      </c>
      <c r="I381" s="12">
        <v>41096</v>
      </c>
      <c r="J381" s="15">
        <v>8.1000000000000003E-2</v>
      </c>
      <c r="K381" s="43">
        <v>41084</v>
      </c>
      <c r="L381" s="157">
        <v>7</v>
      </c>
      <c r="M381" s="10" t="s">
        <v>207</v>
      </c>
      <c r="N381" s="262">
        <f>TRUNC(AVERAGE(J379:J381),3)</f>
        <v>7.1999999999999995E-2</v>
      </c>
    </row>
    <row r="382" spans="1:14" ht="15.75" customHeight="1" x14ac:dyDescent="0.25">
      <c r="A382" s="9"/>
      <c r="C382" s="10">
        <v>2013</v>
      </c>
      <c r="D382" s="15">
        <v>7.6999999999999999E-2</v>
      </c>
      <c r="E382" s="12">
        <v>41408</v>
      </c>
      <c r="F382" s="15">
        <v>7.3999999999999996E-2</v>
      </c>
      <c r="G382" s="12">
        <v>41452</v>
      </c>
      <c r="H382" s="15">
        <v>6.9000000000000006E-2</v>
      </c>
      <c r="I382" s="12">
        <v>41504</v>
      </c>
      <c r="J382" s="15">
        <v>6.9000000000000006E-2</v>
      </c>
      <c r="K382" s="43">
        <v>41445</v>
      </c>
      <c r="L382" s="157">
        <v>1</v>
      </c>
      <c r="M382" s="10" t="s">
        <v>215</v>
      </c>
      <c r="N382" s="262">
        <f>TRUNC(AVERAGE(J380:J382),3)</f>
        <v>7.1999999999999995E-2</v>
      </c>
    </row>
    <row r="383" spans="1:14" ht="15.75" customHeight="1" x14ac:dyDescent="0.25">
      <c r="A383" s="9"/>
      <c r="C383" s="10">
        <v>2014</v>
      </c>
      <c r="D383" s="15">
        <v>7.2999999999999995E-2</v>
      </c>
      <c r="E383" s="12">
        <v>41853</v>
      </c>
      <c r="F383" s="15">
        <v>7.0999999999999994E-2</v>
      </c>
      <c r="G383" s="12">
        <v>41840</v>
      </c>
      <c r="H383" s="15">
        <v>7.0999999999999994E-2</v>
      </c>
      <c r="I383" s="12">
        <v>41797</v>
      </c>
      <c r="J383" s="15">
        <v>7.0999999999999994E-2</v>
      </c>
      <c r="K383" s="43">
        <v>41784</v>
      </c>
      <c r="L383" s="157">
        <v>0</v>
      </c>
      <c r="M383" s="10" t="s">
        <v>217</v>
      </c>
      <c r="N383" s="262">
        <f>TRUNC(AVERAGE(J381:J383),3)</f>
        <v>7.2999999999999995E-2</v>
      </c>
    </row>
    <row r="384" spans="1:14" ht="15.75" customHeight="1" thickBot="1" x14ac:dyDescent="0.3">
      <c r="A384" s="9"/>
      <c r="C384" s="16">
        <v>2015</v>
      </c>
      <c r="D384" s="26">
        <v>7.6999999999999999E-2</v>
      </c>
      <c r="E384" s="18">
        <v>42210</v>
      </c>
      <c r="F384" s="26">
        <v>7.0999999999999994E-2</v>
      </c>
      <c r="G384" s="18">
        <v>42208</v>
      </c>
      <c r="H384" s="26">
        <v>6.7000000000000004E-2</v>
      </c>
      <c r="I384" s="18">
        <v>42131</v>
      </c>
      <c r="J384" s="26">
        <v>6.6000000000000003E-2</v>
      </c>
      <c r="K384" s="44">
        <v>42111</v>
      </c>
      <c r="L384" s="180">
        <v>1</v>
      </c>
      <c r="M384" s="16" t="s">
        <v>249</v>
      </c>
      <c r="N384" s="263">
        <f>TRUNC(AVERAGE(J382:J384),3)</f>
        <v>6.8000000000000005E-2</v>
      </c>
    </row>
    <row r="385" spans="1:14" ht="15.75" customHeight="1" thickBot="1" x14ac:dyDescent="0.35">
      <c r="A385" s="9"/>
      <c r="C385" s="362" t="s">
        <v>299</v>
      </c>
      <c r="D385" s="363"/>
      <c r="E385" s="363"/>
      <c r="F385" s="363"/>
      <c r="G385" s="363"/>
      <c r="H385" s="363"/>
      <c r="I385" s="363"/>
      <c r="J385" s="363"/>
      <c r="K385" s="364"/>
      <c r="L385" s="288" t="s">
        <v>266</v>
      </c>
      <c r="M385" s="293"/>
      <c r="N385" s="294"/>
    </row>
    <row r="386" spans="1:14" ht="15.75" customHeight="1" x14ac:dyDescent="0.25">
      <c r="A386" s="9"/>
      <c r="C386" s="282">
        <v>2014</v>
      </c>
      <c r="D386" s="15">
        <v>7.2999999999999995E-2</v>
      </c>
      <c r="E386" s="12">
        <v>41853</v>
      </c>
      <c r="F386" s="15">
        <v>7.0999999999999994E-2</v>
      </c>
      <c r="G386" s="12">
        <v>41840</v>
      </c>
      <c r="H386" s="15">
        <v>7.0999999999999994E-2</v>
      </c>
      <c r="I386" s="12">
        <v>41797</v>
      </c>
      <c r="J386" s="15">
        <v>7.0999999999999994E-2</v>
      </c>
      <c r="K386" s="43">
        <v>41784</v>
      </c>
      <c r="L386" s="157">
        <v>4</v>
      </c>
      <c r="M386" s="291"/>
      <c r="N386" s="292"/>
    </row>
    <row r="387" spans="1:14" ht="15.75" customHeight="1" thickBot="1" x14ac:dyDescent="0.3">
      <c r="A387" s="9"/>
      <c r="C387" s="282">
        <v>2015</v>
      </c>
      <c r="D387" s="15">
        <v>7.6999999999999999E-2</v>
      </c>
      <c r="E387" s="12">
        <v>42210</v>
      </c>
      <c r="F387" s="15">
        <v>7.0999999999999994E-2</v>
      </c>
      <c r="G387" s="12">
        <v>42208</v>
      </c>
      <c r="H387" s="15">
        <v>6.7000000000000004E-2</v>
      </c>
      <c r="I387" s="12">
        <v>42131</v>
      </c>
      <c r="J387" s="15">
        <v>6.6000000000000003E-2</v>
      </c>
      <c r="K387" s="43">
        <v>42111</v>
      </c>
      <c r="L387" s="157">
        <v>2</v>
      </c>
      <c r="M387" s="295"/>
      <c r="N387" s="296"/>
    </row>
    <row r="388" spans="1:14" ht="15.75" customHeight="1" x14ac:dyDescent="0.25">
      <c r="A388" s="9"/>
      <c r="C388" s="10">
        <v>2016</v>
      </c>
      <c r="D388" s="15">
        <v>7.8E-2</v>
      </c>
      <c r="E388" s="161">
        <v>42532</v>
      </c>
      <c r="F388" s="15">
        <v>7.1999999999999995E-2</v>
      </c>
      <c r="G388" s="161">
        <v>42585</v>
      </c>
      <c r="H388" s="15">
        <v>7.0999999999999994E-2</v>
      </c>
      <c r="I388" s="161">
        <v>42477</v>
      </c>
      <c r="J388" s="11">
        <v>7.0000000000000007E-2</v>
      </c>
      <c r="K388" s="168">
        <v>42573</v>
      </c>
      <c r="L388" s="39">
        <v>3</v>
      </c>
      <c r="M388" s="10" t="s">
        <v>255</v>
      </c>
      <c r="N388" s="262">
        <f>TRUNC(AVERAGE(J386:J388),3)</f>
        <v>6.9000000000000006E-2</v>
      </c>
    </row>
    <row r="389" spans="1:14" ht="15.75" customHeight="1" x14ac:dyDescent="0.25">
      <c r="A389" s="9"/>
      <c r="C389" s="10">
        <v>2017</v>
      </c>
      <c r="D389" s="15">
        <v>0.08</v>
      </c>
      <c r="E389" s="161">
        <v>42895</v>
      </c>
      <c r="F389" s="15">
        <v>7.9000000000000001E-2</v>
      </c>
      <c r="G389" s="161">
        <v>42934</v>
      </c>
      <c r="H389" s="15">
        <v>7.1999999999999995E-2</v>
      </c>
      <c r="I389" s="161">
        <v>42899</v>
      </c>
      <c r="J389" s="11">
        <v>7.1999999999999995E-2</v>
      </c>
      <c r="K389" s="161">
        <v>42888</v>
      </c>
      <c r="L389" s="39">
        <v>5</v>
      </c>
      <c r="M389" s="11" t="s">
        <v>295</v>
      </c>
      <c r="N389" s="262">
        <f>TRUNC(AVERAGE(J387:J389),3)</f>
        <v>6.9000000000000006E-2</v>
      </c>
    </row>
    <row r="390" spans="1:14" ht="15.75" customHeight="1" thickBot="1" x14ac:dyDescent="0.3">
      <c r="A390" s="9"/>
      <c r="C390" s="16">
        <v>2018</v>
      </c>
      <c r="D390" s="26">
        <v>8.5000000000000006E-2</v>
      </c>
      <c r="E390" s="158">
        <v>43247</v>
      </c>
      <c r="F390" s="26">
        <v>8.4000000000000005E-2</v>
      </c>
      <c r="G390" s="158">
        <v>43248</v>
      </c>
      <c r="H390" s="26">
        <v>8.4000000000000005E-2</v>
      </c>
      <c r="I390" s="158">
        <v>43245</v>
      </c>
      <c r="J390" s="17">
        <v>7.0999999999999994E-2</v>
      </c>
      <c r="K390" s="164">
        <v>43246</v>
      </c>
      <c r="L390" s="40">
        <v>4</v>
      </c>
      <c r="M390" s="16" t="s">
        <v>303</v>
      </c>
      <c r="N390" s="262">
        <f>TRUNC(AVERAGE(J388:J390),3)</f>
        <v>7.0999999999999994E-2</v>
      </c>
    </row>
    <row r="391" spans="1:14" ht="15.75" customHeight="1" x14ac:dyDescent="0.3">
      <c r="C391" s="125"/>
      <c r="D391" s="126"/>
      <c r="E391" s="198"/>
      <c r="F391" s="126"/>
      <c r="G391" s="125"/>
      <c r="H391" s="126"/>
      <c r="I391" s="125"/>
      <c r="J391" s="125"/>
      <c r="K391" s="125"/>
      <c r="L391" s="199"/>
      <c r="M391" s="199"/>
      <c r="N391" s="199"/>
    </row>
    <row r="392" spans="1:14" ht="15.75" customHeight="1" thickBot="1" x14ac:dyDescent="0.3"/>
    <row r="393" spans="1:14" ht="15.75" customHeight="1" x14ac:dyDescent="0.3">
      <c r="A393" s="224" t="s">
        <v>28</v>
      </c>
      <c r="C393" s="235"/>
      <c r="D393" s="236"/>
      <c r="E393" s="237"/>
      <c r="F393" s="236"/>
      <c r="G393" s="237"/>
      <c r="H393" s="236"/>
      <c r="I393" s="237"/>
      <c r="J393" s="238"/>
      <c r="K393" s="237"/>
      <c r="L393" s="239"/>
      <c r="M393" s="374" t="s">
        <v>56</v>
      </c>
      <c r="N393" s="375"/>
    </row>
    <row r="394" spans="1:14" ht="15.75" customHeight="1" thickBot="1" x14ac:dyDescent="0.3">
      <c r="A394" s="9"/>
      <c r="C394" s="4" t="s">
        <v>2</v>
      </c>
      <c r="D394" s="93" t="s">
        <v>3</v>
      </c>
      <c r="E394" s="5" t="s">
        <v>58</v>
      </c>
      <c r="F394" s="93" t="s">
        <v>4</v>
      </c>
      <c r="G394" s="5" t="s">
        <v>58</v>
      </c>
      <c r="H394" s="93" t="s">
        <v>5</v>
      </c>
      <c r="I394" s="5" t="s">
        <v>58</v>
      </c>
      <c r="J394" s="6" t="s">
        <v>6</v>
      </c>
      <c r="K394" s="5" t="s">
        <v>58</v>
      </c>
      <c r="L394" s="333"/>
      <c r="M394" s="21" t="s">
        <v>141</v>
      </c>
      <c r="N394" s="8" t="s">
        <v>57</v>
      </c>
    </row>
    <row r="395" spans="1:14" ht="15.75" customHeight="1" thickBot="1" x14ac:dyDescent="0.35">
      <c r="A395" s="9"/>
      <c r="C395" s="362" t="s">
        <v>300</v>
      </c>
      <c r="D395" s="363"/>
      <c r="E395" s="363"/>
      <c r="F395" s="363"/>
      <c r="G395" s="363"/>
      <c r="H395" s="363"/>
      <c r="I395" s="363"/>
      <c r="J395" s="363"/>
      <c r="K395" s="364"/>
      <c r="L395" s="131" t="s">
        <v>265</v>
      </c>
      <c r="M395" s="244"/>
      <c r="N395" s="271"/>
    </row>
    <row r="396" spans="1:14" ht="15.75" customHeight="1" x14ac:dyDescent="0.25">
      <c r="A396" s="245" t="s">
        <v>30</v>
      </c>
      <c r="C396" s="10">
        <v>2009</v>
      </c>
      <c r="D396" s="25">
        <v>7.5999999999999998E-2</v>
      </c>
      <c r="E396" s="12">
        <v>39989</v>
      </c>
      <c r="F396" s="15">
        <v>6.9000000000000006E-2</v>
      </c>
      <c r="G396" s="12">
        <v>39988</v>
      </c>
      <c r="H396" s="15">
        <v>6.6000000000000003E-2</v>
      </c>
      <c r="I396" s="12">
        <v>39987</v>
      </c>
      <c r="J396" s="15">
        <v>6.4000000000000001E-2</v>
      </c>
      <c r="K396" s="43">
        <v>39953</v>
      </c>
      <c r="L396" s="39">
        <v>1</v>
      </c>
      <c r="M396" s="10" t="s">
        <v>197</v>
      </c>
      <c r="N396" s="262">
        <v>6.8000000000000005E-2</v>
      </c>
    </row>
    <row r="397" spans="1:14" ht="15.75" customHeight="1" x14ac:dyDescent="0.25">
      <c r="A397" s="24" t="s">
        <v>113</v>
      </c>
      <c r="C397" s="10">
        <v>2010</v>
      </c>
      <c r="D397" s="25">
        <v>6.3E-2</v>
      </c>
      <c r="E397" s="12">
        <v>40324</v>
      </c>
      <c r="F397" s="15">
        <v>6.2E-2</v>
      </c>
      <c r="G397" s="12">
        <v>40328</v>
      </c>
      <c r="H397" s="15">
        <v>6.2E-2</v>
      </c>
      <c r="I397" s="12">
        <v>40327</v>
      </c>
      <c r="J397" s="15">
        <v>6.0999999999999999E-2</v>
      </c>
      <c r="K397" s="43">
        <v>40278</v>
      </c>
      <c r="L397" s="39">
        <v>0</v>
      </c>
      <c r="M397" s="10" t="s">
        <v>203</v>
      </c>
      <c r="N397" s="262">
        <v>6.2E-2</v>
      </c>
    </row>
    <row r="398" spans="1:14" ht="15.75" customHeight="1" x14ac:dyDescent="0.25">
      <c r="A398" s="9"/>
      <c r="C398" s="10">
        <v>2011</v>
      </c>
      <c r="D398" s="25">
        <v>7.6999999999999999E-2</v>
      </c>
      <c r="E398" s="12">
        <v>40788</v>
      </c>
      <c r="F398" s="25">
        <v>6.4000000000000001E-2</v>
      </c>
      <c r="G398" s="12">
        <v>40699</v>
      </c>
      <c r="H398" s="25">
        <v>6.3E-2</v>
      </c>
      <c r="I398" s="12">
        <v>40789</v>
      </c>
      <c r="J398" s="15">
        <v>6.3E-2</v>
      </c>
      <c r="K398" s="43">
        <v>40729</v>
      </c>
      <c r="L398" s="39">
        <v>1</v>
      </c>
      <c r="M398" s="10" t="s">
        <v>206</v>
      </c>
      <c r="N398" s="262">
        <f>TRUNC(AVERAGE(J396:J398),3)</f>
        <v>6.2E-2</v>
      </c>
    </row>
    <row r="399" spans="1:14" ht="15.75" customHeight="1" x14ac:dyDescent="0.25">
      <c r="A399" s="9"/>
      <c r="C399" s="10">
        <v>2012</v>
      </c>
      <c r="D399" s="25">
        <v>7.3999999999999996E-2</v>
      </c>
      <c r="E399" s="12">
        <v>41075</v>
      </c>
      <c r="F399" s="25">
        <v>6.9000000000000006E-2</v>
      </c>
      <c r="G399" s="12">
        <v>41151</v>
      </c>
      <c r="H399" s="25">
        <v>6.7000000000000004E-2</v>
      </c>
      <c r="I399" s="12">
        <v>41124</v>
      </c>
      <c r="J399" s="15">
        <v>6.7000000000000004E-2</v>
      </c>
      <c r="K399" s="43">
        <v>41069</v>
      </c>
      <c r="L399" s="39">
        <v>0</v>
      </c>
      <c r="M399" s="10" t="s">
        <v>207</v>
      </c>
      <c r="N399" s="262">
        <f>TRUNC(AVERAGE(J397:J399),3)</f>
        <v>6.3E-2</v>
      </c>
    </row>
    <row r="400" spans="1:14" ht="15.75" customHeight="1" x14ac:dyDescent="0.25">
      <c r="A400" s="9"/>
      <c r="C400" s="10">
        <v>2013</v>
      </c>
      <c r="D400" s="15">
        <v>7.0999999999999994E-2</v>
      </c>
      <c r="E400" s="12">
        <v>41452</v>
      </c>
      <c r="F400" s="15">
        <v>6.7000000000000004E-2</v>
      </c>
      <c r="G400" s="12">
        <v>41408</v>
      </c>
      <c r="H400" s="15">
        <v>6.5000000000000002E-2</v>
      </c>
      <c r="I400" s="12">
        <v>41505</v>
      </c>
      <c r="J400" s="15">
        <v>6.3E-2</v>
      </c>
      <c r="K400" s="43">
        <v>41526</v>
      </c>
      <c r="L400" s="39">
        <v>0</v>
      </c>
      <c r="M400" s="10" t="s">
        <v>215</v>
      </c>
      <c r="N400" s="262">
        <f>TRUNC(AVERAGE(J398:J400),3)</f>
        <v>6.4000000000000001E-2</v>
      </c>
    </row>
    <row r="401" spans="1:14" ht="15.75" customHeight="1" x14ac:dyDescent="0.25">
      <c r="A401" s="9"/>
      <c r="C401" s="10">
        <v>2014</v>
      </c>
      <c r="D401" s="15">
        <v>7.0999999999999994E-2</v>
      </c>
      <c r="E401" s="12">
        <v>41853</v>
      </c>
      <c r="F401" s="15">
        <v>7.0999999999999994E-2</v>
      </c>
      <c r="G401" s="12">
        <v>41797</v>
      </c>
      <c r="H401" s="15">
        <v>7.0000000000000007E-2</v>
      </c>
      <c r="I401" s="12">
        <v>41784</v>
      </c>
      <c r="J401" s="15">
        <v>6.7000000000000004E-2</v>
      </c>
      <c r="K401" s="43">
        <v>41827</v>
      </c>
      <c r="L401" s="39">
        <v>0</v>
      </c>
      <c r="M401" s="10" t="s">
        <v>217</v>
      </c>
      <c r="N401" s="262">
        <f>TRUNC(AVERAGE(J399:J401),3)</f>
        <v>6.5000000000000002E-2</v>
      </c>
    </row>
    <row r="402" spans="1:14" ht="15.75" customHeight="1" thickBot="1" x14ac:dyDescent="0.3">
      <c r="A402" s="9"/>
      <c r="C402" s="16">
        <v>2015</v>
      </c>
      <c r="D402" s="26">
        <v>6.7000000000000004E-2</v>
      </c>
      <c r="E402" s="18">
        <v>42208</v>
      </c>
      <c r="F402" s="26">
        <v>6.5000000000000002E-2</v>
      </c>
      <c r="G402" s="18">
        <v>42131</v>
      </c>
      <c r="H402" s="26">
        <v>6.3E-2</v>
      </c>
      <c r="I402" s="18">
        <v>42147</v>
      </c>
      <c r="J402" s="26">
        <v>0.06</v>
      </c>
      <c r="K402" s="44">
        <v>42126</v>
      </c>
      <c r="L402" s="40">
        <v>0</v>
      </c>
      <c r="M402" s="16" t="s">
        <v>249</v>
      </c>
      <c r="N402" s="263">
        <f>TRUNC(AVERAGE(J400:J402),3)</f>
        <v>6.3E-2</v>
      </c>
    </row>
    <row r="403" spans="1:14" ht="15.75" customHeight="1" thickBot="1" x14ac:dyDescent="0.35">
      <c r="A403" s="9"/>
      <c r="C403" s="362" t="s">
        <v>299</v>
      </c>
      <c r="D403" s="363"/>
      <c r="E403" s="363"/>
      <c r="F403" s="363"/>
      <c r="G403" s="363"/>
      <c r="H403" s="363"/>
      <c r="I403" s="363"/>
      <c r="J403" s="363"/>
      <c r="K403" s="364"/>
      <c r="L403" s="288" t="s">
        <v>266</v>
      </c>
      <c r="M403" s="293"/>
      <c r="N403" s="294"/>
    </row>
    <row r="404" spans="1:14" ht="15.75" customHeight="1" x14ac:dyDescent="0.25">
      <c r="A404" s="9"/>
      <c r="C404" s="282">
        <v>2014</v>
      </c>
      <c r="D404" s="15">
        <v>7.0999999999999994E-2</v>
      </c>
      <c r="E404" s="12">
        <v>41853</v>
      </c>
      <c r="F404" s="15">
        <v>7.0999999999999994E-2</v>
      </c>
      <c r="G404" s="12">
        <v>41797</v>
      </c>
      <c r="H404" s="15">
        <v>7.0000000000000007E-2</v>
      </c>
      <c r="I404" s="12">
        <v>41784</v>
      </c>
      <c r="J404" s="15">
        <v>6.7000000000000004E-2</v>
      </c>
      <c r="K404" s="43">
        <v>41827</v>
      </c>
      <c r="L404" s="39">
        <v>2</v>
      </c>
      <c r="M404" s="291"/>
      <c r="N404" s="292"/>
    </row>
    <row r="405" spans="1:14" ht="15.75" customHeight="1" thickBot="1" x14ac:dyDescent="0.3">
      <c r="A405" s="9"/>
      <c r="C405" s="282">
        <v>2015</v>
      </c>
      <c r="D405" s="15">
        <v>6.7000000000000004E-2</v>
      </c>
      <c r="E405" s="12">
        <v>42208</v>
      </c>
      <c r="F405" s="15">
        <v>6.5000000000000002E-2</v>
      </c>
      <c r="G405" s="12">
        <v>42131</v>
      </c>
      <c r="H405" s="15">
        <v>6.3E-2</v>
      </c>
      <c r="I405" s="12">
        <v>42147</v>
      </c>
      <c r="J405" s="15">
        <v>0.06</v>
      </c>
      <c r="K405" s="43">
        <v>42126</v>
      </c>
      <c r="L405" s="39">
        <v>0</v>
      </c>
      <c r="M405" s="295"/>
      <c r="N405" s="296"/>
    </row>
    <row r="406" spans="1:14" ht="15.75" customHeight="1" x14ac:dyDescent="0.25">
      <c r="A406" s="9"/>
      <c r="C406" s="10">
        <v>2016</v>
      </c>
      <c r="D406" s="15">
        <v>7.6999999999999999E-2</v>
      </c>
      <c r="E406" s="161">
        <v>42532</v>
      </c>
      <c r="F406" s="15">
        <v>7.1999999999999995E-2</v>
      </c>
      <c r="G406" s="161">
        <v>42540</v>
      </c>
      <c r="H406" s="15">
        <v>7.1999999999999995E-2</v>
      </c>
      <c r="I406" s="161">
        <v>42514</v>
      </c>
      <c r="J406" s="11">
        <v>7.0999999999999994E-2</v>
      </c>
      <c r="K406" s="168">
        <v>42478</v>
      </c>
      <c r="L406" s="39">
        <v>4</v>
      </c>
      <c r="M406" s="10" t="s">
        <v>255</v>
      </c>
      <c r="N406" s="262">
        <f>TRUNC(AVERAGE(J404:J406),3)</f>
        <v>6.6000000000000003E-2</v>
      </c>
    </row>
    <row r="407" spans="1:14" ht="15.75" customHeight="1" x14ac:dyDescent="0.25">
      <c r="A407" s="9"/>
      <c r="C407" s="10">
        <v>2017</v>
      </c>
      <c r="D407" s="15">
        <v>8.1000000000000003E-2</v>
      </c>
      <c r="E407" s="161">
        <v>42895</v>
      </c>
      <c r="F407" s="15">
        <v>7.8E-2</v>
      </c>
      <c r="G407" s="161">
        <v>42889</v>
      </c>
      <c r="H407" s="15">
        <v>7.6999999999999999E-2</v>
      </c>
      <c r="I407" s="161">
        <v>42934</v>
      </c>
      <c r="J407" s="11">
        <v>7.6999999999999999E-2</v>
      </c>
      <c r="K407" s="161">
        <v>42901</v>
      </c>
      <c r="L407" s="39">
        <v>7</v>
      </c>
      <c r="M407" s="11" t="s">
        <v>295</v>
      </c>
      <c r="N407" s="262">
        <f>TRUNC(AVERAGE(J405:J407),3)</f>
        <v>6.9000000000000006E-2</v>
      </c>
    </row>
    <row r="408" spans="1:14" ht="15.75" customHeight="1" thickBot="1" x14ac:dyDescent="0.3">
      <c r="A408" s="9"/>
      <c r="C408" s="16">
        <v>2018</v>
      </c>
      <c r="D408" s="26">
        <v>0.08</v>
      </c>
      <c r="E408" s="158">
        <v>43248</v>
      </c>
      <c r="F408" s="26">
        <v>7.6999999999999999E-2</v>
      </c>
      <c r="G408" s="158">
        <v>43246</v>
      </c>
      <c r="H408" s="26">
        <v>7.2999999999999995E-2</v>
      </c>
      <c r="I408" s="158">
        <v>43247</v>
      </c>
      <c r="J408" s="17">
        <v>7.0999999999999994E-2</v>
      </c>
      <c r="K408" s="164">
        <v>43245</v>
      </c>
      <c r="L408" s="40">
        <v>4</v>
      </c>
      <c r="M408" s="16" t="s">
        <v>303</v>
      </c>
      <c r="N408" s="262">
        <f>TRUNC(AVERAGE(J406:J408),3)</f>
        <v>7.2999999999999995E-2</v>
      </c>
    </row>
    <row r="409" spans="1:14" ht="15.75" customHeight="1" x14ac:dyDescent="0.3">
      <c r="C409" s="125"/>
      <c r="D409" s="126"/>
      <c r="E409" s="198"/>
      <c r="F409" s="126"/>
      <c r="G409" s="125"/>
      <c r="H409" s="126"/>
      <c r="I409" s="125"/>
      <c r="J409" s="125"/>
      <c r="K409" s="125"/>
      <c r="L409" s="199"/>
      <c r="M409" s="199"/>
      <c r="N409" s="199"/>
    </row>
    <row r="410" spans="1:14" ht="15.75" customHeight="1" x14ac:dyDescent="0.25"/>
    <row r="411" spans="1:14" ht="21" x14ac:dyDescent="0.4">
      <c r="E411" s="48" t="s">
        <v>137</v>
      </c>
    </row>
    <row r="412" spans="1:14" ht="15.75" customHeight="1" x14ac:dyDescent="0.3">
      <c r="E412" s="49" t="s">
        <v>0</v>
      </c>
    </row>
    <row r="413" spans="1:14" ht="15.75" customHeight="1" thickBot="1" x14ac:dyDescent="0.3"/>
    <row r="414" spans="1:14" ht="15.75" customHeight="1" x14ac:dyDescent="0.3">
      <c r="A414" s="50" t="s">
        <v>1</v>
      </c>
      <c r="C414" s="205"/>
      <c r="D414" s="206"/>
      <c r="E414" s="207"/>
      <c r="F414" s="206"/>
      <c r="G414" s="207"/>
      <c r="H414" s="206"/>
      <c r="I414" s="207"/>
      <c r="J414" s="208"/>
      <c r="K414" s="207"/>
      <c r="L414" s="334"/>
      <c r="M414" s="376" t="s">
        <v>56</v>
      </c>
      <c r="N414" s="375"/>
    </row>
    <row r="415" spans="1:14" ht="15.75" customHeight="1" thickBot="1" x14ac:dyDescent="0.3">
      <c r="A415" s="24"/>
      <c r="B415" s="20"/>
      <c r="C415" s="4" t="s">
        <v>2</v>
      </c>
      <c r="D415" s="93" t="s">
        <v>3</v>
      </c>
      <c r="E415" s="5" t="s">
        <v>58</v>
      </c>
      <c r="F415" s="93" t="s">
        <v>4</v>
      </c>
      <c r="G415" s="5" t="s">
        <v>58</v>
      </c>
      <c r="H415" s="93" t="s">
        <v>5</v>
      </c>
      <c r="I415" s="5" t="s">
        <v>58</v>
      </c>
      <c r="J415" s="6" t="s">
        <v>6</v>
      </c>
      <c r="K415" s="5" t="s">
        <v>58</v>
      </c>
      <c r="L415" s="335"/>
      <c r="M415" s="7" t="s">
        <v>141</v>
      </c>
      <c r="N415" s="8" t="s">
        <v>57</v>
      </c>
    </row>
    <row r="416" spans="1:14" ht="15.75" customHeight="1" thickBot="1" x14ac:dyDescent="0.35">
      <c r="A416" s="24"/>
      <c r="B416" s="20"/>
      <c r="C416" s="365" t="s">
        <v>300</v>
      </c>
      <c r="D416" s="366"/>
      <c r="E416" s="366"/>
      <c r="F416" s="366"/>
      <c r="G416" s="366"/>
      <c r="H416" s="366"/>
      <c r="I416" s="366"/>
      <c r="J416" s="366"/>
      <c r="K416" s="367"/>
      <c r="L416" s="4" t="s">
        <v>265</v>
      </c>
      <c r="M416" s="209"/>
      <c r="N416" s="270"/>
    </row>
    <row r="417" spans="1:14" ht="15.75" customHeight="1" x14ac:dyDescent="0.25">
      <c r="A417" s="146" t="s">
        <v>233</v>
      </c>
      <c r="C417" s="10">
        <v>2009</v>
      </c>
      <c r="D417" s="25">
        <v>7.0999999999999994E-2</v>
      </c>
      <c r="E417" s="12">
        <v>39989</v>
      </c>
      <c r="F417" s="25">
        <v>6.9000000000000006E-2</v>
      </c>
      <c r="G417" s="12">
        <v>39988</v>
      </c>
      <c r="H417" s="15">
        <v>6.6000000000000003E-2</v>
      </c>
      <c r="I417" s="12">
        <v>39971</v>
      </c>
      <c r="J417" s="15">
        <v>6.5000000000000002E-2</v>
      </c>
      <c r="K417" s="43">
        <v>39991</v>
      </c>
      <c r="L417" s="39">
        <v>0</v>
      </c>
      <c r="M417" s="10" t="s">
        <v>197</v>
      </c>
      <c r="N417" s="262">
        <v>6.9000000000000006E-2</v>
      </c>
    </row>
    <row r="418" spans="1:14" ht="15.75" customHeight="1" x14ac:dyDescent="0.25">
      <c r="A418" s="24" t="s">
        <v>91</v>
      </c>
      <c r="C418" s="10">
        <v>2010</v>
      </c>
      <c r="D418" s="25">
        <v>6.8000000000000005E-2</v>
      </c>
      <c r="E418" s="12">
        <v>40400</v>
      </c>
      <c r="F418" s="25">
        <v>6.8000000000000005E-2</v>
      </c>
      <c r="G418" s="12">
        <v>40283</v>
      </c>
      <c r="H418" s="15">
        <v>6.7000000000000004E-2</v>
      </c>
      <c r="I418" s="12">
        <v>40410</v>
      </c>
      <c r="J418" s="15">
        <v>6.5000000000000002E-2</v>
      </c>
      <c r="K418" s="43">
        <v>40442</v>
      </c>
      <c r="L418" s="39">
        <v>0</v>
      </c>
      <c r="M418" s="10" t="s">
        <v>203</v>
      </c>
      <c r="N418" s="262">
        <v>6.5000000000000002E-2</v>
      </c>
    </row>
    <row r="419" spans="1:14" ht="15.75" customHeight="1" x14ac:dyDescent="0.25">
      <c r="A419" s="9"/>
      <c r="C419" s="10">
        <v>2011</v>
      </c>
      <c r="D419" s="25">
        <v>7.4999999999999997E-2</v>
      </c>
      <c r="E419" s="12">
        <v>40702</v>
      </c>
      <c r="F419" s="15">
        <v>7.2999999999999995E-2</v>
      </c>
      <c r="G419" s="12">
        <v>40729</v>
      </c>
      <c r="H419" s="15">
        <v>7.0999999999999994E-2</v>
      </c>
      <c r="I419" s="12">
        <v>40741</v>
      </c>
      <c r="J419" s="15">
        <v>7.0000000000000007E-2</v>
      </c>
      <c r="K419" s="43">
        <v>40700</v>
      </c>
      <c r="L419" s="39">
        <v>0</v>
      </c>
      <c r="M419" s="10" t="s">
        <v>206</v>
      </c>
      <c r="N419" s="262">
        <f>TRUNC(AVERAGE(J417:J419),3)</f>
        <v>6.6000000000000003E-2</v>
      </c>
    </row>
    <row r="420" spans="1:14" ht="15.75" customHeight="1" x14ac:dyDescent="0.25">
      <c r="A420" s="9"/>
      <c r="C420" s="10">
        <v>2012</v>
      </c>
      <c r="D420" s="25">
        <v>9.7000000000000003E-2</v>
      </c>
      <c r="E420" s="12">
        <v>41088</v>
      </c>
      <c r="F420" s="25">
        <v>7.8E-2</v>
      </c>
      <c r="G420" s="12">
        <v>41096</v>
      </c>
      <c r="H420" s="25">
        <v>7.8E-2</v>
      </c>
      <c r="I420" s="12">
        <v>41075</v>
      </c>
      <c r="J420" s="15">
        <v>7.6999999999999999E-2</v>
      </c>
      <c r="K420" s="43">
        <v>41093</v>
      </c>
      <c r="L420" s="39">
        <v>5</v>
      </c>
      <c r="M420" s="10" t="s">
        <v>207</v>
      </c>
      <c r="N420" s="262">
        <f>TRUNC(AVERAGE(J418:J420),3)</f>
        <v>7.0000000000000007E-2</v>
      </c>
    </row>
    <row r="421" spans="1:14" ht="15.75" customHeight="1" x14ac:dyDescent="0.25">
      <c r="A421" s="9"/>
      <c r="C421" s="10">
        <v>2013</v>
      </c>
      <c r="D421" s="15">
        <v>6.9000000000000006E-2</v>
      </c>
      <c r="E421" s="12">
        <v>41446</v>
      </c>
      <c r="F421" s="15">
        <v>6.3E-2</v>
      </c>
      <c r="G421" s="12">
        <v>41408</v>
      </c>
      <c r="H421" s="15">
        <v>6.2E-2</v>
      </c>
      <c r="I421" s="12">
        <v>41445</v>
      </c>
      <c r="J421" s="15">
        <v>6.2E-2</v>
      </c>
      <c r="K421" s="43">
        <v>41409</v>
      </c>
      <c r="L421" s="39">
        <v>0</v>
      </c>
      <c r="M421" s="10" t="s">
        <v>215</v>
      </c>
      <c r="N421" s="262">
        <f>TRUNC(AVERAGE(J419:J421),3)</f>
        <v>6.9000000000000006E-2</v>
      </c>
    </row>
    <row r="422" spans="1:14" ht="15.75" customHeight="1" x14ac:dyDescent="0.25">
      <c r="A422" s="9"/>
      <c r="C422" s="10">
        <v>2014</v>
      </c>
      <c r="D422" s="15">
        <v>6.9000000000000006E-2</v>
      </c>
      <c r="E422" s="12">
        <v>41797</v>
      </c>
      <c r="F422" s="15">
        <v>6.6000000000000003E-2</v>
      </c>
      <c r="G422" s="12">
        <v>41791</v>
      </c>
      <c r="H422" s="15">
        <v>6.4000000000000001E-2</v>
      </c>
      <c r="I422" s="12">
        <v>41750</v>
      </c>
      <c r="J422" s="15">
        <v>6.3E-2</v>
      </c>
      <c r="K422" s="43">
        <v>41796</v>
      </c>
      <c r="L422" s="39">
        <v>0</v>
      </c>
      <c r="M422" s="10" t="s">
        <v>217</v>
      </c>
      <c r="N422" s="262">
        <f>TRUNC(AVERAGE(J420:J422),3)</f>
        <v>6.7000000000000004E-2</v>
      </c>
    </row>
    <row r="423" spans="1:14" ht="15.75" customHeight="1" thickBot="1" x14ac:dyDescent="0.3">
      <c r="A423" s="9"/>
      <c r="C423" s="16">
        <v>2015</v>
      </c>
      <c r="D423" s="26">
        <v>6.5000000000000002E-2</v>
      </c>
      <c r="E423" s="18">
        <v>42131</v>
      </c>
      <c r="F423" s="26">
        <v>6.3E-2</v>
      </c>
      <c r="G423" s="18">
        <v>42191</v>
      </c>
      <c r="H423" s="26">
        <v>6.2E-2</v>
      </c>
      <c r="I423" s="18">
        <v>42147</v>
      </c>
      <c r="J423" s="26">
        <v>6.2E-2</v>
      </c>
      <c r="K423" s="44">
        <v>42127</v>
      </c>
      <c r="L423" s="40">
        <v>0</v>
      </c>
      <c r="M423" s="16" t="s">
        <v>249</v>
      </c>
      <c r="N423" s="263">
        <f>TRUNC(AVERAGE(J421:J423),3)</f>
        <v>6.2E-2</v>
      </c>
    </row>
    <row r="424" spans="1:14" ht="15.75" customHeight="1" thickBot="1" x14ac:dyDescent="0.35">
      <c r="A424" s="9"/>
      <c r="C424" s="365" t="s">
        <v>299</v>
      </c>
      <c r="D424" s="366"/>
      <c r="E424" s="366"/>
      <c r="F424" s="366"/>
      <c r="G424" s="366"/>
      <c r="H424" s="366"/>
      <c r="I424" s="366"/>
      <c r="J424" s="366"/>
      <c r="K424" s="367"/>
      <c r="L424" s="288" t="s">
        <v>266</v>
      </c>
      <c r="M424" s="299"/>
      <c r="N424" s="300"/>
    </row>
    <row r="425" spans="1:14" ht="15.75" customHeight="1" x14ac:dyDescent="0.25">
      <c r="A425" s="9"/>
      <c r="C425" s="282">
        <v>2014</v>
      </c>
      <c r="D425" s="15">
        <v>6.9000000000000006E-2</v>
      </c>
      <c r="E425" s="12">
        <v>41797</v>
      </c>
      <c r="F425" s="15">
        <v>6.6000000000000003E-2</v>
      </c>
      <c r="G425" s="12">
        <v>41791</v>
      </c>
      <c r="H425" s="15">
        <v>6.4000000000000001E-2</v>
      </c>
      <c r="I425" s="12">
        <v>41750</v>
      </c>
      <c r="J425" s="15">
        <v>6.3E-2</v>
      </c>
      <c r="K425" s="43">
        <v>41796</v>
      </c>
      <c r="L425" s="39">
        <v>0</v>
      </c>
      <c r="M425" s="297"/>
      <c r="N425" s="298"/>
    </row>
    <row r="426" spans="1:14" ht="15.75" customHeight="1" thickBot="1" x14ac:dyDescent="0.3">
      <c r="A426" s="9"/>
      <c r="C426" s="282">
        <v>2015</v>
      </c>
      <c r="D426" s="91">
        <v>6.5000000000000002E-2</v>
      </c>
      <c r="E426" s="283">
        <v>42131</v>
      </c>
      <c r="F426" s="91">
        <v>6.3E-2</v>
      </c>
      <c r="G426" s="283">
        <v>42191</v>
      </c>
      <c r="H426" s="91">
        <v>6.2E-2</v>
      </c>
      <c r="I426" s="283">
        <v>42147</v>
      </c>
      <c r="J426" s="284">
        <v>6.2E-2</v>
      </c>
      <c r="K426" s="285">
        <v>42127</v>
      </c>
      <c r="L426" s="10">
        <v>0</v>
      </c>
      <c r="M426" s="301"/>
      <c r="N426" s="302"/>
    </row>
    <row r="427" spans="1:14" ht="15.75" customHeight="1" x14ac:dyDescent="0.25">
      <c r="A427" s="9"/>
      <c r="C427" s="10">
        <v>2016</v>
      </c>
      <c r="D427" s="15">
        <v>7.1999999999999995E-2</v>
      </c>
      <c r="E427" s="161">
        <v>42514</v>
      </c>
      <c r="F427" s="15">
        <v>6.8000000000000005E-2</v>
      </c>
      <c r="G427" s="161">
        <v>42478</v>
      </c>
      <c r="H427" s="15">
        <v>6.7000000000000004E-2</v>
      </c>
      <c r="I427" s="161">
        <v>42531</v>
      </c>
      <c r="J427" s="11">
        <v>6.6000000000000003E-2</v>
      </c>
      <c r="K427" s="168">
        <v>42586</v>
      </c>
      <c r="L427" s="39">
        <v>1</v>
      </c>
      <c r="M427" s="10" t="s">
        <v>255</v>
      </c>
      <c r="N427" s="262">
        <f>TRUNC(AVERAGE(J425:J427),3)</f>
        <v>6.3E-2</v>
      </c>
    </row>
    <row r="428" spans="1:14" ht="15.75" customHeight="1" x14ac:dyDescent="0.25">
      <c r="A428" s="9"/>
      <c r="C428" s="10">
        <v>2017</v>
      </c>
      <c r="D428" s="15">
        <v>7.1999999999999995E-2</v>
      </c>
      <c r="E428" s="161">
        <v>42896</v>
      </c>
      <c r="F428" s="15">
        <v>7.0000000000000007E-2</v>
      </c>
      <c r="G428" s="161">
        <v>42889</v>
      </c>
      <c r="H428" s="15">
        <v>6.8000000000000005E-2</v>
      </c>
      <c r="I428" s="161">
        <v>42871</v>
      </c>
      <c r="J428" s="11">
        <v>6.4000000000000001E-2</v>
      </c>
      <c r="K428" s="161">
        <v>42897</v>
      </c>
      <c r="L428" s="39">
        <v>1</v>
      </c>
      <c r="M428" s="11" t="s">
        <v>295</v>
      </c>
      <c r="N428" s="262">
        <f>TRUNC(AVERAGE(J426:J428),3)</f>
        <v>6.4000000000000001E-2</v>
      </c>
    </row>
    <row r="429" spans="1:14" ht="15.75" customHeight="1" thickBot="1" x14ac:dyDescent="0.3">
      <c r="A429" s="9"/>
      <c r="C429" s="16">
        <v>2018</v>
      </c>
      <c r="D429" s="26">
        <v>7.6999999999999999E-2</v>
      </c>
      <c r="E429" s="158">
        <v>43245</v>
      </c>
      <c r="F429" s="26">
        <v>7.2999999999999995E-2</v>
      </c>
      <c r="G429" s="158">
        <v>43248</v>
      </c>
      <c r="H429" s="26">
        <v>7.2999999999999995E-2</v>
      </c>
      <c r="I429" s="158">
        <v>43247</v>
      </c>
      <c r="J429" s="17">
        <v>7.1999999999999995E-2</v>
      </c>
      <c r="K429" s="164">
        <v>43294</v>
      </c>
      <c r="L429" s="40">
        <v>6</v>
      </c>
      <c r="M429" s="16" t="s">
        <v>303</v>
      </c>
      <c r="N429" s="262">
        <f>TRUNC(AVERAGE(J427:J429),3)</f>
        <v>6.7000000000000004E-2</v>
      </c>
    </row>
    <row r="430" spans="1:14" ht="15.75" customHeight="1" x14ac:dyDescent="0.3">
      <c r="C430" s="125"/>
      <c r="D430" s="126"/>
      <c r="E430" s="198"/>
      <c r="F430" s="126"/>
      <c r="G430" s="125"/>
      <c r="H430" s="126"/>
      <c r="I430" s="125"/>
      <c r="J430" s="125"/>
      <c r="K430" s="125"/>
      <c r="L430" s="199"/>
      <c r="M430" s="199"/>
      <c r="N430" s="199"/>
    </row>
    <row r="431" spans="1:14" ht="15.75" customHeight="1" thickBot="1" x14ac:dyDescent="0.3"/>
    <row r="432" spans="1:14" ht="15.75" customHeight="1" x14ac:dyDescent="0.3">
      <c r="A432" s="50" t="s">
        <v>1</v>
      </c>
      <c r="C432" s="205"/>
      <c r="D432" s="206"/>
      <c r="E432" s="207"/>
      <c r="F432" s="206"/>
      <c r="G432" s="207"/>
      <c r="H432" s="206"/>
      <c r="I432" s="207"/>
      <c r="J432" s="208"/>
      <c r="K432" s="207"/>
      <c r="L432" s="334"/>
      <c r="M432" s="376" t="s">
        <v>56</v>
      </c>
      <c r="N432" s="375"/>
    </row>
    <row r="433" spans="1:14" ht="15.75" customHeight="1" thickBot="1" x14ac:dyDescent="0.3">
      <c r="A433" s="24"/>
      <c r="B433" s="20"/>
      <c r="C433" s="4" t="s">
        <v>2</v>
      </c>
      <c r="D433" s="93" t="s">
        <v>3</v>
      </c>
      <c r="E433" s="5" t="s">
        <v>58</v>
      </c>
      <c r="F433" s="93" t="s">
        <v>4</v>
      </c>
      <c r="G433" s="5" t="s">
        <v>58</v>
      </c>
      <c r="H433" s="93" t="s">
        <v>5</v>
      </c>
      <c r="I433" s="5" t="s">
        <v>58</v>
      </c>
      <c r="J433" s="6" t="s">
        <v>6</v>
      </c>
      <c r="K433" s="5" t="s">
        <v>58</v>
      </c>
      <c r="L433" s="335"/>
      <c r="M433" s="7" t="s">
        <v>141</v>
      </c>
      <c r="N433" s="8" t="s">
        <v>57</v>
      </c>
    </row>
    <row r="434" spans="1:14" ht="15.75" customHeight="1" thickBot="1" x14ac:dyDescent="0.35">
      <c r="A434" s="24"/>
      <c r="B434" s="20"/>
      <c r="C434" s="365" t="s">
        <v>300</v>
      </c>
      <c r="D434" s="366"/>
      <c r="E434" s="366"/>
      <c r="F434" s="366"/>
      <c r="G434" s="366"/>
      <c r="H434" s="366"/>
      <c r="I434" s="366"/>
      <c r="J434" s="366"/>
      <c r="K434" s="367"/>
      <c r="L434" s="4" t="s">
        <v>265</v>
      </c>
      <c r="M434" s="209"/>
      <c r="N434" s="270"/>
    </row>
    <row r="435" spans="1:14" ht="15.75" customHeight="1" x14ac:dyDescent="0.25">
      <c r="A435" s="145" t="s">
        <v>174</v>
      </c>
      <c r="C435" s="10">
        <v>2009</v>
      </c>
      <c r="D435" s="25">
        <v>6.7000000000000004E-2</v>
      </c>
      <c r="E435" s="12">
        <v>39988</v>
      </c>
      <c r="F435" s="25">
        <v>6.6000000000000003E-2</v>
      </c>
      <c r="G435" s="12">
        <v>39991</v>
      </c>
      <c r="H435" s="25">
        <v>6.5000000000000002E-2</v>
      </c>
      <c r="I435" s="12">
        <v>39989</v>
      </c>
      <c r="J435" s="15">
        <v>6.5000000000000002E-2</v>
      </c>
      <c r="K435" s="43">
        <v>39971</v>
      </c>
      <c r="L435" s="39">
        <v>0</v>
      </c>
      <c r="M435" s="10" t="s">
        <v>197</v>
      </c>
      <c r="N435" s="262">
        <v>7.0999999999999994E-2</v>
      </c>
    </row>
    <row r="436" spans="1:14" ht="15.75" customHeight="1" x14ac:dyDescent="0.25">
      <c r="A436" s="24" t="s">
        <v>90</v>
      </c>
      <c r="C436" s="10">
        <v>2010</v>
      </c>
      <c r="D436" s="25">
        <v>7.5999999999999998E-2</v>
      </c>
      <c r="E436" s="12">
        <v>40283</v>
      </c>
      <c r="F436" s="25">
        <v>6.9000000000000006E-2</v>
      </c>
      <c r="G436" s="12">
        <v>40324</v>
      </c>
      <c r="H436" s="25">
        <v>6.9000000000000006E-2</v>
      </c>
      <c r="I436" s="12">
        <v>40269</v>
      </c>
      <c r="J436" s="15">
        <v>6.8000000000000005E-2</v>
      </c>
      <c r="K436" s="43">
        <v>40400</v>
      </c>
      <c r="L436" s="39">
        <v>1</v>
      </c>
      <c r="M436" s="10" t="s">
        <v>203</v>
      </c>
      <c r="N436" s="262">
        <v>6.7000000000000004E-2</v>
      </c>
    </row>
    <row r="437" spans="1:14" ht="15.75" customHeight="1" x14ac:dyDescent="0.25">
      <c r="A437" s="9"/>
      <c r="C437" s="10">
        <v>2011</v>
      </c>
      <c r="D437" s="25">
        <v>7.6999999999999999E-2</v>
      </c>
      <c r="E437" s="12">
        <v>40702</v>
      </c>
      <c r="F437" s="15">
        <v>7.5999999999999998E-2</v>
      </c>
      <c r="G437" s="12">
        <v>40729</v>
      </c>
      <c r="H437" s="15">
        <v>7.2999999999999995E-2</v>
      </c>
      <c r="I437" s="12">
        <v>40741</v>
      </c>
      <c r="J437" s="15">
        <v>7.1999999999999995E-2</v>
      </c>
      <c r="K437" s="43">
        <v>40787</v>
      </c>
      <c r="L437" s="39">
        <v>2</v>
      </c>
      <c r="M437" s="10" t="s">
        <v>206</v>
      </c>
      <c r="N437" s="262">
        <f>TRUNC(AVERAGE(J435:J437),3)</f>
        <v>6.8000000000000005E-2</v>
      </c>
    </row>
    <row r="438" spans="1:14" ht="15.75" customHeight="1" x14ac:dyDescent="0.25">
      <c r="A438" s="9"/>
      <c r="C438" s="10">
        <v>2012</v>
      </c>
      <c r="D438" s="25">
        <v>9.4E-2</v>
      </c>
      <c r="E438" s="12">
        <v>41088</v>
      </c>
      <c r="F438" s="25">
        <v>7.9000000000000001E-2</v>
      </c>
      <c r="G438" s="12">
        <v>41075</v>
      </c>
      <c r="H438" s="25">
        <v>7.6999999999999999E-2</v>
      </c>
      <c r="I438" s="12">
        <v>41048</v>
      </c>
      <c r="J438" s="15">
        <v>7.3999999999999996E-2</v>
      </c>
      <c r="K438" s="43">
        <v>41145</v>
      </c>
      <c r="L438" s="39">
        <v>3</v>
      </c>
      <c r="M438" s="10" t="s">
        <v>207</v>
      </c>
      <c r="N438" s="262">
        <f>TRUNC(AVERAGE(J436:J438),3)</f>
        <v>7.0999999999999994E-2</v>
      </c>
    </row>
    <row r="439" spans="1:14" ht="15.75" customHeight="1" x14ac:dyDescent="0.25">
      <c r="A439" s="9"/>
      <c r="C439" s="10">
        <v>2013</v>
      </c>
      <c r="D439" s="15">
        <v>6.9000000000000006E-2</v>
      </c>
      <c r="E439" s="12">
        <v>41446</v>
      </c>
      <c r="F439" s="15">
        <v>6.4000000000000001E-2</v>
      </c>
      <c r="G439" s="12">
        <v>41445</v>
      </c>
      <c r="H439" s="15">
        <v>6.4000000000000001E-2</v>
      </c>
      <c r="I439" s="12">
        <v>41408</v>
      </c>
      <c r="J439" s="15">
        <v>6.2E-2</v>
      </c>
      <c r="K439" s="43">
        <v>41526</v>
      </c>
      <c r="L439" s="39">
        <v>0</v>
      </c>
      <c r="M439" s="10" t="s">
        <v>215</v>
      </c>
      <c r="N439" s="262">
        <f>TRUNC(AVERAGE(J437:J439),3)</f>
        <v>6.9000000000000006E-2</v>
      </c>
    </row>
    <row r="440" spans="1:14" ht="15.75" customHeight="1" x14ac:dyDescent="0.25">
      <c r="C440" s="10">
        <v>2014</v>
      </c>
      <c r="D440" s="15">
        <v>6.9000000000000006E-2</v>
      </c>
      <c r="E440" s="12">
        <v>41797</v>
      </c>
      <c r="F440" s="15">
        <v>6.5000000000000002E-2</v>
      </c>
      <c r="G440" s="12">
        <v>41791</v>
      </c>
      <c r="H440" s="15">
        <v>6.4000000000000001E-2</v>
      </c>
      <c r="I440" s="12">
        <v>41796</v>
      </c>
      <c r="J440" s="15">
        <v>6.3E-2</v>
      </c>
      <c r="K440" s="43">
        <v>41750</v>
      </c>
      <c r="L440" s="39">
        <v>0</v>
      </c>
      <c r="M440" s="10" t="s">
        <v>217</v>
      </c>
      <c r="N440" s="262">
        <f>TRUNC(AVERAGE(J438:J440),3)</f>
        <v>6.6000000000000003E-2</v>
      </c>
    </row>
    <row r="441" spans="1:14" ht="15.75" customHeight="1" thickBot="1" x14ac:dyDescent="0.3">
      <c r="C441" s="16">
        <v>2015</v>
      </c>
      <c r="D441" s="26">
        <v>6.5000000000000002E-2</v>
      </c>
      <c r="E441" s="18">
        <v>42131</v>
      </c>
      <c r="F441" s="26">
        <v>0.06</v>
      </c>
      <c r="G441" s="18">
        <v>42191</v>
      </c>
      <c r="H441" s="26">
        <v>5.8999999999999997E-2</v>
      </c>
      <c r="I441" s="18">
        <v>42264</v>
      </c>
      <c r="J441" s="26">
        <v>5.8999999999999997E-2</v>
      </c>
      <c r="K441" s="44">
        <v>42209</v>
      </c>
      <c r="L441" s="40">
        <v>0</v>
      </c>
      <c r="M441" s="16" t="s">
        <v>249</v>
      </c>
      <c r="N441" s="263">
        <f>TRUNC(AVERAGE(J439:J441),3)</f>
        <v>6.0999999999999999E-2</v>
      </c>
    </row>
    <row r="442" spans="1:14" ht="15.75" customHeight="1" thickBot="1" x14ac:dyDescent="0.35">
      <c r="C442" s="365" t="s">
        <v>299</v>
      </c>
      <c r="D442" s="366"/>
      <c r="E442" s="366"/>
      <c r="F442" s="366"/>
      <c r="G442" s="366"/>
      <c r="H442" s="366"/>
      <c r="I442" s="366"/>
      <c r="J442" s="366"/>
      <c r="K442" s="367"/>
      <c r="L442" s="288" t="s">
        <v>266</v>
      </c>
      <c r="M442" s="299"/>
      <c r="N442" s="300"/>
    </row>
    <row r="443" spans="1:14" ht="15.75" customHeight="1" x14ac:dyDescent="0.25">
      <c r="C443" s="282">
        <v>2014</v>
      </c>
      <c r="D443" s="15">
        <v>6.9000000000000006E-2</v>
      </c>
      <c r="E443" s="12">
        <v>41797</v>
      </c>
      <c r="F443" s="15">
        <v>6.5000000000000002E-2</v>
      </c>
      <c r="G443" s="12">
        <v>41791</v>
      </c>
      <c r="H443" s="15">
        <v>6.4000000000000001E-2</v>
      </c>
      <c r="I443" s="12">
        <v>41796</v>
      </c>
      <c r="J443" s="15">
        <v>6.3E-2</v>
      </c>
      <c r="K443" s="43">
        <v>41750</v>
      </c>
      <c r="L443" s="39">
        <v>0</v>
      </c>
      <c r="M443" s="297"/>
      <c r="N443" s="298"/>
    </row>
    <row r="444" spans="1:14" ht="15.75" customHeight="1" thickBot="1" x14ac:dyDescent="0.3">
      <c r="C444" s="282">
        <v>2015</v>
      </c>
      <c r="D444" s="91">
        <v>6.5000000000000002E-2</v>
      </c>
      <c r="E444" s="283">
        <v>42131</v>
      </c>
      <c r="F444" s="91">
        <v>0.06</v>
      </c>
      <c r="G444" s="283">
        <v>42191</v>
      </c>
      <c r="H444" s="91">
        <v>5.8999999999999997E-2</v>
      </c>
      <c r="I444" s="283">
        <v>42264</v>
      </c>
      <c r="J444" s="284">
        <v>5.8999999999999997E-2</v>
      </c>
      <c r="K444" s="285">
        <v>42209</v>
      </c>
      <c r="L444" s="10">
        <v>0</v>
      </c>
      <c r="M444" s="301"/>
      <c r="N444" s="302"/>
    </row>
    <row r="445" spans="1:14" ht="15.75" customHeight="1" x14ac:dyDescent="0.25">
      <c r="C445" s="10">
        <v>2016</v>
      </c>
      <c r="D445" s="15">
        <v>7.5999999999999998E-2</v>
      </c>
      <c r="E445" s="161">
        <v>42514</v>
      </c>
      <c r="F445" s="15">
        <v>7.1999999999999995E-2</v>
      </c>
      <c r="G445" s="161">
        <v>42478</v>
      </c>
      <c r="H445" s="15">
        <v>7.0999999999999994E-2</v>
      </c>
      <c r="I445" s="161">
        <v>42546</v>
      </c>
      <c r="J445" s="11">
        <v>6.9000000000000006E-2</v>
      </c>
      <c r="K445" s="168">
        <v>42532</v>
      </c>
      <c r="L445" s="39">
        <v>3</v>
      </c>
      <c r="M445" s="10" t="s">
        <v>255</v>
      </c>
      <c r="N445" s="262">
        <f>TRUNC(AVERAGE(J443:J445),3)</f>
        <v>6.3E-2</v>
      </c>
    </row>
    <row r="446" spans="1:14" ht="15.75" customHeight="1" x14ac:dyDescent="0.25">
      <c r="C446" s="10">
        <v>2017</v>
      </c>
      <c r="D446" s="15">
        <v>7.0999999999999994E-2</v>
      </c>
      <c r="E446" s="161">
        <v>42896</v>
      </c>
      <c r="F446" s="15">
        <v>6.9000000000000006E-2</v>
      </c>
      <c r="G446" s="161">
        <v>42889</v>
      </c>
      <c r="H446" s="15">
        <v>6.5000000000000002E-2</v>
      </c>
      <c r="I446" s="161">
        <v>42871</v>
      </c>
      <c r="J446" s="11">
        <v>6.0999999999999999E-2</v>
      </c>
      <c r="K446" s="161">
        <v>42934</v>
      </c>
      <c r="L446" s="39">
        <v>1</v>
      </c>
      <c r="M446" s="11" t="s">
        <v>295</v>
      </c>
      <c r="N446" s="262">
        <f>TRUNC(AVERAGE(J444:J446),3)</f>
        <v>6.3E-2</v>
      </c>
    </row>
    <row r="447" spans="1:14" ht="15.75" customHeight="1" thickBot="1" x14ac:dyDescent="0.3">
      <c r="C447" s="16">
        <v>2018</v>
      </c>
      <c r="D447" s="26">
        <v>7.2999999999999995E-2</v>
      </c>
      <c r="E447" s="158">
        <v>43245</v>
      </c>
      <c r="F447" s="26">
        <v>7.0999999999999994E-2</v>
      </c>
      <c r="G447" s="158">
        <v>43266</v>
      </c>
      <c r="H447" s="26">
        <v>7.0000000000000007E-2</v>
      </c>
      <c r="I447" s="158">
        <v>43248</v>
      </c>
      <c r="J447" s="17">
        <v>6.9000000000000006E-2</v>
      </c>
      <c r="K447" s="164">
        <v>43247</v>
      </c>
      <c r="L447" s="40">
        <v>2</v>
      </c>
      <c r="M447" s="16" t="s">
        <v>303</v>
      </c>
      <c r="N447" s="262">
        <f>TRUNC(AVERAGE(J445:J447),3)</f>
        <v>6.6000000000000003E-2</v>
      </c>
    </row>
    <row r="448" spans="1:14" ht="15.75" customHeight="1" x14ac:dyDescent="0.3">
      <c r="C448" s="125"/>
      <c r="D448" s="126"/>
      <c r="E448" s="198"/>
      <c r="F448" s="126"/>
      <c r="G448" s="125"/>
      <c r="H448" s="126"/>
      <c r="I448" s="125"/>
      <c r="J448" s="125"/>
      <c r="K448" s="125"/>
      <c r="L448" s="199"/>
      <c r="M448" s="199"/>
      <c r="N448" s="199"/>
    </row>
    <row r="449" spans="1:14" ht="15.75" customHeight="1" thickBot="1" x14ac:dyDescent="0.3"/>
    <row r="450" spans="1:14" ht="15.75" customHeight="1" x14ac:dyDescent="0.3">
      <c r="A450" s="50" t="s">
        <v>8</v>
      </c>
      <c r="C450" s="205"/>
      <c r="D450" s="206"/>
      <c r="E450" s="207"/>
      <c r="F450" s="206"/>
      <c r="G450" s="207"/>
      <c r="H450" s="206"/>
      <c r="I450" s="207"/>
      <c r="J450" s="208"/>
      <c r="K450" s="207"/>
      <c r="L450" s="334"/>
      <c r="M450" s="376" t="s">
        <v>56</v>
      </c>
      <c r="N450" s="375"/>
    </row>
    <row r="451" spans="1:14" ht="15.75" customHeight="1" thickBot="1" x14ac:dyDescent="0.3">
      <c r="A451" s="24"/>
      <c r="B451" s="20"/>
      <c r="C451" s="4" t="s">
        <v>2</v>
      </c>
      <c r="D451" s="93" t="s">
        <v>3</v>
      </c>
      <c r="E451" s="5" t="s">
        <v>58</v>
      </c>
      <c r="F451" s="93" t="s">
        <v>4</v>
      </c>
      <c r="G451" s="5" t="s">
        <v>58</v>
      </c>
      <c r="H451" s="93" t="s">
        <v>5</v>
      </c>
      <c r="I451" s="5" t="s">
        <v>58</v>
      </c>
      <c r="J451" s="6" t="s">
        <v>6</v>
      </c>
      <c r="K451" s="5" t="s">
        <v>58</v>
      </c>
      <c r="L451" s="335"/>
      <c r="M451" s="7" t="s">
        <v>141</v>
      </c>
      <c r="N451" s="8" t="s">
        <v>57</v>
      </c>
    </row>
    <row r="452" spans="1:14" ht="15.75" customHeight="1" thickBot="1" x14ac:dyDescent="0.35">
      <c r="A452" s="24"/>
      <c r="B452" s="20"/>
      <c r="C452" s="365" t="s">
        <v>300</v>
      </c>
      <c r="D452" s="366"/>
      <c r="E452" s="366"/>
      <c r="F452" s="366"/>
      <c r="G452" s="366"/>
      <c r="H452" s="366"/>
      <c r="I452" s="366"/>
      <c r="J452" s="366"/>
      <c r="K452" s="367"/>
      <c r="L452" s="4" t="s">
        <v>265</v>
      </c>
      <c r="M452" s="209"/>
      <c r="N452" s="270"/>
    </row>
    <row r="453" spans="1:14" ht="15.75" customHeight="1" x14ac:dyDescent="0.25">
      <c r="A453" s="145" t="s">
        <v>226</v>
      </c>
      <c r="C453" s="10">
        <v>2009</v>
      </c>
      <c r="D453" s="25">
        <v>6.4000000000000001E-2</v>
      </c>
      <c r="E453" s="12">
        <v>39991</v>
      </c>
      <c r="F453" s="15">
        <v>6.4000000000000001E-2</v>
      </c>
      <c r="G453" s="12">
        <v>39953</v>
      </c>
      <c r="H453" s="25">
        <v>6.2E-2</v>
      </c>
      <c r="I453" s="12">
        <v>39988</v>
      </c>
      <c r="J453" s="15">
        <v>6.2E-2</v>
      </c>
      <c r="K453" s="43">
        <v>39957</v>
      </c>
      <c r="L453" s="39">
        <v>0</v>
      </c>
      <c r="M453" s="10" t="s">
        <v>197</v>
      </c>
      <c r="N453" s="262">
        <v>6.6000000000000003E-2</v>
      </c>
    </row>
    <row r="454" spans="1:14" ht="15.75" customHeight="1" x14ac:dyDescent="0.25">
      <c r="A454" s="24" t="s">
        <v>92</v>
      </c>
      <c r="C454" s="10">
        <v>2010</v>
      </c>
      <c r="D454" s="25">
        <v>6.7000000000000004E-2</v>
      </c>
      <c r="E454" s="12">
        <v>40283</v>
      </c>
      <c r="F454" s="15">
        <v>6.6000000000000003E-2</v>
      </c>
      <c r="G454" s="12">
        <v>40442</v>
      </c>
      <c r="H454" s="15">
        <v>6.2E-2</v>
      </c>
      <c r="I454" s="12">
        <v>40325</v>
      </c>
      <c r="J454" s="15">
        <v>6.2E-2</v>
      </c>
      <c r="K454" s="43">
        <v>40278</v>
      </c>
      <c r="L454" s="39">
        <v>0</v>
      </c>
      <c r="M454" s="10" t="s">
        <v>203</v>
      </c>
      <c r="N454" s="262">
        <v>6.0999999999999999E-2</v>
      </c>
    </row>
    <row r="455" spans="1:14" ht="15.75" customHeight="1" x14ac:dyDescent="0.25">
      <c r="A455" s="9"/>
      <c r="C455" s="10">
        <v>2011</v>
      </c>
      <c r="D455" s="25">
        <v>7.4999999999999997E-2</v>
      </c>
      <c r="E455" s="12">
        <v>40702</v>
      </c>
      <c r="F455" s="25">
        <v>7.0999999999999994E-2</v>
      </c>
      <c r="G455" s="12">
        <v>40741</v>
      </c>
      <c r="H455" s="25">
        <v>7.0000000000000007E-2</v>
      </c>
      <c r="I455" s="12">
        <v>40700</v>
      </c>
      <c r="J455" s="15">
        <v>6.9000000000000006E-2</v>
      </c>
      <c r="K455" s="43">
        <v>40787</v>
      </c>
      <c r="L455" s="39">
        <v>0</v>
      </c>
      <c r="M455" s="10" t="s">
        <v>206</v>
      </c>
      <c r="N455" s="262">
        <f>TRUNC(AVERAGE(J453:J455),3)</f>
        <v>6.4000000000000001E-2</v>
      </c>
    </row>
    <row r="456" spans="1:14" ht="15.75" customHeight="1" x14ac:dyDescent="0.25">
      <c r="A456" s="9"/>
      <c r="C456" s="10">
        <v>2012</v>
      </c>
      <c r="D456" s="25">
        <v>7.8E-2</v>
      </c>
      <c r="E456" s="12">
        <v>41088</v>
      </c>
      <c r="F456" s="25">
        <v>7.0999999999999994E-2</v>
      </c>
      <c r="G456" s="12">
        <v>41075</v>
      </c>
      <c r="H456" s="25">
        <v>7.0000000000000007E-2</v>
      </c>
      <c r="I456" s="12">
        <v>41048</v>
      </c>
      <c r="J456" s="15">
        <v>6.7000000000000004E-2</v>
      </c>
      <c r="K456" s="43">
        <v>41124</v>
      </c>
      <c r="L456" s="39">
        <v>1</v>
      </c>
      <c r="M456" s="10" t="s">
        <v>207</v>
      </c>
      <c r="N456" s="262">
        <f>TRUNC(AVERAGE(J454:J456),3)</f>
        <v>6.6000000000000003E-2</v>
      </c>
    </row>
    <row r="457" spans="1:14" ht="15.75" customHeight="1" x14ac:dyDescent="0.25">
      <c r="A457" s="9"/>
      <c r="C457" s="10">
        <v>2013</v>
      </c>
      <c r="D457" s="15">
        <v>6.3E-2</v>
      </c>
      <c r="E457" s="12">
        <v>41446</v>
      </c>
      <c r="F457" s="15">
        <v>0.06</v>
      </c>
      <c r="G457" s="12">
        <v>41445</v>
      </c>
      <c r="H457" s="15">
        <v>0.06</v>
      </c>
      <c r="I457" s="12">
        <v>41408</v>
      </c>
      <c r="J457" s="15">
        <v>5.8999999999999997E-2</v>
      </c>
      <c r="K457" s="43">
        <v>41430</v>
      </c>
      <c r="L457" s="39">
        <v>0</v>
      </c>
      <c r="M457" s="10" t="s">
        <v>215</v>
      </c>
      <c r="N457" s="262">
        <f>TRUNC(AVERAGE(J455:J457),3)</f>
        <v>6.5000000000000002E-2</v>
      </c>
    </row>
    <row r="458" spans="1:14" ht="15.75" customHeight="1" x14ac:dyDescent="0.25">
      <c r="A458" s="9"/>
      <c r="C458" s="10">
        <v>2014</v>
      </c>
      <c r="D458" s="15">
        <v>6.4000000000000001E-2</v>
      </c>
      <c r="E458" s="12">
        <v>41797</v>
      </c>
      <c r="F458" s="15">
        <v>0.06</v>
      </c>
      <c r="G458" s="12">
        <v>41791</v>
      </c>
      <c r="H458" s="15">
        <v>5.8999999999999997E-2</v>
      </c>
      <c r="I458" s="12">
        <v>41766</v>
      </c>
      <c r="J458" s="15">
        <v>5.6000000000000001E-2</v>
      </c>
      <c r="K458" s="43">
        <v>41798</v>
      </c>
      <c r="L458" s="39">
        <v>0</v>
      </c>
      <c r="M458" s="10" t="s">
        <v>217</v>
      </c>
      <c r="N458" s="262">
        <f>TRUNC(AVERAGE(J456:J458),3)</f>
        <v>0.06</v>
      </c>
    </row>
    <row r="459" spans="1:14" ht="15.75" customHeight="1" thickBot="1" x14ac:dyDescent="0.3">
      <c r="A459" s="9"/>
      <c r="C459" s="16">
        <v>2015</v>
      </c>
      <c r="D459" s="26">
        <v>6.0999999999999999E-2</v>
      </c>
      <c r="E459" s="18">
        <v>42264</v>
      </c>
      <c r="F459" s="26">
        <v>5.7000000000000002E-2</v>
      </c>
      <c r="G459" s="18">
        <v>42263</v>
      </c>
      <c r="H459" s="26">
        <v>5.5E-2</v>
      </c>
      <c r="I459" s="18">
        <v>42272</v>
      </c>
      <c r="J459" s="26">
        <v>5.3999999999999999E-2</v>
      </c>
      <c r="K459" s="44">
        <v>42166</v>
      </c>
      <c r="L459" s="40">
        <v>0</v>
      </c>
      <c r="M459" s="16" t="s">
        <v>249</v>
      </c>
      <c r="N459" s="263">
        <f>TRUNC(AVERAGE(J457:J459),3)</f>
        <v>5.6000000000000001E-2</v>
      </c>
    </row>
    <row r="460" spans="1:14" ht="15.75" customHeight="1" thickBot="1" x14ac:dyDescent="0.35">
      <c r="A460" s="9"/>
      <c r="C460" s="365" t="s">
        <v>299</v>
      </c>
      <c r="D460" s="366"/>
      <c r="E460" s="366"/>
      <c r="F460" s="366"/>
      <c r="G460" s="366"/>
      <c r="H460" s="366"/>
      <c r="I460" s="366"/>
      <c r="J460" s="366"/>
      <c r="K460" s="367"/>
      <c r="L460" s="288" t="s">
        <v>266</v>
      </c>
      <c r="M460" s="299"/>
      <c r="N460" s="300"/>
    </row>
    <row r="461" spans="1:14" ht="15.75" customHeight="1" x14ac:dyDescent="0.25">
      <c r="A461" s="9"/>
      <c r="C461" s="282">
        <v>2014</v>
      </c>
      <c r="D461" s="15">
        <v>6.4000000000000001E-2</v>
      </c>
      <c r="E461" s="12">
        <v>41797</v>
      </c>
      <c r="F461" s="15">
        <v>0.06</v>
      </c>
      <c r="G461" s="12">
        <v>41791</v>
      </c>
      <c r="H461" s="15">
        <v>5.8999999999999997E-2</v>
      </c>
      <c r="I461" s="12">
        <v>41766</v>
      </c>
      <c r="J461" s="15">
        <v>5.6000000000000001E-2</v>
      </c>
      <c r="K461" s="43">
        <v>41798</v>
      </c>
      <c r="L461" s="39">
        <v>0</v>
      </c>
      <c r="M461" s="297"/>
      <c r="N461" s="298"/>
    </row>
    <row r="462" spans="1:14" ht="15.75" customHeight="1" thickBot="1" x14ac:dyDescent="0.3">
      <c r="A462" s="9"/>
      <c r="C462" s="282">
        <v>2015</v>
      </c>
      <c r="D462" s="91">
        <v>6.0999999999999999E-2</v>
      </c>
      <c r="E462" s="283">
        <v>42264</v>
      </c>
      <c r="F462" s="91">
        <v>5.7000000000000002E-2</v>
      </c>
      <c r="G462" s="283">
        <v>42263</v>
      </c>
      <c r="H462" s="91">
        <v>5.5E-2</v>
      </c>
      <c r="I462" s="283">
        <v>42272</v>
      </c>
      <c r="J462" s="284">
        <v>5.3999999999999999E-2</v>
      </c>
      <c r="K462" s="285">
        <v>42166</v>
      </c>
      <c r="L462" s="10">
        <v>0</v>
      </c>
      <c r="M462" s="301"/>
      <c r="N462" s="302"/>
    </row>
    <row r="463" spans="1:14" ht="15.75" customHeight="1" x14ac:dyDescent="0.25">
      <c r="A463" s="9"/>
      <c r="C463" s="10">
        <v>2016</v>
      </c>
      <c r="D463" s="15">
        <v>7.1999999999999995E-2</v>
      </c>
      <c r="E463" s="161">
        <v>42514</v>
      </c>
      <c r="F463" s="15">
        <v>6.8000000000000005E-2</v>
      </c>
      <c r="G463" s="161">
        <v>42478</v>
      </c>
      <c r="H463" s="15">
        <v>6.7000000000000004E-2</v>
      </c>
      <c r="I463" s="161">
        <v>42531</v>
      </c>
      <c r="J463" s="11">
        <v>6.6000000000000003E-2</v>
      </c>
      <c r="K463" s="168">
        <v>42546</v>
      </c>
      <c r="L463" s="39">
        <v>1</v>
      </c>
      <c r="M463" s="10" t="s">
        <v>255</v>
      </c>
      <c r="N463" s="262">
        <f>TRUNC(AVERAGE(J461:J463),3)</f>
        <v>5.8000000000000003E-2</v>
      </c>
    </row>
    <row r="464" spans="1:14" ht="15.75" customHeight="1" x14ac:dyDescent="0.25">
      <c r="A464" s="9"/>
      <c r="C464" s="10">
        <v>2017</v>
      </c>
      <c r="D464" s="15">
        <v>7.0000000000000007E-2</v>
      </c>
      <c r="E464" s="161">
        <v>42896</v>
      </c>
      <c r="F464" s="15">
        <v>6.7000000000000004E-2</v>
      </c>
      <c r="G464" s="161">
        <v>42889</v>
      </c>
      <c r="H464" s="15">
        <v>6.5000000000000002E-2</v>
      </c>
      <c r="I464" s="161">
        <v>42871</v>
      </c>
      <c r="J464" s="11">
        <v>6.0999999999999999E-2</v>
      </c>
      <c r="K464" s="161">
        <v>42897</v>
      </c>
      <c r="L464" s="39">
        <v>0</v>
      </c>
      <c r="M464" s="11" t="s">
        <v>295</v>
      </c>
      <c r="N464" s="262">
        <f>TRUNC(AVERAGE(J462:J464),3)</f>
        <v>0.06</v>
      </c>
    </row>
    <row r="465" spans="1:14" ht="15.75" customHeight="1" thickBot="1" x14ac:dyDescent="0.3">
      <c r="A465" s="9"/>
      <c r="C465" s="16">
        <v>2018</v>
      </c>
      <c r="D465" s="26">
        <v>6.9000000000000006E-2</v>
      </c>
      <c r="E465" s="158">
        <v>43248</v>
      </c>
      <c r="F465" s="26">
        <v>6.8000000000000005E-2</v>
      </c>
      <c r="G465" s="158">
        <v>43245</v>
      </c>
      <c r="H465" s="26">
        <v>6.7000000000000004E-2</v>
      </c>
      <c r="I465" s="158">
        <v>43247</v>
      </c>
      <c r="J465" s="17">
        <v>6.6000000000000003E-2</v>
      </c>
      <c r="K465" s="164">
        <v>43266</v>
      </c>
      <c r="L465" s="40">
        <v>0</v>
      </c>
      <c r="M465" s="16" t="s">
        <v>303</v>
      </c>
      <c r="N465" s="262">
        <f>TRUNC(AVERAGE(J463:J465),3)</f>
        <v>6.4000000000000001E-2</v>
      </c>
    </row>
    <row r="466" spans="1:14" ht="15.75" customHeight="1" x14ac:dyDescent="0.3">
      <c r="A466" s="9"/>
      <c r="C466" s="125"/>
      <c r="D466" s="126"/>
      <c r="E466" s="198"/>
      <c r="F466" s="126"/>
      <c r="G466" s="125"/>
      <c r="H466" s="126"/>
      <c r="I466" s="125"/>
      <c r="J466" s="125"/>
      <c r="K466" s="125"/>
      <c r="L466" s="199"/>
      <c r="M466" s="199"/>
      <c r="N466" s="199"/>
    </row>
    <row r="467" spans="1:14" ht="15.75" customHeight="1" thickBot="1" x14ac:dyDescent="0.35">
      <c r="A467" s="9"/>
      <c r="C467" s="57"/>
      <c r="D467" s="99"/>
      <c r="E467" s="200"/>
      <c r="F467" s="99"/>
      <c r="G467" s="57"/>
      <c r="H467" s="99"/>
      <c r="I467" s="57"/>
      <c r="J467" s="57"/>
      <c r="K467" s="57"/>
      <c r="L467" s="156"/>
      <c r="M467" s="156"/>
      <c r="N467" s="156"/>
    </row>
    <row r="468" spans="1:14" ht="15.75" customHeight="1" x14ac:dyDescent="0.3">
      <c r="A468" s="50" t="s">
        <v>271</v>
      </c>
      <c r="C468" s="205"/>
      <c r="D468" s="206"/>
      <c r="E468" s="207"/>
      <c r="F468" s="206"/>
      <c r="G468" s="207"/>
      <c r="H468" s="206"/>
      <c r="I468" s="207"/>
      <c r="J468" s="208"/>
      <c r="K468" s="207"/>
      <c r="L468" s="334"/>
      <c r="M468" s="376" t="s">
        <v>56</v>
      </c>
      <c r="N468" s="375"/>
    </row>
    <row r="469" spans="1:14" ht="15.75" customHeight="1" thickBot="1" x14ac:dyDescent="0.3">
      <c r="A469" s="24"/>
      <c r="B469" s="20"/>
      <c r="C469" s="4" t="s">
        <v>2</v>
      </c>
      <c r="D469" s="93" t="s">
        <v>3</v>
      </c>
      <c r="E469" s="5" t="s">
        <v>58</v>
      </c>
      <c r="F469" s="93" t="s">
        <v>4</v>
      </c>
      <c r="G469" s="5" t="s">
        <v>58</v>
      </c>
      <c r="H469" s="93" t="s">
        <v>5</v>
      </c>
      <c r="I469" s="5" t="s">
        <v>58</v>
      </c>
      <c r="J469" s="6" t="s">
        <v>6</v>
      </c>
      <c r="K469" s="5" t="s">
        <v>58</v>
      </c>
      <c r="L469" s="335"/>
      <c r="M469" s="7" t="s">
        <v>141</v>
      </c>
      <c r="N469" s="8" t="s">
        <v>57</v>
      </c>
    </row>
    <row r="470" spans="1:14" ht="15.75" customHeight="1" thickBot="1" x14ac:dyDescent="0.35">
      <c r="A470" s="24"/>
      <c r="B470" s="20"/>
      <c r="C470" s="365" t="s">
        <v>300</v>
      </c>
      <c r="D470" s="366"/>
      <c r="E470" s="366"/>
      <c r="F470" s="366"/>
      <c r="G470" s="366"/>
      <c r="H470" s="366"/>
      <c r="I470" s="366"/>
      <c r="J470" s="366"/>
      <c r="K470" s="367"/>
      <c r="L470" s="4" t="s">
        <v>265</v>
      </c>
      <c r="M470" s="209"/>
      <c r="N470" s="270"/>
    </row>
    <row r="471" spans="1:14" ht="15.75" customHeight="1" x14ac:dyDescent="0.25">
      <c r="A471" s="145" t="s">
        <v>273</v>
      </c>
      <c r="C471" s="10">
        <v>2011</v>
      </c>
      <c r="D471" s="25">
        <v>7.9000000000000001E-2</v>
      </c>
      <c r="E471" s="12">
        <v>42529</v>
      </c>
      <c r="F471" s="25">
        <v>7.4999999999999997E-2</v>
      </c>
      <c r="G471" s="12">
        <v>42614</v>
      </c>
      <c r="H471" s="25">
        <v>7.3999999999999996E-2</v>
      </c>
      <c r="I471" s="12">
        <v>42538</v>
      </c>
      <c r="J471" s="15">
        <v>7.3999999999999996E-2</v>
      </c>
      <c r="K471" s="43">
        <v>42527</v>
      </c>
      <c r="L471" s="39">
        <v>1</v>
      </c>
      <c r="M471" s="10" t="s">
        <v>206</v>
      </c>
      <c r="N471" s="262">
        <f>TRUNC(AVERAGE(J471:J471),3)</f>
        <v>7.3999999999999996E-2</v>
      </c>
    </row>
    <row r="472" spans="1:14" ht="15.75" customHeight="1" x14ac:dyDescent="0.25">
      <c r="A472" s="145" t="s">
        <v>274</v>
      </c>
      <c r="C472" s="10">
        <v>2012</v>
      </c>
      <c r="D472" s="25">
        <v>9.2999999999999999E-2</v>
      </c>
      <c r="E472" s="12">
        <v>42549</v>
      </c>
      <c r="F472" s="25">
        <v>8.1000000000000003E-2</v>
      </c>
      <c r="G472" s="12">
        <v>42509</v>
      </c>
      <c r="H472" s="25">
        <v>7.9000000000000001E-2</v>
      </c>
      <c r="I472" s="12">
        <v>42585</v>
      </c>
      <c r="J472" s="15">
        <v>7.9000000000000001E-2</v>
      </c>
      <c r="K472" s="43">
        <v>42536</v>
      </c>
      <c r="L472" s="39">
        <v>6</v>
      </c>
      <c r="M472" s="10" t="s">
        <v>207</v>
      </c>
      <c r="N472" s="262">
        <f>TRUNC(AVERAGE(J471:J472),3)</f>
        <v>7.5999999999999998E-2</v>
      </c>
    </row>
    <row r="473" spans="1:14" ht="15.75" customHeight="1" x14ac:dyDescent="0.25">
      <c r="A473" s="24" t="s">
        <v>275</v>
      </c>
      <c r="C473" s="10">
        <v>2013</v>
      </c>
      <c r="D473" s="15">
        <v>7.1999999999999995E-2</v>
      </c>
      <c r="E473" s="12">
        <v>42504</v>
      </c>
      <c r="F473" s="15">
        <v>7.0999999999999994E-2</v>
      </c>
      <c r="G473" s="12">
        <v>42542</v>
      </c>
      <c r="H473" s="15">
        <v>6.9000000000000006E-2</v>
      </c>
      <c r="I473" s="12">
        <v>42526</v>
      </c>
      <c r="J473" s="15">
        <v>6.8000000000000005E-2</v>
      </c>
      <c r="K473" s="43">
        <v>42541</v>
      </c>
      <c r="L473" s="39">
        <v>0</v>
      </c>
      <c r="M473" s="10" t="s">
        <v>215</v>
      </c>
      <c r="N473" s="262">
        <f>TRUNC(AVERAGE(J471:J473),3)</f>
        <v>7.2999999999999995E-2</v>
      </c>
    </row>
    <row r="474" spans="1:14" ht="15.75" customHeight="1" x14ac:dyDescent="0.25">
      <c r="A474" s="9"/>
      <c r="C474" s="10">
        <v>2014</v>
      </c>
      <c r="D474" s="15">
        <v>7.2999999999999995E-2</v>
      </c>
      <c r="E474" s="12">
        <v>42528</v>
      </c>
      <c r="F474" s="15">
        <v>7.1999999999999995E-2</v>
      </c>
      <c r="G474" s="12">
        <v>42497</v>
      </c>
      <c r="H474" s="15">
        <v>6.7000000000000004E-2</v>
      </c>
      <c r="I474" s="12">
        <v>42522</v>
      </c>
      <c r="J474" s="15">
        <v>6.6000000000000003E-2</v>
      </c>
      <c r="K474" s="43">
        <v>42515</v>
      </c>
      <c r="L474" s="39">
        <v>0</v>
      </c>
      <c r="M474" s="10" t="s">
        <v>217</v>
      </c>
      <c r="N474" s="262">
        <f>TRUNC(AVERAGE(J472:J474),3)</f>
        <v>7.0999999999999994E-2</v>
      </c>
    </row>
    <row r="475" spans="1:14" ht="15.75" customHeight="1" thickBot="1" x14ac:dyDescent="0.3">
      <c r="A475" s="9"/>
      <c r="C475" s="16">
        <v>2015</v>
      </c>
      <c r="D475" s="26">
        <v>7.8E-2</v>
      </c>
      <c r="E475" s="18">
        <v>42497</v>
      </c>
      <c r="F475" s="26">
        <v>7.0999999999999994E-2</v>
      </c>
      <c r="G475" s="18">
        <v>42630</v>
      </c>
      <c r="H475" s="26">
        <v>6.8000000000000005E-2</v>
      </c>
      <c r="I475" s="18">
        <v>42629</v>
      </c>
      <c r="J475" s="26">
        <v>6.8000000000000005E-2</v>
      </c>
      <c r="K475" s="44">
        <v>42513</v>
      </c>
      <c r="L475" s="40">
        <v>1</v>
      </c>
      <c r="M475" s="16" t="s">
        <v>249</v>
      </c>
      <c r="N475" s="263">
        <f>TRUNC(AVERAGE(J473:J475),3)</f>
        <v>6.7000000000000004E-2</v>
      </c>
    </row>
    <row r="476" spans="1:14" ht="15.75" customHeight="1" thickBot="1" x14ac:dyDescent="0.35">
      <c r="A476" s="9"/>
      <c r="C476" s="365" t="s">
        <v>299</v>
      </c>
      <c r="D476" s="366"/>
      <c r="E476" s="366"/>
      <c r="F476" s="366"/>
      <c r="G476" s="366"/>
      <c r="H476" s="366"/>
      <c r="I476" s="366"/>
      <c r="J476" s="366"/>
      <c r="K476" s="367"/>
      <c r="L476" s="288" t="s">
        <v>266</v>
      </c>
      <c r="M476" s="299"/>
      <c r="N476" s="300"/>
    </row>
    <row r="477" spans="1:14" ht="15.75" customHeight="1" x14ac:dyDescent="0.25">
      <c r="A477" s="9"/>
      <c r="C477" s="282">
        <v>2014</v>
      </c>
      <c r="D477" s="15">
        <v>7.2999999999999995E-2</v>
      </c>
      <c r="E477" s="12">
        <v>42528</v>
      </c>
      <c r="F477" s="15">
        <v>7.1999999999999995E-2</v>
      </c>
      <c r="G477" s="12">
        <v>42497</v>
      </c>
      <c r="H477" s="15">
        <v>6.7000000000000004E-2</v>
      </c>
      <c r="I477" s="12">
        <v>42522</v>
      </c>
      <c r="J477" s="15">
        <v>6.6000000000000003E-2</v>
      </c>
      <c r="K477" s="43">
        <v>42515</v>
      </c>
      <c r="L477" s="39">
        <v>2</v>
      </c>
      <c r="M477" s="297"/>
      <c r="N477" s="298"/>
    </row>
    <row r="478" spans="1:14" ht="15.75" customHeight="1" thickBot="1" x14ac:dyDescent="0.3">
      <c r="A478" s="9"/>
      <c r="C478" s="282">
        <v>2015</v>
      </c>
      <c r="D478" s="15">
        <v>7.8E-2</v>
      </c>
      <c r="E478" s="12">
        <v>42497</v>
      </c>
      <c r="F478" s="15">
        <v>7.0999999999999994E-2</v>
      </c>
      <c r="G478" s="12">
        <v>42630</v>
      </c>
      <c r="H478" s="15">
        <v>6.8000000000000005E-2</v>
      </c>
      <c r="I478" s="12">
        <v>42629</v>
      </c>
      <c r="J478" s="15">
        <v>6.8000000000000005E-2</v>
      </c>
      <c r="K478" s="43">
        <v>42513</v>
      </c>
      <c r="L478" s="39">
        <v>2</v>
      </c>
      <c r="M478" s="301"/>
      <c r="N478" s="302"/>
    </row>
    <row r="479" spans="1:14" ht="15.75" customHeight="1" x14ac:dyDescent="0.25">
      <c r="A479" s="9"/>
      <c r="C479" s="10">
        <v>2016</v>
      </c>
      <c r="D479" s="15">
        <v>7.4999999999999997E-2</v>
      </c>
      <c r="E479" s="161">
        <v>42531</v>
      </c>
      <c r="F479" s="15">
        <v>7.3999999999999996E-2</v>
      </c>
      <c r="G479" s="161">
        <v>42514</v>
      </c>
      <c r="H479" s="15">
        <v>7.2999999999999995E-2</v>
      </c>
      <c r="I479" s="161">
        <v>42478</v>
      </c>
      <c r="J479" s="11">
        <v>7.0999999999999994E-2</v>
      </c>
      <c r="K479" s="168">
        <v>42546</v>
      </c>
      <c r="L479" s="39">
        <v>5</v>
      </c>
      <c r="M479" s="10" t="s">
        <v>255</v>
      </c>
      <c r="N479" s="262">
        <f>TRUNC(AVERAGE(J477:J479),3)</f>
        <v>6.8000000000000005E-2</v>
      </c>
    </row>
    <row r="480" spans="1:14" ht="15.75" customHeight="1" x14ac:dyDescent="0.25">
      <c r="A480" s="9"/>
      <c r="C480" s="10">
        <v>2017</v>
      </c>
      <c r="D480" s="15">
        <v>7.1999999999999995E-2</v>
      </c>
      <c r="E480" s="161">
        <v>42896</v>
      </c>
      <c r="F480" s="15">
        <v>6.9000000000000006E-2</v>
      </c>
      <c r="G480" s="161">
        <v>42889</v>
      </c>
      <c r="H480" s="15">
        <v>6.7000000000000004E-2</v>
      </c>
      <c r="I480" s="161">
        <v>42871</v>
      </c>
      <c r="J480" s="11">
        <v>6.5000000000000002E-2</v>
      </c>
      <c r="K480" s="161">
        <v>42888</v>
      </c>
      <c r="L480" s="39">
        <v>1</v>
      </c>
      <c r="M480" s="11" t="s">
        <v>295</v>
      </c>
      <c r="N480" s="262">
        <f>TRUNC(AVERAGE(J478:J480),3)</f>
        <v>6.8000000000000005E-2</v>
      </c>
    </row>
    <row r="481" spans="1:14" ht="15.75" customHeight="1" thickBot="1" x14ac:dyDescent="0.3">
      <c r="A481" s="9"/>
      <c r="C481" s="16">
        <v>2018</v>
      </c>
      <c r="D481" s="26">
        <v>7.9000000000000001E-2</v>
      </c>
      <c r="E481" s="158">
        <v>43248</v>
      </c>
      <c r="F481" s="26">
        <v>7.8E-2</v>
      </c>
      <c r="G481" s="158">
        <v>43247</v>
      </c>
      <c r="H481" s="26">
        <v>7.8E-2</v>
      </c>
      <c r="I481" s="158">
        <v>43245</v>
      </c>
      <c r="J481" s="17">
        <v>7.5999999999999998E-2</v>
      </c>
      <c r="K481" s="164">
        <v>43258</v>
      </c>
      <c r="L481" s="40">
        <v>5</v>
      </c>
      <c r="M481" s="16" t="s">
        <v>303</v>
      </c>
      <c r="N481" s="262">
        <f>TRUNC(AVERAGE(J479:J481),3)</f>
        <v>7.0000000000000007E-2</v>
      </c>
    </row>
    <row r="482" spans="1:14" ht="15.75" customHeight="1" x14ac:dyDescent="0.3">
      <c r="A482" s="9"/>
      <c r="C482" s="125"/>
      <c r="D482" s="126"/>
      <c r="E482" s="198"/>
      <c r="F482" s="126"/>
      <c r="G482" s="125"/>
      <c r="H482" s="126"/>
      <c r="I482" s="125"/>
      <c r="J482" s="125"/>
      <c r="K482" s="125"/>
      <c r="L482" s="199"/>
      <c r="M482" s="199"/>
      <c r="N482" s="199"/>
    </row>
    <row r="483" spans="1:14" ht="15.75" customHeight="1" x14ac:dyDescent="0.3">
      <c r="A483" s="9"/>
      <c r="C483" s="57"/>
      <c r="D483" s="99"/>
      <c r="E483" s="200"/>
      <c r="F483" s="99"/>
      <c r="G483" s="57"/>
      <c r="H483" s="99"/>
      <c r="I483" s="57"/>
      <c r="J483" s="57"/>
      <c r="K483" s="57"/>
      <c r="L483" s="156"/>
      <c r="M483" s="156"/>
      <c r="N483" s="156"/>
    </row>
    <row r="484" spans="1:14" ht="19.5" customHeight="1" x14ac:dyDescent="0.4">
      <c r="A484" s="9"/>
      <c r="E484" s="52" t="s">
        <v>186</v>
      </c>
    </row>
    <row r="485" spans="1:14" ht="15.75" customHeight="1" x14ac:dyDescent="0.3">
      <c r="A485" s="9"/>
      <c r="E485" s="53" t="s">
        <v>0</v>
      </c>
    </row>
    <row r="486" spans="1:14" ht="15.75" customHeight="1" thickBot="1" x14ac:dyDescent="0.3">
      <c r="A486" s="9"/>
    </row>
    <row r="487" spans="1:14" ht="15.75" customHeight="1" x14ac:dyDescent="0.3">
      <c r="A487" s="53" t="s">
        <v>34</v>
      </c>
      <c r="C487" s="211"/>
      <c r="D487" s="212"/>
      <c r="E487" s="213"/>
      <c r="F487" s="212"/>
      <c r="G487" s="213"/>
      <c r="H487" s="212"/>
      <c r="I487" s="213"/>
      <c r="J487" s="214"/>
      <c r="K487" s="213"/>
      <c r="L487" s="215"/>
      <c r="M487" s="374" t="s">
        <v>56</v>
      </c>
      <c r="N487" s="375"/>
    </row>
    <row r="488" spans="1:14" ht="15.75" customHeight="1" thickBot="1" x14ac:dyDescent="0.3">
      <c r="A488" s="9"/>
      <c r="C488" s="4" t="s">
        <v>2</v>
      </c>
      <c r="D488" s="93" t="s">
        <v>3</v>
      </c>
      <c r="E488" s="5" t="s">
        <v>58</v>
      </c>
      <c r="F488" s="93" t="s">
        <v>4</v>
      </c>
      <c r="G488" s="5" t="s">
        <v>58</v>
      </c>
      <c r="H488" s="93" t="s">
        <v>5</v>
      </c>
      <c r="I488" s="5" t="s">
        <v>58</v>
      </c>
      <c r="J488" s="6" t="s">
        <v>6</v>
      </c>
      <c r="K488" s="5" t="s">
        <v>58</v>
      </c>
      <c r="L488" s="336"/>
      <c r="M488" s="21" t="s">
        <v>141</v>
      </c>
      <c r="N488" s="8" t="s">
        <v>57</v>
      </c>
    </row>
    <row r="489" spans="1:14" ht="15.75" customHeight="1" thickBot="1" x14ac:dyDescent="0.35">
      <c r="A489" s="9"/>
      <c r="C489" s="356" t="s">
        <v>300</v>
      </c>
      <c r="D489" s="357"/>
      <c r="E489" s="357"/>
      <c r="F489" s="357"/>
      <c r="G489" s="357"/>
      <c r="H489" s="357"/>
      <c r="I489" s="357"/>
      <c r="J489" s="357"/>
      <c r="K489" s="358"/>
      <c r="L489" s="234" t="s">
        <v>265</v>
      </c>
      <c r="M489" s="210"/>
      <c r="N489" s="269"/>
    </row>
    <row r="490" spans="1:14" ht="15.75" customHeight="1" x14ac:dyDescent="0.25">
      <c r="A490" s="147" t="s">
        <v>35</v>
      </c>
      <c r="C490" s="10">
        <v>2009</v>
      </c>
      <c r="D490" s="25">
        <v>7.0000000000000007E-2</v>
      </c>
      <c r="E490" s="12">
        <v>39989</v>
      </c>
      <c r="F490" s="15">
        <v>6.4000000000000001E-2</v>
      </c>
      <c r="G490" s="12">
        <v>39953</v>
      </c>
      <c r="H490" s="15">
        <v>6.3E-2</v>
      </c>
      <c r="I490" s="12">
        <v>39988</v>
      </c>
      <c r="J490" s="15">
        <v>6.0999999999999999E-2</v>
      </c>
      <c r="K490" s="43">
        <v>39954</v>
      </c>
      <c r="L490" s="39">
        <v>0</v>
      </c>
      <c r="M490" s="10" t="s">
        <v>197</v>
      </c>
      <c r="N490" s="262">
        <v>7.0000000000000007E-2</v>
      </c>
    </row>
    <row r="491" spans="1:14" ht="15.75" customHeight="1" x14ac:dyDescent="0.25">
      <c r="A491" s="24" t="s">
        <v>119</v>
      </c>
      <c r="C491" s="10">
        <v>2010</v>
      </c>
      <c r="D491" s="25">
        <v>6.9000000000000006E-2</v>
      </c>
      <c r="E491" s="12">
        <v>40283</v>
      </c>
      <c r="F491" s="15">
        <v>6.7000000000000004E-2</v>
      </c>
      <c r="G491" s="12">
        <v>40409</v>
      </c>
      <c r="H491" s="15">
        <v>6.5000000000000002E-2</v>
      </c>
      <c r="I491" s="12">
        <v>40442</v>
      </c>
      <c r="J491" s="15">
        <v>6.5000000000000002E-2</v>
      </c>
      <c r="K491" s="43">
        <v>40278</v>
      </c>
      <c r="L491" s="39">
        <v>0</v>
      </c>
      <c r="M491" s="10" t="s">
        <v>203</v>
      </c>
      <c r="N491" s="262">
        <v>6.4000000000000001E-2</v>
      </c>
    </row>
    <row r="492" spans="1:14" ht="15.75" customHeight="1" x14ac:dyDescent="0.25">
      <c r="C492" s="10">
        <v>2011</v>
      </c>
      <c r="D492" s="25">
        <v>8.4000000000000005E-2</v>
      </c>
      <c r="E492" s="12">
        <v>40788</v>
      </c>
      <c r="F492" s="25">
        <v>7.9000000000000001E-2</v>
      </c>
      <c r="G492" s="12">
        <v>40745</v>
      </c>
      <c r="H492" s="25">
        <v>7.5999999999999998E-2</v>
      </c>
      <c r="I492" s="12">
        <v>40702</v>
      </c>
      <c r="J492" s="15">
        <v>7.1999999999999995E-2</v>
      </c>
      <c r="K492" s="43">
        <v>40787</v>
      </c>
      <c r="L492" s="39">
        <v>3</v>
      </c>
      <c r="M492" s="10" t="s">
        <v>206</v>
      </c>
      <c r="N492" s="262">
        <f>TRUNC(AVERAGE(J490:J492),3)</f>
        <v>6.6000000000000003E-2</v>
      </c>
    </row>
    <row r="493" spans="1:14" ht="15.75" customHeight="1" x14ac:dyDescent="0.25">
      <c r="C493" s="10">
        <v>2012</v>
      </c>
      <c r="D493" s="25">
        <v>0.111</v>
      </c>
      <c r="E493" s="12">
        <v>41088</v>
      </c>
      <c r="F493" s="25">
        <v>7.9000000000000001E-2</v>
      </c>
      <c r="G493" s="12">
        <v>41113</v>
      </c>
      <c r="H493" s="25">
        <v>7.4999999999999997E-2</v>
      </c>
      <c r="I493" s="12">
        <v>41124</v>
      </c>
      <c r="J493" s="15">
        <v>7.4999999999999997E-2</v>
      </c>
      <c r="K493" s="43">
        <v>41107</v>
      </c>
      <c r="L493" s="39">
        <v>2</v>
      </c>
      <c r="M493" s="10" t="s">
        <v>207</v>
      </c>
      <c r="N493" s="262">
        <f>TRUNC(AVERAGE(J491:J493),3)</f>
        <v>7.0000000000000007E-2</v>
      </c>
    </row>
    <row r="494" spans="1:14" ht="15.75" customHeight="1" x14ac:dyDescent="0.25">
      <c r="A494" s="132" t="s">
        <v>196</v>
      </c>
      <c r="C494" s="10">
        <v>2013</v>
      </c>
      <c r="D494" s="15">
        <v>6.3E-2</v>
      </c>
      <c r="E494" s="12">
        <v>41408</v>
      </c>
      <c r="F494" s="15">
        <v>5.7000000000000002E-2</v>
      </c>
      <c r="G494" s="12">
        <v>41445</v>
      </c>
      <c r="H494" s="15">
        <v>5.6000000000000001E-2</v>
      </c>
      <c r="I494" s="12">
        <v>41526</v>
      </c>
      <c r="J494" s="15">
        <v>5.5E-2</v>
      </c>
      <c r="K494" s="43">
        <v>41524</v>
      </c>
      <c r="L494" s="39">
        <v>0</v>
      </c>
      <c r="M494" s="10" t="s">
        <v>215</v>
      </c>
      <c r="N494" s="262">
        <f>TRUNC(AVERAGE(J492:J494),3)</f>
        <v>6.7000000000000004E-2</v>
      </c>
    </row>
    <row r="495" spans="1:14" ht="15.75" customHeight="1" x14ac:dyDescent="0.25">
      <c r="A495" s="132"/>
      <c r="C495" s="10">
        <v>2014</v>
      </c>
      <c r="D495" s="15">
        <v>0.06</v>
      </c>
      <c r="E495" s="12">
        <v>41797</v>
      </c>
      <c r="F495" s="15">
        <v>5.8999999999999997E-2</v>
      </c>
      <c r="G495" s="12">
        <v>41796</v>
      </c>
      <c r="H495" s="15">
        <v>5.8000000000000003E-2</v>
      </c>
      <c r="I495" s="12">
        <v>41791</v>
      </c>
      <c r="J495" s="15">
        <v>5.5E-2</v>
      </c>
      <c r="K495" s="43">
        <v>41784</v>
      </c>
      <c r="L495" s="39">
        <v>0</v>
      </c>
      <c r="M495" s="10" t="s">
        <v>217</v>
      </c>
      <c r="N495" s="262">
        <f>TRUNC(AVERAGE(J493:J495),3)</f>
        <v>6.0999999999999999E-2</v>
      </c>
    </row>
    <row r="496" spans="1:14" ht="15.75" customHeight="1" thickBot="1" x14ac:dyDescent="0.3">
      <c r="A496" s="132"/>
      <c r="C496" s="16">
        <v>2015</v>
      </c>
      <c r="D496" s="26">
        <v>6.2E-2</v>
      </c>
      <c r="E496" s="18">
        <v>42131</v>
      </c>
      <c r="F496" s="26">
        <v>6.0999999999999999E-2</v>
      </c>
      <c r="G496" s="18">
        <v>42263</v>
      </c>
      <c r="H496" s="26">
        <v>5.8000000000000003E-2</v>
      </c>
      <c r="I496" s="18">
        <v>42264</v>
      </c>
      <c r="J496" s="26">
        <v>5.8000000000000003E-2</v>
      </c>
      <c r="K496" s="44">
        <v>42209</v>
      </c>
      <c r="L496" s="40">
        <v>0</v>
      </c>
      <c r="M496" s="16" t="s">
        <v>249</v>
      </c>
      <c r="N496" s="263">
        <f>TRUNC(AVERAGE(J494:J496),3)</f>
        <v>5.6000000000000001E-2</v>
      </c>
    </row>
    <row r="497" spans="1:14" ht="15.75" customHeight="1" thickBot="1" x14ac:dyDescent="0.35">
      <c r="A497" s="9"/>
      <c r="C497" s="356" t="s">
        <v>299</v>
      </c>
      <c r="D497" s="357"/>
      <c r="E497" s="357"/>
      <c r="F497" s="357"/>
      <c r="G497" s="357"/>
      <c r="H497" s="357"/>
      <c r="I497" s="357"/>
      <c r="J497" s="357"/>
      <c r="K497" s="358"/>
      <c r="L497" s="288" t="s">
        <v>266</v>
      </c>
      <c r="M497" s="305"/>
      <c r="N497" s="306"/>
    </row>
    <row r="498" spans="1:14" ht="15.75" customHeight="1" x14ac:dyDescent="0.25">
      <c r="A498" s="9"/>
      <c r="C498" s="282">
        <v>2014</v>
      </c>
      <c r="D498" s="15">
        <v>0.06</v>
      </c>
      <c r="E498" s="12">
        <v>41797</v>
      </c>
      <c r="F498" s="15">
        <v>5.8999999999999997E-2</v>
      </c>
      <c r="G498" s="12">
        <v>41796</v>
      </c>
      <c r="H498" s="15">
        <v>5.8000000000000003E-2</v>
      </c>
      <c r="I498" s="12">
        <v>41791</v>
      </c>
      <c r="J498" s="15">
        <v>5.5E-2</v>
      </c>
      <c r="K498" s="43">
        <v>41784</v>
      </c>
      <c r="L498" s="39">
        <v>0</v>
      </c>
      <c r="M498" s="303"/>
      <c r="N498" s="304"/>
    </row>
    <row r="499" spans="1:14" ht="15.75" customHeight="1" thickBot="1" x14ac:dyDescent="0.3">
      <c r="A499" s="9"/>
      <c r="C499" s="282">
        <v>2015</v>
      </c>
      <c r="D499" s="91">
        <v>6.2E-2</v>
      </c>
      <c r="E499" s="283">
        <v>42131</v>
      </c>
      <c r="F499" s="91">
        <v>6.0999999999999999E-2</v>
      </c>
      <c r="G499" s="283">
        <v>42263</v>
      </c>
      <c r="H499" s="91">
        <v>5.8000000000000003E-2</v>
      </c>
      <c r="I499" s="283">
        <v>42264</v>
      </c>
      <c r="J499" s="284">
        <v>5.8000000000000003E-2</v>
      </c>
      <c r="K499" s="285">
        <v>42209</v>
      </c>
      <c r="L499" s="10">
        <v>0</v>
      </c>
      <c r="M499" s="307"/>
      <c r="N499" s="308"/>
    </row>
    <row r="500" spans="1:14" ht="15.75" customHeight="1" x14ac:dyDescent="0.25">
      <c r="A500" s="9"/>
      <c r="C500" s="10">
        <v>2016</v>
      </c>
      <c r="D500" s="15">
        <v>7.4999999999999997E-2</v>
      </c>
      <c r="E500" s="161">
        <v>42531</v>
      </c>
      <c r="F500" s="15">
        <v>7.2999999999999995E-2</v>
      </c>
      <c r="G500" s="161">
        <v>42514</v>
      </c>
      <c r="H500" s="15">
        <v>7.1999999999999995E-2</v>
      </c>
      <c r="I500" s="161">
        <v>42546</v>
      </c>
      <c r="J500" s="11">
        <v>7.1999999999999995E-2</v>
      </c>
      <c r="K500" s="168">
        <v>42536</v>
      </c>
      <c r="L500" s="39">
        <v>6</v>
      </c>
      <c r="M500" s="10" t="s">
        <v>255</v>
      </c>
      <c r="N500" s="262">
        <f>TRUNC(AVERAGE(J498:J500),3)</f>
        <v>6.0999999999999999E-2</v>
      </c>
    </row>
    <row r="501" spans="1:14" ht="15.75" customHeight="1" x14ac:dyDescent="0.25">
      <c r="A501" s="9"/>
      <c r="C501" s="10">
        <v>2017</v>
      </c>
      <c r="D501" s="15">
        <v>7.1999999999999995E-2</v>
      </c>
      <c r="E501" s="161">
        <v>42895</v>
      </c>
      <c r="F501" s="15">
        <v>6.7000000000000004E-2</v>
      </c>
      <c r="G501" s="161">
        <v>42922</v>
      </c>
      <c r="H501" s="15">
        <v>6.7000000000000004E-2</v>
      </c>
      <c r="I501" s="161">
        <v>42896</v>
      </c>
      <c r="J501" s="11">
        <v>6.4000000000000001E-2</v>
      </c>
      <c r="K501" s="161">
        <v>42889</v>
      </c>
      <c r="L501" s="39">
        <v>1</v>
      </c>
      <c r="M501" s="11" t="s">
        <v>295</v>
      </c>
      <c r="N501" s="262">
        <f>TRUNC(AVERAGE(J499:J501),3)</f>
        <v>6.4000000000000001E-2</v>
      </c>
    </row>
    <row r="502" spans="1:14" ht="15.75" customHeight="1" thickBot="1" x14ac:dyDescent="0.3">
      <c r="A502" s="9"/>
      <c r="C502" s="16">
        <v>2018</v>
      </c>
      <c r="D502" s="26">
        <v>7.1999999999999995E-2</v>
      </c>
      <c r="E502" s="158">
        <v>43290</v>
      </c>
      <c r="F502" s="26">
        <v>7.1999999999999995E-2</v>
      </c>
      <c r="G502" s="158">
        <v>43245</v>
      </c>
      <c r="H502" s="26">
        <v>7.0999999999999994E-2</v>
      </c>
      <c r="I502" s="158">
        <v>43248</v>
      </c>
      <c r="J502" s="17">
        <v>7.0000000000000007E-2</v>
      </c>
      <c r="K502" s="158">
        <v>43247</v>
      </c>
      <c r="L502" s="40">
        <v>3</v>
      </c>
      <c r="M502" s="16" t="s">
        <v>303</v>
      </c>
      <c r="N502" s="262">
        <f>TRUNC(AVERAGE(J500:J502),3)</f>
        <v>6.8000000000000005E-2</v>
      </c>
    </row>
    <row r="503" spans="1:14" ht="15.75" customHeight="1" x14ac:dyDescent="0.3">
      <c r="A503" s="9"/>
      <c r="C503" s="125"/>
      <c r="D503" s="126"/>
      <c r="E503" s="198"/>
      <c r="F503" s="126"/>
      <c r="G503" s="125"/>
      <c r="H503" s="126"/>
      <c r="I503" s="125"/>
      <c r="J503" s="125"/>
      <c r="K503" s="125"/>
      <c r="L503" s="199"/>
      <c r="M503" s="199"/>
      <c r="N503" s="199"/>
    </row>
    <row r="504" spans="1:14" ht="15.75" customHeight="1" thickBot="1" x14ac:dyDescent="0.3">
      <c r="A504" s="9"/>
    </row>
    <row r="505" spans="1:14" ht="15.75" customHeight="1" x14ac:dyDescent="0.3">
      <c r="A505" s="53" t="s">
        <v>33</v>
      </c>
      <c r="C505" s="211"/>
      <c r="D505" s="212"/>
      <c r="E505" s="213"/>
      <c r="F505" s="212"/>
      <c r="G505" s="213"/>
      <c r="H505" s="212"/>
      <c r="I505" s="213"/>
      <c r="J505" s="214"/>
      <c r="K505" s="213"/>
      <c r="L505" s="215"/>
      <c r="M505" s="374" t="s">
        <v>56</v>
      </c>
      <c r="N505" s="375"/>
    </row>
    <row r="506" spans="1:14" ht="15.75" customHeight="1" thickBot="1" x14ac:dyDescent="0.3">
      <c r="A506" s="9"/>
      <c r="C506" s="4" t="s">
        <v>2</v>
      </c>
      <c r="D506" s="93" t="s">
        <v>3</v>
      </c>
      <c r="E506" s="5" t="s">
        <v>58</v>
      </c>
      <c r="F506" s="93" t="s">
        <v>4</v>
      </c>
      <c r="G506" s="5" t="s">
        <v>58</v>
      </c>
      <c r="H506" s="93" t="s">
        <v>5</v>
      </c>
      <c r="I506" s="5" t="s">
        <v>58</v>
      </c>
      <c r="J506" s="6" t="s">
        <v>6</v>
      </c>
      <c r="K506" s="5" t="s">
        <v>58</v>
      </c>
      <c r="L506" s="336"/>
      <c r="M506" s="21" t="s">
        <v>141</v>
      </c>
      <c r="N506" s="8" t="s">
        <v>57</v>
      </c>
    </row>
    <row r="507" spans="1:14" ht="15.75" customHeight="1" thickBot="1" x14ac:dyDescent="0.35">
      <c r="A507" s="9"/>
      <c r="C507" s="356" t="s">
        <v>300</v>
      </c>
      <c r="D507" s="357"/>
      <c r="E507" s="357"/>
      <c r="F507" s="357"/>
      <c r="G507" s="357"/>
      <c r="H507" s="357"/>
      <c r="I507" s="357"/>
      <c r="J507" s="357"/>
      <c r="K507" s="358"/>
      <c r="L507" s="234" t="s">
        <v>265</v>
      </c>
      <c r="M507" s="210"/>
      <c r="N507" s="269"/>
    </row>
    <row r="508" spans="1:14" ht="15.75" customHeight="1" x14ac:dyDescent="0.25">
      <c r="A508" s="147" t="s">
        <v>218</v>
      </c>
      <c r="C508" s="10">
        <v>2009</v>
      </c>
      <c r="D508" s="25">
        <v>7.1999999999999995E-2</v>
      </c>
      <c r="E508" s="12">
        <v>39989</v>
      </c>
      <c r="F508" s="15">
        <v>6.8000000000000005E-2</v>
      </c>
      <c r="G508" s="12">
        <v>39920</v>
      </c>
      <c r="H508" s="15">
        <v>6.5000000000000002E-2</v>
      </c>
      <c r="I508" s="12">
        <v>39921</v>
      </c>
      <c r="J508" s="15">
        <v>0.06</v>
      </c>
      <c r="K508" s="43">
        <v>39953</v>
      </c>
      <c r="L508" s="39">
        <v>0</v>
      </c>
      <c r="M508" s="10" t="s">
        <v>197</v>
      </c>
      <c r="N508" s="262">
        <v>6.6000000000000003E-2</v>
      </c>
    </row>
    <row r="509" spans="1:14" ht="15.75" customHeight="1" x14ac:dyDescent="0.25">
      <c r="A509" s="24" t="s">
        <v>117</v>
      </c>
      <c r="C509" s="10">
        <v>2010</v>
      </c>
      <c r="D509" s="25">
        <v>6.4000000000000001E-2</v>
      </c>
      <c r="E509" s="12">
        <v>40282</v>
      </c>
      <c r="F509" s="15">
        <v>6.2E-2</v>
      </c>
      <c r="G509" s="12">
        <v>40442</v>
      </c>
      <c r="H509" s="15">
        <v>0.06</v>
      </c>
      <c r="I509" s="12">
        <v>40410</v>
      </c>
      <c r="J509" s="15">
        <v>0.06</v>
      </c>
      <c r="K509" s="43">
        <v>40283</v>
      </c>
      <c r="L509" s="39">
        <v>0</v>
      </c>
      <c r="M509" s="10" t="s">
        <v>203</v>
      </c>
      <c r="N509" s="262">
        <v>6.0999999999999999E-2</v>
      </c>
    </row>
    <row r="510" spans="1:14" ht="15.75" customHeight="1" x14ac:dyDescent="0.25">
      <c r="C510" s="10">
        <v>2011</v>
      </c>
      <c r="D510" s="25">
        <v>8.3000000000000004E-2</v>
      </c>
      <c r="E510" s="12">
        <v>40788</v>
      </c>
      <c r="F510" s="25">
        <v>6.8000000000000005E-2</v>
      </c>
      <c r="G510" s="12">
        <v>40787</v>
      </c>
      <c r="H510" s="25">
        <v>6.7000000000000004E-2</v>
      </c>
      <c r="I510" s="12">
        <v>40702</v>
      </c>
      <c r="J510" s="15">
        <v>6.4000000000000001E-2</v>
      </c>
      <c r="K510" s="43">
        <v>40789</v>
      </c>
      <c r="L510" s="39">
        <v>1</v>
      </c>
      <c r="M510" s="10" t="s">
        <v>206</v>
      </c>
      <c r="N510" s="262">
        <f>TRUNC(AVERAGE(J508:J510),3)</f>
        <v>6.0999999999999999E-2</v>
      </c>
    </row>
    <row r="511" spans="1:14" ht="15.75" customHeight="1" x14ac:dyDescent="0.25">
      <c r="C511" s="10">
        <v>2012</v>
      </c>
      <c r="D511" s="25">
        <v>9.8000000000000004E-2</v>
      </c>
      <c r="E511" s="12">
        <v>41088</v>
      </c>
      <c r="F511" s="25">
        <v>7.4999999999999997E-2</v>
      </c>
      <c r="G511" s="12">
        <v>41075</v>
      </c>
      <c r="H511" s="25">
        <v>7.0999999999999994E-2</v>
      </c>
      <c r="I511" s="12">
        <v>41102</v>
      </c>
      <c r="J511" s="15">
        <v>7.0000000000000007E-2</v>
      </c>
      <c r="K511" s="43">
        <v>41097</v>
      </c>
      <c r="L511" s="39">
        <v>1</v>
      </c>
      <c r="M511" s="10" t="s">
        <v>207</v>
      </c>
      <c r="N511" s="262">
        <f>TRUNC(AVERAGE(J509:J511),3)</f>
        <v>6.4000000000000001E-2</v>
      </c>
    </row>
    <row r="512" spans="1:14" ht="15.75" customHeight="1" x14ac:dyDescent="0.25">
      <c r="A512" s="9" t="s">
        <v>196</v>
      </c>
      <c r="C512" s="10">
        <v>2013</v>
      </c>
      <c r="D512" s="15">
        <v>6.3E-2</v>
      </c>
      <c r="E512" s="12">
        <v>41408</v>
      </c>
      <c r="F512" s="15">
        <v>6.0999999999999999E-2</v>
      </c>
      <c r="G512" s="12">
        <v>41546</v>
      </c>
      <c r="H512" s="15">
        <v>5.7000000000000002E-2</v>
      </c>
      <c r="I512" s="12">
        <v>41526</v>
      </c>
      <c r="J512" s="15">
        <v>5.7000000000000002E-2</v>
      </c>
      <c r="K512" s="43">
        <v>41430</v>
      </c>
      <c r="L512" s="39">
        <v>0</v>
      </c>
      <c r="M512" s="10" t="s">
        <v>215</v>
      </c>
      <c r="N512" s="262">
        <f>TRUNC(AVERAGE(J510:J512),3)</f>
        <v>6.3E-2</v>
      </c>
    </row>
    <row r="513" spans="1:14" ht="15.75" customHeight="1" x14ac:dyDescent="0.25">
      <c r="A513" s="9"/>
      <c r="C513" s="10">
        <v>2014</v>
      </c>
      <c r="D513" s="15">
        <v>6.2E-2</v>
      </c>
      <c r="E513" s="12">
        <v>41784</v>
      </c>
      <c r="F513" s="15">
        <v>6.0999999999999999E-2</v>
      </c>
      <c r="G513" s="12">
        <v>41797</v>
      </c>
      <c r="H513" s="15">
        <v>5.8999999999999997E-2</v>
      </c>
      <c r="I513" s="12">
        <v>41799</v>
      </c>
      <c r="J513" s="15">
        <v>5.8999999999999997E-2</v>
      </c>
      <c r="K513" s="43">
        <v>41796</v>
      </c>
      <c r="L513" s="39">
        <v>0</v>
      </c>
      <c r="M513" s="10" t="s">
        <v>217</v>
      </c>
      <c r="N513" s="262">
        <f>TRUNC(AVERAGE(J511:J513),3)</f>
        <v>6.2E-2</v>
      </c>
    </row>
    <row r="514" spans="1:14" ht="15.75" customHeight="1" thickBot="1" x14ac:dyDescent="0.3">
      <c r="A514" s="9"/>
      <c r="C514" s="16">
        <v>2015</v>
      </c>
      <c r="D514" s="26">
        <v>6.6000000000000003E-2</v>
      </c>
      <c r="E514" s="18">
        <v>42131</v>
      </c>
      <c r="F514" s="26">
        <v>6.2E-2</v>
      </c>
      <c r="G514" s="18">
        <v>42111</v>
      </c>
      <c r="H514" s="26">
        <v>5.8999999999999997E-2</v>
      </c>
      <c r="I514" s="18">
        <v>42126</v>
      </c>
      <c r="J514" s="26">
        <v>5.8000000000000003E-2</v>
      </c>
      <c r="K514" s="44">
        <v>42147</v>
      </c>
      <c r="L514" s="40">
        <v>0</v>
      </c>
      <c r="M514" s="16" t="s">
        <v>249</v>
      </c>
      <c r="N514" s="263">
        <f>TRUNC(AVERAGE(J512:J514),3)</f>
        <v>5.8000000000000003E-2</v>
      </c>
    </row>
    <row r="515" spans="1:14" ht="15.75" customHeight="1" thickBot="1" x14ac:dyDescent="0.35">
      <c r="A515" s="9"/>
      <c r="C515" s="356" t="s">
        <v>299</v>
      </c>
      <c r="D515" s="357"/>
      <c r="E515" s="357"/>
      <c r="F515" s="357"/>
      <c r="G515" s="357"/>
      <c r="H515" s="357"/>
      <c r="I515" s="357"/>
      <c r="J515" s="357"/>
      <c r="K515" s="358"/>
      <c r="L515" s="288" t="s">
        <v>266</v>
      </c>
      <c r="M515" s="305"/>
      <c r="N515" s="306"/>
    </row>
    <row r="516" spans="1:14" ht="15.75" customHeight="1" x14ac:dyDescent="0.25">
      <c r="A516" s="9"/>
      <c r="C516" s="282">
        <v>2014</v>
      </c>
      <c r="D516" s="15">
        <v>6.2E-2</v>
      </c>
      <c r="E516" s="12">
        <v>41784</v>
      </c>
      <c r="F516" s="15">
        <v>6.0999999999999999E-2</v>
      </c>
      <c r="G516" s="12">
        <v>41797</v>
      </c>
      <c r="H516" s="15">
        <v>5.8999999999999997E-2</v>
      </c>
      <c r="I516" s="12">
        <v>41799</v>
      </c>
      <c r="J516" s="15">
        <v>5.8999999999999997E-2</v>
      </c>
      <c r="K516" s="43">
        <v>41796</v>
      </c>
      <c r="L516" s="39">
        <v>0</v>
      </c>
      <c r="M516" s="303"/>
      <c r="N516" s="304"/>
    </row>
    <row r="517" spans="1:14" ht="15.75" customHeight="1" thickBot="1" x14ac:dyDescent="0.3">
      <c r="A517" s="9"/>
      <c r="C517" s="282">
        <v>2015</v>
      </c>
      <c r="D517" s="15">
        <v>6.6000000000000003E-2</v>
      </c>
      <c r="E517" s="12">
        <v>42131</v>
      </c>
      <c r="F517" s="15">
        <v>6.2E-2</v>
      </c>
      <c r="G517" s="12">
        <v>42111</v>
      </c>
      <c r="H517" s="15">
        <v>5.8999999999999997E-2</v>
      </c>
      <c r="I517" s="12">
        <v>42126</v>
      </c>
      <c r="J517" s="15">
        <v>5.8000000000000003E-2</v>
      </c>
      <c r="K517" s="43">
        <v>42147</v>
      </c>
      <c r="L517" s="39">
        <v>0</v>
      </c>
      <c r="M517" s="307"/>
      <c r="N517" s="308"/>
    </row>
    <row r="518" spans="1:14" ht="15.75" customHeight="1" x14ac:dyDescent="0.25">
      <c r="A518" s="9"/>
      <c r="C518" s="10">
        <v>2016</v>
      </c>
      <c r="D518" s="15">
        <v>7.1999999999999995E-2</v>
      </c>
      <c r="E518" s="161">
        <v>42532</v>
      </c>
      <c r="F518" s="15">
        <v>7.1999999999999995E-2</v>
      </c>
      <c r="G518" s="161">
        <v>42514</v>
      </c>
      <c r="H518" s="15">
        <v>7.0000000000000007E-2</v>
      </c>
      <c r="I518" s="161">
        <v>42478</v>
      </c>
      <c r="J518" s="11">
        <v>6.9000000000000006E-2</v>
      </c>
      <c r="K518" s="168">
        <v>42573</v>
      </c>
      <c r="L518" s="39">
        <v>2</v>
      </c>
      <c r="M518" s="10" t="s">
        <v>255</v>
      </c>
      <c r="N518" s="262">
        <f>TRUNC(AVERAGE(J516:J518),3)</f>
        <v>6.2E-2</v>
      </c>
    </row>
    <row r="519" spans="1:14" ht="15.75" customHeight="1" x14ac:dyDescent="0.25">
      <c r="A519" s="9"/>
      <c r="C519" s="10">
        <v>2017</v>
      </c>
      <c r="D519" s="15">
        <v>7.9000000000000001E-2</v>
      </c>
      <c r="E519" s="161">
        <v>42895</v>
      </c>
      <c r="F519" s="15">
        <v>6.9000000000000006E-2</v>
      </c>
      <c r="G519" s="161">
        <v>42935</v>
      </c>
      <c r="H519" s="15">
        <v>6.8000000000000005E-2</v>
      </c>
      <c r="I519" s="161">
        <v>42896</v>
      </c>
      <c r="J519" s="11">
        <v>6.8000000000000005E-2</v>
      </c>
      <c r="K519" s="161">
        <v>42889</v>
      </c>
      <c r="L519" s="39">
        <v>1</v>
      </c>
      <c r="M519" s="11" t="s">
        <v>295</v>
      </c>
      <c r="N519" s="262">
        <f>TRUNC(AVERAGE(J517:J519),3)</f>
        <v>6.5000000000000002E-2</v>
      </c>
    </row>
    <row r="520" spans="1:14" ht="15.75" customHeight="1" thickBot="1" x14ac:dyDescent="0.3">
      <c r="A520" s="9"/>
      <c r="C520" s="16">
        <v>2018</v>
      </c>
      <c r="D520" s="26">
        <v>7.4999999999999997E-2</v>
      </c>
      <c r="E520" s="158">
        <v>43248</v>
      </c>
      <c r="F520" s="26">
        <v>7.2999999999999995E-2</v>
      </c>
      <c r="G520" s="158">
        <v>43246</v>
      </c>
      <c r="H520" s="26">
        <v>7.1999999999999995E-2</v>
      </c>
      <c r="I520" s="158">
        <v>43245</v>
      </c>
      <c r="J520" s="17">
        <v>6.9000000000000006E-2</v>
      </c>
      <c r="K520" s="158">
        <v>43258</v>
      </c>
      <c r="L520" s="40">
        <v>3</v>
      </c>
      <c r="M520" s="16" t="s">
        <v>303</v>
      </c>
      <c r="N520" s="262">
        <f>TRUNC(AVERAGE(J518:J520),3)</f>
        <v>6.8000000000000005E-2</v>
      </c>
    </row>
    <row r="521" spans="1:14" ht="15.75" customHeight="1" x14ac:dyDescent="0.3">
      <c r="A521" s="9"/>
      <c r="C521" s="125"/>
      <c r="D521" s="126"/>
      <c r="E521" s="198"/>
      <c r="F521" s="126"/>
      <c r="G521" s="125"/>
      <c r="H521" s="126"/>
      <c r="I521" s="125"/>
      <c r="J521" s="125"/>
      <c r="K521" s="125"/>
      <c r="L521" s="199"/>
      <c r="M521" s="199"/>
      <c r="N521" s="199"/>
    </row>
    <row r="522" spans="1:14" ht="15.75" customHeight="1" thickBot="1" x14ac:dyDescent="0.3">
      <c r="A522" s="9"/>
    </row>
    <row r="523" spans="1:14" ht="15.75" customHeight="1" x14ac:dyDescent="0.3">
      <c r="A523" s="53" t="s">
        <v>33</v>
      </c>
      <c r="C523" s="211"/>
      <c r="D523" s="212"/>
      <c r="E523" s="213"/>
      <c r="F523" s="212"/>
      <c r="G523" s="213"/>
      <c r="H523" s="212"/>
      <c r="I523" s="213"/>
      <c r="J523" s="214"/>
      <c r="K523" s="213"/>
      <c r="L523" s="215"/>
      <c r="M523" s="374" t="s">
        <v>56</v>
      </c>
      <c r="N523" s="375"/>
    </row>
    <row r="524" spans="1:14" ht="15.75" customHeight="1" thickBot="1" x14ac:dyDescent="0.3">
      <c r="A524" s="147"/>
      <c r="C524" s="4" t="s">
        <v>2</v>
      </c>
      <c r="D524" s="93" t="s">
        <v>3</v>
      </c>
      <c r="E524" s="5" t="s">
        <v>58</v>
      </c>
      <c r="F524" s="93" t="s">
        <v>4</v>
      </c>
      <c r="G524" s="5" t="s">
        <v>58</v>
      </c>
      <c r="H524" s="93" t="s">
        <v>5</v>
      </c>
      <c r="I524" s="5" t="s">
        <v>58</v>
      </c>
      <c r="J524" s="6" t="s">
        <v>6</v>
      </c>
      <c r="K524" s="5" t="s">
        <v>58</v>
      </c>
      <c r="L524" s="336"/>
      <c r="M524" s="21" t="s">
        <v>141</v>
      </c>
      <c r="N524" s="8" t="s">
        <v>57</v>
      </c>
    </row>
    <row r="525" spans="1:14" ht="15.75" customHeight="1" thickBot="1" x14ac:dyDescent="0.35">
      <c r="A525" s="147"/>
      <c r="C525" s="356" t="s">
        <v>300</v>
      </c>
      <c r="D525" s="357"/>
      <c r="E525" s="357"/>
      <c r="F525" s="357"/>
      <c r="G525" s="357"/>
      <c r="H525" s="357"/>
      <c r="I525" s="357"/>
      <c r="J525" s="357"/>
      <c r="K525" s="358"/>
      <c r="L525" s="234" t="s">
        <v>265</v>
      </c>
      <c r="M525" s="210"/>
      <c r="N525" s="269"/>
    </row>
    <row r="526" spans="1:14" ht="15.75" customHeight="1" x14ac:dyDescent="0.25">
      <c r="A526" s="147" t="s">
        <v>219</v>
      </c>
      <c r="C526" s="10">
        <v>2009</v>
      </c>
      <c r="D526" s="25">
        <v>6.7000000000000004E-2</v>
      </c>
      <c r="E526" s="12">
        <v>39989</v>
      </c>
      <c r="F526" s="25">
        <v>0.06</v>
      </c>
      <c r="G526" s="12">
        <v>40061</v>
      </c>
      <c r="H526" s="25">
        <v>0.06</v>
      </c>
      <c r="I526" s="12">
        <v>40060</v>
      </c>
      <c r="J526" s="15">
        <v>5.8999999999999997E-2</v>
      </c>
      <c r="K526" s="43">
        <v>39988</v>
      </c>
      <c r="L526" s="39">
        <v>0</v>
      </c>
      <c r="M526" s="10" t="s">
        <v>197</v>
      </c>
      <c r="N526" s="262">
        <v>6.0999999999999999E-2</v>
      </c>
    </row>
    <row r="527" spans="1:14" ht="15.75" customHeight="1" x14ac:dyDescent="0.25">
      <c r="A527" s="24" t="s">
        <v>183</v>
      </c>
      <c r="C527" s="10">
        <v>2010</v>
      </c>
      <c r="D527" s="25">
        <v>6.5000000000000002E-2</v>
      </c>
      <c r="E527" s="12">
        <v>40324</v>
      </c>
      <c r="F527" s="25">
        <v>6.4000000000000001E-2</v>
      </c>
      <c r="G527" s="12">
        <v>40401</v>
      </c>
      <c r="H527" s="25">
        <v>6.4000000000000001E-2</v>
      </c>
      <c r="I527" s="12">
        <v>40400</v>
      </c>
      <c r="J527" s="15">
        <v>6.0999999999999999E-2</v>
      </c>
      <c r="K527" s="43">
        <v>40409</v>
      </c>
      <c r="L527" s="39">
        <v>0</v>
      </c>
      <c r="M527" s="10" t="s">
        <v>203</v>
      </c>
      <c r="N527" s="262">
        <v>5.8999999999999997E-2</v>
      </c>
    </row>
    <row r="528" spans="1:14" ht="15.75" customHeight="1" x14ac:dyDescent="0.25">
      <c r="B528" s="20"/>
      <c r="C528" s="10">
        <v>2011</v>
      </c>
      <c r="D528" s="25">
        <v>0.09</v>
      </c>
      <c r="E528" s="12">
        <v>40788</v>
      </c>
      <c r="F528" s="25">
        <v>8.4000000000000005E-2</v>
      </c>
      <c r="G528" s="12">
        <v>40745</v>
      </c>
      <c r="H528" s="25">
        <v>7.4999999999999997E-2</v>
      </c>
      <c r="I528" s="12">
        <v>40787</v>
      </c>
      <c r="J528" s="25">
        <v>7.2999999999999995E-2</v>
      </c>
      <c r="K528" s="43">
        <v>40733</v>
      </c>
      <c r="L528" s="39">
        <v>2</v>
      </c>
      <c r="M528" s="10" t="s">
        <v>206</v>
      </c>
      <c r="N528" s="262">
        <f>TRUNC(AVERAGE(J526:J528),3)</f>
        <v>6.4000000000000001E-2</v>
      </c>
    </row>
    <row r="529" spans="1:14" ht="15.75" customHeight="1" x14ac:dyDescent="0.25">
      <c r="C529" s="10">
        <v>2012</v>
      </c>
      <c r="D529" s="25">
        <v>0.11700000000000001</v>
      </c>
      <c r="E529" s="12">
        <v>41088</v>
      </c>
      <c r="F529" s="25">
        <v>8.2000000000000003E-2</v>
      </c>
      <c r="G529" s="12">
        <v>41124</v>
      </c>
      <c r="H529" s="25">
        <v>8.2000000000000003E-2</v>
      </c>
      <c r="I529" s="12">
        <v>41096</v>
      </c>
      <c r="J529" s="25">
        <v>8.1000000000000003E-2</v>
      </c>
      <c r="K529" s="43">
        <v>41107</v>
      </c>
      <c r="L529" s="39">
        <v>9</v>
      </c>
      <c r="M529" s="10" t="s">
        <v>207</v>
      </c>
      <c r="N529" s="262">
        <f>TRUNC(AVERAGE(J527:J529),3)</f>
        <v>7.0999999999999994E-2</v>
      </c>
    </row>
    <row r="530" spans="1:14" ht="15.75" customHeight="1" x14ac:dyDescent="0.25">
      <c r="A530" s="9" t="s">
        <v>196</v>
      </c>
      <c r="C530" s="10">
        <v>2013</v>
      </c>
      <c r="D530" s="25">
        <v>7.3999999999999996E-2</v>
      </c>
      <c r="E530" s="12">
        <v>41408</v>
      </c>
      <c r="F530" s="25">
        <v>6.9000000000000006E-2</v>
      </c>
      <c r="G530" s="12">
        <v>41445</v>
      </c>
      <c r="H530" s="25">
        <v>6.8000000000000005E-2</v>
      </c>
      <c r="I530" s="12">
        <v>41505</v>
      </c>
      <c r="J530" s="25">
        <v>6.5000000000000002E-2</v>
      </c>
      <c r="K530" s="43">
        <v>41526</v>
      </c>
      <c r="L530" s="39">
        <v>0</v>
      </c>
      <c r="M530" s="10" t="s">
        <v>215</v>
      </c>
      <c r="N530" s="262">
        <f>TRUNC(AVERAGE(J528:J530),3)</f>
        <v>7.2999999999999995E-2</v>
      </c>
    </row>
    <row r="531" spans="1:14" ht="15.75" customHeight="1" x14ac:dyDescent="0.25">
      <c r="A531" s="9"/>
      <c r="C531" s="10">
        <v>2014</v>
      </c>
      <c r="D531" s="25">
        <v>7.2999999999999995E-2</v>
      </c>
      <c r="E531" s="12">
        <v>41797</v>
      </c>
      <c r="F531" s="25">
        <v>7.0000000000000007E-2</v>
      </c>
      <c r="G531" s="12">
        <v>41791</v>
      </c>
      <c r="H531" s="25">
        <v>6.7000000000000004E-2</v>
      </c>
      <c r="I531" s="12">
        <v>41799</v>
      </c>
      <c r="J531" s="25">
        <v>6.7000000000000004E-2</v>
      </c>
      <c r="K531" s="43">
        <v>41796</v>
      </c>
      <c r="L531" s="39">
        <v>0</v>
      </c>
      <c r="M531" s="10" t="s">
        <v>217</v>
      </c>
      <c r="N531" s="262">
        <f>TRUNC(AVERAGE(J529:J531),3)</f>
        <v>7.0999999999999994E-2</v>
      </c>
    </row>
    <row r="532" spans="1:14" ht="15.75" customHeight="1" thickBot="1" x14ac:dyDescent="0.3">
      <c r="A532" s="9"/>
      <c r="C532" s="16">
        <v>2015</v>
      </c>
      <c r="D532" s="123">
        <v>7.3999999999999996E-2</v>
      </c>
      <c r="E532" s="18">
        <v>42131</v>
      </c>
      <c r="F532" s="123">
        <v>6.7000000000000004E-2</v>
      </c>
      <c r="G532" s="18">
        <v>42165</v>
      </c>
      <c r="H532" s="123">
        <v>6.7000000000000004E-2</v>
      </c>
      <c r="I532" s="18">
        <v>42147</v>
      </c>
      <c r="J532" s="123">
        <v>6.6000000000000003E-2</v>
      </c>
      <c r="K532" s="44">
        <v>42112</v>
      </c>
      <c r="L532" s="40">
        <v>0</v>
      </c>
      <c r="M532" s="16" t="s">
        <v>254</v>
      </c>
      <c r="N532" s="263">
        <f>TRUNC(AVERAGE(J530:J532),3)</f>
        <v>6.6000000000000003E-2</v>
      </c>
    </row>
    <row r="533" spans="1:14" ht="15.75" customHeight="1" thickBot="1" x14ac:dyDescent="0.35">
      <c r="A533" s="9"/>
      <c r="C533" s="356" t="s">
        <v>299</v>
      </c>
      <c r="D533" s="357"/>
      <c r="E533" s="357"/>
      <c r="F533" s="357"/>
      <c r="G533" s="357"/>
      <c r="H533" s="357"/>
      <c r="I533" s="357"/>
      <c r="J533" s="357"/>
      <c r="K533" s="358"/>
      <c r="L533" s="288" t="s">
        <v>266</v>
      </c>
      <c r="M533" s="305"/>
      <c r="N533" s="306"/>
    </row>
    <row r="534" spans="1:14" ht="15.75" customHeight="1" x14ac:dyDescent="0.25">
      <c r="A534" s="9"/>
      <c r="C534" s="282">
        <v>2014</v>
      </c>
      <c r="D534" s="25">
        <v>7.2999999999999995E-2</v>
      </c>
      <c r="E534" s="12">
        <v>41797</v>
      </c>
      <c r="F534" s="25">
        <v>7.0000000000000007E-2</v>
      </c>
      <c r="G534" s="12">
        <v>41791</v>
      </c>
      <c r="H534" s="25">
        <v>6.7000000000000004E-2</v>
      </c>
      <c r="I534" s="12">
        <v>41799</v>
      </c>
      <c r="J534" s="25">
        <v>6.7000000000000004E-2</v>
      </c>
      <c r="K534" s="43">
        <v>41796</v>
      </c>
      <c r="L534" s="39">
        <v>1</v>
      </c>
      <c r="M534" s="303"/>
      <c r="N534" s="304"/>
    </row>
    <row r="535" spans="1:14" ht="15.75" customHeight="1" thickBot="1" x14ac:dyDescent="0.3">
      <c r="A535" s="9"/>
      <c r="C535" s="282">
        <v>2015</v>
      </c>
      <c r="D535" s="25">
        <v>7.3999999999999996E-2</v>
      </c>
      <c r="E535" s="12">
        <v>42131</v>
      </c>
      <c r="F535" s="25">
        <v>6.7000000000000004E-2</v>
      </c>
      <c r="G535" s="12">
        <v>42165</v>
      </c>
      <c r="H535" s="25">
        <v>6.7000000000000004E-2</v>
      </c>
      <c r="I535" s="12">
        <v>42147</v>
      </c>
      <c r="J535" s="25">
        <v>6.6000000000000003E-2</v>
      </c>
      <c r="K535" s="43">
        <v>42112</v>
      </c>
      <c r="L535" s="39">
        <v>1</v>
      </c>
      <c r="M535" s="307"/>
      <c r="N535" s="308"/>
    </row>
    <row r="536" spans="1:14" ht="15.75" customHeight="1" x14ac:dyDescent="0.25">
      <c r="A536" s="9"/>
      <c r="C536" s="10">
        <v>2016</v>
      </c>
      <c r="D536" s="15">
        <v>7.5999999999999998E-2</v>
      </c>
      <c r="E536" s="161">
        <v>42532</v>
      </c>
      <c r="F536" s="15">
        <v>7.3999999999999996E-2</v>
      </c>
      <c r="G536" s="161">
        <v>42514</v>
      </c>
      <c r="H536" s="15">
        <v>7.1999999999999995E-2</v>
      </c>
      <c r="I536" s="161">
        <v>42546</v>
      </c>
      <c r="J536" s="11">
        <v>7.1999999999999995E-2</v>
      </c>
      <c r="K536" s="168">
        <v>42536</v>
      </c>
      <c r="L536" s="39">
        <v>6</v>
      </c>
      <c r="M536" s="10" t="s">
        <v>255</v>
      </c>
      <c r="N536" s="262">
        <f>TRUNC(AVERAGE(J534:J536),3)</f>
        <v>6.8000000000000005E-2</v>
      </c>
    </row>
    <row r="537" spans="1:14" ht="15.75" customHeight="1" x14ac:dyDescent="0.25">
      <c r="A537" s="9"/>
      <c r="C537" s="10">
        <v>2017</v>
      </c>
      <c r="D537" s="15">
        <v>0.08</v>
      </c>
      <c r="E537" s="161">
        <v>42895</v>
      </c>
      <c r="F537" s="15">
        <v>7.2999999999999995E-2</v>
      </c>
      <c r="G537" s="161">
        <v>42922</v>
      </c>
      <c r="H537" s="15">
        <v>7.2999999999999995E-2</v>
      </c>
      <c r="I537" s="161">
        <v>42896</v>
      </c>
      <c r="J537" s="11">
        <v>7.1999999999999995E-2</v>
      </c>
      <c r="K537" s="161">
        <v>42889</v>
      </c>
      <c r="L537" s="39">
        <v>4</v>
      </c>
      <c r="M537" s="11" t="s">
        <v>295</v>
      </c>
      <c r="N537" s="262">
        <f>TRUNC(AVERAGE(J535:J537),3)</f>
        <v>7.0000000000000007E-2</v>
      </c>
    </row>
    <row r="538" spans="1:14" ht="15.75" customHeight="1" thickBot="1" x14ac:dyDescent="0.3">
      <c r="A538" s="9"/>
      <c r="C538" s="16">
        <v>2018</v>
      </c>
      <c r="D538" s="26">
        <v>0.08</v>
      </c>
      <c r="E538" s="158">
        <v>43248</v>
      </c>
      <c r="F538" s="26">
        <v>7.5999999999999998E-2</v>
      </c>
      <c r="G538" s="158">
        <v>43290</v>
      </c>
      <c r="H538" s="26">
        <v>7.3999999999999996E-2</v>
      </c>
      <c r="I538" s="158">
        <v>43245</v>
      </c>
      <c r="J538" s="17">
        <v>7.2999999999999995E-2</v>
      </c>
      <c r="K538" s="158">
        <v>43247</v>
      </c>
      <c r="L538" s="40">
        <v>7</v>
      </c>
      <c r="M538" s="16" t="s">
        <v>303</v>
      </c>
      <c r="N538" s="262">
        <f>TRUNC(AVERAGE(J536:J538),3)</f>
        <v>7.1999999999999995E-2</v>
      </c>
    </row>
    <row r="539" spans="1:14" ht="15.75" customHeight="1" x14ac:dyDescent="0.3">
      <c r="A539" s="9"/>
      <c r="C539" s="125"/>
      <c r="D539" s="126"/>
      <c r="E539" s="198"/>
      <c r="F539" s="126"/>
      <c r="G539" s="125"/>
      <c r="H539" s="126"/>
      <c r="I539" s="125"/>
      <c r="J539" s="125"/>
      <c r="K539" s="125"/>
      <c r="L539" s="199"/>
      <c r="M539" s="199"/>
      <c r="N539" s="199"/>
    </row>
    <row r="540" spans="1:14" ht="15.75" customHeight="1" thickBot="1" x14ac:dyDescent="0.3">
      <c r="A540" s="9"/>
    </row>
    <row r="541" spans="1:14" ht="15.75" customHeight="1" x14ac:dyDescent="0.3">
      <c r="A541" s="53" t="s">
        <v>33</v>
      </c>
      <c r="C541" s="211"/>
      <c r="D541" s="212"/>
      <c r="E541" s="213"/>
      <c r="F541" s="212"/>
      <c r="G541" s="213"/>
      <c r="H541" s="212"/>
      <c r="I541" s="213"/>
      <c r="J541" s="214"/>
      <c r="K541" s="213"/>
      <c r="L541" s="215"/>
      <c r="M541" s="374" t="s">
        <v>56</v>
      </c>
      <c r="N541" s="375"/>
    </row>
    <row r="542" spans="1:14" ht="15.75" customHeight="1" thickBot="1" x14ac:dyDescent="0.3">
      <c r="A542" s="46"/>
      <c r="C542" s="4" t="s">
        <v>2</v>
      </c>
      <c r="D542" s="93" t="s">
        <v>3</v>
      </c>
      <c r="E542" s="5" t="s">
        <v>58</v>
      </c>
      <c r="F542" s="93" t="s">
        <v>4</v>
      </c>
      <c r="G542" s="5" t="s">
        <v>58</v>
      </c>
      <c r="H542" s="93" t="s">
        <v>5</v>
      </c>
      <c r="I542" s="5" t="s">
        <v>58</v>
      </c>
      <c r="J542" s="6" t="s">
        <v>6</v>
      </c>
      <c r="K542" s="5" t="s">
        <v>58</v>
      </c>
      <c r="L542" s="336"/>
      <c r="M542" s="21" t="s">
        <v>141</v>
      </c>
      <c r="N542" s="8" t="s">
        <v>57</v>
      </c>
    </row>
    <row r="543" spans="1:14" ht="15.75" customHeight="1" thickBot="1" x14ac:dyDescent="0.35">
      <c r="A543" s="46"/>
      <c r="C543" s="356" t="s">
        <v>300</v>
      </c>
      <c r="D543" s="357"/>
      <c r="E543" s="357"/>
      <c r="F543" s="357"/>
      <c r="G543" s="357"/>
      <c r="H543" s="357"/>
      <c r="I543" s="357"/>
      <c r="J543" s="357"/>
      <c r="K543" s="358"/>
      <c r="L543" s="234" t="s">
        <v>265</v>
      </c>
      <c r="M543" s="210"/>
      <c r="N543" s="269"/>
    </row>
    <row r="544" spans="1:14" ht="15.75" customHeight="1" x14ac:dyDescent="0.25">
      <c r="A544" s="147" t="s">
        <v>209</v>
      </c>
      <c r="C544" s="10">
        <v>2009</v>
      </c>
      <c r="D544" s="25">
        <v>6.9000000000000006E-2</v>
      </c>
      <c r="E544" s="12">
        <v>39989</v>
      </c>
      <c r="F544" s="15">
        <v>6.3E-2</v>
      </c>
      <c r="G544" s="12">
        <v>39953</v>
      </c>
      <c r="H544" s="15">
        <v>6.2E-2</v>
      </c>
      <c r="I544" s="12">
        <v>39954</v>
      </c>
      <c r="J544" s="15">
        <v>6.2E-2</v>
      </c>
      <c r="K544" s="43">
        <v>39920</v>
      </c>
      <c r="L544" s="39">
        <v>0</v>
      </c>
      <c r="M544" s="10" t="s">
        <v>197</v>
      </c>
      <c r="N544" s="262">
        <v>7.0999999999999994E-2</v>
      </c>
    </row>
    <row r="545" spans="1:14" ht="15.75" customHeight="1" x14ac:dyDescent="0.25">
      <c r="A545" s="24" t="s">
        <v>116</v>
      </c>
      <c r="B545" s="46"/>
      <c r="C545" s="10">
        <v>2010</v>
      </c>
      <c r="D545" s="25">
        <v>6.5000000000000002E-2</v>
      </c>
      <c r="E545" s="12">
        <v>40324</v>
      </c>
      <c r="F545" s="15">
        <v>6.0999999999999999E-2</v>
      </c>
      <c r="G545" s="12">
        <v>40409</v>
      </c>
      <c r="H545" s="15">
        <v>6.0999999999999999E-2</v>
      </c>
      <c r="I545" s="12">
        <v>40400</v>
      </c>
      <c r="J545" s="15">
        <v>0.06</v>
      </c>
      <c r="K545" s="43">
        <v>40401</v>
      </c>
      <c r="L545" s="39">
        <v>0</v>
      </c>
      <c r="M545" s="10" t="s">
        <v>203</v>
      </c>
      <c r="N545" s="262">
        <v>6.3E-2</v>
      </c>
    </row>
    <row r="546" spans="1:14" ht="15.75" customHeight="1" x14ac:dyDescent="0.25">
      <c r="C546" s="10">
        <v>2011</v>
      </c>
      <c r="D546" s="25">
        <v>8.5000000000000006E-2</v>
      </c>
      <c r="E546" s="12">
        <v>40788</v>
      </c>
      <c r="F546" s="25">
        <v>8.1000000000000003E-2</v>
      </c>
      <c r="G546" s="12">
        <v>40745</v>
      </c>
      <c r="H546" s="25">
        <v>7.3999999999999996E-2</v>
      </c>
      <c r="I546" s="12">
        <v>40787</v>
      </c>
      <c r="J546" s="15">
        <v>7.0999999999999994E-2</v>
      </c>
      <c r="K546" s="43">
        <v>40740</v>
      </c>
      <c r="L546" s="39">
        <v>2</v>
      </c>
      <c r="M546" s="10" t="s">
        <v>206</v>
      </c>
      <c r="N546" s="262">
        <f>TRUNC(AVERAGE(J544:J546),3)</f>
        <v>6.4000000000000001E-2</v>
      </c>
    </row>
    <row r="547" spans="1:14" ht="15.75" customHeight="1" x14ac:dyDescent="0.3">
      <c r="A547" s="147" t="s">
        <v>227</v>
      </c>
      <c r="C547" s="10" t="s">
        <v>256</v>
      </c>
      <c r="D547" s="25">
        <v>0.113</v>
      </c>
      <c r="E547" s="12">
        <v>41088</v>
      </c>
      <c r="F547" s="25">
        <v>9.0999999999999998E-2</v>
      </c>
      <c r="G547" s="12">
        <v>41113</v>
      </c>
      <c r="H547" s="25">
        <v>0.08</v>
      </c>
      <c r="I547" s="12">
        <v>41107</v>
      </c>
      <c r="J547" s="15">
        <v>7.6999999999999999E-2</v>
      </c>
      <c r="K547" s="43">
        <v>41146</v>
      </c>
      <c r="L547" s="39">
        <v>4</v>
      </c>
      <c r="M547" s="10" t="s">
        <v>292</v>
      </c>
      <c r="N547" s="262">
        <f>TRUNC(AVERAGE(J545:J547),3)</f>
        <v>6.9000000000000006E-2</v>
      </c>
    </row>
    <row r="548" spans="1:14" ht="15.75" customHeight="1" x14ac:dyDescent="0.3">
      <c r="A548" s="24" t="s">
        <v>210</v>
      </c>
      <c r="C548" s="10">
        <v>2013</v>
      </c>
      <c r="D548" s="11">
        <v>6.8000000000000005E-2</v>
      </c>
      <c r="E548" s="12">
        <v>41408</v>
      </c>
      <c r="F548" s="15">
        <v>6.0999999999999999E-2</v>
      </c>
      <c r="G548" s="12">
        <v>41505</v>
      </c>
      <c r="H548" s="15">
        <v>6.0999999999999999E-2</v>
      </c>
      <c r="I548" s="12">
        <v>41445</v>
      </c>
      <c r="J548" s="15">
        <v>5.8999999999999997E-2</v>
      </c>
      <c r="K548" s="43">
        <v>41526</v>
      </c>
      <c r="L548" s="39">
        <v>0</v>
      </c>
      <c r="M548" s="10" t="s">
        <v>291</v>
      </c>
      <c r="N548" s="262">
        <f>TRUNC(AVERAGE(J546:J548),3)</f>
        <v>6.9000000000000006E-2</v>
      </c>
    </row>
    <row r="549" spans="1:14" ht="15.75" customHeight="1" x14ac:dyDescent="0.3">
      <c r="A549" s="9"/>
      <c r="C549" s="10">
        <v>2014</v>
      </c>
      <c r="D549" s="15">
        <v>7.0000000000000007E-2</v>
      </c>
      <c r="E549" s="12">
        <v>41797</v>
      </c>
      <c r="F549" s="15">
        <v>6.7000000000000004E-2</v>
      </c>
      <c r="G549" s="12">
        <v>41791</v>
      </c>
      <c r="H549" s="15">
        <v>6.5000000000000002E-2</v>
      </c>
      <c r="I549" s="12">
        <v>41784</v>
      </c>
      <c r="J549" s="15">
        <v>6.4000000000000001E-2</v>
      </c>
      <c r="K549" s="43">
        <v>41799</v>
      </c>
      <c r="L549" s="39">
        <v>0</v>
      </c>
      <c r="M549" s="10" t="s">
        <v>290</v>
      </c>
      <c r="N549" s="262">
        <f>TRUNC(AVERAGE(J547:J549),3)</f>
        <v>6.6000000000000003E-2</v>
      </c>
    </row>
    <row r="550" spans="1:14" ht="15.75" customHeight="1" thickBot="1" x14ac:dyDescent="0.3">
      <c r="A550" s="9"/>
      <c r="C550" s="16">
        <v>2015</v>
      </c>
      <c r="D550" s="26">
        <v>7.0999999999999994E-2</v>
      </c>
      <c r="E550" s="18">
        <v>42131</v>
      </c>
      <c r="F550" s="26">
        <v>6.5000000000000002E-2</v>
      </c>
      <c r="G550" s="18">
        <v>42165</v>
      </c>
      <c r="H550" s="26">
        <v>6.4000000000000001E-2</v>
      </c>
      <c r="I550" s="18">
        <v>42147</v>
      </c>
      <c r="J550" s="26">
        <v>6.4000000000000001E-2</v>
      </c>
      <c r="K550" s="44">
        <v>42126</v>
      </c>
      <c r="L550" s="40">
        <v>0</v>
      </c>
      <c r="M550" s="16" t="s">
        <v>249</v>
      </c>
      <c r="N550" s="263">
        <f>TRUNC(AVERAGE(J548:J550),3)</f>
        <v>6.2E-2</v>
      </c>
    </row>
    <row r="551" spans="1:14" ht="15.75" customHeight="1" thickBot="1" x14ac:dyDescent="0.35">
      <c r="A551" s="9"/>
      <c r="C551" s="356" t="s">
        <v>299</v>
      </c>
      <c r="D551" s="357"/>
      <c r="E551" s="357"/>
      <c r="F551" s="357"/>
      <c r="G551" s="357"/>
      <c r="H551" s="357"/>
      <c r="I551" s="357"/>
      <c r="J551" s="357"/>
      <c r="K551" s="358"/>
      <c r="L551" s="288" t="s">
        <v>266</v>
      </c>
      <c r="M551" s="305"/>
      <c r="N551" s="306"/>
    </row>
    <row r="552" spans="1:14" ht="15.75" customHeight="1" x14ac:dyDescent="0.25">
      <c r="A552" s="9"/>
      <c r="C552" s="282">
        <v>2014</v>
      </c>
      <c r="D552" s="15">
        <v>7.0000000000000007E-2</v>
      </c>
      <c r="E552" s="12">
        <v>41797</v>
      </c>
      <c r="F552" s="15">
        <v>6.7000000000000004E-2</v>
      </c>
      <c r="G552" s="12">
        <v>41791</v>
      </c>
      <c r="H552" s="15">
        <v>6.5000000000000002E-2</v>
      </c>
      <c r="I552" s="12">
        <v>41784</v>
      </c>
      <c r="J552" s="15">
        <v>6.4000000000000001E-2</v>
      </c>
      <c r="K552" s="43">
        <v>41799</v>
      </c>
      <c r="L552" s="39">
        <v>0</v>
      </c>
      <c r="M552" s="303"/>
      <c r="N552" s="304"/>
    </row>
    <row r="553" spans="1:14" ht="15.75" customHeight="1" thickBot="1" x14ac:dyDescent="0.3">
      <c r="A553" s="9"/>
      <c r="C553" s="282">
        <v>2015</v>
      </c>
      <c r="D553" s="15">
        <v>7.0999999999999994E-2</v>
      </c>
      <c r="E553" s="12">
        <v>42131</v>
      </c>
      <c r="F553" s="15">
        <v>6.5000000000000002E-2</v>
      </c>
      <c r="G553" s="12">
        <v>42165</v>
      </c>
      <c r="H553" s="15">
        <v>6.4000000000000001E-2</v>
      </c>
      <c r="I553" s="12">
        <v>42147</v>
      </c>
      <c r="J553" s="15">
        <v>6.4000000000000001E-2</v>
      </c>
      <c r="K553" s="43">
        <v>42126</v>
      </c>
      <c r="L553" s="39">
        <v>1</v>
      </c>
      <c r="M553" s="307"/>
      <c r="N553" s="308"/>
    </row>
    <row r="554" spans="1:14" ht="15.75" customHeight="1" x14ac:dyDescent="0.25">
      <c r="C554" s="10">
        <v>2016</v>
      </c>
      <c r="D554" s="15">
        <v>7.5999999999999998E-2</v>
      </c>
      <c r="E554" s="161">
        <v>42592</v>
      </c>
      <c r="F554" s="15">
        <v>7.1999999999999995E-2</v>
      </c>
      <c r="G554" s="161">
        <v>42514</v>
      </c>
      <c r="H554" s="15">
        <v>7.0999999999999994E-2</v>
      </c>
      <c r="I554" s="161">
        <v>42536</v>
      </c>
      <c r="J554" s="11">
        <v>7.0999999999999994E-2</v>
      </c>
      <c r="K554" s="168">
        <v>42532</v>
      </c>
      <c r="L554" s="39">
        <v>6</v>
      </c>
      <c r="M554" s="10" t="s">
        <v>255</v>
      </c>
      <c r="N554" s="262">
        <f>TRUNC(AVERAGE(J552:J554),3)</f>
        <v>6.6000000000000003E-2</v>
      </c>
    </row>
    <row r="555" spans="1:14" ht="15.75" customHeight="1" x14ac:dyDescent="0.25">
      <c r="C555" s="10">
        <v>2017</v>
      </c>
      <c r="D555" s="15">
        <v>7.6999999999999999E-2</v>
      </c>
      <c r="E555" s="161">
        <v>42895</v>
      </c>
      <c r="F555" s="15">
        <v>7.0000000000000007E-2</v>
      </c>
      <c r="G555" s="161">
        <v>42934</v>
      </c>
      <c r="H555" s="15">
        <v>7.0000000000000007E-2</v>
      </c>
      <c r="I555" s="161">
        <v>42896</v>
      </c>
      <c r="J555" s="11">
        <v>6.8000000000000005E-2</v>
      </c>
      <c r="K555" s="161">
        <v>42922</v>
      </c>
      <c r="L555" s="39">
        <v>1</v>
      </c>
      <c r="M555" s="11" t="s">
        <v>295</v>
      </c>
      <c r="N555" s="262">
        <f>TRUNC(AVERAGE(J553:J555),3)</f>
        <v>6.7000000000000004E-2</v>
      </c>
    </row>
    <row r="556" spans="1:14" ht="15.75" customHeight="1" thickBot="1" x14ac:dyDescent="0.3">
      <c r="C556" s="16">
        <v>2018</v>
      </c>
      <c r="D556" s="26">
        <v>7.5999999999999998E-2</v>
      </c>
      <c r="E556" s="158">
        <v>43290</v>
      </c>
      <c r="F556" s="26">
        <v>7.4999999999999997E-2</v>
      </c>
      <c r="G556" s="158">
        <v>43248</v>
      </c>
      <c r="H556" s="26">
        <v>7.2999999999999995E-2</v>
      </c>
      <c r="I556" s="158">
        <v>43245</v>
      </c>
      <c r="J556" s="17">
        <v>7.0000000000000007E-2</v>
      </c>
      <c r="K556" s="158">
        <v>43266</v>
      </c>
      <c r="L556" s="40">
        <v>3</v>
      </c>
      <c r="M556" s="16" t="s">
        <v>303</v>
      </c>
      <c r="N556" s="262">
        <f>TRUNC(AVERAGE(J554:J556),3)</f>
        <v>6.9000000000000006E-2</v>
      </c>
    </row>
    <row r="557" spans="1:14" ht="15.75" customHeight="1" x14ac:dyDescent="0.3">
      <c r="C557" s="226" t="s">
        <v>293</v>
      </c>
      <c r="D557" s="126"/>
      <c r="E557" s="198"/>
      <c r="F557" s="126"/>
      <c r="G557" s="125"/>
      <c r="H557" s="126"/>
      <c r="I557" s="125"/>
      <c r="J557" s="125"/>
      <c r="K557" s="125"/>
      <c r="L557" s="199"/>
      <c r="M557" s="199"/>
      <c r="N557" s="199"/>
    </row>
    <row r="558" spans="1:14" ht="15.75" customHeight="1" x14ac:dyDescent="0.3">
      <c r="C558" s="227" t="s">
        <v>260</v>
      </c>
      <c r="D558" s="99"/>
      <c r="E558" s="200"/>
      <c r="F558" s="99"/>
      <c r="G558" s="57"/>
      <c r="H558" s="99"/>
      <c r="I558" s="57"/>
      <c r="J558" s="57"/>
      <c r="K558" s="57"/>
      <c r="L558" s="156"/>
      <c r="M558" s="156"/>
      <c r="N558" s="156"/>
    </row>
    <row r="559" spans="1:14" ht="15.75" customHeight="1" x14ac:dyDescent="0.3">
      <c r="C559" s="127"/>
    </row>
    <row r="560" spans="1:14" ht="15.75" customHeight="1" thickBot="1" x14ac:dyDescent="0.3"/>
    <row r="561" spans="1:14" ht="15.75" customHeight="1" x14ac:dyDescent="0.3">
      <c r="A561" s="53" t="s">
        <v>36</v>
      </c>
      <c r="C561" s="211"/>
      <c r="D561" s="212"/>
      <c r="E561" s="213"/>
      <c r="F561" s="212"/>
      <c r="G561" s="213"/>
      <c r="H561" s="212"/>
      <c r="I561" s="213"/>
      <c r="J561" s="214"/>
      <c r="K561" s="213"/>
      <c r="L561" s="215"/>
      <c r="M561" s="374" t="s">
        <v>56</v>
      </c>
      <c r="N561" s="375"/>
    </row>
    <row r="562" spans="1:14" ht="15.75" customHeight="1" thickBot="1" x14ac:dyDescent="0.3">
      <c r="A562" s="9"/>
      <c r="C562" s="4" t="s">
        <v>2</v>
      </c>
      <c r="D562" s="93" t="s">
        <v>3</v>
      </c>
      <c r="E562" s="5" t="s">
        <v>58</v>
      </c>
      <c r="F562" s="93" t="s">
        <v>4</v>
      </c>
      <c r="G562" s="5" t="s">
        <v>58</v>
      </c>
      <c r="H562" s="93" t="s">
        <v>5</v>
      </c>
      <c r="I562" s="5" t="s">
        <v>58</v>
      </c>
      <c r="J562" s="6" t="s">
        <v>6</v>
      </c>
      <c r="K562" s="5" t="s">
        <v>58</v>
      </c>
      <c r="L562" s="336"/>
      <c r="M562" s="21" t="s">
        <v>141</v>
      </c>
      <c r="N562" s="8" t="s">
        <v>57</v>
      </c>
    </row>
    <row r="563" spans="1:14" ht="15.75" customHeight="1" thickBot="1" x14ac:dyDescent="0.35">
      <c r="A563" s="9"/>
      <c r="C563" s="356" t="s">
        <v>300</v>
      </c>
      <c r="D563" s="357"/>
      <c r="E563" s="357"/>
      <c r="F563" s="357"/>
      <c r="G563" s="357"/>
      <c r="H563" s="357"/>
      <c r="I563" s="357"/>
      <c r="J563" s="357"/>
      <c r="K563" s="358"/>
      <c r="L563" s="234" t="s">
        <v>265</v>
      </c>
      <c r="M563" s="210"/>
      <c r="N563" s="269"/>
    </row>
    <row r="564" spans="1:14" ht="15.75" customHeight="1" x14ac:dyDescent="0.3">
      <c r="A564" s="147" t="s">
        <v>140</v>
      </c>
      <c r="B564" s="57"/>
      <c r="C564" s="377" t="s">
        <v>191</v>
      </c>
      <c r="D564" s="378"/>
      <c r="E564" s="378"/>
      <c r="F564" s="378"/>
      <c r="G564" s="378"/>
      <c r="H564" s="378"/>
      <c r="I564" s="378"/>
      <c r="J564" s="378"/>
      <c r="K564" s="379"/>
      <c r="L564" s="260"/>
      <c r="M564" s="264"/>
      <c r="N564" s="265"/>
    </row>
    <row r="565" spans="1:14" ht="15.75" customHeight="1" x14ac:dyDescent="0.25">
      <c r="A565" s="24" t="s">
        <v>120</v>
      </c>
      <c r="C565" s="10">
        <v>2009</v>
      </c>
      <c r="D565" s="91">
        <v>7.9000000000000001E-2</v>
      </c>
      <c r="E565" s="141">
        <v>39989</v>
      </c>
      <c r="F565" s="91">
        <v>7.4999999999999997E-2</v>
      </c>
      <c r="G565" s="141">
        <v>39954</v>
      </c>
      <c r="H565" s="91">
        <v>7.3999999999999996E-2</v>
      </c>
      <c r="I565" s="141">
        <v>39988</v>
      </c>
      <c r="J565" s="91">
        <v>7.2999999999999995E-2</v>
      </c>
      <c r="K565" s="183">
        <v>39953</v>
      </c>
      <c r="L565" s="39">
        <v>1</v>
      </c>
      <c r="M565" s="10" t="s">
        <v>197</v>
      </c>
      <c r="N565" s="262">
        <v>7.4999999999999997E-2</v>
      </c>
    </row>
    <row r="566" spans="1:14" ht="15.75" customHeight="1" x14ac:dyDescent="0.25">
      <c r="C566" s="10">
        <v>2010</v>
      </c>
      <c r="D566" s="91">
        <v>7.0999999999999994E-2</v>
      </c>
      <c r="E566" s="141">
        <v>40283</v>
      </c>
      <c r="F566" s="91">
        <v>7.0999999999999994E-2</v>
      </c>
      <c r="G566" s="141">
        <v>40278</v>
      </c>
      <c r="H566" s="91">
        <v>7.0999999999999994E-2</v>
      </c>
      <c r="I566" s="141">
        <v>40409</v>
      </c>
      <c r="J566" s="91">
        <v>6.9000000000000006E-2</v>
      </c>
      <c r="K566" s="183">
        <v>40282</v>
      </c>
      <c r="L566" s="39">
        <v>0</v>
      </c>
      <c r="M566" s="10" t="s">
        <v>203</v>
      </c>
      <c r="N566" s="262">
        <v>7.0999999999999994E-2</v>
      </c>
    </row>
    <row r="567" spans="1:14" ht="15.75" customHeight="1" x14ac:dyDescent="0.25">
      <c r="C567" s="10">
        <v>2011</v>
      </c>
      <c r="D567" s="25">
        <v>8.6999999999999994E-2</v>
      </c>
      <c r="E567" s="12">
        <v>40788</v>
      </c>
      <c r="F567" s="25">
        <v>8.5000000000000006E-2</v>
      </c>
      <c r="G567" s="12">
        <v>40787</v>
      </c>
      <c r="H567" s="25">
        <v>8.5000000000000006E-2</v>
      </c>
      <c r="I567" s="12">
        <v>40745</v>
      </c>
      <c r="J567" s="25">
        <v>8.1000000000000003E-2</v>
      </c>
      <c r="K567" s="43">
        <v>40741</v>
      </c>
      <c r="L567" s="39">
        <v>6</v>
      </c>
      <c r="M567" s="10" t="s">
        <v>206</v>
      </c>
      <c r="N567" s="262">
        <f>TRUNC(AVERAGE(J565:J567),3)</f>
        <v>7.3999999999999996E-2</v>
      </c>
    </row>
    <row r="568" spans="1:14" ht="15.75" customHeight="1" x14ac:dyDescent="0.25">
      <c r="C568" s="10">
        <v>2012</v>
      </c>
      <c r="D568" s="154">
        <v>0.105</v>
      </c>
      <c r="E568" s="155">
        <v>41088</v>
      </c>
      <c r="F568" s="154">
        <v>0.104</v>
      </c>
      <c r="G568" s="155">
        <v>41113</v>
      </c>
      <c r="H568" s="154">
        <v>8.4000000000000005E-2</v>
      </c>
      <c r="I568" s="155">
        <v>41096</v>
      </c>
      <c r="J568" s="25">
        <v>8.2000000000000003E-2</v>
      </c>
      <c r="K568" s="184">
        <v>41124</v>
      </c>
      <c r="L568" s="39">
        <v>12</v>
      </c>
      <c r="M568" s="10" t="s">
        <v>207</v>
      </c>
      <c r="N568" s="262">
        <f>TRUNC(AVERAGE(J566:J568),3)</f>
        <v>7.6999999999999999E-2</v>
      </c>
    </row>
    <row r="569" spans="1:14" ht="15.75" customHeight="1" x14ac:dyDescent="0.25">
      <c r="C569" s="10">
        <v>2013</v>
      </c>
      <c r="D569" s="15">
        <v>7.3999999999999996E-2</v>
      </c>
      <c r="E569" s="155">
        <v>41408</v>
      </c>
      <c r="F569" s="15">
        <v>7.1999999999999995E-2</v>
      </c>
      <c r="G569" s="161">
        <v>41445</v>
      </c>
      <c r="H569" s="15">
        <v>7.1999999999999995E-2</v>
      </c>
      <c r="I569" s="161">
        <v>41527</v>
      </c>
      <c r="J569" s="15">
        <v>6.9000000000000006E-2</v>
      </c>
      <c r="K569" s="168">
        <v>41436</v>
      </c>
      <c r="L569" s="39">
        <v>0</v>
      </c>
      <c r="M569" s="10" t="s">
        <v>215</v>
      </c>
      <c r="N569" s="262">
        <f>TRUNC(AVERAGE(J567:J569),3)</f>
        <v>7.6999999999999999E-2</v>
      </c>
    </row>
    <row r="570" spans="1:14" ht="15.75" customHeight="1" x14ac:dyDescent="0.25">
      <c r="A570" s="142"/>
      <c r="B570" s="136"/>
      <c r="C570" s="10">
        <v>2014</v>
      </c>
      <c r="D570" s="174">
        <v>7.5999999999999998E-2</v>
      </c>
      <c r="E570" s="155">
        <v>41797</v>
      </c>
      <c r="F570" s="174">
        <v>7.0999999999999994E-2</v>
      </c>
      <c r="G570" s="175">
        <v>41791</v>
      </c>
      <c r="H570" s="174">
        <v>6.9000000000000006E-2</v>
      </c>
      <c r="I570" s="175">
        <v>41784</v>
      </c>
      <c r="J570" s="174">
        <v>6.7000000000000004E-2</v>
      </c>
      <c r="K570" s="185">
        <v>41750</v>
      </c>
      <c r="L570" s="39">
        <v>1</v>
      </c>
      <c r="M570" s="10" t="s">
        <v>217</v>
      </c>
      <c r="N570" s="262">
        <f>TRUNC(AVERAGE(J568:J570),3)</f>
        <v>7.1999999999999995E-2</v>
      </c>
    </row>
    <row r="571" spans="1:14" ht="15.75" customHeight="1" thickBot="1" x14ac:dyDescent="0.3">
      <c r="A571" s="142"/>
      <c r="B571" s="136"/>
      <c r="C571" s="16">
        <v>2015</v>
      </c>
      <c r="D571" s="186">
        <v>7.5999999999999998E-2</v>
      </c>
      <c r="E571" s="187">
        <v>42165</v>
      </c>
      <c r="F571" s="186">
        <v>7.3999999999999996E-2</v>
      </c>
      <c r="G571" s="187">
        <v>42131</v>
      </c>
      <c r="H571" s="186">
        <v>6.8000000000000005E-2</v>
      </c>
      <c r="I571" s="187">
        <v>42190</v>
      </c>
      <c r="J571" s="186">
        <v>6.7000000000000004E-2</v>
      </c>
      <c r="K571" s="187">
        <v>42126</v>
      </c>
      <c r="L571" s="40">
        <v>1</v>
      </c>
      <c r="M571" s="16" t="s">
        <v>249</v>
      </c>
      <c r="N571" s="263">
        <f>TRUNC(AVERAGE(J569:J571),3)</f>
        <v>6.7000000000000004E-2</v>
      </c>
    </row>
    <row r="572" spans="1:14" ht="15.75" customHeight="1" thickBot="1" x14ac:dyDescent="0.35">
      <c r="A572" s="9"/>
      <c r="C572" s="356" t="s">
        <v>299</v>
      </c>
      <c r="D572" s="357"/>
      <c r="E572" s="357"/>
      <c r="F572" s="357"/>
      <c r="G572" s="357"/>
      <c r="H572" s="357"/>
      <c r="I572" s="357"/>
      <c r="J572" s="357"/>
      <c r="K572" s="358"/>
      <c r="L572" s="288" t="s">
        <v>266</v>
      </c>
      <c r="M572" s="305"/>
      <c r="N572" s="306"/>
    </row>
    <row r="573" spans="1:14" ht="15.75" customHeight="1" x14ac:dyDescent="0.25">
      <c r="A573" s="9"/>
      <c r="C573" s="282">
        <v>2014</v>
      </c>
      <c r="D573" s="91">
        <v>7.4999999999999997E-2</v>
      </c>
      <c r="E573" s="283">
        <v>43255</v>
      </c>
      <c r="F573" s="91">
        <v>7.0000000000000007E-2</v>
      </c>
      <c r="G573" s="283">
        <v>43252</v>
      </c>
      <c r="H573" s="91">
        <v>6.9000000000000006E-2</v>
      </c>
      <c r="I573" s="283">
        <v>43245</v>
      </c>
      <c r="J573" s="284">
        <v>6.6000000000000003E-2</v>
      </c>
      <c r="K573" s="285">
        <v>43202</v>
      </c>
      <c r="L573" s="10">
        <v>1</v>
      </c>
      <c r="M573" s="303"/>
      <c r="N573" s="304"/>
    </row>
    <row r="574" spans="1:14" ht="15.75" customHeight="1" thickBot="1" x14ac:dyDescent="0.3">
      <c r="A574" s="9"/>
      <c r="C574" s="282">
        <v>2015</v>
      </c>
      <c r="D574" s="91">
        <v>7.8E-2</v>
      </c>
      <c r="E574" s="283">
        <v>43261</v>
      </c>
      <c r="F574" s="91">
        <v>7.3999999999999996E-2</v>
      </c>
      <c r="G574" s="283">
        <v>43227</v>
      </c>
      <c r="H574" s="91">
        <v>6.9000000000000006E-2</v>
      </c>
      <c r="I574" s="283">
        <v>43286</v>
      </c>
      <c r="J574" s="284">
        <v>6.8000000000000005E-2</v>
      </c>
      <c r="K574" s="285">
        <v>43208</v>
      </c>
      <c r="L574" s="10">
        <v>2</v>
      </c>
      <c r="M574" s="307"/>
      <c r="N574" s="308"/>
    </row>
    <row r="575" spans="1:14" ht="15.75" customHeight="1" x14ac:dyDescent="0.25">
      <c r="A575" s="9"/>
      <c r="C575" s="10">
        <v>2016</v>
      </c>
      <c r="D575" s="15">
        <v>7.9000000000000001E-2</v>
      </c>
      <c r="E575" s="161">
        <v>42843</v>
      </c>
      <c r="F575" s="15">
        <v>7.8E-2</v>
      </c>
      <c r="G575" s="161">
        <v>42879</v>
      </c>
      <c r="H575" s="15">
        <v>7.8E-2</v>
      </c>
      <c r="I575" s="161">
        <v>42901</v>
      </c>
      <c r="J575" s="11">
        <v>7.6999999999999999E-2</v>
      </c>
      <c r="K575" s="168">
        <v>42911</v>
      </c>
      <c r="L575" s="39">
        <v>9</v>
      </c>
      <c r="M575" s="10" t="s">
        <v>255</v>
      </c>
      <c r="N575" s="262">
        <f>TRUNC(AVERAGE(J573:J575),3)</f>
        <v>7.0000000000000007E-2</v>
      </c>
    </row>
    <row r="576" spans="1:14" ht="15.75" customHeight="1" x14ac:dyDescent="0.25">
      <c r="A576" s="9"/>
      <c r="C576" s="10">
        <v>2017</v>
      </c>
      <c r="D576" s="15">
        <v>7.8E-2</v>
      </c>
      <c r="E576" s="161">
        <v>42895</v>
      </c>
      <c r="F576" s="15">
        <v>7.2999999999999995E-2</v>
      </c>
      <c r="G576" s="161">
        <v>42922</v>
      </c>
      <c r="H576" s="15">
        <v>7.1999999999999995E-2</v>
      </c>
      <c r="I576" s="161">
        <v>42901</v>
      </c>
      <c r="J576" s="11">
        <v>7.1999999999999995E-2</v>
      </c>
      <c r="K576" s="161">
        <v>42896</v>
      </c>
      <c r="L576" s="39">
        <v>6</v>
      </c>
      <c r="M576" s="11" t="s">
        <v>295</v>
      </c>
      <c r="N576" s="262">
        <f>TRUNC(AVERAGE(J574:J576),3)</f>
        <v>7.1999999999999995E-2</v>
      </c>
    </row>
    <row r="577" spans="1:14" ht="15.75" customHeight="1" thickBot="1" x14ac:dyDescent="0.3">
      <c r="A577" s="9"/>
      <c r="C577" s="16">
        <v>2018</v>
      </c>
      <c r="D577" s="26">
        <v>7.8E-2</v>
      </c>
      <c r="E577" s="158">
        <v>43290</v>
      </c>
      <c r="F577" s="26">
        <v>7.5999999999999998E-2</v>
      </c>
      <c r="G577" s="158">
        <v>43248</v>
      </c>
      <c r="H577" s="26">
        <v>7.5999999999999998E-2</v>
      </c>
      <c r="I577" s="158">
        <v>43245</v>
      </c>
      <c r="J577" s="17">
        <v>7.4999999999999997E-2</v>
      </c>
      <c r="K577" s="158">
        <v>43266</v>
      </c>
      <c r="L577" s="40">
        <v>6</v>
      </c>
      <c r="M577" s="16" t="s">
        <v>303</v>
      </c>
      <c r="N577" s="262">
        <f>TRUNC(AVERAGE(J575:J577),3)</f>
        <v>7.3999999999999996E-2</v>
      </c>
    </row>
    <row r="578" spans="1:14" ht="15.75" customHeight="1" x14ac:dyDescent="0.3">
      <c r="A578" s="9"/>
      <c r="C578" s="347"/>
      <c r="D578" s="97"/>
      <c r="E578" s="165"/>
      <c r="F578" s="97"/>
      <c r="G578" s="165"/>
      <c r="H578" s="97"/>
      <c r="I578" s="165"/>
      <c r="J578" s="124"/>
      <c r="K578" s="165"/>
      <c r="L578" s="124"/>
      <c r="M578" s="124"/>
      <c r="N578" s="97"/>
    </row>
    <row r="579" spans="1:14" ht="15.75" customHeight="1" x14ac:dyDescent="0.25">
      <c r="A579" s="9"/>
    </row>
    <row r="580" spans="1:14" ht="19.5" customHeight="1" x14ac:dyDescent="0.4">
      <c r="A580" s="9"/>
      <c r="E580" s="59" t="s">
        <v>185</v>
      </c>
    </row>
    <row r="581" spans="1:14" ht="15.75" customHeight="1" x14ac:dyDescent="0.3">
      <c r="A581" s="9"/>
      <c r="E581" s="54" t="s">
        <v>0</v>
      </c>
    </row>
    <row r="582" spans="1:14" ht="15.75" customHeight="1" thickBot="1" x14ac:dyDescent="0.3">
      <c r="A582" s="9"/>
    </row>
    <row r="583" spans="1:14" ht="15.75" customHeight="1" x14ac:dyDescent="0.3">
      <c r="A583" s="54" t="s">
        <v>50</v>
      </c>
      <c r="C583" s="201"/>
      <c r="D583" s="202"/>
      <c r="E583" s="203"/>
      <c r="F583" s="202"/>
      <c r="G583" s="203"/>
      <c r="H583" s="202"/>
      <c r="I583" s="203"/>
      <c r="J583" s="204"/>
      <c r="K583" s="203"/>
      <c r="L583" s="217"/>
      <c r="M583" s="374" t="s">
        <v>56</v>
      </c>
      <c r="N583" s="375"/>
    </row>
    <row r="584" spans="1:14" ht="15.75" customHeight="1" thickBot="1" x14ac:dyDescent="0.3">
      <c r="A584" s="63"/>
      <c r="C584" s="4" t="s">
        <v>2</v>
      </c>
      <c r="D584" s="93" t="s">
        <v>3</v>
      </c>
      <c r="E584" s="5" t="s">
        <v>58</v>
      </c>
      <c r="F584" s="93" t="s">
        <v>4</v>
      </c>
      <c r="G584" s="5" t="s">
        <v>58</v>
      </c>
      <c r="H584" s="93" t="s">
        <v>5</v>
      </c>
      <c r="I584" s="5" t="s">
        <v>58</v>
      </c>
      <c r="J584" s="6" t="s">
        <v>6</v>
      </c>
      <c r="K584" s="5" t="s">
        <v>58</v>
      </c>
      <c r="L584" s="309"/>
      <c r="M584" s="60" t="s">
        <v>141</v>
      </c>
      <c r="N584" s="61" t="s">
        <v>57</v>
      </c>
    </row>
    <row r="585" spans="1:14" ht="15.75" customHeight="1" thickBot="1" x14ac:dyDescent="0.35">
      <c r="A585" s="63"/>
      <c r="C585" s="359" t="s">
        <v>300</v>
      </c>
      <c r="D585" s="360"/>
      <c r="E585" s="360"/>
      <c r="F585" s="360"/>
      <c r="G585" s="360"/>
      <c r="H585" s="360"/>
      <c r="I585" s="360"/>
      <c r="J585" s="360"/>
      <c r="K585" s="361"/>
      <c r="L585" s="131" t="s">
        <v>265</v>
      </c>
      <c r="M585" s="216"/>
      <c r="N585" s="268"/>
    </row>
    <row r="586" spans="1:14" ht="15.75" customHeight="1" x14ac:dyDescent="0.25">
      <c r="A586" s="148" t="s">
        <v>51</v>
      </c>
      <c r="C586" s="10">
        <v>2009</v>
      </c>
      <c r="D586" s="25">
        <v>6.6000000000000003E-2</v>
      </c>
      <c r="E586" s="12">
        <v>39955</v>
      </c>
      <c r="F586" s="15">
        <v>6.5000000000000002E-2</v>
      </c>
      <c r="G586" s="12">
        <v>39953</v>
      </c>
      <c r="H586" s="15">
        <v>6.4000000000000001E-2</v>
      </c>
      <c r="I586" s="12">
        <v>39957</v>
      </c>
      <c r="J586" s="15">
        <v>6.3E-2</v>
      </c>
      <c r="K586" s="43">
        <v>39990</v>
      </c>
      <c r="L586" s="39">
        <v>0</v>
      </c>
      <c r="M586" s="10" t="s">
        <v>197</v>
      </c>
      <c r="N586" s="262">
        <v>6.8000000000000005E-2</v>
      </c>
    </row>
    <row r="587" spans="1:14" ht="15.75" customHeight="1" x14ac:dyDescent="0.25">
      <c r="A587" s="24" t="s">
        <v>132</v>
      </c>
      <c r="C587" s="10">
        <v>2010</v>
      </c>
      <c r="D587" s="25">
        <v>7.5999999999999998E-2</v>
      </c>
      <c r="E587" s="12">
        <v>40410</v>
      </c>
      <c r="F587" s="15">
        <v>7.3999999999999996E-2</v>
      </c>
      <c r="G587" s="12">
        <v>40328</v>
      </c>
      <c r="H587" s="15">
        <v>7.1999999999999995E-2</v>
      </c>
      <c r="I587" s="12">
        <v>40362</v>
      </c>
      <c r="J587" s="15">
        <v>7.1999999999999995E-2</v>
      </c>
      <c r="K587" s="43">
        <v>40282</v>
      </c>
      <c r="L587" s="39">
        <v>1</v>
      </c>
      <c r="M587" s="10" t="s">
        <v>203</v>
      </c>
      <c r="N587" s="262">
        <v>6.6000000000000003E-2</v>
      </c>
    </row>
    <row r="588" spans="1:14" ht="15.75" customHeight="1" x14ac:dyDescent="0.25">
      <c r="C588" s="10">
        <v>2011</v>
      </c>
      <c r="D588" s="25">
        <v>7.6999999999999999E-2</v>
      </c>
      <c r="E588" s="12">
        <v>40702</v>
      </c>
      <c r="F588" s="15">
        <v>6.9000000000000006E-2</v>
      </c>
      <c r="G588" s="12">
        <v>40787</v>
      </c>
      <c r="H588" s="15">
        <v>6.8000000000000005E-2</v>
      </c>
      <c r="I588" s="12">
        <v>40788</v>
      </c>
      <c r="J588" s="15">
        <v>6.8000000000000005E-2</v>
      </c>
      <c r="K588" s="43">
        <v>40711</v>
      </c>
      <c r="L588" s="39">
        <v>1</v>
      </c>
      <c r="M588" s="10" t="s">
        <v>206</v>
      </c>
      <c r="N588" s="262">
        <f>TRUNC(AVERAGE(J586:J588),3)</f>
        <v>6.7000000000000004E-2</v>
      </c>
    </row>
    <row r="589" spans="1:14" ht="15.75" customHeight="1" x14ac:dyDescent="0.25">
      <c r="C589" s="10">
        <v>2012</v>
      </c>
      <c r="D589" s="25">
        <v>8.7999999999999995E-2</v>
      </c>
      <c r="E589" s="12">
        <v>41088</v>
      </c>
      <c r="F589" s="25">
        <v>7.8E-2</v>
      </c>
      <c r="G589" s="12">
        <v>41075</v>
      </c>
      <c r="H589" s="25">
        <v>7.4999999999999997E-2</v>
      </c>
      <c r="I589" s="12">
        <v>41069</v>
      </c>
      <c r="J589" s="15">
        <v>7.4999999999999997E-2</v>
      </c>
      <c r="K589" s="43">
        <v>41052</v>
      </c>
      <c r="L589" s="39">
        <v>2</v>
      </c>
      <c r="M589" s="10" t="s">
        <v>207</v>
      </c>
      <c r="N589" s="262">
        <f>TRUNC(AVERAGE(J587:J589),3)</f>
        <v>7.0999999999999994E-2</v>
      </c>
    </row>
    <row r="590" spans="1:14" ht="15.75" customHeight="1" x14ac:dyDescent="0.25">
      <c r="A590" s="9" t="s">
        <v>196</v>
      </c>
      <c r="C590" s="10">
        <v>2013</v>
      </c>
      <c r="D590" s="15">
        <v>6.9000000000000006E-2</v>
      </c>
      <c r="E590" s="12">
        <v>41430</v>
      </c>
      <c r="F590" s="15">
        <v>6.7000000000000004E-2</v>
      </c>
      <c r="G590" s="12">
        <v>41408</v>
      </c>
      <c r="H590" s="15">
        <v>6.6000000000000003E-2</v>
      </c>
      <c r="I590" s="12">
        <v>41445</v>
      </c>
      <c r="J590" s="15">
        <v>6.5000000000000002E-2</v>
      </c>
      <c r="K590" s="43">
        <v>41526</v>
      </c>
      <c r="L590" s="39">
        <v>0</v>
      </c>
      <c r="M590" s="10" t="s">
        <v>215</v>
      </c>
      <c r="N590" s="262">
        <f>TRUNC(AVERAGE(J588:J590),3)</f>
        <v>6.9000000000000006E-2</v>
      </c>
    </row>
    <row r="591" spans="1:14" ht="15.75" customHeight="1" x14ac:dyDescent="0.25">
      <c r="A591" s="9"/>
      <c r="C591" s="10">
        <v>2014</v>
      </c>
      <c r="D591" s="15">
        <v>7.2999999999999995E-2</v>
      </c>
      <c r="E591" s="12">
        <v>41797</v>
      </c>
      <c r="F591" s="15">
        <v>7.0000000000000007E-2</v>
      </c>
      <c r="G591" s="12">
        <v>41784</v>
      </c>
      <c r="H591" s="15">
        <v>6.4000000000000001E-2</v>
      </c>
      <c r="I591" s="12">
        <v>41799</v>
      </c>
      <c r="J591" s="15">
        <v>6.4000000000000001E-2</v>
      </c>
      <c r="K591" s="43">
        <v>41796</v>
      </c>
      <c r="L591" s="39">
        <v>0</v>
      </c>
      <c r="M591" s="10" t="s">
        <v>217</v>
      </c>
      <c r="N591" s="262">
        <f>TRUNC(AVERAGE(J589:J591),3)</f>
        <v>6.8000000000000005E-2</v>
      </c>
    </row>
    <row r="592" spans="1:14" ht="15.75" customHeight="1" thickBot="1" x14ac:dyDescent="0.3">
      <c r="A592" s="9"/>
      <c r="C592" s="16">
        <v>2015</v>
      </c>
      <c r="D592" s="26">
        <v>6.6000000000000003E-2</v>
      </c>
      <c r="E592" s="18">
        <v>42131</v>
      </c>
      <c r="F592" s="26">
        <v>6.4000000000000001E-2</v>
      </c>
      <c r="G592" s="18">
        <v>42272</v>
      </c>
      <c r="H592" s="26">
        <v>6.4000000000000001E-2</v>
      </c>
      <c r="I592" s="18">
        <v>42166</v>
      </c>
      <c r="J592" s="26">
        <v>6.4000000000000001E-2</v>
      </c>
      <c r="K592" s="44">
        <v>42147</v>
      </c>
      <c r="L592" s="40">
        <v>0</v>
      </c>
      <c r="M592" s="16" t="s">
        <v>249</v>
      </c>
      <c r="N592" s="263">
        <f>TRUNC(AVERAGE(J590:J592),3)</f>
        <v>6.4000000000000001E-2</v>
      </c>
    </row>
    <row r="593" spans="1:14" ht="15.75" customHeight="1" thickBot="1" x14ac:dyDescent="0.35">
      <c r="A593" s="9"/>
      <c r="C593" s="359" t="s">
        <v>299</v>
      </c>
      <c r="D593" s="360"/>
      <c r="E593" s="360"/>
      <c r="F593" s="360"/>
      <c r="G593" s="360"/>
      <c r="H593" s="360"/>
      <c r="I593" s="360"/>
      <c r="J593" s="360"/>
      <c r="K593" s="361"/>
      <c r="L593" s="234" t="s">
        <v>266</v>
      </c>
      <c r="M593" s="216"/>
      <c r="N593" s="268"/>
    </row>
    <row r="594" spans="1:14" ht="15.75" customHeight="1" x14ac:dyDescent="0.25">
      <c r="A594" s="9"/>
      <c r="C594" s="282">
        <v>2014</v>
      </c>
      <c r="D594" s="15">
        <v>7.2999999999999995E-2</v>
      </c>
      <c r="E594" s="12">
        <v>41797</v>
      </c>
      <c r="F594" s="15">
        <v>7.0000000000000007E-2</v>
      </c>
      <c r="G594" s="12">
        <v>41784</v>
      </c>
      <c r="H594" s="15">
        <v>6.4000000000000001E-2</v>
      </c>
      <c r="I594" s="12">
        <v>41799</v>
      </c>
      <c r="J594" s="15">
        <v>6.4000000000000001E-2</v>
      </c>
      <c r="K594" s="43">
        <v>41796</v>
      </c>
      <c r="L594" s="39">
        <v>0</v>
      </c>
      <c r="M594" s="309"/>
      <c r="N594" s="310"/>
    </row>
    <row r="595" spans="1:14" ht="15.75" customHeight="1" x14ac:dyDescent="0.25">
      <c r="A595" s="9"/>
      <c r="C595" s="282">
        <v>2015</v>
      </c>
      <c r="D595" s="91">
        <v>6.6000000000000003E-2</v>
      </c>
      <c r="E595" s="283">
        <v>42131</v>
      </c>
      <c r="F595" s="91">
        <v>6.4000000000000001E-2</v>
      </c>
      <c r="G595" s="283">
        <v>42272</v>
      </c>
      <c r="H595" s="91">
        <v>6.4000000000000001E-2</v>
      </c>
      <c r="I595" s="283">
        <v>42166</v>
      </c>
      <c r="J595" s="284">
        <v>6.4000000000000001E-2</v>
      </c>
      <c r="K595" s="285">
        <v>42147</v>
      </c>
      <c r="L595" s="39">
        <v>0</v>
      </c>
      <c r="M595" s="309"/>
      <c r="N595" s="310"/>
    </row>
    <row r="596" spans="1:14" ht="15.75" customHeight="1" x14ac:dyDescent="0.25">
      <c r="A596" s="9"/>
      <c r="C596" s="10">
        <v>2016</v>
      </c>
      <c r="D596" s="15">
        <v>7.0999999999999994E-2</v>
      </c>
      <c r="E596" s="161">
        <v>42514</v>
      </c>
      <c r="F596" s="15">
        <v>7.0999999999999994E-2</v>
      </c>
      <c r="G596" s="161">
        <v>42478</v>
      </c>
      <c r="H596" s="15">
        <v>6.9000000000000006E-2</v>
      </c>
      <c r="I596" s="161">
        <v>42513</v>
      </c>
      <c r="J596" s="11">
        <v>6.6000000000000003E-2</v>
      </c>
      <c r="K596" s="168">
        <v>42534</v>
      </c>
      <c r="L596" s="39">
        <v>2</v>
      </c>
      <c r="M596" s="10" t="s">
        <v>255</v>
      </c>
      <c r="N596" s="262">
        <f>TRUNC(AVERAGE(J594:J596),3)</f>
        <v>6.4000000000000001E-2</v>
      </c>
    </row>
    <row r="597" spans="1:14" ht="15.75" customHeight="1" x14ac:dyDescent="0.25">
      <c r="A597" s="9"/>
      <c r="C597" s="10">
        <v>2017</v>
      </c>
      <c r="D597" s="15">
        <v>6.3E-2</v>
      </c>
      <c r="E597" s="161">
        <v>42895</v>
      </c>
      <c r="F597" s="15">
        <v>6.2E-2</v>
      </c>
      <c r="G597" s="161">
        <v>42890</v>
      </c>
      <c r="H597" s="15">
        <v>6.0999999999999999E-2</v>
      </c>
      <c r="I597" s="161">
        <v>42901</v>
      </c>
      <c r="J597" s="11">
        <v>6.0999999999999999E-2</v>
      </c>
      <c r="K597" s="161">
        <v>42871</v>
      </c>
      <c r="L597" s="39">
        <v>0</v>
      </c>
      <c r="M597" s="11" t="s">
        <v>295</v>
      </c>
      <c r="N597" s="262">
        <f>TRUNC(AVERAGE(J595:J597),3)</f>
        <v>6.3E-2</v>
      </c>
    </row>
    <row r="598" spans="1:14" ht="15.75" customHeight="1" thickBot="1" x14ac:dyDescent="0.3">
      <c r="A598" s="9"/>
      <c r="C598" s="16">
        <v>2018</v>
      </c>
      <c r="D598" s="26">
        <v>7.4999999999999997E-2</v>
      </c>
      <c r="E598" s="158">
        <v>43245</v>
      </c>
      <c r="F598" s="26">
        <v>7.3999999999999996E-2</v>
      </c>
      <c r="G598" s="158">
        <v>43247</v>
      </c>
      <c r="H598" s="26">
        <v>7.1999999999999995E-2</v>
      </c>
      <c r="I598" s="158">
        <v>43248</v>
      </c>
      <c r="J598" s="17">
        <v>6.6000000000000003E-2</v>
      </c>
      <c r="K598" s="158">
        <v>43266</v>
      </c>
      <c r="L598" s="40">
        <v>3</v>
      </c>
      <c r="M598" s="16" t="s">
        <v>303</v>
      </c>
      <c r="N598" s="262">
        <f>TRUNC(AVERAGE(J596:J598),3)</f>
        <v>6.4000000000000001E-2</v>
      </c>
    </row>
    <row r="599" spans="1:14" ht="15.75" customHeight="1" x14ac:dyDescent="0.3">
      <c r="A599" s="9"/>
      <c r="C599" s="125"/>
      <c r="D599" s="126"/>
      <c r="E599" s="198"/>
      <c r="F599" s="126"/>
      <c r="G599" s="125"/>
      <c r="H599" s="126"/>
      <c r="I599" s="125"/>
      <c r="J599" s="125"/>
      <c r="K599" s="125"/>
      <c r="L599" s="199"/>
      <c r="M599" s="199"/>
      <c r="N599" s="199"/>
    </row>
    <row r="600" spans="1:14" ht="15.75" customHeight="1" thickBot="1" x14ac:dyDescent="0.3">
      <c r="A600" s="9"/>
    </row>
    <row r="601" spans="1:14" ht="15.75" customHeight="1" x14ac:dyDescent="0.3">
      <c r="A601" s="54" t="s">
        <v>41</v>
      </c>
      <c r="C601" s="201"/>
      <c r="D601" s="202"/>
      <c r="E601" s="203"/>
      <c r="F601" s="202"/>
      <c r="G601" s="203"/>
      <c r="H601" s="202"/>
      <c r="I601" s="203"/>
      <c r="J601" s="204"/>
      <c r="K601" s="203"/>
      <c r="L601" s="217"/>
      <c r="M601" s="374" t="s">
        <v>56</v>
      </c>
      <c r="N601" s="375"/>
    </row>
    <row r="602" spans="1:14" ht="15.75" customHeight="1" thickBot="1" x14ac:dyDescent="0.3">
      <c r="C602" s="4" t="s">
        <v>2</v>
      </c>
      <c r="D602" s="93" t="s">
        <v>3</v>
      </c>
      <c r="E602" s="5" t="s">
        <v>58</v>
      </c>
      <c r="F602" s="93" t="s">
        <v>4</v>
      </c>
      <c r="G602" s="5" t="s">
        <v>58</v>
      </c>
      <c r="H602" s="93" t="s">
        <v>5</v>
      </c>
      <c r="I602" s="5" t="s">
        <v>58</v>
      </c>
      <c r="J602" s="6" t="s">
        <v>6</v>
      </c>
      <c r="K602" s="5" t="s">
        <v>58</v>
      </c>
      <c r="L602" s="309"/>
      <c r="M602" s="60" t="s">
        <v>141</v>
      </c>
      <c r="N602" s="61" t="s">
        <v>57</v>
      </c>
    </row>
    <row r="603" spans="1:14" ht="15.75" customHeight="1" thickBot="1" x14ac:dyDescent="0.35">
      <c r="C603" s="359" t="s">
        <v>300</v>
      </c>
      <c r="D603" s="360"/>
      <c r="E603" s="360"/>
      <c r="F603" s="360"/>
      <c r="G603" s="360"/>
      <c r="H603" s="360"/>
      <c r="I603" s="360"/>
      <c r="J603" s="360"/>
      <c r="K603" s="361"/>
      <c r="L603" s="131" t="s">
        <v>265</v>
      </c>
      <c r="M603" s="216"/>
      <c r="N603" s="268"/>
    </row>
    <row r="604" spans="1:14" ht="15.75" customHeight="1" x14ac:dyDescent="0.25">
      <c r="A604" s="148" t="s">
        <v>202</v>
      </c>
      <c r="C604" s="10">
        <v>2009</v>
      </c>
      <c r="D604" s="25">
        <v>6.3E-2</v>
      </c>
      <c r="E604" s="12">
        <v>39991</v>
      </c>
      <c r="F604" s="25">
        <v>6.3E-2</v>
      </c>
      <c r="G604" s="12">
        <v>39953</v>
      </c>
      <c r="H604" s="15">
        <v>5.8999999999999997E-2</v>
      </c>
      <c r="I604" s="12">
        <v>39971</v>
      </c>
      <c r="J604" s="15">
        <v>5.8000000000000003E-2</v>
      </c>
      <c r="K604" s="43">
        <v>39970</v>
      </c>
      <c r="L604" s="39">
        <v>0</v>
      </c>
      <c r="M604" s="10" t="s">
        <v>197</v>
      </c>
      <c r="N604" s="262">
        <v>6.4000000000000001E-2</v>
      </c>
    </row>
    <row r="605" spans="1:14" ht="15.75" customHeight="1" x14ac:dyDescent="0.25">
      <c r="A605" s="24" t="s">
        <v>127</v>
      </c>
      <c r="C605" s="10">
        <v>2010</v>
      </c>
      <c r="D605" s="25">
        <v>6.6000000000000003E-2</v>
      </c>
      <c r="E605" s="12">
        <v>40366</v>
      </c>
      <c r="F605" s="25">
        <v>6.5000000000000002E-2</v>
      </c>
      <c r="G605" s="12">
        <v>40436</v>
      </c>
      <c r="H605" s="25">
        <v>6.4000000000000001E-2</v>
      </c>
      <c r="I605" s="12">
        <v>40324</v>
      </c>
      <c r="J605" s="15">
        <v>6.3E-2</v>
      </c>
      <c r="K605" s="43">
        <v>40362</v>
      </c>
      <c r="L605" s="39">
        <v>0</v>
      </c>
      <c r="M605" s="10" t="s">
        <v>203</v>
      </c>
      <c r="N605" s="262">
        <v>0.06</v>
      </c>
    </row>
    <row r="606" spans="1:14" ht="15.75" customHeight="1" x14ac:dyDescent="0.25">
      <c r="C606" s="10">
        <v>2011</v>
      </c>
      <c r="D606" s="25">
        <v>7.4999999999999997E-2</v>
      </c>
      <c r="E606" s="12">
        <v>40724</v>
      </c>
      <c r="F606" s="25">
        <v>6.9000000000000006E-2</v>
      </c>
      <c r="G606" s="12">
        <v>40751</v>
      </c>
      <c r="H606" s="25">
        <v>6.7000000000000004E-2</v>
      </c>
      <c r="I606" s="12">
        <v>40787</v>
      </c>
      <c r="J606" s="15">
        <v>6.7000000000000004E-2</v>
      </c>
      <c r="K606" s="43">
        <v>40740</v>
      </c>
      <c r="L606" s="39">
        <v>0</v>
      </c>
      <c r="M606" s="10" t="s">
        <v>206</v>
      </c>
      <c r="N606" s="262">
        <f>TRUNC(AVERAGE(J604:J606),3)</f>
        <v>6.2E-2</v>
      </c>
    </row>
    <row r="607" spans="1:14" ht="15.75" customHeight="1" x14ac:dyDescent="0.25">
      <c r="C607" s="10">
        <v>2012</v>
      </c>
      <c r="D607" s="25">
        <v>8.1000000000000003E-2</v>
      </c>
      <c r="E607" s="12">
        <v>41088</v>
      </c>
      <c r="F607" s="25">
        <v>7.8E-2</v>
      </c>
      <c r="G607" s="12">
        <v>41102</v>
      </c>
      <c r="H607" s="25">
        <v>7.4999999999999997E-2</v>
      </c>
      <c r="I607" s="12">
        <v>41145</v>
      </c>
      <c r="J607" s="15">
        <v>7.4999999999999997E-2</v>
      </c>
      <c r="K607" s="43">
        <v>41129</v>
      </c>
      <c r="L607" s="39">
        <v>2</v>
      </c>
      <c r="M607" s="10" t="s">
        <v>207</v>
      </c>
      <c r="N607" s="262">
        <f>TRUNC(AVERAGE(J605:J607),3)</f>
        <v>6.8000000000000005E-2</v>
      </c>
    </row>
    <row r="608" spans="1:14" ht="15.75" customHeight="1" x14ac:dyDescent="0.25">
      <c r="A608" s="9" t="s">
        <v>196</v>
      </c>
      <c r="C608" s="10">
        <v>2013</v>
      </c>
      <c r="D608" s="15">
        <v>6.3E-2</v>
      </c>
      <c r="E608" s="12">
        <v>41431</v>
      </c>
      <c r="F608" s="15">
        <v>6.2E-2</v>
      </c>
      <c r="G608" s="12">
        <v>41543</v>
      </c>
      <c r="H608" s="15">
        <v>6.2E-2</v>
      </c>
      <c r="I608" s="12">
        <v>41446</v>
      </c>
      <c r="J608" s="15">
        <v>6.0999999999999999E-2</v>
      </c>
      <c r="K608" s="43">
        <v>41511</v>
      </c>
      <c r="L608" s="39">
        <v>0</v>
      </c>
      <c r="M608" s="10" t="s">
        <v>215</v>
      </c>
      <c r="N608" s="262">
        <f>TRUNC(AVERAGE(J606:J608),3)</f>
        <v>6.7000000000000004E-2</v>
      </c>
    </row>
    <row r="609" spans="1:14" ht="15.75" customHeight="1" x14ac:dyDescent="0.25">
      <c r="A609" s="9"/>
      <c r="C609" s="10">
        <v>2014</v>
      </c>
      <c r="D609" s="15">
        <v>6.8000000000000005E-2</v>
      </c>
      <c r="E609" s="12">
        <v>41854</v>
      </c>
      <c r="F609" s="15">
        <v>6.6000000000000003E-2</v>
      </c>
      <c r="G609" s="12">
        <v>41797</v>
      </c>
      <c r="H609" s="15">
        <v>6.4000000000000001E-2</v>
      </c>
      <c r="I609" s="12">
        <v>41855</v>
      </c>
      <c r="J609" s="15">
        <v>6.2E-2</v>
      </c>
      <c r="K609" s="43">
        <v>41796</v>
      </c>
      <c r="L609" s="39">
        <v>0</v>
      </c>
      <c r="M609" s="10" t="s">
        <v>217</v>
      </c>
      <c r="N609" s="262">
        <f>TRUNC(AVERAGE(J607:J609),3)</f>
        <v>6.6000000000000003E-2</v>
      </c>
    </row>
    <row r="610" spans="1:14" ht="15.75" customHeight="1" thickBot="1" x14ac:dyDescent="0.3">
      <c r="A610" s="9"/>
      <c r="C610" s="16">
        <v>2015</v>
      </c>
      <c r="D610" s="26">
        <v>6.7000000000000004E-2</v>
      </c>
      <c r="E610" s="18">
        <v>42164</v>
      </c>
      <c r="F610" s="26">
        <v>6.5000000000000002E-2</v>
      </c>
      <c r="G610" s="18">
        <v>42209</v>
      </c>
      <c r="H610" s="26">
        <v>6.5000000000000002E-2</v>
      </c>
      <c r="I610" s="18">
        <v>42127</v>
      </c>
      <c r="J610" s="26">
        <v>6.4000000000000001E-2</v>
      </c>
      <c r="K610" s="44">
        <v>42271</v>
      </c>
      <c r="L610" s="40">
        <v>0</v>
      </c>
      <c r="M610" s="16" t="s">
        <v>249</v>
      </c>
      <c r="N610" s="263">
        <f>TRUNC(AVERAGE(J608:J610),3)</f>
        <v>6.2E-2</v>
      </c>
    </row>
    <row r="611" spans="1:14" ht="15.75" customHeight="1" thickBot="1" x14ac:dyDescent="0.35">
      <c r="A611" s="9"/>
      <c r="C611" s="359" t="s">
        <v>299</v>
      </c>
      <c r="D611" s="360"/>
      <c r="E611" s="360"/>
      <c r="F611" s="360"/>
      <c r="G611" s="360"/>
      <c r="H611" s="360"/>
      <c r="I611" s="360"/>
      <c r="J611" s="360"/>
      <c r="K611" s="361"/>
      <c r="L611" s="234" t="s">
        <v>266</v>
      </c>
      <c r="M611" s="216"/>
      <c r="N611" s="268"/>
    </row>
    <row r="612" spans="1:14" ht="15.75" customHeight="1" x14ac:dyDescent="0.25">
      <c r="A612" s="9"/>
      <c r="C612" s="282">
        <v>2014</v>
      </c>
      <c r="D612" s="15">
        <v>6.8000000000000005E-2</v>
      </c>
      <c r="E612" s="12">
        <v>41854</v>
      </c>
      <c r="F612" s="15">
        <v>6.6000000000000003E-2</v>
      </c>
      <c r="G612" s="12">
        <v>41797</v>
      </c>
      <c r="H612" s="15">
        <v>6.4000000000000001E-2</v>
      </c>
      <c r="I612" s="12">
        <v>41855</v>
      </c>
      <c r="J612" s="15">
        <v>6.2E-2</v>
      </c>
      <c r="K612" s="43">
        <v>41796</v>
      </c>
      <c r="L612" s="39">
        <v>0</v>
      </c>
      <c r="M612" s="309"/>
      <c r="N612" s="310"/>
    </row>
    <row r="613" spans="1:14" ht="15.75" customHeight="1" x14ac:dyDescent="0.25">
      <c r="A613" s="9"/>
      <c r="C613" s="282">
        <v>2015</v>
      </c>
      <c r="D613" s="15">
        <v>6.7000000000000004E-2</v>
      </c>
      <c r="E613" s="12">
        <v>42164</v>
      </c>
      <c r="F613" s="15">
        <v>6.5000000000000002E-2</v>
      </c>
      <c r="G613" s="12">
        <v>42209</v>
      </c>
      <c r="H613" s="15">
        <v>6.5000000000000002E-2</v>
      </c>
      <c r="I613" s="12">
        <v>42127</v>
      </c>
      <c r="J613" s="15">
        <v>6.4000000000000001E-2</v>
      </c>
      <c r="K613" s="43">
        <v>42271</v>
      </c>
      <c r="L613" s="39">
        <v>0</v>
      </c>
      <c r="M613" s="309"/>
      <c r="N613" s="310"/>
    </row>
    <row r="614" spans="1:14" ht="15.75" customHeight="1" x14ac:dyDescent="0.25">
      <c r="A614" s="9"/>
      <c r="C614" s="10">
        <v>2016</v>
      </c>
      <c r="D614" s="15">
        <v>7.2999999999999995E-2</v>
      </c>
      <c r="E614" s="161">
        <v>42546</v>
      </c>
      <c r="F614" s="15">
        <v>6.9000000000000006E-2</v>
      </c>
      <c r="G614" s="161">
        <v>42534</v>
      </c>
      <c r="H614" s="15">
        <v>6.9000000000000006E-2</v>
      </c>
      <c r="I614" s="161">
        <v>42533</v>
      </c>
      <c r="J614" s="11">
        <v>6.9000000000000006E-2</v>
      </c>
      <c r="K614" s="168">
        <v>42530</v>
      </c>
      <c r="L614" s="39">
        <v>1</v>
      </c>
      <c r="M614" s="10" t="s">
        <v>255</v>
      </c>
      <c r="N614" s="262">
        <f>TRUNC(AVERAGE(J612:J614),3)</f>
        <v>6.5000000000000002E-2</v>
      </c>
    </row>
    <row r="615" spans="1:14" ht="15.75" customHeight="1" x14ac:dyDescent="0.25">
      <c r="A615" s="9"/>
      <c r="C615" s="10">
        <v>2017</v>
      </c>
      <c r="D615" s="15">
        <v>7.1999999999999995E-2</v>
      </c>
      <c r="E615" s="161">
        <v>42891</v>
      </c>
      <c r="F615" s="15">
        <v>7.0999999999999994E-2</v>
      </c>
      <c r="G615" s="161">
        <v>42896</v>
      </c>
      <c r="H615" s="15">
        <v>6.9000000000000006E-2</v>
      </c>
      <c r="I615" s="161">
        <v>42902</v>
      </c>
      <c r="J615" s="11">
        <v>6.8000000000000005E-2</v>
      </c>
      <c r="K615" s="161">
        <v>42895</v>
      </c>
      <c r="L615" s="39">
        <v>2</v>
      </c>
      <c r="M615" s="11" t="s">
        <v>295</v>
      </c>
      <c r="N615" s="262">
        <f>TRUNC(AVERAGE(J613:J615),3)</f>
        <v>6.7000000000000004E-2</v>
      </c>
    </row>
    <row r="616" spans="1:14" ht="15.75" customHeight="1" thickBot="1" x14ac:dyDescent="0.3">
      <c r="A616" s="9"/>
      <c r="C616" s="16">
        <v>2018</v>
      </c>
      <c r="D616" s="26">
        <v>7.3999999999999996E-2</v>
      </c>
      <c r="E616" s="158">
        <v>43294</v>
      </c>
      <c r="F616" s="26">
        <v>7.3999999999999996E-2</v>
      </c>
      <c r="G616" s="158">
        <v>43259</v>
      </c>
      <c r="H616" s="26">
        <v>7.3999999999999996E-2</v>
      </c>
      <c r="I616" s="158">
        <v>43245</v>
      </c>
      <c r="J616" s="17">
        <v>6.9000000000000006E-2</v>
      </c>
      <c r="K616" s="158">
        <v>43237</v>
      </c>
      <c r="L616" s="40">
        <v>3</v>
      </c>
      <c r="M616" s="16" t="s">
        <v>303</v>
      </c>
      <c r="N616" s="262">
        <f>TRUNC(AVERAGE(J614:J616),3)</f>
        <v>6.8000000000000005E-2</v>
      </c>
    </row>
    <row r="617" spans="1:14" ht="15.75" customHeight="1" x14ac:dyDescent="0.3">
      <c r="A617" s="9"/>
      <c r="C617" s="125"/>
      <c r="D617" s="126"/>
      <c r="E617" s="198"/>
      <c r="F617" s="126"/>
      <c r="G617" s="125"/>
      <c r="H617" s="126"/>
      <c r="I617" s="125"/>
      <c r="J617" s="125"/>
      <c r="K617" s="125"/>
      <c r="L617" s="199"/>
      <c r="M617" s="199"/>
      <c r="N617" s="199"/>
    </row>
    <row r="618" spans="1:14" ht="15.75" customHeight="1" thickBot="1" x14ac:dyDescent="0.3">
      <c r="A618" s="9"/>
    </row>
    <row r="619" spans="1:14" ht="15.75" customHeight="1" x14ac:dyDescent="0.3">
      <c r="A619" s="54" t="s">
        <v>41</v>
      </c>
      <c r="C619" s="201"/>
      <c r="D619" s="202"/>
      <c r="E619" s="203"/>
      <c r="F619" s="202"/>
      <c r="G619" s="203"/>
      <c r="H619" s="202"/>
      <c r="I619" s="203"/>
      <c r="J619" s="204"/>
      <c r="K619" s="203"/>
      <c r="L619" s="217"/>
      <c r="M619" s="374" t="s">
        <v>56</v>
      </c>
      <c r="N619" s="375"/>
    </row>
    <row r="620" spans="1:14" ht="15.75" customHeight="1" thickBot="1" x14ac:dyDescent="0.3">
      <c r="A620" s="9"/>
      <c r="C620" s="4" t="s">
        <v>2</v>
      </c>
      <c r="D620" s="93" t="s">
        <v>3</v>
      </c>
      <c r="E620" s="5" t="s">
        <v>58</v>
      </c>
      <c r="F620" s="93" t="s">
        <v>4</v>
      </c>
      <c r="G620" s="5" t="s">
        <v>58</v>
      </c>
      <c r="H620" s="93" t="s">
        <v>5</v>
      </c>
      <c r="I620" s="5" t="s">
        <v>58</v>
      </c>
      <c r="J620" s="6" t="s">
        <v>6</v>
      </c>
      <c r="K620" s="5" t="s">
        <v>58</v>
      </c>
      <c r="L620" s="309"/>
      <c r="M620" s="60" t="s">
        <v>141</v>
      </c>
      <c r="N620" s="61" t="s">
        <v>57</v>
      </c>
    </row>
    <row r="621" spans="1:14" ht="15.75" customHeight="1" thickBot="1" x14ac:dyDescent="0.35">
      <c r="A621" s="9"/>
      <c r="C621" s="359" t="s">
        <v>300</v>
      </c>
      <c r="D621" s="360"/>
      <c r="E621" s="360"/>
      <c r="F621" s="360"/>
      <c r="G621" s="360"/>
      <c r="H621" s="360"/>
      <c r="I621" s="360"/>
      <c r="J621" s="360"/>
      <c r="K621" s="361"/>
      <c r="L621" s="131" t="s">
        <v>265</v>
      </c>
      <c r="M621" s="216"/>
      <c r="N621" s="268"/>
    </row>
    <row r="622" spans="1:14" ht="15.75" customHeight="1" x14ac:dyDescent="0.25">
      <c r="A622" s="149" t="s">
        <v>47</v>
      </c>
      <c r="C622" s="10">
        <v>2009</v>
      </c>
      <c r="D622" s="25">
        <v>6.8000000000000005E-2</v>
      </c>
      <c r="E622" s="12">
        <v>39953</v>
      </c>
      <c r="F622" s="15">
        <v>6.4000000000000001E-2</v>
      </c>
      <c r="G622" s="12">
        <v>39970</v>
      </c>
      <c r="H622" s="15">
        <v>6.3E-2</v>
      </c>
      <c r="I622" s="12">
        <v>39971</v>
      </c>
      <c r="J622" s="15">
        <v>6.0999999999999999E-2</v>
      </c>
      <c r="K622" s="43">
        <v>39969</v>
      </c>
      <c r="L622" s="39">
        <v>0</v>
      </c>
      <c r="M622" s="10" t="s">
        <v>197</v>
      </c>
      <c r="N622" s="262">
        <v>6.6000000000000003E-2</v>
      </c>
    </row>
    <row r="623" spans="1:14" ht="15.75" customHeight="1" x14ac:dyDescent="0.25">
      <c r="A623" s="144" t="s">
        <v>128</v>
      </c>
      <c r="C623" s="10">
        <v>2010</v>
      </c>
      <c r="D623" s="25">
        <v>6.4000000000000001E-2</v>
      </c>
      <c r="E623" s="12">
        <v>40366</v>
      </c>
      <c r="F623" s="15">
        <v>6.4000000000000001E-2</v>
      </c>
      <c r="G623" s="12">
        <v>40362</v>
      </c>
      <c r="H623" s="15">
        <v>6.3E-2</v>
      </c>
      <c r="I623" s="12">
        <v>40442</v>
      </c>
      <c r="J623" s="15">
        <v>6.3E-2</v>
      </c>
      <c r="K623" s="43">
        <v>40327</v>
      </c>
      <c r="L623" s="39">
        <v>0</v>
      </c>
      <c r="M623" s="10" t="s">
        <v>203</v>
      </c>
      <c r="N623" s="262">
        <v>6.3E-2</v>
      </c>
    </row>
    <row r="624" spans="1:14" ht="15.75" customHeight="1" x14ac:dyDescent="0.25">
      <c r="B624" s="136"/>
      <c r="C624" s="10">
        <v>2011</v>
      </c>
      <c r="D624" s="25">
        <v>7.5999999999999998E-2</v>
      </c>
      <c r="E624" s="12">
        <v>40724</v>
      </c>
      <c r="F624" s="25">
        <v>7.2999999999999995E-2</v>
      </c>
      <c r="G624" s="12">
        <v>40787</v>
      </c>
      <c r="H624" s="25">
        <v>7.0999999999999994E-2</v>
      </c>
      <c r="I624" s="12">
        <v>40702</v>
      </c>
      <c r="J624" s="15">
        <v>7.0000000000000007E-2</v>
      </c>
      <c r="K624" s="43">
        <v>40751</v>
      </c>
      <c r="L624" s="39">
        <v>1</v>
      </c>
      <c r="M624" s="10" t="s">
        <v>206</v>
      </c>
      <c r="N624" s="262">
        <f>TRUNC(AVERAGE(J622:J624),3)</f>
        <v>6.4000000000000001E-2</v>
      </c>
    </row>
    <row r="625" spans="1:14" ht="15.75" customHeight="1" x14ac:dyDescent="0.25">
      <c r="B625" s="136"/>
      <c r="C625" s="10">
        <v>2012</v>
      </c>
      <c r="D625" s="25">
        <v>7.6999999999999999E-2</v>
      </c>
      <c r="E625" s="12">
        <v>41053</v>
      </c>
      <c r="F625" s="25">
        <v>7.3999999999999996E-2</v>
      </c>
      <c r="G625" s="12">
        <v>41052</v>
      </c>
      <c r="H625" s="25">
        <v>6.9000000000000006E-2</v>
      </c>
      <c r="I625" s="12">
        <v>41044</v>
      </c>
      <c r="J625" s="15">
        <v>6.7000000000000004E-2</v>
      </c>
      <c r="K625" s="43">
        <v>41047</v>
      </c>
      <c r="L625" s="39">
        <v>1</v>
      </c>
      <c r="M625" s="10" t="s">
        <v>207</v>
      </c>
      <c r="N625" s="262">
        <f>TRUNC(AVERAGE(J623:J625),3)</f>
        <v>6.6000000000000003E-2</v>
      </c>
    </row>
    <row r="626" spans="1:14" ht="15.75" customHeight="1" x14ac:dyDescent="0.25">
      <c r="A626" s="142" t="s">
        <v>196</v>
      </c>
      <c r="B626" s="136"/>
      <c r="C626" s="10">
        <v>2013</v>
      </c>
      <c r="D626" s="15">
        <v>6.9000000000000006E-2</v>
      </c>
      <c r="E626" s="12">
        <v>41409</v>
      </c>
      <c r="F626" s="15">
        <v>6.8000000000000005E-2</v>
      </c>
      <c r="G626" s="12">
        <v>41431</v>
      </c>
      <c r="H626" s="15">
        <v>6.7000000000000004E-2</v>
      </c>
      <c r="I626" s="12">
        <v>41395</v>
      </c>
      <c r="J626" s="15">
        <v>6.6000000000000003E-2</v>
      </c>
      <c r="K626" s="43">
        <v>41446</v>
      </c>
      <c r="L626" s="39">
        <v>0</v>
      </c>
      <c r="M626" s="10" t="s">
        <v>215</v>
      </c>
      <c r="N626" s="262">
        <f>TRUNC(AVERAGE(J624:J626),3)</f>
        <v>6.7000000000000004E-2</v>
      </c>
    </row>
    <row r="627" spans="1:14" ht="15.75" customHeight="1" x14ac:dyDescent="0.25">
      <c r="A627" s="142"/>
      <c r="B627" s="136"/>
      <c r="C627" s="10">
        <v>2014</v>
      </c>
      <c r="D627" s="15">
        <v>6.2E-2</v>
      </c>
      <c r="E627" s="12">
        <v>41855</v>
      </c>
      <c r="F627" s="15">
        <v>5.8999999999999997E-2</v>
      </c>
      <c r="G627" s="12">
        <v>41749</v>
      </c>
      <c r="H627" s="15">
        <v>5.7000000000000002E-2</v>
      </c>
      <c r="I627" s="12">
        <v>41854</v>
      </c>
      <c r="J627" s="15">
        <v>5.6000000000000001E-2</v>
      </c>
      <c r="K627" s="43">
        <v>41876</v>
      </c>
      <c r="L627" s="39">
        <v>0</v>
      </c>
      <c r="M627" s="10" t="s">
        <v>217</v>
      </c>
      <c r="N627" s="262">
        <f>TRUNC(AVERAGE(J625:J627),3)</f>
        <v>6.3E-2</v>
      </c>
    </row>
    <row r="628" spans="1:14" ht="15.75" customHeight="1" thickBot="1" x14ac:dyDescent="0.3">
      <c r="A628" s="142"/>
      <c r="B628" s="136"/>
      <c r="C628" s="16">
        <v>2015</v>
      </c>
      <c r="D628" s="26">
        <v>6.5000000000000002E-2</v>
      </c>
      <c r="E628" s="18">
        <v>42271</v>
      </c>
      <c r="F628" s="26">
        <v>6.4000000000000001E-2</v>
      </c>
      <c r="G628" s="18">
        <v>42131</v>
      </c>
      <c r="H628" s="26">
        <v>6.4000000000000001E-2</v>
      </c>
      <c r="I628" s="18">
        <v>42127</v>
      </c>
      <c r="J628" s="26">
        <v>6.2E-2</v>
      </c>
      <c r="K628" s="44">
        <v>42130</v>
      </c>
      <c r="L628" s="40">
        <v>0</v>
      </c>
      <c r="M628" s="16" t="s">
        <v>249</v>
      </c>
      <c r="N628" s="263">
        <f>TRUNC(AVERAGE(J626:J628),3)</f>
        <v>6.0999999999999999E-2</v>
      </c>
    </row>
    <row r="629" spans="1:14" ht="15.75" customHeight="1" thickBot="1" x14ac:dyDescent="0.35">
      <c r="A629" s="9"/>
      <c r="C629" s="359" t="s">
        <v>299</v>
      </c>
      <c r="D629" s="360"/>
      <c r="E629" s="360"/>
      <c r="F629" s="360"/>
      <c r="G629" s="360"/>
      <c r="H629" s="360"/>
      <c r="I629" s="360"/>
      <c r="J629" s="360"/>
      <c r="K629" s="361"/>
      <c r="L629" s="234" t="s">
        <v>266</v>
      </c>
      <c r="M629" s="216"/>
      <c r="N629" s="268"/>
    </row>
    <row r="630" spans="1:14" ht="15.75" customHeight="1" x14ac:dyDescent="0.25">
      <c r="A630" s="9"/>
      <c r="C630" s="282">
        <v>2014</v>
      </c>
      <c r="D630" s="15">
        <v>6.2E-2</v>
      </c>
      <c r="E630" s="12">
        <v>41855</v>
      </c>
      <c r="F630" s="15">
        <v>5.8999999999999997E-2</v>
      </c>
      <c r="G630" s="12">
        <v>41749</v>
      </c>
      <c r="H630" s="15">
        <v>5.7000000000000002E-2</v>
      </c>
      <c r="I630" s="12">
        <v>41854</v>
      </c>
      <c r="J630" s="15">
        <v>5.6000000000000001E-2</v>
      </c>
      <c r="K630" s="43">
        <v>41876</v>
      </c>
      <c r="L630" s="39">
        <v>0</v>
      </c>
      <c r="M630" s="309"/>
      <c r="N630" s="310"/>
    </row>
    <row r="631" spans="1:14" ht="15.75" customHeight="1" x14ac:dyDescent="0.25">
      <c r="A631" s="9"/>
      <c r="C631" s="282">
        <v>2015</v>
      </c>
      <c r="D631" s="15">
        <v>6.5000000000000002E-2</v>
      </c>
      <c r="E631" s="12">
        <v>42271</v>
      </c>
      <c r="F631" s="15">
        <v>6.4000000000000001E-2</v>
      </c>
      <c r="G631" s="12">
        <v>42131</v>
      </c>
      <c r="H631" s="15">
        <v>6.4000000000000001E-2</v>
      </c>
      <c r="I631" s="12">
        <v>42127</v>
      </c>
      <c r="J631" s="15">
        <v>6.2E-2</v>
      </c>
      <c r="K631" s="43">
        <v>42130</v>
      </c>
      <c r="L631" s="39">
        <v>0</v>
      </c>
      <c r="M631" s="309"/>
      <c r="N631" s="310"/>
    </row>
    <row r="632" spans="1:14" ht="15.75" customHeight="1" x14ac:dyDescent="0.25">
      <c r="A632" s="9"/>
      <c r="C632" s="10">
        <v>2016</v>
      </c>
      <c r="D632" s="15">
        <v>7.0000000000000007E-2</v>
      </c>
      <c r="E632" s="161">
        <v>42514</v>
      </c>
      <c r="F632" s="15">
        <v>6.9000000000000006E-2</v>
      </c>
      <c r="G632" s="161">
        <v>42546</v>
      </c>
      <c r="H632" s="15">
        <v>6.8000000000000005E-2</v>
      </c>
      <c r="I632" s="161">
        <v>42530</v>
      </c>
      <c r="J632" s="11">
        <v>6.7000000000000004E-2</v>
      </c>
      <c r="K632" s="168">
        <v>42531</v>
      </c>
      <c r="L632" s="39">
        <v>0</v>
      </c>
      <c r="M632" s="10" t="s">
        <v>255</v>
      </c>
      <c r="N632" s="262">
        <f>TRUNC(AVERAGE(J630:J632),3)</f>
        <v>6.0999999999999999E-2</v>
      </c>
    </row>
    <row r="633" spans="1:14" ht="15.75" customHeight="1" x14ac:dyDescent="0.25">
      <c r="A633" s="9"/>
      <c r="C633" s="10">
        <v>2017</v>
      </c>
      <c r="D633" s="15">
        <v>7.0999999999999994E-2</v>
      </c>
      <c r="E633" s="161">
        <v>42896</v>
      </c>
      <c r="F633" s="15">
        <v>7.0999999999999994E-2</v>
      </c>
      <c r="G633" s="161">
        <v>42891</v>
      </c>
      <c r="H633" s="15">
        <v>6.8000000000000005E-2</v>
      </c>
      <c r="I633" s="161">
        <v>42895</v>
      </c>
      <c r="J633" s="11">
        <v>6.6000000000000003E-2</v>
      </c>
      <c r="K633" s="161">
        <v>42888</v>
      </c>
      <c r="L633" s="39">
        <v>2</v>
      </c>
      <c r="M633" s="11" t="s">
        <v>295</v>
      </c>
      <c r="N633" s="262">
        <f>TRUNC(AVERAGE(J631:J633),3)</f>
        <v>6.5000000000000002E-2</v>
      </c>
    </row>
    <row r="634" spans="1:14" ht="15.75" customHeight="1" thickBot="1" x14ac:dyDescent="0.3">
      <c r="A634" s="9"/>
      <c r="C634" s="16">
        <v>2018</v>
      </c>
      <c r="D634" s="26">
        <v>7.4999999999999997E-2</v>
      </c>
      <c r="E634" s="158">
        <v>43245</v>
      </c>
      <c r="F634" s="26">
        <v>7.3999999999999996E-2</v>
      </c>
      <c r="G634" s="158">
        <v>43294</v>
      </c>
      <c r="H634" s="26">
        <v>7.0999999999999994E-2</v>
      </c>
      <c r="I634" s="158">
        <v>43259</v>
      </c>
      <c r="J634" s="17">
        <v>6.8000000000000005E-2</v>
      </c>
      <c r="K634" s="158">
        <v>43237</v>
      </c>
      <c r="L634" s="40">
        <v>3</v>
      </c>
      <c r="M634" s="16" t="s">
        <v>303</v>
      </c>
      <c r="N634" s="262">
        <f>TRUNC(AVERAGE(J632:J634),3)</f>
        <v>6.7000000000000004E-2</v>
      </c>
    </row>
    <row r="635" spans="1:14" ht="15.75" customHeight="1" x14ac:dyDescent="0.3">
      <c r="A635" s="9"/>
      <c r="C635" s="125"/>
      <c r="D635" s="126"/>
      <c r="E635" s="198"/>
      <c r="F635" s="126"/>
      <c r="G635" s="125"/>
      <c r="H635" s="126"/>
      <c r="I635" s="125"/>
      <c r="J635" s="125"/>
      <c r="K635" s="125"/>
      <c r="L635" s="199"/>
      <c r="M635" s="199"/>
      <c r="N635" s="199"/>
    </row>
    <row r="636" spans="1:14" ht="15.75" customHeight="1" thickBot="1" x14ac:dyDescent="0.3">
      <c r="A636" s="142"/>
      <c r="B636" s="136"/>
    </row>
    <row r="637" spans="1:14" ht="15.75" customHeight="1" x14ac:dyDescent="0.3">
      <c r="A637" s="54" t="s">
        <v>55</v>
      </c>
      <c r="B637" s="136"/>
      <c r="C637" s="201"/>
      <c r="D637" s="202"/>
      <c r="E637" s="203"/>
      <c r="F637" s="202"/>
      <c r="G637" s="203"/>
      <c r="H637" s="202"/>
      <c r="I637" s="203"/>
      <c r="J637" s="204"/>
      <c r="K637" s="203"/>
      <c r="L637" s="217"/>
      <c r="M637" s="374" t="s">
        <v>56</v>
      </c>
      <c r="N637" s="375"/>
    </row>
    <row r="638" spans="1:14" ht="15.75" customHeight="1" thickBot="1" x14ac:dyDescent="0.3">
      <c r="B638" s="136"/>
      <c r="C638" s="4" t="s">
        <v>2</v>
      </c>
      <c r="D638" s="93" t="s">
        <v>3</v>
      </c>
      <c r="E638" s="5" t="s">
        <v>58</v>
      </c>
      <c r="F638" s="93" t="s">
        <v>4</v>
      </c>
      <c r="G638" s="5" t="s">
        <v>58</v>
      </c>
      <c r="H638" s="93" t="s">
        <v>5</v>
      </c>
      <c r="I638" s="5" t="s">
        <v>58</v>
      </c>
      <c r="J638" s="6" t="s">
        <v>6</v>
      </c>
      <c r="K638" s="5" t="s">
        <v>58</v>
      </c>
      <c r="L638" s="309"/>
      <c r="M638" s="60" t="s">
        <v>141</v>
      </c>
      <c r="N638" s="61" t="s">
        <v>57</v>
      </c>
    </row>
    <row r="639" spans="1:14" ht="15.75" customHeight="1" thickBot="1" x14ac:dyDescent="0.35">
      <c r="B639" s="136"/>
      <c r="C639" s="359" t="s">
        <v>300</v>
      </c>
      <c r="D639" s="360"/>
      <c r="E639" s="360"/>
      <c r="F639" s="360"/>
      <c r="G639" s="360"/>
      <c r="H639" s="360"/>
      <c r="I639" s="360"/>
      <c r="J639" s="360"/>
      <c r="K639" s="361"/>
      <c r="L639" s="131" t="s">
        <v>265</v>
      </c>
      <c r="M639" s="216"/>
      <c r="N639" s="268"/>
    </row>
    <row r="640" spans="1:14" ht="15.75" customHeight="1" x14ac:dyDescent="0.25">
      <c r="A640" s="148" t="s">
        <v>228</v>
      </c>
      <c r="C640" s="10">
        <v>2009</v>
      </c>
      <c r="D640" s="25">
        <v>6.8000000000000005E-2</v>
      </c>
      <c r="E640" s="12">
        <v>39970</v>
      </c>
      <c r="F640" s="25">
        <v>6.8000000000000005E-2</v>
      </c>
      <c r="G640" s="12">
        <v>39953</v>
      </c>
      <c r="H640" s="15">
        <v>6.7000000000000004E-2</v>
      </c>
      <c r="I640" s="12">
        <v>39991</v>
      </c>
      <c r="J640" s="15">
        <v>6.6000000000000003E-2</v>
      </c>
      <c r="K640" s="43">
        <v>39987</v>
      </c>
      <c r="L640" s="39">
        <v>0</v>
      </c>
      <c r="M640" s="10" t="s">
        <v>197</v>
      </c>
      <c r="N640" s="262">
        <v>6.6000000000000003E-2</v>
      </c>
    </row>
    <row r="641" spans="1:14" ht="15.75" customHeight="1" x14ac:dyDescent="0.25">
      <c r="A641" s="24" t="s">
        <v>129</v>
      </c>
      <c r="C641" s="10">
        <v>2010</v>
      </c>
      <c r="D641" s="25">
        <v>6.7000000000000004E-2</v>
      </c>
      <c r="E641" s="12">
        <v>40362</v>
      </c>
      <c r="F641" s="25">
        <v>6.7000000000000004E-2</v>
      </c>
      <c r="G641" s="12">
        <v>40281</v>
      </c>
      <c r="H641" s="15">
        <v>6.6000000000000003E-2</v>
      </c>
      <c r="I641" s="12">
        <v>40282</v>
      </c>
      <c r="J641" s="15">
        <v>6.6000000000000003E-2</v>
      </c>
      <c r="K641" s="43">
        <v>40280</v>
      </c>
      <c r="L641" s="39">
        <v>0</v>
      </c>
      <c r="M641" s="10" t="s">
        <v>203</v>
      </c>
      <c r="N641" s="262">
        <v>6.4000000000000001E-2</v>
      </c>
    </row>
    <row r="642" spans="1:14" ht="15.75" customHeight="1" x14ac:dyDescent="0.25">
      <c r="C642" s="10">
        <v>2011</v>
      </c>
      <c r="D642" s="25">
        <v>7.2999999999999995E-2</v>
      </c>
      <c r="E642" s="12">
        <v>40724</v>
      </c>
      <c r="F642" s="25">
        <v>6.9000000000000006E-2</v>
      </c>
      <c r="G642" s="12">
        <v>40702</v>
      </c>
      <c r="H642" s="25">
        <v>6.9000000000000006E-2</v>
      </c>
      <c r="I642" s="12">
        <v>40697</v>
      </c>
      <c r="J642" s="15">
        <v>6.8000000000000005E-2</v>
      </c>
      <c r="K642" s="43">
        <v>40701</v>
      </c>
      <c r="L642" s="39">
        <v>0</v>
      </c>
      <c r="M642" s="10" t="s">
        <v>206</v>
      </c>
      <c r="N642" s="262">
        <f>TRUNC(AVERAGE(J640:J642),3)</f>
        <v>6.6000000000000003E-2</v>
      </c>
    </row>
    <row r="643" spans="1:14" ht="15.75" customHeight="1" x14ac:dyDescent="0.25">
      <c r="C643" s="10">
        <v>2012</v>
      </c>
      <c r="D643" s="25">
        <v>7.9000000000000001E-2</v>
      </c>
      <c r="E643" s="12">
        <v>41144</v>
      </c>
      <c r="F643" s="25">
        <v>7.3999999999999996E-2</v>
      </c>
      <c r="G643" s="12">
        <v>41145</v>
      </c>
      <c r="H643" s="25">
        <v>7.3999999999999996E-2</v>
      </c>
      <c r="I643" s="12">
        <v>41053</v>
      </c>
      <c r="J643" s="15">
        <v>7.1999999999999995E-2</v>
      </c>
      <c r="K643" s="43">
        <v>41048</v>
      </c>
      <c r="L643" s="39">
        <v>1</v>
      </c>
      <c r="M643" s="10" t="s">
        <v>207</v>
      </c>
      <c r="N643" s="262">
        <f>TRUNC(AVERAGE(J641:J643),3)</f>
        <v>6.8000000000000005E-2</v>
      </c>
    </row>
    <row r="644" spans="1:14" ht="15.75" customHeight="1" x14ac:dyDescent="0.25">
      <c r="A644" s="9" t="s">
        <v>196</v>
      </c>
      <c r="C644" s="10">
        <v>2013</v>
      </c>
      <c r="D644" s="15">
        <v>6.4000000000000001E-2</v>
      </c>
      <c r="E644" s="12">
        <v>41431</v>
      </c>
      <c r="F644" s="15">
        <v>6.3E-2</v>
      </c>
      <c r="G644" s="12">
        <v>41409</v>
      </c>
      <c r="H644" s="15">
        <v>6.2100000000000002E-2</v>
      </c>
      <c r="I644" s="12">
        <v>41446</v>
      </c>
      <c r="J644" s="15">
        <v>6.0999999999999999E-2</v>
      </c>
      <c r="K644" s="43">
        <v>41445</v>
      </c>
      <c r="L644" s="39">
        <v>0</v>
      </c>
      <c r="M644" s="10" t="s">
        <v>215</v>
      </c>
      <c r="N644" s="262">
        <f>TRUNC(AVERAGE(J642:J644),3)</f>
        <v>6.7000000000000004E-2</v>
      </c>
    </row>
    <row r="645" spans="1:14" ht="15.75" customHeight="1" x14ac:dyDescent="0.25">
      <c r="A645" s="9"/>
      <c r="C645" s="10">
        <v>2014</v>
      </c>
      <c r="D645" s="15">
        <v>6.7000000000000004E-2</v>
      </c>
      <c r="E645" s="12">
        <v>41855</v>
      </c>
      <c r="F645" s="15">
        <v>6.6000000000000003E-2</v>
      </c>
      <c r="G645" s="12">
        <v>41749</v>
      </c>
      <c r="H645" s="15">
        <v>6.5000000000000002E-2</v>
      </c>
      <c r="I645" s="12">
        <v>41797</v>
      </c>
      <c r="J645" s="15">
        <v>6.3E-2</v>
      </c>
      <c r="K645" s="43">
        <v>41854</v>
      </c>
      <c r="L645" s="39">
        <v>0</v>
      </c>
      <c r="M645" s="10" t="s">
        <v>217</v>
      </c>
      <c r="N645" s="262">
        <f>TRUNC(AVERAGE(J643:J645),3)</f>
        <v>6.5000000000000002E-2</v>
      </c>
    </row>
    <row r="646" spans="1:14" ht="15.75" customHeight="1" thickBot="1" x14ac:dyDescent="0.3">
      <c r="A646" s="9"/>
      <c r="C646" s="16">
        <v>2015</v>
      </c>
      <c r="D646" s="26">
        <v>6.6000000000000003E-2</v>
      </c>
      <c r="E646" s="18">
        <v>42130</v>
      </c>
      <c r="F646" s="26">
        <v>6.5000000000000002E-2</v>
      </c>
      <c r="G646" s="18">
        <v>42252</v>
      </c>
      <c r="H646" s="26">
        <v>6.5000000000000002E-2</v>
      </c>
      <c r="I646" s="18">
        <v>42147</v>
      </c>
      <c r="J646" s="26">
        <v>6.4000000000000001E-2</v>
      </c>
      <c r="K646" s="44">
        <v>42127</v>
      </c>
      <c r="L646" s="40">
        <v>0</v>
      </c>
      <c r="M646" s="16" t="s">
        <v>249</v>
      </c>
      <c r="N646" s="263">
        <f>TRUNC(AVERAGE(J644:J646),3)</f>
        <v>6.2E-2</v>
      </c>
    </row>
    <row r="647" spans="1:14" ht="15.75" customHeight="1" thickBot="1" x14ac:dyDescent="0.35">
      <c r="A647" s="9"/>
      <c r="C647" s="359" t="s">
        <v>299</v>
      </c>
      <c r="D647" s="360"/>
      <c r="E647" s="360"/>
      <c r="F647" s="360"/>
      <c r="G647" s="360"/>
      <c r="H647" s="360"/>
      <c r="I647" s="360"/>
      <c r="J647" s="360"/>
      <c r="K647" s="361"/>
      <c r="L647" s="234" t="s">
        <v>266</v>
      </c>
      <c r="M647" s="216"/>
      <c r="N647" s="268"/>
    </row>
    <row r="648" spans="1:14" ht="15.75" customHeight="1" x14ac:dyDescent="0.25">
      <c r="A648" s="9"/>
      <c r="C648" s="282">
        <v>2014</v>
      </c>
      <c r="D648" s="15">
        <v>6.7000000000000004E-2</v>
      </c>
      <c r="E648" s="12">
        <v>41855</v>
      </c>
      <c r="F648" s="15">
        <v>6.6000000000000003E-2</v>
      </c>
      <c r="G648" s="12">
        <v>41749</v>
      </c>
      <c r="H648" s="15">
        <v>6.5000000000000002E-2</v>
      </c>
      <c r="I648" s="12">
        <v>41797</v>
      </c>
      <c r="J648" s="15">
        <v>6.3E-2</v>
      </c>
      <c r="K648" s="43">
        <v>41854</v>
      </c>
      <c r="L648" s="39">
        <v>0</v>
      </c>
      <c r="M648" s="309"/>
      <c r="N648" s="310"/>
    </row>
    <row r="649" spans="1:14" ht="15.75" customHeight="1" x14ac:dyDescent="0.25">
      <c r="A649" s="9"/>
      <c r="C649" s="282">
        <v>2015</v>
      </c>
      <c r="D649" s="91">
        <v>6.6000000000000003E-2</v>
      </c>
      <c r="E649" s="283">
        <v>42130</v>
      </c>
      <c r="F649" s="91">
        <v>6.5000000000000002E-2</v>
      </c>
      <c r="G649" s="283">
        <v>42252</v>
      </c>
      <c r="H649" s="91">
        <v>6.5000000000000002E-2</v>
      </c>
      <c r="I649" s="283">
        <v>42147</v>
      </c>
      <c r="J649" s="284">
        <v>6.4000000000000001E-2</v>
      </c>
      <c r="K649" s="285">
        <v>42127</v>
      </c>
      <c r="L649" s="39">
        <v>0</v>
      </c>
      <c r="M649" s="309"/>
      <c r="N649" s="310"/>
    </row>
    <row r="650" spans="1:14" ht="15.75" customHeight="1" x14ac:dyDescent="0.25">
      <c r="A650" s="9"/>
      <c r="C650" s="10">
        <v>2016</v>
      </c>
      <c r="D650" s="15">
        <v>7.0999999999999994E-2</v>
      </c>
      <c r="E650" s="161">
        <v>42530</v>
      </c>
      <c r="F650" s="15">
        <v>6.9000000000000006E-2</v>
      </c>
      <c r="G650" s="161">
        <v>42546</v>
      </c>
      <c r="H650" s="15">
        <v>6.9000000000000006E-2</v>
      </c>
      <c r="I650" s="161">
        <v>42532</v>
      </c>
      <c r="J650" s="11">
        <v>6.6000000000000003E-2</v>
      </c>
      <c r="K650" s="168">
        <v>42531</v>
      </c>
      <c r="L650" s="39">
        <v>1</v>
      </c>
      <c r="M650" s="10" t="s">
        <v>255</v>
      </c>
      <c r="N650" s="262">
        <f>TRUNC(AVERAGE(J648:J650),3)</f>
        <v>6.4000000000000001E-2</v>
      </c>
    </row>
    <row r="651" spans="1:14" ht="15.75" customHeight="1" x14ac:dyDescent="0.25">
      <c r="A651" s="9"/>
      <c r="C651" s="10">
        <v>2017</v>
      </c>
      <c r="D651" s="15">
        <v>7.0999999999999994E-2</v>
      </c>
      <c r="E651" s="161">
        <v>42891</v>
      </c>
      <c r="F651" s="15">
        <v>6.9000000000000006E-2</v>
      </c>
      <c r="G651" s="161">
        <v>42888</v>
      </c>
      <c r="H651" s="15">
        <v>6.8000000000000005E-2</v>
      </c>
      <c r="I651" s="161">
        <v>42896</v>
      </c>
      <c r="J651" s="11">
        <v>6.7000000000000004E-2</v>
      </c>
      <c r="K651" s="161">
        <v>42895</v>
      </c>
      <c r="L651" s="39">
        <v>1</v>
      </c>
      <c r="M651" s="11" t="s">
        <v>295</v>
      </c>
      <c r="N651" s="262">
        <f>TRUNC(AVERAGE(J649:J651),3)</f>
        <v>6.5000000000000002E-2</v>
      </c>
    </row>
    <row r="652" spans="1:14" ht="15.75" customHeight="1" thickBot="1" x14ac:dyDescent="0.3">
      <c r="A652" s="9"/>
      <c r="C652" s="16">
        <v>2018</v>
      </c>
      <c r="D652" s="26">
        <v>7.0999999999999994E-2</v>
      </c>
      <c r="E652" s="158">
        <v>43245</v>
      </c>
      <c r="F652" s="26">
        <v>6.9000000000000006E-2</v>
      </c>
      <c r="G652" s="158">
        <v>43294</v>
      </c>
      <c r="H652" s="26">
        <v>6.8000000000000005E-2</v>
      </c>
      <c r="I652" s="158">
        <v>43237</v>
      </c>
      <c r="J652" s="17">
        <v>6.6000000000000003E-2</v>
      </c>
      <c r="K652" s="158">
        <v>43259</v>
      </c>
      <c r="L652" s="40">
        <v>1</v>
      </c>
      <c r="M652" s="16" t="s">
        <v>303</v>
      </c>
      <c r="N652" s="262">
        <f>TRUNC(AVERAGE(J650:J652),3)</f>
        <v>6.6000000000000003E-2</v>
      </c>
    </row>
    <row r="653" spans="1:14" ht="15.75" customHeight="1" x14ac:dyDescent="0.3">
      <c r="A653" s="9"/>
      <c r="C653" s="125"/>
      <c r="D653" s="126"/>
      <c r="E653" s="198"/>
      <c r="F653" s="126"/>
      <c r="G653" s="125"/>
      <c r="H653" s="126"/>
      <c r="I653" s="125"/>
      <c r="J653" s="125"/>
      <c r="K653" s="125"/>
      <c r="L653" s="199"/>
      <c r="M653" s="199"/>
      <c r="N653" s="199"/>
    </row>
    <row r="654" spans="1:14" ht="15.75" customHeight="1" x14ac:dyDescent="0.25">
      <c r="A654" s="9"/>
    </row>
    <row r="655" spans="1:14" ht="19.5" customHeight="1" x14ac:dyDescent="0.4">
      <c r="A655" s="9"/>
      <c r="E655" s="64" t="s">
        <v>138</v>
      </c>
    </row>
    <row r="656" spans="1:14" ht="15.75" customHeight="1" x14ac:dyDescent="0.3">
      <c r="A656" s="9"/>
      <c r="E656" s="65" t="s">
        <v>0</v>
      </c>
    </row>
    <row r="657" spans="1:14" ht="15.75" customHeight="1" thickBot="1" x14ac:dyDescent="0.3">
      <c r="A657" s="9"/>
    </row>
    <row r="658" spans="1:14" ht="15.75" customHeight="1" x14ac:dyDescent="0.3">
      <c r="A658" s="65" t="s">
        <v>177</v>
      </c>
      <c r="C658" s="218"/>
      <c r="D658" s="219"/>
      <c r="E658" s="220"/>
      <c r="F658" s="219"/>
      <c r="G658" s="220"/>
      <c r="H658" s="219"/>
      <c r="I658" s="220"/>
      <c r="J658" s="221"/>
      <c r="K658" s="220"/>
      <c r="L658" s="222"/>
      <c r="M658" s="374" t="s">
        <v>56</v>
      </c>
      <c r="N658" s="375"/>
    </row>
    <row r="659" spans="1:14" ht="15.75" customHeight="1" thickBot="1" x14ac:dyDescent="0.3">
      <c r="C659" s="4" t="s">
        <v>2</v>
      </c>
      <c r="D659" s="93" t="s">
        <v>3</v>
      </c>
      <c r="E659" s="5" t="s">
        <v>58</v>
      </c>
      <c r="F659" s="93" t="s">
        <v>4</v>
      </c>
      <c r="G659" s="5" t="s">
        <v>58</v>
      </c>
      <c r="H659" s="93" t="s">
        <v>5</v>
      </c>
      <c r="I659" s="5" t="s">
        <v>58</v>
      </c>
      <c r="J659" s="6" t="s">
        <v>6</v>
      </c>
      <c r="K659" s="5" t="s">
        <v>58</v>
      </c>
      <c r="L659" s="337"/>
      <c r="M659" s="60" t="s">
        <v>141</v>
      </c>
      <c r="N659" s="61" t="s">
        <v>57</v>
      </c>
    </row>
    <row r="660" spans="1:14" ht="15.75" customHeight="1" thickBot="1" x14ac:dyDescent="0.35">
      <c r="C660" s="350" t="s">
        <v>300</v>
      </c>
      <c r="D660" s="351"/>
      <c r="E660" s="351"/>
      <c r="F660" s="351"/>
      <c r="G660" s="351"/>
      <c r="H660" s="351"/>
      <c r="I660" s="351"/>
      <c r="J660" s="351"/>
      <c r="K660" s="352"/>
      <c r="L660" s="131" t="s">
        <v>265</v>
      </c>
      <c r="M660" s="223"/>
      <c r="N660" s="267"/>
    </row>
    <row r="661" spans="1:14" ht="15.75" customHeight="1" x14ac:dyDescent="0.25">
      <c r="A661" s="150" t="s">
        <v>43</v>
      </c>
      <c r="C661" s="10">
        <v>2009</v>
      </c>
      <c r="D661" s="91">
        <v>7.0999999999999994E-2</v>
      </c>
      <c r="E661" s="12">
        <v>39989</v>
      </c>
      <c r="F661" s="91">
        <v>7.0000000000000007E-2</v>
      </c>
      <c r="G661" s="12">
        <v>39988</v>
      </c>
      <c r="H661" s="15">
        <v>7.0000000000000007E-2</v>
      </c>
      <c r="I661" s="12">
        <v>39971</v>
      </c>
      <c r="J661" s="15">
        <v>6.8000000000000005E-2</v>
      </c>
      <c r="K661" s="43">
        <v>39991</v>
      </c>
      <c r="L661" s="39">
        <v>0</v>
      </c>
      <c r="M661" s="10" t="s">
        <v>197</v>
      </c>
      <c r="N661" s="262">
        <v>7.3999999999999996E-2</v>
      </c>
    </row>
    <row r="662" spans="1:14" ht="15.75" customHeight="1" x14ac:dyDescent="0.25">
      <c r="A662" s="24" t="s">
        <v>131</v>
      </c>
      <c r="C662" s="10">
        <v>2010</v>
      </c>
      <c r="D662" s="91">
        <v>7.5999999999999998E-2</v>
      </c>
      <c r="E662" s="12">
        <v>40280</v>
      </c>
      <c r="F662" s="91">
        <v>7.4999999999999997E-2</v>
      </c>
      <c r="G662" s="12">
        <v>40281</v>
      </c>
      <c r="H662" s="15">
        <v>7.3999999999999996E-2</v>
      </c>
      <c r="I662" s="12">
        <v>40303</v>
      </c>
      <c r="J662" s="15">
        <v>7.3999999999999996E-2</v>
      </c>
      <c r="K662" s="43">
        <v>40282</v>
      </c>
      <c r="L662" s="39">
        <v>1</v>
      </c>
      <c r="M662" s="10" t="s">
        <v>203</v>
      </c>
      <c r="N662" s="262">
        <v>7.0999999999999994E-2</v>
      </c>
    </row>
    <row r="663" spans="1:14" ht="15.75" customHeight="1" x14ac:dyDescent="0.25">
      <c r="C663" s="10">
        <v>2011</v>
      </c>
      <c r="D663" s="25">
        <v>8.8999999999999996E-2</v>
      </c>
      <c r="E663" s="12">
        <v>40701</v>
      </c>
      <c r="F663" s="25">
        <v>8.2000000000000003E-2</v>
      </c>
      <c r="G663" s="12">
        <v>40757</v>
      </c>
      <c r="H663" s="15">
        <v>0.08</v>
      </c>
      <c r="I663" s="12">
        <v>40789</v>
      </c>
      <c r="J663" s="15">
        <v>0.08</v>
      </c>
      <c r="K663" s="43">
        <v>40756</v>
      </c>
      <c r="L663" s="39">
        <v>7</v>
      </c>
      <c r="M663" s="10" t="s">
        <v>206</v>
      </c>
      <c r="N663" s="262">
        <f>TRUNC(AVERAGE(J661:J663),3)</f>
        <v>7.3999999999999996E-2</v>
      </c>
    </row>
    <row r="664" spans="1:14" ht="15.75" customHeight="1" x14ac:dyDescent="0.25">
      <c r="C664" s="10">
        <v>2012</v>
      </c>
      <c r="D664" s="25">
        <v>8.5999999999999993E-2</v>
      </c>
      <c r="E664" s="12">
        <v>41084</v>
      </c>
      <c r="F664" s="25">
        <v>8.3000000000000004E-2</v>
      </c>
      <c r="G664" s="12">
        <v>41089</v>
      </c>
      <c r="H664" s="25">
        <v>8.3000000000000004E-2</v>
      </c>
      <c r="I664" s="12">
        <v>41088</v>
      </c>
      <c r="J664" s="25">
        <v>8.2000000000000003E-2</v>
      </c>
      <c r="K664" s="43">
        <v>41129</v>
      </c>
      <c r="L664" s="39">
        <v>10</v>
      </c>
      <c r="M664" s="10" t="s">
        <v>207</v>
      </c>
      <c r="N664" s="262">
        <f>TRUNC(AVERAGE(J662:J664),3)</f>
        <v>7.8E-2</v>
      </c>
    </row>
    <row r="665" spans="1:14" ht="15.75" customHeight="1" x14ac:dyDescent="0.25">
      <c r="A665" s="9" t="s">
        <v>196</v>
      </c>
      <c r="C665" s="10">
        <v>2013</v>
      </c>
      <c r="D665" s="15">
        <v>7.6999999999999999E-2</v>
      </c>
      <c r="E665" s="12">
        <v>41526</v>
      </c>
      <c r="F665" s="15">
        <v>7.0000000000000007E-2</v>
      </c>
      <c r="G665" s="12">
        <v>41409</v>
      </c>
      <c r="H665" s="15">
        <v>6.8000000000000005E-2</v>
      </c>
      <c r="I665" s="12">
        <v>41440</v>
      </c>
      <c r="J665" s="15">
        <v>6.8000000000000005E-2</v>
      </c>
      <c r="K665" s="43">
        <v>41431</v>
      </c>
      <c r="L665" s="39">
        <v>1</v>
      </c>
      <c r="M665" s="10" t="s">
        <v>215</v>
      </c>
      <c r="N665" s="262">
        <f>TRUNC(AVERAGE(J663:J665),3)</f>
        <v>7.5999999999999998E-2</v>
      </c>
    </row>
    <row r="666" spans="1:14" ht="15.75" customHeight="1" x14ac:dyDescent="0.25">
      <c r="A666" s="9"/>
      <c r="C666" s="10">
        <v>2014</v>
      </c>
      <c r="D666" s="15">
        <v>6.6000000000000003E-2</v>
      </c>
      <c r="E666" s="12">
        <v>41785</v>
      </c>
      <c r="F666" s="15">
        <v>6.6000000000000003E-2</v>
      </c>
      <c r="G666" s="12">
        <v>41765</v>
      </c>
      <c r="H666" s="15">
        <v>6.5000000000000002E-2</v>
      </c>
      <c r="I666" s="12">
        <v>41797</v>
      </c>
      <c r="J666" s="15">
        <v>6.4000000000000001E-2</v>
      </c>
      <c r="K666" s="43">
        <v>41854</v>
      </c>
      <c r="L666" s="39">
        <v>0</v>
      </c>
      <c r="M666" s="10" t="s">
        <v>217</v>
      </c>
      <c r="N666" s="262">
        <f>TRUNC(AVERAGE(J664:J666),3)</f>
        <v>7.0999999999999994E-2</v>
      </c>
    </row>
    <row r="667" spans="1:14" ht="15.75" customHeight="1" thickBot="1" x14ac:dyDescent="0.3">
      <c r="A667" s="9"/>
      <c r="C667" s="16">
        <v>2015</v>
      </c>
      <c r="D667" s="26">
        <v>7.4999999999999997E-2</v>
      </c>
      <c r="E667" s="18">
        <v>42166</v>
      </c>
      <c r="F667" s="26">
        <v>7.2999999999999995E-2</v>
      </c>
      <c r="G667" s="18">
        <v>42165</v>
      </c>
      <c r="H667" s="26">
        <v>6.7000000000000004E-2</v>
      </c>
      <c r="I667" s="18">
        <v>42131</v>
      </c>
      <c r="J667" s="26">
        <v>6.7000000000000004E-2</v>
      </c>
      <c r="K667" s="44">
        <v>42130</v>
      </c>
      <c r="L667" s="40">
        <v>0</v>
      </c>
      <c r="M667" s="16" t="s">
        <v>249</v>
      </c>
      <c r="N667" s="263">
        <f>TRUNC(AVERAGE(J665:J667),3)</f>
        <v>6.6000000000000003E-2</v>
      </c>
    </row>
    <row r="668" spans="1:14" ht="15.75" customHeight="1" thickBot="1" x14ac:dyDescent="0.35">
      <c r="A668" s="9"/>
      <c r="C668" s="350" t="s">
        <v>299</v>
      </c>
      <c r="D668" s="351"/>
      <c r="E668" s="351"/>
      <c r="F668" s="351"/>
      <c r="G668" s="351"/>
      <c r="H668" s="351"/>
      <c r="I668" s="351"/>
      <c r="J668" s="351"/>
      <c r="K668" s="352"/>
      <c r="L668" s="288" t="s">
        <v>266</v>
      </c>
      <c r="M668" s="314"/>
      <c r="N668" s="316"/>
    </row>
    <row r="669" spans="1:14" ht="15.75" customHeight="1" x14ac:dyDescent="0.25">
      <c r="A669" s="9"/>
      <c r="C669" s="282">
        <v>2014</v>
      </c>
      <c r="D669" s="15">
        <v>6.6000000000000003E-2</v>
      </c>
      <c r="E669" s="12">
        <v>41785</v>
      </c>
      <c r="F669" s="15">
        <v>6.6000000000000003E-2</v>
      </c>
      <c r="G669" s="12">
        <v>41765</v>
      </c>
      <c r="H669" s="15">
        <v>6.5000000000000002E-2</v>
      </c>
      <c r="I669" s="12">
        <v>41797</v>
      </c>
      <c r="J669" s="15">
        <v>6.4000000000000001E-2</v>
      </c>
      <c r="K669" s="43">
        <v>41854</v>
      </c>
      <c r="L669" s="39">
        <v>0</v>
      </c>
      <c r="M669" s="311"/>
      <c r="N669" s="313"/>
    </row>
    <row r="670" spans="1:14" ht="15.75" customHeight="1" thickBot="1" x14ac:dyDescent="0.3">
      <c r="A670" s="9"/>
      <c r="C670" s="282">
        <v>2015</v>
      </c>
      <c r="D670" s="91">
        <v>7.4999999999999997E-2</v>
      </c>
      <c r="E670" s="283">
        <v>42166</v>
      </c>
      <c r="F670" s="91">
        <v>7.2999999999999995E-2</v>
      </c>
      <c r="G670" s="283">
        <v>42165</v>
      </c>
      <c r="H670" s="91">
        <v>6.7000000000000004E-2</v>
      </c>
      <c r="I670" s="283">
        <v>42131</v>
      </c>
      <c r="J670" s="284">
        <v>6.7000000000000004E-2</v>
      </c>
      <c r="K670" s="285">
        <v>42130</v>
      </c>
      <c r="L670" s="10">
        <v>2</v>
      </c>
      <c r="M670" s="317"/>
      <c r="N670" s="318"/>
    </row>
    <row r="671" spans="1:14" ht="15.75" customHeight="1" x14ac:dyDescent="0.25">
      <c r="A671" s="9"/>
      <c r="C671" s="10">
        <v>2016</v>
      </c>
      <c r="D671" s="15">
        <v>8.2000000000000003E-2</v>
      </c>
      <c r="E671" s="161">
        <v>42531</v>
      </c>
      <c r="F671" s="15">
        <v>7.9000000000000001E-2</v>
      </c>
      <c r="G671" s="161">
        <v>42532</v>
      </c>
      <c r="H671" s="15">
        <v>7.0999999999999994E-2</v>
      </c>
      <c r="I671" s="161">
        <v>42514</v>
      </c>
      <c r="J671" s="11">
        <v>6.9000000000000006E-2</v>
      </c>
      <c r="K671" s="168">
        <v>42546</v>
      </c>
      <c r="L671" s="39">
        <v>3</v>
      </c>
      <c r="M671" s="10" t="s">
        <v>255</v>
      </c>
      <c r="N671" s="262">
        <f>TRUNC(AVERAGE(J669:J671),3)</f>
        <v>6.6000000000000003E-2</v>
      </c>
    </row>
    <row r="672" spans="1:14" ht="15.75" customHeight="1" x14ac:dyDescent="0.25">
      <c r="A672" s="9"/>
      <c r="C672" s="10">
        <v>2017</v>
      </c>
      <c r="D672" s="15">
        <v>7.0999999999999994E-2</v>
      </c>
      <c r="E672" s="161">
        <v>42870</v>
      </c>
      <c r="F672" s="15">
        <v>7.0000000000000007E-2</v>
      </c>
      <c r="G672" s="161">
        <v>42890</v>
      </c>
      <c r="H672" s="15">
        <v>6.9000000000000006E-2</v>
      </c>
      <c r="I672" s="161">
        <v>42895</v>
      </c>
      <c r="J672" s="11">
        <v>6.7000000000000004E-2</v>
      </c>
      <c r="K672" s="161">
        <v>42891</v>
      </c>
      <c r="L672" s="39">
        <v>1</v>
      </c>
      <c r="M672" s="11" t="s">
        <v>295</v>
      </c>
      <c r="N672" s="262">
        <f>TRUNC(AVERAGE(J670:J672),3)</f>
        <v>6.7000000000000004E-2</v>
      </c>
    </row>
    <row r="673" spans="1:14" ht="15.75" customHeight="1" thickBot="1" x14ac:dyDescent="0.3">
      <c r="A673" s="9"/>
      <c r="C673" s="16">
        <v>2018</v>
      </c>
      <c r="D673" s="26">
        <v>7.9000000000000001E-2</v>
      </c>
      <c r="E673" s="158">
        <v>43259</v>
      </c>
      <c r="F673" s="26">
        <v>7.8E-2</v>
      </c>
      <c r="G673" s="158">
        <v>43258</v>
      </c>
      <c r="H673" s="26">
        <v>7.1999999999999995E-2</v>
      </c>
      <c r="I673" s="158">
        <v>43245</v>
      </c>
      <c r="J673" s="17">
        <v>6.6000000000000003E-2</v>
      </c>
      <c r="K673" s="158">
        <v>43256</v>
      </c>
      <c r="L673" s="40">
        <v>3</v>
      </c>
      <c r="M673" s="16" t="s">
        <v>303</v>
      </c>
      <c r="N673" s="262">
        <f>TRUNC(AVERAGE(J671:J673),3)</f>
        <v>6.7000000000000004E-2</v>
      </c>
    </row>
    <row r="674" spans="1:14" ht="15.75" customHeight="1" x14ac:dyDescent="0.3">
      <c r="A674" s="9"/>
      <c r="C674" s="125"/>
      <c r="D674" s="126"/>
      <c r="E674" s="198"/>
      <c r="F674" s="126"/>
      <c r="G674" s="125"/>
      <c r="H674" s="126"/>
      <c r="I674" s="125"/>
      <c r="J674" s="125"/>
      <c r="K674" s="125"/>
      <c r="L674" s="199"/>
      <c r="M674" s="199"/>
      <c r="N674" s="199"/>
    </row>
    <row r="675" spans="1:14" ht="15.75" customHeight="1" thickBot="1" x14ac:dyDescent="0.35">
      <c r="A675" s="9"/>
      <c r="C675" s="57"/>
      <c r="D675" s="99"/>
      <c r="E675" s="200"/>
      <c r="F675" s="99"/>
      <c r="G675" s="57"/>
      <c r="H675" s="99"/>
      <c r="I675" s="57"/>
      <c r="J675" s="57"/>
      <c r="K675" s="57"/>
      <c r="L675" s="156"/>
      <c r="M675" s="156"/>
      <c r="N675" s="156"/>
    </row>
    <row r="676" spans="1:14" ht="15.75" customHeight="1" x14ac:dyDescent="0.3">
      <c r="A676" s="65" t="s">
        <v>277</v>
      </c>
      <c r="C676" s="218"/>
      <c r="D676" s="219"/>
      <c r="E676" s="220"/>
      <c r="F676" s="219"/>
      <c r="G676" s="220"/>
      <c r="H676" s="219"/>
      <c r="I676" s="220"/>
      <c r="J676" s="221"/>
      <c r="K676" s="220"/>
      <c r="L676" s="222"/>
      <c r="M676" s="374" t="s">
        <v>56</v>
      </c>
      <c r="N676" s="375"/>
    </row>
    <row r="677" spans="1:14" ht="15.75" customHeight="1" thickBot="1" x14ac:dyDescent="0.3">
      <c r="C677" s="4" t="s">
        <v>2</v>
      </c>
      <c r="D677" s="93" t="s">
        <v>3</v>
      </c>
      <c r="E677" s="5" t="s">
        <v>58</v>
      </c>
      <c r="F677" s="93" t="s">
        <v>4</v>
      </c>
      <c r="G677" s="5" t="s">
        <v>58</v>
      </c>
      <c r="H677" s="93" t="s">
        <v>5</v>
      </c>
      <c r="I677" s="5" t="s">
        <v>58</v>
      </c>
      <c r="J677" s="6" t="s">
        <v>6</v>
      </c>
      <c r="K677" s="5" t="s">
        <v>58</v>
      </c>
      <c r="L677" s="337"/>
      <c r="M677" s="60" t="s">
        <v>141</v>
      </c>
      <c r="N677" s="61" t="s">
        <v>57</v>
      </c>
    </row>
    <row r="678" spans="1:14" ht="15.75" customHeight="1" thickBot="1" x14ac:dyDescent="0.35">
      <c r="C678" s="350" t="s">
        <v>300</v>
      </c>
      <c r="D678" s="351"/>
      <c r="E678" s="351"/>
      <c r="F678" s="351"/>
      <c r="G678" s="351"/>
      <c r="H678" s="351"/>
      <c r="I678" s="351"/>
      <c r="J678" s="351"/>
      <c r="K678" s="352"/>
      <c r="L678" s="131" t="s">
        <v>265</v>
      </c>
      <c r="M678" s="223"/>
      <c r="N678" s="267"/>
    </row>
    <row r="679" spans="1:14" ht="15.75" customHeight="1" x14ac:dyDescent="0.25">
      <c r="A679" s="150" t="s">
        <v>278</v>
      </c>
      <c r="C679" s="10">
        <v>2011</v>
      </c>
      <c r="D679" s="25">
        <v>8.6999999999999994E-2</v>
      </c>
      <c r="E679" s="12">
        <v>42551</v>
      </c>
      <c r="F679" s="25">
        <v>8.5999999999999993E-2</v>
      </c>
      <c r="G679" s="12">
        <v>42528</v>
      </c>
      <c r="H679" s="15">
        <v>0.08</v>
      </c>
      <c r="I679" s="12">
        <v>42567</v>
      </c>
      <c r="J679" s="15">
        <v>7.6999999999999999E-2</v>
      </c>
      <c r="K679" s="43">
        <v>42616</v>
      </c>
      <c r="L679" s="39">
        <v>4</v>
      </c>
      <c r="M679" s="10" t="s">
        <v>206</v>
      </c>
      <c r="N679" s="262">
        <f>TRUNC(AVERAGE(J679:J679),3)</f>
        <v>7.6999999999999999E-2</v>
      </c>
    </row>
    <row r="680" spans="1:14" ht="15.75" customHeight="1" x14ac:dyDescent="0.25">
      <c r="A680" s="24" t="s">
        <v>279</v>
      </c>
      <c r="C680" s="10">
        <v>2012</v>
      </c>
      <c r="D680" s="25">
        <v>8.1000000000000003E-2</v>
      </c>
      <c r="E680" s="12">
        <v>42584</v>
      </c>
      <c r="F680" s="25">
        <v>8.1000000000000003E-2</v>
      </c>
      <c r="G680" s="12">
        <v>42549</v>
      </c>
      <c r="H680" s="25">
        <v>0.08</v>
      </c>
      <c r="I680" s="12">
        <v>42536</v>
      </c>
      <c r="J680" s="25">
        <v>7.9000000000000001E-2</v>
      </c>
      <c r="K680" s="43">
        <v>42551</v>
      </c>
      <c r="L680" s="39">
        <v>8</v>
      </c>
      <c r="M680" s="10" t="s">
        <v>207</v>
      </c>
      <c r="N680" s="262">
        <f>TRUNC(AVERAGE(J679:J680),3)</f>
        <v>7.8E-2</v>
      </c>
    </row>
    <row r="681" spans="1:14" ht="15.75" customHeight="1" x14ac:dyDescent="0.25">
      <c r="C681" s="10">
        <v>2013</v>
      </c>
      <c r="D681" s="15">
        <v>6.7000000000000004E-2</v>
      </c>
      <c r="E681" s="12">
        <v>42505</v>
      </c>
      <c r="F681" s="15">
        <v>6.5000000000000002E-2</v>
      </c>
      <c r="G681" s="12">
        <v>42504</v>
      </c>
      <c r="H681" s="15">
        <v>6.5000000000000002E-2</v>
      </c>
      <c r="I681" s="12">
        <v>42527</v>
      </c>
      <c r="J681" s="15">
        <v>6.4000000000000001E-2</v>
      </c>
      <c r="K681" s="43">
        <v>42536</v>
      </c>
      <c r="L681" s="39">
        <v>0</v>
      </c>
      <c r="M681" s="10" t="s">
        <v>215</v>
      </c>
      <c r="N681" s="262">
        <f>TRUNC(AVERAGE(J679:J681),3)</f>
        <v>7.2999999999999995E-2</v>
      </c>
    </row>
    <row r="682" spans="1:14" ht="15.75" customHeight="1" x14ac:dyDescent="0.25">
      <c r="C682" s="10">
        <v>2014</v>
      </c>
      <c r="D682" s="15">
        <v>6.7000000000000004E-2</v>
      </c>
      <c r="E682" s="12">
        <v>42496</v>
      </c>
      <c r="F682" s="15">
        <v>6.5000000000000002E-2</v>
      </c>
      <c r="G682" s="12">
        <v>42583</v>
      </c>
      <c r="H682" s="15">
        <v>6.5000000000000002E-2</v>
      </c>
      <c r="I682" s="12">
        <v>42480</v>
      </c>
      <c r="J682" s="15">
        <v>6.2E-2</v>
      </c>
      <c r="K682" s="43">
        <v>42638</v>
      </c>
      <c r="L682" s="39">
        <v>0</v>
      </c>
      <c r="M682" s="10" t="s">
        <v>217</v>
      </c>
      <c r="N682" s="262">
        <f>TRUNC(AVERAGE(J680:J682),3)</f>
        <v>6.8000000000000005E-2</v>
      </c>
    </row>
    <row r="683" spans="1:14" ht="15.75" customHeight="1" thickBot="1" x14ac:dyDescent="0.3">
      <c r="A683" s="9"/>
      <c r="C683" s="16">
        <v>2015</v>
      </c>
      <c r="D683" s="26">
        <v>6.8000000000000005E-2</v>
      </c>
      <c r="E683" s="18">
        <v>42531</v>
      </c>
      <c r="F683" s="26">
        <v>6.7000000000000004E-2</v>
      </c>
      <c r="G683" s="18">
        <v>42496</v>
      </c>
      <c r="H683" s="26">
        <v>6.4000000000000001E-2</v>
      </c>
      <c r="I683" s="18">
        <v>42493</v>
      </c>
      <c r="J683" s="26">
        <v>6.3E-2</v>
      </c>
      <c r="K683" s="44">
        <v>42525</v>
      </c>
      <c r="L683" s="40">
        <v>0</v>
      </c>
      <c r="M683" s="16" t="s">
        <v>249</v>
      </c>
      <c r="N683" s="263">
        <f>TRUNC(AVERAGE(J681:J683),3)</f>
        <v>6.3E-2</v>
      </c>
    </row>
    <row r="684" spans="1:14" ht="15.75" customHeight="1" thickBot="1" x14ac:dyDescent="0.35">
      <c r="A684" s="9"/>
      <c r="C684" s="350" t="s">
        <v>299</v>
      </c>
      <c r="D684" s="351"/>
      <c r="E684" s="351"/>
      <c r="F684" s="351"/>
      <c r="G684" s="351"/>
      <c r="H684" s="351"/>
      <c r="I684" s="351"/>
      <c r="J684" s="351"/>
      <c r="K684" s="352"/>
      <c r="L684" s="288" t="s">
        <v>266</v>
      </c>
      <c r="M684" s="314"/>
      <c r="N684" s="316"/>
    </row>
    <row r="685" spans="1:14" ht="15.75" customHeight="1" x14ac:dyDescent="0.25">
      <c r="A685" s="9"/>
      <c r="C685" s="282">
        <v>2014</v>
      </c>
      <c r="D685" s="15">
        <v>6.7000000000000004E-2</v>
      </c>
      <c r="E685" s="12">
        <v>42496</v>
      </c>
      <c r="F685" s="15">
        <v>6.5000000000000002E-2</v>
      </c>
      <c r="G685" s="12">
        <v>42583</v>
      </c>
      <c r="H685" s="15">
        <v>6.5000000000000002E-2</v>
      </c>
      <c r="I685" s="12">
        <v>42480</v>
      </c>
      <c r="J685" s="15">
        <v>6.2E-2</v>
      </c>
      <c r="K685" s="43">
        <v>42638</v>
      </c>
      <c r="L685" s="39">
        <v>0</v>
      </c>
      <c r="M685" s="311"/>
      <c r="N685" s="313"/>
    </row>
    <row r="686" spans="1:14" ht="15.75" customHeight="1" thickBot="1" x14ac:dyDescent="0.3">
      <c r="A686" s="9"/>
      <c r="C686" s="282">
        <v>2015</v>
      </c>
      <c r="D686" s="15">
        <v>6.8000000000000005E-2</v>
      </c>
      <c r="E686" s="12">
        <v>42531</v>
      </c>
      <c r="F686" s="15">
        <v>6.7000000000000004E-2</v>
      </c>
      <c r="G686" s="12">
        <v>42496</v>
      </c>
      <c r="H686" s="15">
        <v>6.4000000000000001E-2</v>
      </c>
      <c r="I686" s="12">
        <v>42493</v>
      </c>
      <c r="J686" s="15">
        <v>6.3E-2</v>
      </c>
      <c r="K686" s="43">
        <v>42525</v>
      </c>
      <c r="L686" s="10">
        <v>0</v>
      </c>
      <c r="M686" s="317"/>
      <c r="N686" s="318"/>
    </row>
    <row r="687" spans="1:14" ht="15.75" customHeight="1" x14ac:dyDescent="0.25">
      <c r="A687" s="9"/>
      <c r="C687" s="10">
        <v>2016</v>
      </c>
      <c r="D687" s="15">
        <v>7.5999999999999998E-2</v>
      </c>
      <c r="E687" s="161">
        <v>42546</v>
      </c>
      <c r="F687" s="15">
        <v>7.5999999999999998E-2</v>
      </c>
      <c r="G687" s="161">
        <v>42531</v>
      </c>
      <c r="H687" s="15">
        <v>7.2999999999999995E-2</v>
      </c>
      <c r="I687" s="161">
        <v>42532</v>
      </c>
      <c r="J687" s="11">
        <v>7.0999999999999994E-2</v>
      </c>
      <c r="K687" s="168">
        <v>42534</v>
      </c>
      <c r="L687" s="39">
        <v>4</v>
      </c>
      <c r="M687" s="10" t="s">
        <v>255</v>
      </c>
      <c r="N687" s="262">
        <f>TRUNC(AVERAGE(J685:J687),3)</f>
        <v>6.5000000000000002E-2</v>
      </c>
    </row>
    <row r="688" spans="1:14" ht="15.75" customHeight="1" x14ac:dyDescent="0.25">
      <c r="A688" s="9"/>
      <c r="C688" s="10">
        <v>2017</v>
      </c>
      <c r="D688" s="15">
        <v>7.0000000000000007E-2</v>
      </c>
      <c r="E688" s="161">
        <v>42902</v>
      </c>
      <c r="F688" s="15">
        <v>6.8000000000000005E-2</v>
      </c>
      <c r="G688" s="161">
        <v>42895</v>
      </c>
      <c r="H688" s="15">
        <v>6.8000000000000005E-2</v>
      </c>
      <c r="I688" s="161">
        <v>42888</v>
      </c>
      <c r="J688" s="11">
        <v>6.6000000000000003E-2</v>
      </c>
      <c r="K688" s="161">
        <v>42891</v>
      </c>
      <c r="L688" s="39">
        <v>0</v>
      </c>
      <c r="M688" s="11" t="s">
        <v>295</v>
      </c>
      <c r="N688" s="262">
        <f>TRUNC(AVERAGE(J686:J688),3)</f>
        <v>6.6000000000000003E-2</v>
      </c>
    </row>
    <row r="689" spans="1:14" ht="15.75" customHeight="1" thickBot="1" x14ac:dyDescent="0.3">
      <c r="A689" s="9"/>
      <c r="C689" s="16">
        <v>2018</v>
      </c>
      <c r="D689" s="26">
        <v>7.3999999999999996E-2</v>
      </c>
      <c r="E689" s="158">
        <v>43294</v>
      </c>
      <c r="F689" s="26">
        <v>7.3999999999999996E-2</v>
      </c>
      <c r="G689" s="158">
        <v>43245</v>
      </c>
      <c r="H689" s="26">
        <v>6.9000000000000006E-2</v>
      </c>
      <c r="I689" s="158">
        <v>43267</v>
      </c>
      <c r="J689" s="17">
        <v>6.9000000000000006E-2</v>
      </c>
      <c r="K689" s="158">
        <v>43248</v>
      </c>
      <c r="L689" s="40">
        <v>2</v>
      </c>
      <c r="M689" s="16" t="s">
        <v>303</v>
      </c>
      <c r="N689" s="262">
        <f>TRUNC(AVERAGE(J687:J689),3)</f>
        <v>6.8000000000000005E-2</v>
      </c>
    </row>
    <row r="690" spans="1:14" ht="15.75" customHeight="1" x14ac:dyDescent="0.3">
      <c r="A690" s="9"/>
      <c r="C690" s="125"/>
      <c r="D690" s="126"/>
      <c r="E690" s="198"/>
      <c r="F690" s="126"/>
      <c r="G690" s="125"/>
      <c r="H690" s="126"/>
      <c r="I690" s="125"/>
      <c r="J690" s="125"/>
      <c r="K690" s="125"/>
      <c r="L690" s="199"/>
      <c r="M690" s="199"/>
      <c r="N690" s="199"/>
    </row>
    <row r="691" spans="1:14" ht="15.75" customHeight="1" thickBot="1" x14ac:dyDescent="0.35">
      <c r="A691" s="9"/>
      <c r="C691" s="57"/>
      <c r="D691" s="99"/>
      <c r="E691" s="200"/>
      <c r="F691" s="99"/>
      <c r="G691" s="57"/>
      <c r="H691" s="99"/>
      <c r="I691" s="57"/>
      <c r="J691" s="57"/>
      <c r="K691" s="57"/>
      <c r="L691" s="156"/>
      <c r="M691" s="156"/>
      <c r="N691" s="156"/>
    </row>
    <row r="692" spans="1:14" ht="15.75" customHeight="1" x14ac:dyDescent="0.3">
      <c r="A692" s="65" t="s">
        <v>44</v>
      </c>
      <c r="C692" s="218"/>
      <c r="D692" s="219"/>
      <c r="E692" s="220"/>
      <c r="F692" s="219"/>
      <c r="G692" s="220"/>
      <c r="H692" s="219"/>
      <c r="I692" s="220"/>
      <c r="J692" s="221"/>
      <c r="K692" s="220"/>
      <c r="L692" s="222"/>
      <c r="M692" s="374" t="s">
        <v>56</v>
      </c>
      <c r="N692" s="375"/>
    </row>
    <row r="693" spans="1:14" ht="15.75" customHeight="1" thickBot="1" x14ac:dyDescent="0.3">
      <c r="C693" s="4" t="s">
        <v>2</v>
      </c>
      <c r="D693" s="93" t="s">
        <v>3</v>
      </c>
      <c r="E693" s="5" t="s">
        <v>58</v>
      </c>
      <c r="F693" s="93" t="s">
        <v>4</v>
      </c>
      <c r="G693" s="5" t="s">
        <v>58</v>
      </c>
      <c r="H693" s="93" t="s">
        <v>5</v>
      </c>
      <c r="I693" s="5" t="s">
        <v>58</v>
      </c>
      <c r="J693" s="6" t="s">
        <v>6</v>
      </c>
      <c r="K693" s="5" t="s">
        <v>58</v>
      </c>
      <c r="L693" s="337"/>
      <c r="M693" s="60" t="s">
        <v>141</v>
      </c>
      <c r="N693" s="61" t="s">
        <v>57</v>
      </c>
    </row>
    <row r="694" spans="1:14" ht="15.75" customHeight="1" thickBot="1" x14ac:dyDescent="0.35">
      <c r="C694" s="350" t="s">
        <v>300</v>
      </c>
      <c r="D694" s="351"/>
      <c r="E694" s="351"/>
      <c r="F694" s="351"/>
      <c r="G694" s="351"/>
      <c r="H694" s="351"/>
      <c r="I694" s="351"/>
      <c r="J694" s="351"/>
      <c r="K694" s="352"/>
      <c r="L694" s="131" t="s">
        <v>265</v>
      </c>
      <c r="M694" s="223"/>
      <c r="N694" s="267"/>
    </row>
    <row r="695" spans="1:14" ht="15.75" customHeight="1" x14ac:dyDescent="0.25">
      <c r="A695" s="150" t="s">
        <v>62</v>
      </c>
      <c r="C695" s="10">
        <v>2009</v>
      </c>
      <c r="D695" s="15">
        <v>7.5999999999999998E-2</v>
      </c>
      <c r="E695" s="12">
        <v>39989</v>
      </c>
      <c r="F695" s="15">
        <v>6.7000000000000004E-2</v>
      </c>
      <c r="G695" s="12">
        <v>39966</v>
      </c>
      <c r="H695" s="15">
        <v>6.7000000000000004E-2</v>
      </c>
      <c r="I695" s="12">
        <v>39965</v>
      </c>
      <c r="J695" s="15">
        <v>6.5000000000000002E-2</v>
      </c>
      <c r="K695" s="43">
        <v>39970</v>
      </c>
      <c r="L695" s="39">
        <v>1</v>
      </c>
      <c r="M695" s="10" t="s">
        <v>197</v>
      </c>
      <c r="N695" s="262">
        <v>7.1999999999999995E-2</v>
      </c>
    </row>
    <row r="696" spans="1:14" ht="15.75" customHeight="1" x14ac:dyDescent="0.25">
      <c r="A696" s="24" t="s">
        <v>133</v>
      </c>
      <c r="B696" s="68"/>
      <c r="C696" s="10">
        <v>2010</v>
      </c>
      <c r="D696" s="15">
        <v>7.6999999999999999E-2</v>
      </c>
      <c r="E696" s="12">
        <v>40399</v>
      </c>
      <c r="F696" s="15">
        <v>7.6999999999999999E-2</v>
      </c>
      <c r="G696" s="12">
        <v>40350</v>
      </c>
      <c r="H696" s="15">
        <v>7.4999999999999997E-2</v>
      </c>
      <c r="I696" s="12">
        <v>40373</v>
      </c>
      <c r="J696" s="15">
        <v>7.1999999999999995E-2</v>
      </c>
      <c r="K696" s="43">
        <v>40403</v>
      </c>
      <c r="L696" s="39">
        <v>2</v>
      </c>
      <c r="M696" s="10" t="s">
        <v>203</v>
      </c>
      <c r="N696" s="262">
        <v>7.0000000000000007E-2</v>
      </c>
    </row>
    <row r="697" spans="1:14" ht="15.75" customHeight="1" x14ac:dyDescent="0.25">
      <c r="C697" s="10">
        <v>2011</v>
      </c>
      <c r="D697" s="25">
        <v>0.08</v>
      </c>
      <c r="E697" s="12">
        <v>40700</v>
      </c>
      <c r="F697" s="25">
        <v>7.9000000000000001E-2</v>
      </c>
      <c r="G697" s="12">
        <v>40703</v>
      </c>
      <c r="H697" s="15">
        <v>7.5999999999999998E-2</v>
      </c>
      <c r="I697" s="12">
        <v>40787</v>
      </c>
      <c r="J697" s="15">
        <v>7.3999999999999996E-2</v>
      </c>
      <c r="K697" s="43">
        <v>40735</v>
      </c>
      <c r="L697" s="39">
        <v>3</v>
      </c>
      <c r="M697" s="10" t="s">
        <v>206</v>
      </c>
      <c r="N697" s="262">
        <f>TRUNC(AVERAGE(J695:J697),3)</f>
        <v>7.0000000000000007E-2</v>
      </c>
    </row>
    <row r="698" spans="1:14" ht="15.75" customHeight="1" x14ac:dyDescent="0.25">
      <c r="C698" s="10">
        <v>2012</v>
      </c>
      <c r="D698" s="25">
        <v>9.1999999999999998E-2</v>
      </c>
      <c r="E698" s="12">
        <v>41129</v>
      </c>
      <c r="F698" s="25">
        <v>9.0999999999999998E-2</v>
      </c>
      <c r="G698" s="12">
        <v>41088</v>
      </c>
      <c r="H698" s="25">
        <v>8.3000000000000004E-2</v>
      </c>
      <c r="I698" s="12">
        <v>41089</v>
      </c>
      <c r="J698" s="15">
        <v>8.1000000000000003E-2</v>
      </c>
      <c r="K698" s="43">
        <v>41145</v>
      </c>
      <c r="L698" s="39">
        <v>11</v>
      </c>
      <c r="M698" s="10" t="s">
        <v>207</v>
      </c>
      <c r="N698" s="262">
        <f>TRUNC(AVERAGE(J696:J698),3)</f>
        <v>7.4999999999999997E-2</v>
      </c>
    </row>
    <row r="699" spans="1:14" ht="15.75" customHeight="1" x14ac:dyDescent="0.25">
      <c r="A699" s="9" t="s">
        <v>196</v>
      </c>
      <c r="C699" s="10">
        <v>2013</v>
      </c>
      <c r="D699" s="15">
        <v>7.0000000000000007E-2</v>
      </c>
      <c r="E699" s="12">
        <v>41444</v>
      </c>
      <c r="F699" s="15">
        <v>6.5000000000000002E-2</v>
      </c>
      <c r="G699" s="12">
        <v>41524</v>
      </c>
      <c r="H699" s="15">
        <v>6.5000000000000002E-2</v>
      </c>
      <c r="I699" s="12">
        <v>41523</v>
      </c>
      <c r="J699" s="15">
        <v>6.4000000000000001E-2</v>
      </c>
      <c r="K699" s="43">
        <v>41511</v>
      </c>
      <c r="L699" s="39">
        <v>0</v>
      </c>
      <c r="M699" s="10" t="s">
        <v>215</v>
      </c>
      <c r="N699" s="262">
        <f>TRUNC(AVERAGE(J697:J699),3)</f>
        <v>7.2999999999999995E-2</v>
      </c>
    </row>
    <row r="700" spans="1:14" ht="15.75" customHeight="1" x14ac:dyDescent="0.25">
      <c r="A700" s="9"/>
      <c r="C700" s="10">
        <v>2014</v>
      </c>
      <c r="D700" s="15">
        <v>7.0999999999999994E-2</v>
      </c>
      <c r="E700" s="12">
        <v>41764</v>
      </c>
      <c r="F700" s="15">
        <v>7.0000000000000007E-2</v>
      </c>
      <c r="G700" s="12">
        <v>41749</v>
      </c>
      <c r="H700" s="15">
        <v>6.9000000000000006E-2</v>
      </c>
      <c r="I700" s="12">
        <v>41765</v>
      </c>
      <c r="J700" s="15">
        <v>6.7000000000000004E-2</v>
      </c>
      <c r="K700" s="43">
        <v>41852</v>
      </c>
      <c r="L700" s="39">
        <v>0</v>
      </c>
      <c r="M700" s="10" t="s">
        <v>217</v>
      </c>
      <c r="N700" s="262">
        <f>TRUNC(AVERAGE(J698:J700),3)</f>
        <v>7.0000000000000007E-2</v>
      </c>
    </row>
    <row r="701" spans="1:14" ht="15.75" customHeight="1" thickBot="1" x14ac:dyDescent="0.3">
      <c r="A701" s="9"/>
      <c r="C701" s="16">
        <v>2015</v>
      </c>
      <c r="D701" s="26">
        <v>7.3999999999999996E-2</v>
      </c>
      <c r="E701" s="18">
        <v>42160</v>
      </c>
      <c r="F701" s="26">
        <v>7.2999999999999995E-2</v>
      </c>
      <c r="G701" s="18">
        <v>42165</v>
      </c>
      <c r="H701" s="26">
        <v>6.8000000000000005E-2</v>
      </c>
      <c r="I701" s="18">
        <v>42131</v>
      </c>
      <c r="J701" s="26">
        <v>6.7000000000000004E-2</v>
      </c>
      <c r="K701" s="44">
        <v>42251</v>
      </c>
      <c r="L701" s="40">
        <v>0</v>
      </c>
      <c r="M701" s="16" t="s">
        <v>249</v>
      </c>
      <c r="N701" s="263">
        <f>TRUNC(AVERAGE(J699:J701),3)</f>
        <v>6.6000000000000003E-2</v>
      </c>
    </row>
    <row r="702" spans="1:14" ht="15.75" customHeight="1" thickBot="1" x14ac:dyDescent="0.35">
      <c r="A702" s="9"/>
      <c r="C702" s="350" t="s">
        <v>299</v>
      </c>
      <c r="D702" s="351"/>
      <c r="E702" s="351"/>
      <c r="F702" s="351"/>
      <c r="G702" s="351"/>
      <c r="H702" s="351"/>
      <c r="I702" s="351"/>
      <c r="J702" s="351"/>
      <c r="K702" s="352"/>
      <c r="L702" s="288" t="s">
        <v>266</v>
      </c>
      <c r="M702" s="314"/>
      <c r="N702" s="316"/>
    </row>
    <row r="703" spans="1:14" ht="15.75" customHeight="1" x14ac:dyDescent="0.25">
      <c r="A703" s="9"/>
      <c r="C703" s="282">
        <v>2014</v>
      </c>
      <c r="D703" s="15">
        <v>7.0999999999999994E-2</v>
      </c>
      <c r="E703" s="12">
        <v>41764</v>
      </c>
      <c r="F703" s="15">
        <v>7.0000000000000007E-2</v>
      </c>
      <c r="G703" s="12">
        <v>41749</v>
      </c>
      <c r="H703" s="15">
        <v>6.9000000000000006E-2</v>
      </c>
      <c r="I703" s="12">
        <v>41765</v>
      </c>
      <c r="J703" s="15">
        <v>6.7000000000000004E-2</v>
      </c>
      <c r="K703" s="43">
        <v>41852</v>
      </c>
      <c r="L703" s="39">
        <v>1</v>
      </c>
      <c r="M703" s="311"/>
      <c r="N703" s="313"/>
    </row>
    <row r="704" spans="1:14" ht="15.75" customHeight="1" thickBot="1" x14ac:dyDescent="0.3">
      <c r="A704" s="9"/>
      <c r="C704" s="282">
        <v>2015</v>
      </c>
      <c r="D704" s="15">
        <v>7.3999999999999996E-2</v>
      </c>
      <c r="E704" s="12">
        <v>42160</v>
      </c>
      <c r="F704" s="15">
        <v>7.2999999999999995E-2</v>
      </c>
      <c r="G704" s="12">
        <v>42165</v>
      </c>
      <c r="H704" s="15">
        <v>6.8000000000000005E-2</v>
      </c>
      <c r="I704" s="12">
        <v>42131</v>
      </c>
      <c r="J704" s="15">
        <v>6.7000000000000004E-2</v>
      </c>
      <c r="K704" s="43">
        <v>42251</v>
      </c>
      <c r="L704" s="39">
        <v>2</v>
      </c>
      <c r="M704" s="317"/>
      <c r="N704" s="318"/>
    </row>
    <row r="705" spans="1:14" ht="15.75" customHeight="1" x14ac:dyDescent="0.25">
      <c r="A705" s="9"/>
      <c r="C705" s="10">
        <v>2016</v>
      </c>
      <c r="D705" s="15">
        <v>8.1000000000000003E-2</v>
      </c>
      <c r="E705" s="161">
        <v>42546</v>
      </c>
      <c r="F705" s="15">
        <v>7.8E-2</v>
      </c>
      <c r="G705" s="161">
        <v>42532</v>
      </c>
      <c r="H705" s="15">
        <v>7.2999999999999995E-2</v>
      </c>
      <c r="I705" s="161">
        <v>42513</v>
      </c>
      <c r="J705" s="11">
        <v>6.9000000000000006E-2</v>
      </c>
      <c r="K705" s="168">
        <v>42478</v>
      </c>
      <c r="L705" s="39">
        <v>3</v>
      </c>
      <c r="M705" s="10" t="s">
        <v>255</v>
      </c>
      <c r="N705" s="262">
        <f>TRUNC(AVERAGE(J703:J705),3)</f>
        <v>6.7000000000000004E-2</v>
      </c>
    </row>
    <row r="706" spans="1:14" ht="15.75" customHeight="1" x14ac:dyDescent="0.25">
      <c r="A706" s="9"/>
      <c r="C706" s="10">
        <v>2017</v>
      </c>
      <c r="D706" s="15">
        <v>7.0999999999999994E-2</v>
      </c>
      <c r="E706" s="161">
        <v>42889</v>
      </c>
      <c r="F706" s="15">
        <v>6.9000000000000006E-2</v>
      </c>
      <c r="G706" s="161">
        <v>42895</v>
      </c>
      <c r="H706" s="15">
        <v>6.8000000000000005E-2</v>
      </c>
      <c r="I706" s="161">
        <v>42869</v>
      </c>
      <c r="J706" s="11">
        <v>6.6000000000000003E-2</v>
      </c>
      <c r="K706" s="161">
        <v>42870</v>
      </c>
      <c r="L706" s="39">
        <v>1</v>
      </c>
      <c r="M706" s="11" t="s">
        <v>295</v>
      </c>
      <c r="N706" s="262">
        <f>TRUNC(AVERAGE(J704:J706),3)</f>
        <v>6.7000000000000004E-2</v>
      </c>
    </row>
    <row r="707" spans="1:14" ht="15.75" customHeight="1" thickBot="1" x14ac:dyDescent="0.3">
      <c r="A707" s="9"/>
      <c r="C707" s="16">
        <v>2018</v>
      </c>
      <c r="D707" s="26">
        <v>6.4000000000000001E-2</v>
      </c>
      <c r="E707" s="158">
        <v>43221</v>
      </c>
      <c r="F707" s="26">
        <v>6.4000000000000001E-2</v>
      </c>
      <c r="G707" s="158">
        <v>43174</v>
      </c>
      <c r="H707" s="26">
        <v>6.3E-2</v>
      </c>
      <c r="I707" s="158">
        <v>43231</v>
      </c>
      <c r="J707" s="17">
        <v>6.3E-2</v>
      </c>
      <c r="K707" s="158">
        <v>43228</v>
      </c>
      <c r="L707" s="40">
        <v>0</v>
      </c>
      <c r="M707" s="16" t="s">
        <v>303</v>
      </c>
      <c r="N707" s="262">
        <f>TRUNC(AVERAGE(J705:J707),3)</f>
        <v>6.6000000000000003E-2</v>
      </c>
    </row>
    <row r="708" spans="1:14" ht="15.75" customHeight="1" x14ac:dyDescent="0.3">
      <c r="A708" s="9"/>
      <c r="C708" s="125"/>
      <c r="D708" s="126"/>
      <c r="E708" s="198"/>
      <c r="F708" s="126"/>
      <c r="G708" s="125"/>
      <c r="H708" s="126"/>
      <c r="I708" s="125"/>
      <c r="J708" s="125"/>
      <c r="K708" s="125"/>
      <c r="L708" s="199"/>
      <c r="M708" s="199"/>
      <c r="N708" s="199"/>
    </row>
    <row r="709" spans="1:14" ht="15.75" customHeight="1" thickBot="1" x14ac:dyDescent="0.35">
      <c r="A709" s="9"/>
      <c r="C709" s="69"/>
      <c r="D709" s="100"/>
      <c r="E709" s="65"/>
      <c r="F709" s="108"/>
      <c r="G709" s="71"/>
      <c r="H709" s="103"/>
      <c r="I709" s="72"/>
      <c r="J709" s="73"/>
      <c r="K709" s="74"/>
      <c r="L709" s="46"/>
    </row>
    <row r="710" spans="1:14" ht="15.75" customHeight="1" x14ac:dyDescent="0.3">
      <c r="A710" s="65" t="s">
        <v>37</v>
      </c>
      <c r="C710" s="218"/>
      <c r="D710" s="219"/>
      <c r="E710" s="220"/>
      <c r="F710" s="219"/>
      <c r="G710" s="220"/>
      <c r="H710" s="219"/>
      <c r="I710" s="220"/>
      <c r="J710" s="221"/>
      <c r="K710" s="220"/>
      <c r="L710" s="222"/>
      <c r="M710" s="374" t="s">
        <v>56</v>
      </c>
      <c r="N710" s="375"/>
    </row>
    <row r="711" spans="1:14" ht="15.75" customHeight="1" thickBot="1" x14ac:dyDescent="0.4">
      <c r="A711" s="42"/>
      <c r="C711" s="4" t="s">
        <v>2</v>
      </c>
      <c r="D711" s="93" t="s">
        <v>3</v>
      </c>
      <c r="E711" s="5" t="s">
        <v>58</v>
      </c>
      <c r="F711" s="93" t="s">
        <v>4</v>
      </c>
      <c r="G711" s="5" t="s">
        <v>58</v>
      </c>
      <c r="H711" s="93" t="s">
        <v>5</v>
      </c>
      <c r="I711" s="5" t="s">
        <v>58</v>
      </c>
      <c r="J711" s="6" t="s">
        <v>6</v>
      </c>
      <c r="K711" s="5" t="s">
        <v>58</v>
      </c>
      <c r="L711" s="337"/>
      <c r="M711" s="60" t="s">
        <v>141</v>
      </c>
      <c r="N711" s="61" t="s">
        <v>57</v>
      </c>
    </row>
    <row r="712" spans="1:14" ht="15.75" customHeight="1" thickBot="1" x14ac:dyDescent="0.4">
      <c r="A712" s="42"/>
      <c r="C712" s="350" t="s">
        <v>300</v>
      </c>
      <c r="D712" s="351"/>
      <c r="E712" s="351"/>
      <c r="F712" s="351"/>
      <c r="G712" s="351"/>
      <c r="H712" s="351"/>
      <c r="I712" s="351"/>
      <c r="J712" s="351"/>
      <c r="K712" s="352"/>
      <c r="L712" s="131" t="s">
        <v>265</v>
      </c>
      <c r="M712" s="223"/>
      <c r="N712" s="267"/>
    </row>
    <row r="713" spans="1:14" ht="15.75" customHeight="1" x14ac:dyDescent="0.25">
      <c r="A713" s="150" t="s">
        <v>236</v>
      </c>
      <c r="C713" s="10">
        <v>2009</v>
      </c>
      <c r="D713" s="25">
        <v>7.5999999999999998E-2</v>
      </c>
      <c r="E713" s="12">
        <v>39988</v>
      </c>
      <c r="F713" s="25">
        <v>7.0000000000000007E-2</v>
      </c>
      <c r="G713" s="12">
        <v>39953</v>
      </c>
      <c r="H713" s="25">
        <v>6.9000000000000006E-2</v>
      </c>
      <c r="I713" s="12">
        <v>39970</v>
      </c>
      <c r="J713" s="25">
        <v>6.7000000000000004E-2</v>
      </c>
      <c r="K713" s="43">
        <v>39956</v>
      </c>
      <c r="L713" s="39">
        <v>1</v>
      </c>
      <c r="M713" s="10" t="s">
        <v>197</v>
      </c>
      <c r="N713" s="262">
        <v>7.1999999999999995E-2</v>
      </c>
    </row>
    <row r="714" spans="1:14" ht="15.75" customHeight="1" x14ac:dyDescent="0.35">
      <c r="A714" s="24" t="s">
        <v>121</v>
      </c>
      <c r="B714" s="42"/>
      <c r="C714" s="10">
        <v>2010</v>
      </c>
      <c r="D714" s="25">
        <v>7.1999999999999995E-2</v>
      </c>
      <c r="E714" s="12">
        <v>40397</v>
      </c>
      <c r="F714" s="25">
        <v>7.0999999999999994E-2</v>
      </c>
      <c r="G714" s="12">
        <v>40441</v>
      </c>
      <c r="H714" s="25">
        <v>7.0999999999999994E-2</v>
      </c>
      <c r="I714" s="12">
        <v>40409</v>
      </c>
      <c r="J714" s="25">
        <v>6.9000000000000006E-2</v>
      </c>
      <c r="K714" s="43">
        <v>40442</v>
      </c>
      <c r="L714" s="39">
        <v>0</v>
      </c>
      <c r="M714" s="10" t="s">
        <v>203</v>
      </c>
      <c r="N714" s="262">
        <v>6.8000000000000005E-2</v>
      </c>
    </row>
    <row r="715" spans="1:14" ht="15.75" customHeight="1" x14ac:dyDescent="0.25">
      <c r="C715" s="10">
        <v>2011</v>
      </c>
      <c r="D715" s="25">
        <v>7.9000000000000001E-2</v>
      </c>
      <c r="E715" s="12">
        <v>40696</v>
      </c>
      <c r="F715" s="15">
        <v>7.5999999999999998E-2</v>
      </c>
      <c r="G715" s="12">
        <v>40724</v>
      </c>
      <c r="H715" s="15">
        <v>7.5999999999999998E-2</v>
      </c>
      <c r="I715" s="12">
        <v>40723</v>
      </c>
      <c r="J715" s="15">
        <v>7.5999999999999998E-2</v>
      </c>
      <c r="K715" s="43">
        <v>40701</v>
      </c>
      <c r="L715" s="39">
        <v>4</v>
      </c>
      <c r="M715" s="10" t="s">
        <v>206</v>
      </c>
      <c r="N715" s="262">
        <f>TRUNC(AVERAGE(J713:J715),3)</f>
        <v>7.0000000000000007E-2</v>
      </c>
    </row>
    <row r="716" spans="1:14" ht="15.75" customHeight="1" x14ac:dyDescent="0.25">
      <c r="C716" s="10">
        <v>2012</v>
      </c>
      <c r="D716" s="25">
        <v>7.2999999999999995E-2</v>
      </c>
      <c r="E716" s="12">
        <v>41129</v>
      </c>
      <c r="F716" s="25">
        <v>7.0999999999999994E-2</v>
      </c>
      <c r="G716" s="12">
        <v>41112</v>
      </c>
      <c r="H716" s="25">
        <v>7.0000000000000007E-2</v>
      </c>
      <c r="I716" s="12">
        <v>41145</v>
      </c>
      <c r="J716" s="25">
        <v>7.0000000000000007E-2</v>
      </c>
      <c r="K716" s="43">
        <v>41068</v>
      </c>
      <c r="L716" s="39">
        <v>0</v>
      </c>
      <c r="M716" s="10" t="s">
        <v>207</v>
      </c>
      <c r="N716" s="262">
        <f>TRUNC(AVERAGE(J714:J716),3)</f>
        <v>7.0999999999999994E-2</v>
      </c>
    </row>
    <row r="717" spans="1:14" ht="15.75" customHeight="1" x14ac:dyDescent="0.25">
      <c r="A717" s="9" t="s">
        <v>196</v>
      </c>
      <c r="C717" s="10">
        <v>2013</v>
      </c>
      <c r="D717" s="25">
        <v>7.0000000000000007E-2</v>
      </c>
      <c r="E717" s="12">
        <v>41444</v>
      </c>
      <c r="F717" s="15">
        <v>6.8000000000000005E-2</v>
      </c>
      <c r="G717" s="12">
        <v>41408</v>
      </c>
      <c r="H717" s="15">
        <v>6.7000000000000004E-2</v>
      </c>
      <c r="I717" s="12">
        <v>41409</v>
      </c>
      <c r="J717" s="15">
        <v>6.5000000000000002E-2</v>
      </c>
      <c r="K717" s="43">
        <v>41431</v>
      </c>
      <c r="L717" s="39">
        <v>0</v>
      </c>
      <c r="M717" s="10" t="s">
        <v>215</v>
      </c>
      <c r="N717" s="262">
        <f>TRUNC(AVERAGE(J715:J717),3)</f>
        <v>7.0000000000000007E-2</v>
      </c>
    </row>
    <row r="718" spans="1:14" ht="15.75" customHeight="1" x14ac:dyDescent="0.25">
      <c r="A718" s="9"/>
      <c r="C718" s="10">
        <v>2014</v>
      </c>
      <c r="D718" s="25">
        <v>7.0000000000000007E-2</v>
      </c>
      <c r="E718" s="12">
        <v>41855</v>
      </c>
      <c r="F718" s="15">
        <v>6.9000000000000006E-2</v>
      </c>
      <c r="G718" s="12">
        <v>41852</v>
      </c>
      <c r="H718" s="15">
        <v>6.8000000000000005E-2</v>
      </c>
      <c r="I718" s="12">
        <v>41764</v>
      </c>
      <c r="J718" s="15">
        <v>6.5000000000000002E-2</v>
      </c>
      <c r="K718" s="43">
        <v>41831</v>
      </c>
      <c r="L718" s="39">
        <v>0</v>
      </c>
      <c r="M718" s="10" t="s">
        <v>217</v>
      </c>
      <c r="N718" s="262">
        <f>TRUNC(AVERAGE(J716:J718),3)</f>
        <v>6.6000000000000003E-2</v>
      </c>
    </row>
    <row r="719" spans="1:14" ht="15.75" customHeight="1" thickBot="1" x14ac:dyDescent="0.3">
      <c r="A719" s="9"/>
      <c r="C719" s="16">
        <v>2015</v>
      </c>
      <c r="D719" s="123">
        <v>7.4999999999999997E-2</v>
      </c>
      <c r="E719" s="18">
        <v>42231</v>
      </c>
      <c r="F719" s="26">
        <v>7.1999999999999995E-2</v>
      </c>
      <c r="G719" s="18">
        <v>42209</v>
      </c>
      <c r="H719" s="26">
        <v>6.7000000000000004E-2</v>
      </c>
      <c r="I719" s="18">
        <v>42165</v>
      </c>
      <c r="J719" s="26">
        <v>6.7000000000000004E-2</v>
      </c>
      <c r="K719" s="44">
        <v>42159</v>
      </c>
      <c r="L719" s="40">
        <v>0</v>
      </c>
      <c r="M719" s="16" t="s">
        <v>249</v>
      </c>
      <c r="N719" s="263">
        <f>TRUNC(AVERAGE(J717:J719),3)</f>
        <v>6.5000000000000002E-2</v>
      </c>
    </row>
    <row r="720" spans="1:14" ht="15.75" customHeight="1" thickBot="1" x14ac:dyDescent="0.35">
      <c r="A720" s="9"/>
      <c r="C720" s="350" t="s">
        <v>299</v>
      </c>
      <c r="D720" s="351"/>
      <c r="E720" s="351"/>
      <c r="F720" s="351"/>
      <c r="G720" s="351"/>
      <c r="H720" s="351"/>
      <c r="I720" s="351"/>
      <c r="J720" s="351"/>
      <c r="K720" s="352"/>
      <c r="L720" s="288" t="s">
        <v>266</v>
      </c>
      <c r="M720" s="314"/>
      <c r="N720" s="316"/>
    </row>
    <row r="721" spans="1:14" ht="15.75" customHeight="1" x14ac:dyDescent="0.25">
      <c r="A721" s="9"/>
      <c r="C721" s="282">
        <v>2014</v>
      </c>
      <c r="D721" s="25">
        <v>7.0000000000000007E-2</v>
      </c>
      <c r="E721" s="12">
        <v>41855</v>
      </c>
      <c r="F721" s="15">
        <v>6.9000000000000006E-2</v>
      </c>
      <c r="G721" s="12">
        <v>41852</v>
      </c>
      <c r="H721" s="15">
        <v>6.8000000000000005E-2</v>
      </c>
      <c r="I721" s="12">
        <v>41764</v>
      </c>
      <c r="J721" s="15">
        <v>6.5000000000000002E-2</v>
      </c>
      <c r="K721" s="43">
        <v>41831</v>
      </c>
      <c r="L721" s="39">
        <v>0</v>
      </c>
      <c r="M721" s="311"/>
      <c r="N721" s="313"/>
    </row>
    <row r="722" spans="1:14" ht="15.75" customHeight="1" thickBot="1" x14ac:dyDescent="0.3">
      <c r="A722" s="9"/>
      <c r="C722" s="282">
        <v>2015</v>
      </c>
      <c r="D722" s="25">
        <v>7.4999999999999997E-2</v>
      </c>
      <c r="E722" s="12">
        <v>42231</v>
      </c>
      <c r="F722" s="15">
        <v>7.1999999999999995E-2</v>
      </c>
      <c r="G722" s="12">
        <v>42209</v>
      </c>
      <c r="H722" s="15">
        <v>6.7000000000000004E-2</v>
      </c>
      <c r="I722" s="12">
        <v>42165</v>
      </c>
      <c r="J722" s="15">
        <v>6.7000000000000004E-2</v>
      </c>
      <c r="K722" s="43">
        <v>42159</v>
      </c>
      <c r="L722" s="39">
        <v>2</v>
      </c>
      <c r="M722" s="317"/>
      <c r="N722" s="318"/>
    </row>
    <row r="723" spans="1:14" ht="15.75" customHeight="1" x14ac:dyDescent="0.25">
      <c r="A723" s="9"/>
      <c r="C723" s="10">
        <v>2016</v>
      </c>
      <c r="D723" s="15">
        <v>7.3999999999999996E-2</v>
      </c>
      <c r="E723" s="161">
        <v>42531</v>
      </c>
      <c r="F723" s="15">
        <v>6.9000000000000006E-2</v>
      </c>
      <c r="G723" s="161">
        <v>42633</v>
      </c>
      <c r="H723" s="15">
        <v>6.8000000000000005E-2</v>
      </c>
      <c r="I723" s="161">
        <v>42532</v>
      </c>
      <c r="J723" s="11">
        <v>6.8000000000000005E-2</v>
      </c>
      <c r="K723" s="168">
        <v>42530</v>
      </c>
      <c r="L723" s="39">
        <v>1</v>
      </c>
      <c r="M723" s="10" t="s">
        <v>255</v>
      </c>
      <c r="N723" s="262">
        <f>TRUNC(AVERAGE(J721:J723),3)</f>
        <v>6.6000000000000003E-2</v>
      </c>
    </row>
    <row r="724" spans="1:14" ht="15.75" customHeight="1" x14ac:dyDescent="0.25">
      <c r="A724" s="9"/>
      <c r="C724" s="10">
        <v>2017</v>
      </c>
      <c r="D724" s="15">
        <v>7.8E-2</v>
      </c>
      <c r="E724" s="161">
        <v>42888</v>
      </c>
      <c r="F724" s="15">
        <v>7.2999999999999995E-2</v>
      </c>
      <c r="G724" s="161">
        <v>42889</v>
      </c>
      <c r="H724" s="15">
        <v>6.9000000000000006E-2</v>
      </c>
      <c r="I724" s="161">
        <v>42895</v>
      </c>
      <c r="J724" s="11">
        <v>6.8000000000000005E-2</v>
      </c>
      <c r="K724" s="161">
        <v>42869</v>
      </c>
      <c r="L724" s="39">
        <v>2</v>
      </c>
      <c r="M724" s="11" t="s">
        <v>295</v>
      </c>
      <c r="N724" s="262">
        <f>TRUNC(AVERAGE(J722:J724),3)</f>
        <v>6.7000000000000004E-2</v>
      </c>
    </row>
    <row r="725" spans="1:14" ht="15.75" customHeight="1" thickBot="1" x14ac:dyDescent="0.3">
      <c r="A725" s="9"/>
      <c r="C725" s="16">
        <v>2018</v>
      </c>
      <c r="D725" s="26">
        <v>7.0000000000000007E-2</v>
      </c>
      <c r="E725" s="158">
        <v>43294</v>
      </c>
      <c r="F725" s="26">
        <v>7.0000000000000007E-2</v>
      </c>
      <c r="G725" s="158">
        <v>43258</v>
      </c>
      <c r="H725" s="26">
        <v>6.8000000000000005E-2</v>
      </c>
      <c r="I725" s="158">
        <v>43244</v>
      </c>
      <c r="J725" s="17">
        <v>6.7000000000000004E-2</v>
      </c>
      <c r="K725" s="158">
        <v>43259</v>
      </c>
      <c r="L725" s="40">
        <v>0</v>
      </c>
      <c r="M725" s="16" t="s">
        <v>303</v>
      </c>
      <c r="N725" s="262">
        <f>TRUNC(AVERAGE(J723:J725),3)</f>
        <v>6.7000000000000004E-2</v>
      </c>
    </row>
    <row r="726" spans="1:14" ht="15.75" customHeight="1" x14ac:dyDescent="0.3">
      <c r="A726" s="9"/>
      <c r="C726" s="125"/>
      <c r="D726" s="126"/>
      <c r="E726" s="198"/>
      <c r="F726" s="126"/>
      <c r="G726" s="125"/>
      <c r="H726" s="126"/>
      <c r="I726" s="125"/>
      <c r="J726" s="125"/>
      <c r="K726" s="125"/>
      <c r="L726" s="199"/>
      <c r="M726" s="199"/>
      <c r="N726" s="199"/>
    </row>
    <row r="727" spans="1:14" ht="15.75" customHeight="1" thickBot="1" x14ac:dyDescent="0.3">
      <c r="A727" s="9"/>
    </row>
    <row r="728" spans="1:14" ht="15.75" customHeight="1" x14ac:dyDescent="0.3">
      <c r="A728" s="65" t="s">
        <v>38</v>
      </c>
      <c r="C728" s="218"/>
      <c r="D728" s="219"/>
      <c r="E728" s="220"/>
      <c r="F728" s="219"/>
      <c r="G728" s="220"/>
      <c r="H728" s="219"/>
      <c r="I728" s="220"/>
      <c r="J728" s="221"/>
      <c r="K728" s="220"/>
      <c r="L728" s="222"/>
      <c r="M728" s="374" t="s">
        <v>56</v>
      </c>
      <c r="N728" s="375"/>
    </row>
    <row r="729" spans="1:14" ht="15.75" customHeight="1" thickBot="1" x14ac:dyDescent="0.3">
      <c r="A729" s="9"/>
      <c r="C729" s="4" t="s">
        <v>2</v>
      </c>
      <c r="D729" s="93" t="s">
        <v>3</v>
      </c>
      <c r="E729" s="5" t="s">
        <v>58</v>
      </c>
      <c r="F729" s="93" t="s">
        <v>4</v>
      </c>
      <c r="G729" s="5" t="s">
        <v>58</v>
      </c>
      <c r="H729" s="93" t="s">
        <v>5</v>
      </c>
      <c r="I729" s="5" t="s">
        <v>58</v>
      </c>
      <c r="J729" s="6" t="s">
        <v>6</v>
      </c>
      <c r="K729" s="5" t="s">
        <v>58</v>
      </c>
      <c r="L729" s="337"/>
      <c r="M729" s="60" t="s">
        <v>141</v>
      </c>
      <c r="N729" s="61" t="s">
        <v>57</v>
      </c>
    </row>
    <row r="730" spans="1:14" ht="15.75" customHeight="1" thickBot="1" x14ac:dyDescent="0.35">
      <c r="A730" s="9"/>
      <c r="C730" s="350" t="s">
        <v>300</v>
      </c>
      <c r="D730" s="351"/>
      <c r="E730" s="351"/>
      <c r="F730" s="351"/>
      <c r="G730" s="351"/>
      <c r="H730" s="351"/>
      <c r="I730" s="351"/>
      <c r="J730" s="351"/>
      <c r="K730" s="352"/>
      <c r="L730" s="131" t="s">
        <v>265</v>
      </c>
      <c r="M730" s="223"/>
      <c r="N730" s="267"/>
    </row>
    <row r="731" spans="1:14" ht="15.75" customHeight="1" x14ac:dyDescent="0.25">
      <c r="A731" s="150" t="s">
        <v>178</v>
      </c>
      <c r="C731" s="10">
        <v>2009</v>
      </c>
      <c r="D731" s="25">
        <v>7.5999999999999998E-2</v>
      </c>
      <c r="E731" s="12">
        <v>39988</v>
      </c>
      <c r="F731" s="25">
        <v>6.9000000000000006E-2</v>
      </c>
      <c r="G731" s="12">
        <v>39970</v>
      </c>
      <c r="H731" s="25">
        <v>6.9000000000000006E-2</v>
      </c>
      <c r="I731" s="12">
        <v>39953</v>
      </c>
      <c r="J731" s="15">
        <v>6.8000000000000005E-2</v>
      </c>
      <c r="K731" s="43">
        <v>39991</v>
      </c>
      <c r="L731" s="39">
        <v>1</v>
      </c>
      <c r="M731" s="10" t="s">
        <v>197</v>
      </c>
      <c r="N731" s="262">
        <v>7.5999999999999998E-2</v>
      </c>
    </row>
    <row r="732" spans="1:14" ht="15.75" customHeight="1" x14ac:dyDescent="0.25">
      <c r="A732" s="24" t="s">
        <v>123</v>
      </c>
      <c r="C732" s="10">
        <v>2010</v>
      </c>
      <c r="D732" s="25">
        <v>7.6999999999999999E-2</v>
      </c>
      <c r="E732" s="12">
        <v>40282</v>
      </c>
      <c r="F732" s="25">
        <v>7.2999999999999995E-2</v>
      </c>
      <c r="G732" s="12">
        <v>40280</v>
      </c>
      <c r="H732" s="25">
        <v>7.0999999999999994E-2</v>
      </c>
      <c r="I732" s="12">
        <v>40400</v>
      </c>
      <c r="J732" s="15">
        <v>7.0999999999999994E-2</v>
      </c>
      <c r="K732" s="43">
        <v>40398</v>
      </c>
      <c r="L732" s="39">
        <v>1</v>
      </c>
      <c r="M732" s="10" t="s">
        <v>203</v>
      </c>
      <c r="N732" s="262">
        <v>7.0000000000000007E-2</v>
      </c>
    </row>
    <row r="733" spans="1:14" ht="15.75" customHeight="1" x14ac:dyDescent="0.25">
      <c r="C733" s="10">
        <v>2011</v>
      </c>
      <c r="D733" s="25">
        <v>0.08</v>
      </c>
      <c r="E733" s="12">
        <v>40701</v>
      </c>
      <c r="F733" s="25">
        <v>7.3999999999999996E-2</v>
      </c>
      <c r="G733" s="12">
        <v>40731</v>
      </c>
      <c r="H733" s="25">
        <v>7.2999999999999995E-2</v>
      </c>
      <c r="I733" s="12">
        <v>40724</v>
      </c>
      <c r="J733" s="15">
        <v>7.1999999999999995E-2</v>
      </c>
      <c r="K733" s="43">
        <v>40789</v>
      </c>
      <c r="L733" s="39">
        <v>1</v>
      </c>
      <c r="M733" s="10" t="s">
        <v>206</v>
      </c>
      <c r="N733" s="262">
        <f>TRUNC(AVERAGE(J731:J733),3)</f>
        <v>7.0000000000000007E-2</v>
      </c>
    </row>
    <row r="734" spans="1:14" ht="15.75" customHeight="1" x14ac:dyDescent="0.25">
      <c r="C734" s="10">
        <v>2012</v>
      </c>
      <c r="D734" s="25">
        <v>8.4000000000000005E-2</v>
      </c>
      <c r="E734" s="12">
        <v>41123</v>
      </c>
      <c r="F734" s="25">
        <v>8.2000000000000003E-2</v>
      </c>
      <c r="G734" s="12">
        <v>41097</v>
      </c>
      <c r="H734" s="25">
        <v>8.1000000000000003E-2</v>
      </c>
      <c r="I734" s="12">
        <v>41129</v>
      </c>
      <c r="J734" s="15">
        <v>7.8E-2</v>
      </c>
      <c r="K734" s="43">
        <v>41089</v>
      </c>
      <c r="L734" s="39">
        <v>5</v>
      </c>
      <c r="M734" s="10" t="s">
        <v>207</v>
      </c>
      <c r="N734" s="262">
        <f>TRUNC(AVERAGE(J732:J734),3)</f>
        <v>7.2999999999999995E-2</v>
      </c>
    </row>
    <row r="735" spans="1:14" ht="15.75" customHeight="1" x14ac:dyDescent="0.25">
      <c r="A735" s="9" t="s">
        <v>196</v>
      </c>
      <c r="C735" s="10">
        <v>2013</v>
      </c>
      <c r="D735" s="15">
        <v>7.2999999999999995E-2</v>
      </c>
      <c r="E735" s="12">
        <v>41408</v>
      </c>
      <c r="F735" s="15">
        <v>7.0999999999999994E-2</v>
      </c>
      <c r="G735" s="12">
        <v>41409</v>
      </c>
      <c r="H735" s="15">
        <v>6.8000000000000005E-2</v>
      </c>
      <c r="I735" s="12">
        <v>41444</v>
      </c>
      <c r="J735" s="15">
        <v>6.8000000000000005E-2</v>
      </c>
      <c r="K735" s="43">
        <v>41431</v>
      </c>
      <c r="L735" s="39">
        <v>0</v>
      </c>
      <c r="M735" s="10" t="s">
        <v>215</v>
      </c>
      <c r="N735" s="262">
        <f>TRUNC(AVERAGE(J733:J735),3)</f>
        <v>7.1999999999999995E-2</v>
      </c>
    </row>
    <row r="736" spans="1:14" ht="15.75" customHeight="1" x14ac:dyDescent="0.25">
      <c r="A736" s="9"/>
      <c r="C736" s="10">
        <v>2014</v>
      </c>
      <c r="D736" s="15">
        <v>7.2999999999999995E-2</v>
      </c>
      <c r="E736" s="12">
        <v>41831</v>
      </c>
      <c r="F736" s="15">
        <v>7.1999999999999995E-2</v>
      </c>
      <c r="G736" s="12">
        <v>41764</v>
      </c>
      <c r="H736" s="15">
        <v>7.0000000000000007E-2</v>
      </c>
      <c r="I736" s="12">
        <v>41855</v>
      </c>
      <c r="J736" s="15">
        <v>7.0000000000000007E-2</v>
      </c>
      <c r="K736" s="43">
        <v>41765</v>
      </c>
      <c r="L736" s="39">
        <v>0</v>
      </c>
      <c r="M736" s="10" t="s">
        <v>217</v>
      </c>
      <c r="N736" s="262">
        <f>TRUNC(AVERAGE(J734:J736),3)</f>
        <v>7.1999999999999995E-2</v>
      </c>
    </row>
    <row r="737" spans="1:14" ht="15.75" customHeight="1" thickBot="1" x14ac:dyDescent="0.3">
      <c r="A737" s="9"/>
      <c r="C737" s="16">
        <v>2015</v>
      </c>
      <c r="D737" s="26">
        <v>7.2999999999999995E-2</v>
      </c>
      <c r="E737" s="18">
        <v>42165</v>
      </c>
      <c r="F737" s="26">
        <v>6.9000000000000006E-2</v>
      </c>
      <c r="G737" s="18">
        <v>42231</v>
      </c>
      <c r="H737" s="26">
        <v>6.8000000000000005E-2</v>
      </c>
      <c r="I737" s="18">
        <v>42251</v>
      </c>
      <c r="J737" s="26">
        <v>6.8000000000000005E-2</v>
      </c>
      <c r="K737" s="44">
        <v>42210</v>
      </c>
      <c r="L737" s="40">
        <v>0</v>
      </c>
      <c r="M737" s="16" t="s">
        <v>249</v>
      </c>
      <c r="N737" s="263">
        <f>TRUNC(AVERAGE(J735:J737),3)</f>
        <v>6.8000000000000005E-2</v>
      </c>
    </row>
    <row r="738" spans="1:14" ht="15.75" customHeight="1" thickBot="1" x14ac:dyDescent="0.35">
      <c r="A738" s="9"/>
      <c r="C738" s="350" t="s">
        <v>299</v>
      </c>
      <c r="D738" s="351"/>
      <c r="E738" s="351"/>
      <c r="F738" s="351"/>
      <c r="G738" s="351"/>
      <c r="H738" s="351"/>
      <c r="I738" s="351"/>
      <c r="J738" s="351"/>
      <c r="K738" s="352"/>
      <c r="L738" s="288" t="s">
        <v>266</v>
      </c>
      <c r="M738" s="314"/>
      <c r="N738" s="316"/>
    </row>
    <row r="739" spans="1:14" ht="15.75" customHeight="1" x14ac:dyDescent="0.25">
      <c r="A739" s="9"/>
      <c r="C739" s="282">
        <v>2014</v>
      </c>
      <c r="D739" s="91">
        <v>7.2999999999999995E-2</v>
      </c>
      <c r="E739" s="283">
        <v>43292</v>
      </c>
      <c r="F739" s="91">
        <v>7.1999999999999995E-2</v>
      </c>
      <c r="G739" s="283">
        <v>43225</v>
      </c>
      <c r="H739" s="91">
        <v>7.0999999999999994E-2</v>
      </c>
      <c r="I739" s="283">
        <v>43338</v>
      </c>
      <c r="J739" s="284">
        <v>7.0000000000000007E-2</v>
      </c>
      <c r="K739" s="285">
        <v>43316</v>
      </c>
      <c r="L739" s="10">
        <v>3</v>
      </c>
      <c r="M739" s="311"/>
      <c r="N739" s="313"/>
    </row>
    <row r="740" spans="1:14" ht="15.75" customHeight="1" thickBot="1" x14ac:dyDescent="0.3">
      <c r="A740" s="9"/>
      <c r="C740" s="282">
        <v>2015</v>
      </c>
      <c r="D740" s="15">
        <v>7.2999999999999995E-2</v>
      </c>
      <c r="E740" s="12">
        <v>42165</v>
      </c>
      <c r="F740" s="15">
        <v>6.9000000000000006E-2</v>
      </c>
      <c r="G740" s="12">
        <v>42231</v>
      </c>
      <c r="H740" s="15">
        <v>6.8000000000000005E-2</v>
      </c>
      <c r="I740" s="12">
        <v>42251</v>
      </c>
      <c r="J740" s="15">
        <v>6.8000000000000005E-2</v>
      </c>
      <c r="K740" s="43">
        <v>42210</v>
      </c>
      <c r="L740" s="39">
        <v>1</v>
      </c>
      <c r="M740" s="317"/>
      <c r="N740" s="318"/>
    </row>
    <row r="741" spans="1:14" ht="15.75" customHeight="1" x14ac:dyDescent="0.25">
      <c r="A741" s="9"/>
      <c r="C741" s="10">
        <v>2016</v>
      </c>
      <c r="D741" s="15">
        <v>8.2000000000000003E-2</v>
      </c>
      <c r="E741" s="161">
        <v>42546</v>
      </c>
      <c r="F741" s="15">
        <v>7.9000000000000001E-2</v>
      </c>
      <c r="G741" s="161">
        <v>42531</v>
      </c>
      <c r="H741" s="15">
        <v>7.1999999999999995E-2</v>
      </c>
      <c r="I741" s="161">
        <v>42532</v>
      </c>
      <c r="J741" s="11">
        <v>7.0000000000000007E-2</v>
      </c>
      <c r="K741" s="168">
        <v>42530</v>
      </c>
      <c r="L741" s="39">
        <v>3</v>
      </c>
      <c r="M741" s="10" t="s">
        <v>255</v>
      </c>
      <c r="N741" s="262">
        <f>TRUNC(AVERAGE(J739:J741),3)</f>
        <v>6.9000000000000006E-2</v>
      </c>
    </row>
    <row r="742" spans="1:14" ht="15.75" customHeight="1" x14ac:dyDescent="0.25">
      <c r="A742" s="9"/>
      <c r="C742" s="10">
        <v>2017</v>
      </c>
      <c r="D742" s="15">
        <v>7.4999999999999997E-2</v>
      </c>
      <c r="E742" s="161">
        <v>42888</v>
      </c>
      <c r="F742" s="15">
        <v>7.0999999999999994E-2</v>
      </c>
      <c r="G742" s="161">
        <v>42889</v>
      </c>
      <c r="H742" s="15">
        <v>6.8000000000000005E-2</v>
      </c>
      <c r="I742" s="161">
        <v>42895</v>
      </c>
      <c r="J742" s="11">
        <v>6.8000000000000005E-2</v>
      </c>
      <c r="K742" s="168">
        <v>42870</v>
      </c>
      <c r="L742" s="39">
        <v>2</v>
      </c>
      <c r="M742" s="11" t="s">
        <v>295</v>
      </c>
      <c r="N742" s="262">
        <f>TRUNC(AVERAGE(J740:J742),3)</f>
        <v>6.8000000000000005E-2</v>
      </c>
    </row>
    <row r="743" spans="1:14" ht="15.75" customHeight="1" thickBot="1" x14ac:dyDescent="0.3">
      <c r="A743" s="9"/>
      <c r="C743" s="16">
        <v>2018</v>
      </c>
      <c r="D743" s="26">
        <v>7.5999999999999998E-2</v>
      </c>
      <c r="E743" s="158">
        <v>43294</v>
      </c>
      <c r="F743" s="26">
        <v>7.2999999999999995E-2</v>
      </c>
      <c r="G743" s="158">
        <v>43258</v>
      </c>
      <c r="H743" s="26">
        <v>6.8000000000000005E-2</v>
      </c>
      <c r="I743" s="158">
        <v>43259</v>
      </c>
      <c r="J743" s="17">
        <v>6.6000000000000003E-2</v>
      </c>
      <c r="K743" s="158">
        <v>43231</v>
      </c>
      <c r="L743" s="40">
        <v>2</v>
      </c>
      <c r="M743" s="16" t="s">
        <v>303</v>
      </c>
      <c r="N743" s="262">
        <f>TRUNC(AVERAGE(J741:J743),3)</f>
        <v>6.8000000000000005E-2</v>
      </c>
    </row>
    <row r="744" spans="1:14" ht="15.75" customHeight="1" x14ac:dyDescent="0.3">
      <c r="A744" s="9"/>
      <c r="C744" s="125"/>
      <c r="D744" s="126"/>
      <c r="E744" s="198"/>
      <c r="F744" s="126"/>
      <c r="G744" s="125"/>
      <c r="H744" s="126"/>
      <c r="I744" s="274"/>
      <c r="J744" s="125"/>
      <c r="K744" s="125"/>
      <c r="L744" s="199"/>
      <c r="M744" s="199"/>
      <c r="N744" s="199"/>
    </row>
    <row r="745" spans="1:14" ht="15.75" customHeight="1" thickBot="1" x14ac:dyDescent="0.3">
      <c r="A745" s="9"/>
    </row>
    <row r="746" spans="1:14" ht="15.75" customHeight="1" x14ac:dyDescent="0.3">
      <c r="A746" s="65" t="s">
        <v>38</v>
      </c>
      <c r="C746" s="218"/>
      <c r="D746" s="219"/>
      <c r="E746" s="220"/>
      <c r="F746" s="219"/>
      <c r="G746" s="220"/>
      <c r="H746" s="219"/>
      <c r="I746" s="220"/>
      <c r="J746" s="221"/>
      <c r="K746" s="220"/>
      <c r="L746" s="222"/>
      <c r="M746" s="374" t="s">
        <v>56</v>
      </c>
      <c r="N746" s="375"/>
    </row>
    <row r="747" spans="1:14" ht="15.75" customHeight="1" thickBot="1" x14ac:dyDescent="0.3">
      <c r="A747" s="9"/>
      <c r="C747" s="4" t="s">
        <v>2</v>
      </c>
      <c r="D747" s="93" t="s">
        <v>3</v>
      </c>
      <c r="E747" s="5" t="s">
        <v>58</v>
      </c>
      <c r="F747" s="93" t="s">
        <v>4</v>
      </c>
      <c r="G747" s="5" t="s">
        <v>58</v>
      </c>
      <c r="H747" s="93" t="s">
        <v>5</v>
      </c>
      <c r="I747" s="5" t="s">
        <v>58</v>
      </c>
      <c r="J747" s="6" t="s">
        <v>6</v>
      </c>
      <c r="K747" s="5" t="s">
        <v>58</v>
      </c>
      <c r="L747" s="337"/>
      <c r="M747" s="60" t="s">
        <v>141</v>
      </c>
      <c r="N747" s="61" t="s">
        <v>57</v>
      </c>
    </row>
    <row r="748" spans="1:14" ht="15.75" customHeight="1" thickBot="1" x14ac:dyDescent="0.35">
      <c r="A748" s="9"/>
      <c r="C748" s="350" t="s">
        <v>300</v>
      </c>
      <c r="D748" s="351"/>
      <c r="E748" s="351"/>
      <c r="F748" s="351"/>
      <c r="G748" s="351"/>
      <c r="H748" s="351"/>
      <c r="I748" s="351"/>
      <c r="J748" s="351"/>
      <c r="K748" s="352"/>
      <c r="L748" s="131" t="s">
        <v>265</v>
      </c>
      <c r="M748" s="223"/>
      <c r="N748" s="267"/>
    </row>
    <row r="749" spans="1:14" ht="15.75" customHeight="1" x14ac:dyDescent="0.3">
      <c r="A749" s="150" t="s">
        <v>39</v>
      </c>
      <c r="B749" s="63"/>
      <c r="C749" s="143" t="s">
        <v>258</v>
      </c>
      <c r="D749" s="25">
        <v>6.4000000000000001E-2</v>
      </c>
      <c r="E749" s="12">
        <v>39988</v>
      </c>
      <c r="F749" s="25">
        <v>6.2E-2</v>
      </c>
      <c r="G749" s="12">
        <v>39953</v>
      </c>
      <c r="H749" s="25">
        <v>6.0999999999999999E-2</v>
      </c>
      <c r="I749" s="12">
        <v>39989</v>
      </c>
      <c r="J749" s="15">
        <v>6.0999999999999999E-2</v>
      </c>
      <c r="K749" s="43">
        <v>39970</v>
      </c>
      <c r="L749" s="39">
        <v>0</v>
      </c>
      <c r="M749" s="10" t="s">
        <v>289</v>
      </c>
      <c r="N749" s="262">
        <v>7.2999999999999995E-2</v>
      </c>
    </row>
    <row r="750" spans="1:14" ht="15.75" customHeight="1" x14ac:dyDescent="0.3">
      <c r="A750" s="24" t="s">
        <v>122</v>
      </c>
      <c r="C750" s="10">
        <v>2010</v>
      </c>
      <c r="D750" s="25">
        <v>6.7000000000000004E-2</v>
      </c>
      <c r="E750" s="12">
        <v>40354</v>
      </c>
      <c r="F750" s="25">
        <v>6.7000000000000004E-2</v>
      </c>
      <c r="G750" s="12">
        <v>40332</v>
      </c>
      <c r="H750" s="25">
        <v>6.4000000000000001E-2</v>
      </c>
      <c r="I750" s="12">
        <v>40350</v>
      </c>
      <c r="J750" s="15">
        <v>6.4000000000000001E-2</v>
      </c>
      <c r="K750" s="43">
        <v>40327</v>
      </c>
      <c r="L750" s="39">
        <v>0</v>
      </c>
      <c r="M750" s="10" t="s">
        <v>288</v>
      </c>
      <c r="N750" s="262">
        <v>6.6000000000000003E-2</v>
      </c>
    </row>
    <row r="751" spans="1:14" ht="15.75" customHeight="1" x14ac:dyDescent="0.3">
      <c r="A751" s="150" t="s">
        <v>229</v>
      </c>
      <c r="C751" s="10">
        <v>2011</v>
      </c>
      <c r="D751" s="25">
        <v>8.5000000000000006E-2</v>
      </c>
      <c r="E751" s="12">
        <v>40725</v>
      </c>
      <c r="F751" s="25">
        <v>7.8E-2</v>
      </c>
      <c r="G751" s="12">
        <v>40701</v>
      </c>
      <c r="H751" s="25">
        <v>7.6999999999999999E-2</v>
      </c>
      <c r="I751" s="12">
        <v>40726</v>
      </c>
      <c r="J751" s="15">
        <v>7.6999999999999999E-2</v>
      </c>
      <c r="K751" s="43">
        <v>40696</v>
      </c>
      <c r="L751" s="39">
        <v>5</v>
      </c>
      <c r="M751" s="10" t="s">
        <v>287</v>
      </c>
      <c r="N751" s="262">
        <f>TRUNC(AVERAGE(J749:J751),3)</f>
        <v>6.7000000000000004E-2</v>
      </c>
    </row>
    <row r="752" spans="1:14" ht="15.75" customHeight="1" x14ac:dyDescent="0.25">
      <c r="A752" s="24" t="s">
        <v>200</v>
      </c>
      <c r="C752" s="10">
        <v>2012</v>
      </c>
      <c r="D752" s="25">
        <v>0.09</v>
      </c>
      <c r="E752" s="12">
        <v>41097</v>
      </c>
      <c r="F752" s="25">
        <v>8.6999999999999994E-2</v>
      </c>
      <c r="G752" s="12">
        <v>41129</v>
      </c>
      <c r="H752" s="25">
        <v>8.3000000000000004E-2</v>
      </c>
      <c r="I752" s="12">
        <v>41123</v>
      </c>
      <c r="J752" s="15">
        <v>0.08</v>
      </c>
      <c r="K752" s="43">
        <v>41088</v>
      </c>
      <c r="L752" s="39">
        <v>8</v>
      </c>
      <c r="M752" s="10" t="s">
        <v>207</v>
      </c>
      <c r="N752" s="262">
        <f>TRUNC(AVERAGE(J750:J752),3)</f>
        <v>7.2999999999999995E-2</v>
      </c>
    </row>
    <row r="753" spans="1:14" ht="15.75" customHeight="1" x14ac:dyDescent="0.25">
      <c r="C753" s="10">
        <v>2013</v>
      </c>
      <c r="D753" s="15">
        <v>7.2999999999999995E-2</v>
      </c>
      <c r="E753" s="12">
        <v>41444</v>
      </c>
      <c r="F753" s="15">
        <v>7.0000000000000007E-2</v>
      </c>
      <c r="G753" s="12">
        <v>41409</v>
      </c>
      <c r="H753" s="15">
        <v>7.0000000000000007E-2</v>
      </c>
      <c r="I753" s="12">
        <v>41408</v>
      </c>
      <c r="J753" s="15">
        <v>6.6000000000000003E-2</v>
      </c>
      <c r="K753" s="43">
        <v>41522</v>
      </c>
      <c r="L753" s="39">
        <v>0</v>
      </c>
      <c r="M753" s="10" t="s">
        <v>215</v>
      </c>
      <c r="N753" s="262">
        <f>TRUNC(AVERAGE(J751:J753),3)</f>
        <v>7.3999999999999996E-2</v>
      </c>
    </row>
    <row r="754" spans="1:14" ht="15.75" customHeight="1" x14ac:dyDescent="0.25">
      <c r="C754" s="10">
        <v>2014</v>
      </c>
      <c r="D754" s="15">
        <v>7.1999999999999995E-2</v>
      </c>
      <c r="E754" s="12">
        <v>41855</v>
      </c>
      <c r="F754" s="15">
        <v>7.0999999999999994E-2</v>
      </c>
      <c r="G754" s="12">
        <v>41764</v>
      </c>
      <c r="H754" s="15">
        <v>7.0000000000000007E-2</v>
      </c>
      <c r="I754" s="12">
        <v>41877</v>
      </c>
      <c r="J754" s="15">
        <v>6.8000000000000005E-2</v>
      </c>
      <c r="K754" s="43">
        <v>41763</v>
      </c>
      <c r="L754" s="39">
        <v>0</v>
      </c>
      <c r="M754" s="10" t="s">
        <v>217</v>
      </c>
      <c r="N754" s="262">
        <f>TRUNC(AVERAGE(J752:J754),3)</f>
        <v>7.0999999999999994E-2</v>
      </c>
    </row>
    <row r="755" spans="1:14" ht="15.75" customHeight="1" thickBot="1" x14ac:dyDescent="0.3">
      <c r="C755" s="16">
        <v>2015</v>
      </c>
      <c r="D755" s="26">
        <v>0.08</v>
      </c>
      <c r="E755" s="18">
        <v>42209</v>
      </c>
      <c r="F755" s="26">
        <v>7.4999999999999997E-2</v>
      </c>
      <c r="G755" s="18">
        <v>42231</v>
      </c>
      <c r="H755" s="26">
        <v>7.2999999999999995E-2</v>
      </c>
      <c r="I755" s="18">
        <v>42210</v>
      </c>
      <c r="J755" s="26">
        <v>7.1999999999999995E-2</v>
      </c>
      <c r="K755" s="44">
        <v>42252</v>
      </c>
      <c r="L755" s="40">
        <v>1</v>
      </c>
      <c r="M755" s="16" t="s">
        <v>249</v>
      </c>
      <c r="N755" s="263">
        <f>TRUNC(AVERAGE(J753:J755),3)</f>
        <v>6.8000000000000005E-2</v>
      </c>
    </row>
    <row r="756" spans="1:14" ht="15.75" customHeight="1" thickBot="1" x14ac:dyDescent="0.35">
      <c r="A756" s="9"/>
      <c r="C756" s="350" t="s">
        <v>299</v>
      </c>
      <c r="D756" s="351"/>
      <c r="E756" s="351"/>
      <c r="F756" s="351"/>
      <c r="G756" s="351"/>
      <c r="H756" s="351"/>
      <c r="I756" s="351"/>
      <c r="J756" s="351"/>
      <c r="K756" s="352"/>
      <c r="L756" s="288" t="s">
        <v>266</v>
      </c>
      <c r="M756" s="314"/>
      <c r="N756" s="316"/>
    </row>
    <row r="757" spans="1:14" ht="15.75" customHeight="1" x14ac:dyDescent="0.25">
      <c r="A757" s="9"/>
      <c r="C757" s="326">
        <v>2014</v>
      </c>
      <c r="D757" s="15">
        <v>7.1999999999999995E-2</v>
      </c>
      <c r="E757" s="12">
        <v>41855</v>
      </c>
      <c r="F757" s="15">
        <v>7.0999999999999994E-2</v>
      </c>
      <c r="G757" s="12">
        <v>41764</v>
      </c>
      <c r="H757" s="15">
        <v>7.0000000000000007E-2</v>
      </c>
      <c r="I757" s="12">
        <v>41877</v>
      </c>
      <c r="J757" s="15">
        <v>6.8000000000000005E-2</v>
      </c>
      <c r="K757" s="43">
        <v>41763</v>
      </c>
      <c r="L757" s="39">
        <v>2</v>
      </c>
      <c r="M757" s="312"/>
      <c r="N757" s="313"/>
    </row>
    <row r="758" spans="1:14" ht="15.75" customHeight="1" thickBot="1" x14ac:dyDescent="0.3">
      <c r="A758" s="9"/>
      <c r="C758" s="282">
        <v>2015</v>
      </c>
      <c r="D758" s="15">
        <v>0.08</v>
      </c>
      <c r="E758" s="12">
        <v>42209</v>
      </c>
      <c r="F758" s="15">
        <v>7.4999999999999997E-2</v>
      </c>
      <c r="G758" s="12">
        <v>42231</v>
      </c>
      <c r="H758" s="15">
        <v>7.2999999999999995E-2</v>
      </c>
      <c r="I758" s="12">
        <v>42210</v>
      </c>
      <c r="J758" s="15">
        <v>7.1999999999999995E-2</v>
      </c>
      <c r="K758" s="43">
        <v>42252</v>
      </c>
      <c r="L758" s="39">
        <v>6</v>
      </c>
      <c r="M758" s="338"/>
      <c r="N758" s="318"/>
    </row>
    <row r="759" spans="1:14" ht="15.75" customHeight="1" x14ac:dyDescent="0.25">
      <c r="A759" s="9"/>
      <c r="C759" s="10">
        <v>2016</v>
      </c>
      <c r="D759" s="15">
        <v>8.2000000000000003E-2</v>
      </c>
      <c r="E759" s="161">
        <v>42531</v>
      </c>
      <c r="F759" s="15">
        <v>8.1000000000000003E-2</v>
      </c>
      <c r="G759" s="161">
        <v>42546</v>
      </c>
      <c r="H759" s="15">
        <v>7.3999999999999996E-2</v>
      </c>
      <c r="I759" s="161">
        <v>42532</v>
      </c>
      <c r="J759" s="11">
        <v>7.1999999999999995E-2</v>
      </c>
      <c r="K759" s="168">
        <v>42534</v>
      </c>
      <c r="L759" s="39">
        <v>4</v>
      </c>
      <c r="M759" s="124" t="s">
        <v>255</v>
      </c>
      <c r="N759" s="261">
        <f>TRUNC(AVERAGE(J757:J759),3)</f>
        <v>7.0000000000000007E-2</v>
      </c>
    </row>
    <row r="760" spans="1:14" ht="15.75" customHeight="1" x14ac:dyDescent="0.25">
      <c r="A760" s="9"/>
      <c r="C760" s="10">
        <v>2017</v>
      </c>
      <c r="D760" s="15">
        <v>7.0999999999999994E-2</v>
      </c>
      <c r="E760" s="161">
        <v>42888</v>
      </c>
      <c r="F760" s="15">
        <v>7.0000000000000007E-2</v>
      </c>
      <c r="G760" s="161">
        <v>42889</v>
      </c>
      <c r="H760" s="15">
        <v>6.7000000000000004E-2</v>
      </c>
      <c r="I760" s="161">
        <v>42895</v>
      </c>
      <c r="J760" s="11">
        <v>6.4000000000000001E-2</v>
      </c>
      <c r="K760" s="168">
        <v>42870</v>
      </c>
      <c r="L760" s="39">
        <v>1</v>
      </c>
      <c r="M760" s="11" t="s">
        <v>295</v>
      </c>
      <c r="N760" s="262">
        <f>TRUNC(AVERAGE(J758:J760),3)</f>
        <v>6.9000000000000006E-2</v>
      </c>
    </row>
    <row r="761" spans="1:14" ht="15.75" customHeight="1" thickBot="1" x14ac:dyDescent="0.3">
      <c r="A761" s="9"/>
      <c r="C761" s="16">
        <v>2018</v>
      </c>
      <c r="D761" s="26">
        <v>8.3000000000000004E-2</v>
      </c>
      <c r="E761" s="158">
        <v>43294</v>
      </c>
      <c r="F761" s="26">
        <v>7.4999999999999997E-2</v>
      </c>
      <c r="G761" s="158">
        <v>43258</v>
      </c>
      <c r="H761" s="26">
        <v>7.2999999999999995E-2</v>
      </c>
      <c r="I761" s="158">
        <v>43266</v>
      </c>
      <c r="J761" s="17">
        <v>6.8000000000000005E-2</v>
      </c>
      <c r="K761" s="158">
        <v>43259</v>
      </c>
      <c r="L761" s="40">
        <v>3</v>
      </c>
      <c r="M761" s="16" t="s">
        <v>303</v>
      </c>
      <c r="N761" s="262">
        <f>TRUNC(AVERAGE(J759:J761),3)</f>
        <v>6.8000000000000005E-2</v>
      </c>
    </row>
    <row r="762" spans="1:14" ht="15.75" customHeight="1" x14ac:dyDescent="0.3">
      <c r="A762" s="9"/>
      <c r="C762" s="278" t="s">
        <v>286</v>
      </c>
      <c r="D762" s="99"/>
      <c r="E762" s="200"/>
      <c r="F762" s="99"/>
      <c r="G762" s="57"/>
      <c r="H762" s="99"/>
      <c r="I762" s="57"/>
      <c r="J762" s="57"/>
      <c r="K762" s="57"/>
      <c r="L762" s="156"/>
      <c r="M762" s="156"/>
      <c r="N762" s="199"/>
    </row>
    <row r="763" spans="1:14" ht="15.75" customHeight="1" x14ac:dyDescent="0.3">
      <c r="A763" s="9"/>
      <c r="C763" s="227" t="s">
        <v>260</v>
      </c>
      <c r="D763" s="99"/>
      <c r="E763" s="200"/>
      <c r="F763" s="99"/>
      <c r="G763" s="57"/>
      <c r="H763" s="99"/>
      <c r="I763" s="57"/>
      <c r="J763" s="57"/>
      <c r="K763" s="57"/>
      <c r="L763" s="156"/>
      <c r="M763" s="156"/>
      <c r="N763" s="156"/>
    </row>
    <row r="764" spans="1:14" ht="15.75" customHeight="1" x14ac:dyDescent="0.3">
      <c r="C764" s="127"/>
      <c r="E764" s="156"/>
    </row>
    <row r="765" spans="1:14" ht="15.75" customHeight="1" thickBot="1" x14ac:dyDescent="0.3"/>
    <row r="766" spans="1:14" ht="15.75" customHeight="1" x14ac:dyDescent="0.3">
      <c r="A766" s="65" t="s">
        <v>40</v>
      </c>
      <c r="C766" s="218"/>
      <c r="D766" s="219"/>
      <c r="E766" s="220"/>
      <c r="F766" s="219"/>
      <c r="G766" s="220"/>
      <c r="H766" s="219"/>
      <c r="I766" s="220"/>
      <c r="J766" s="221"/>
      <c r="K766" s="220"/>
      <c r="L766" s="222"/>
      <c r="M766" s="374" t="s">
        <v>56</v>
      </c>
      <c r="N766" s="375"/>
    </row>
    <row r="767" spans="1:14" ht="15.75" customHeight="1" thickBot="1" x14ac:dyDescent="0.3">
      <c r="A767" s="9"/>
      <c r="C767" s="4" t="s">
        <v>2</v>
      </c>
      <c r="D767" s="93" t="s">
        <v>3</v>
      </c>
      <c r="E767" s="5" t="s">
        <v>58</v>
      </c>
      <c r="F767" s="93" t="s">
        <v>4</v>
      </c>
      <c r="G767" s="5" t="s">
        <v>58</v>
      </c>
      <c r="H767" s="93" t="s">
        <v>5</v>
      </c>
      <c r="I767" s="5" t="s">
        <v>58</v>
      </c>
      <c r="J767" s="6" t="s">
        <v>6</v>
      </c>
      <c r="K767" s="5" t="s">
        <v>58</v>
      </c>
      <c r="L767" s="337"/>
      <c r="M767" s="60" t="s">
        <v>141</v>
      </c>
      <c r="N767" s="61" t="s">
        <v>57</v>
      </c>
    </row>
    <row r="768" spans="1:14" ht="15.75" customHeight="1" thickBot="1" x14ac:dyDescent="0.35">
      <c r="A768" s="9"/>
      <c r="C768" s="350" t="s">
        <v>300</v>
      </c>
      <c r="D768" s="351"/>
      <c r="E768" s="351"/>
      <c r="F768" s="351"/>
      <c r="G768" s="351"/>
      <c r="H768" s="351"/>
      <c r="I768" s="351"/>
      <c r="J768" s="351"/>
      <c r="K768" s="352"/>
      <c r="L768" s="131" t="s">
        <v>265</v>
      </c>
      <c r="M768" s="223"/>
      <c r="N768" s="267"/>
    </row>
    <row r="769" spans="1:14" ht="15.75" customHeight="1" x14ac:dyDescent="0.25">
      <c r="A769" s="150" t="s">
        <v>179</v>
      </c>
      <c r="C769" s="10">
        <v>2009</v>
      </c>
      <c r="D769" s="25">
        <v>7.0999999999999994E-2</v>
      </c>
      <c r="E769" s="12">
        <v>39989</v>
      </c>
      <c r="F769" s="25">
        <v>6.6000000000000003E-2</v>
      </c>
      <c r="G769" s="12">
        <v>39966</v>
      </c>
      <c r="H769" s="25">
        <v>6.6000000000000003E-2</v>
      </c>
      <c r="I769" s="12">
        <v>39953</v>
      </c>
      <c r="J769" s="25">
        <v>6.4000000000000001E-2</v>
      </c>
      <c r="K769" s="43">
        <v>40003</v>
      </c>
      <c r="L769" s="39">
        <v>0</v>
      </c>
      <c r="M769" s="10" t="s">
        <v>197</v>
      </c>
      <c r="N769" s="262">
        <v>7.1999999999999995E-2</v>
      </c>
    </row>
    <row r="770" spans="1:14" ht="15.75" customHeight="1" x14ac:dyDescent="0.25">
      <c r="A770" s="24" t="s">
        <v>124</v>
      </c>
      <c r="C770" s="10">
        <v>2010</v>
      </c>
      <c r="D770" s="25">
        <v>7.6999999999999999E-2</v>
      </c>
      <c r="E770" s="12">
        <v>40392</v>
      </c>
      <c r="F770" s="25">
        <v>7.5999999999999998E-2</v>
      </c>
      <c r="G770" s="12">
        <v>40398</v>
      </c>
      <c r="H770" s="25">
        <v>7.1999999999999995E-2</v>
      </c>
      <c r="I770" s="12">
        <v>40281</v>
      </c>
      <c r="J770" s="25">
        <v>7.0999999999999994E-2</v>
      </c>
      <c r="K770" s="43">
        <v>40332</v>
      </c>
      <c r="L770" s="39">
        <v>2</v>
      </c>
      <c r="M770" s="10" t="s">
        <v>203</v>
      </c>
      <c r="N770" s="262">
        <v>6.8000000000000005E-2</v>
      </c>
    </row>
    <row r="771" spans="1:14" ht="15.75" customHeight="1" x14ac:dyDescent="0.25">
      <c r="C771" s="10">
        <v>2011</v>
      </c>
      <c r="D771" s="25">
        <v>8.8999999999999996E-2</v>
      </c>
      <c r="E771" s="12">
        <v>40725</v>
      </c>
      <c r="F771" s="25">
        <v>8.5000000000000006E-2</v>
      </c>
      <c r="G771" s="12">
        <v>40701</v>
      </c>
      <c r="H771" s="15">
        <v>7.5999999999999998E-2</v>
      </c>
      <c r="I771" s="12">
        <v>40756</v>
      </c>
      <c r="J771" s="15">
        <v>7.4999999999999997E-2</v>
      </c>
      <c r="K771" s="43">
        <v>40726</v>
      </c>
      <c r="L771" s="39">
        <v>3</v>
      </c>
      <c r="M771" s="10" t="s">
        <v>206</v>
      </c>
      <c r="N771" s="262">
        <f>TRUNC(AVERAGE(J769:J771),3)</f>
        <v>7.0000000000000007E-2</v>
      </c>
    </row>
    <row r="772" spans="1:14" ht="15.75" customHeight="1" x14ac:dyDescent="0.25">
      <c r="C772" s="10">
        <v>2012</v>
      </c>
      <c r="D772" s="25">
        <v>8.3000000000000004E-2</v>
      </c>
      <c r="E772" s="12">
        <v>41097</v>
      </c>
      <c r="F772" s="25">
        <v>7.2999999999999995E-2</v>
      </c>
      <c r="G772" s="12">
        <v>41129</v>
      </c>
      <c r="H772" s="25">
        <v>7.2999999999999995E-2</v>
      </c>
      <c r="I772" s="12">
        <v>41089</v>
      </c>
      <c r="J772" s="15">
        <v>7.2999999999999995E-2</v>
      </c>
      <c r="K772" s="43">
        <v>41088</v>
      </c>
      <c r="L772" s="39">
        <v>1</v>
      </c>
      <c r="M772" s="10" t="s">
        <v>207</v>
      </c>
      <c r="N772" s="262">
        <f>TRUNC(AVERAGE(J770:J772),3)</f>
        <v>7.2999999999999995E-2</v>
      </c>
    </row>
    <row r="773" spans="1:14" ht="15.75" customHeight="1" x14ac:dyDescent="0.25">
      <c r="A773" s="9" t="s">
        <v>196</v>
      </c>
      <c r="C773" s="10">
        <v>2013</v>
      </c>
      <c r="D773" s="15">
        <v>6.9000000000000006E-2</v>
      </c>
      <c r="E773" s="12">
        <v>41446</v>
      </c>
      <c r="F773" s="15">
        <v>6.5000000000000002E-2</v>
      </c>
      <c r="G773" s="12">
        <v>41523</v>
      </c>
      <c r="H773" s="15">
        <v>6.3E-2</v>
      </c>
      <c r="I773" s="12">
        <v>41524</v>
      </c>
      <c r="J773" s="15">
        <v>6.3E-2</v>
      </c>
      <c r="K773" s="43">
        <v>41431</v>
      </c>
      <c r="L773" s="39">
        <v>0</v>
      </c>
      <c r="M773" s="10" t="s">
        <v>215</v>
      </c>
      <c r="N773" s="262">
        <f>TRUNC(AVERAGE(J771:J773),3)</f>
        <v>7.0000000000000007E-2</v>
      </c>
    </row>
    <row r="774" spans="1:14" ht="15.75" customHeight="1" x14ac:dyDescent="0.25">
      <c r="A774" s="9"/>
      <c r="C774" s="10">
        <v>2014</v>
      </c>
      <c r="D774" s="15">
        <v>7.1999999999999995E-2</v>
      </c>
      <c r="E774" s="12">
        <v>41831</v>
      </c>
      <c r="F774" s="15">
        <v>6.9000000000000006E-2</v>
      </c>
      <c r="G774" s="12">
        <v>41763</v>
      </c>
      <c r="H774" s="15">
        <v>6.7000000000000004E-2</v>
      </c>
      <c r="I774" s="12">
        <v>41764</v>
      </c>
      <c r="J774" s="15">
        <v>6.5000000000000002E-2</v>
      </c>
      <c r="K774" s="43">
        <v>41907</v>
      </c>
      <c r="L774" s="39">
        <v>0</v>
      </c>
      <c r="M774" s="10" t="s">
        <v>217</v>
      </c>
      <c r="N774" s="262">
        <f>TRUNC(AVERAGE(J772:J774),3)</f>
        <v>6.7000000000000004E-2</v>
      </c>
    </row>
    <row r="775" spans="1:14" ht="15.75" customHeight="1" thickBot="1" x14ac:dyDescent="0.3">
      <c r="A775" s="9"/>
      <c r="C775" s="16">
        <v>2015</v>
      </c>
      <c r="D775" s="26">
        <v>7.4999999999999997E-2</v>
      </c>
      <c r="E775" s="18">
        <v>42165</v>
      </c>
      <c r="F775" s="26">
        <v>7.1999999999999995E-2</v>
      </c>
      <c r="G775" s="18">
        <v>42210</v>
      </c>
      <c r="H775" s="26">
        <v>7.0000000000000007E-2</v>
      </c>
      <c r="I775" s="18">
        <v>42251</v>
      </c>
      <c r="J775" s="26">
        <v>6.9000000000000006E-2</v>
      </c>
      <c r="K775" s="44">
        <v>42159</v>
      </c>
      <c r="L775" s="40">
        <v>0</v>
      </c>
      <c r="M775" s="16" t="s">
        <v>249</v>
      </c>
      <c r="N775" s="263">
        <f>TRUNC(AVERAGE(J773:J775),3)</f>
        <v>6.5000000000000002E-2</v>
      </c>
    </row>
    <row r="776" spans="1:14" ht="15.75" customHeight="1" thickBot="1" x14ac:dyDescent="0.35">
      <c r="A776" s="9"/>
      <c r="C776" s="350" t="s">
        <v>299</v>
      </c>
      <c r="D776" s="351"/>
      <c r="E776" s="351"/>
      <c r="F776" s="351"/>
      <c r="G776" s="351"/>
      <c r="H776" s="351"/>
      <c r="I776" s="351"/>
      <c r="J776" s="351"/>
      <c r="K776" s="352"/>
      <c r="L776" s="288" t="s">
        <v>266</v>
      </c>
      <c r="M776" s="314"/>
      <c r="N776" s="316"/>
    </row>
    <row r="777" spans="1:14" ht="15.75" customHeight="1" x14ac:dyDescent="0.25">
      <c r="A777" s="9"/>
      <c r="C777" s="326">
        <v>2014</v>
      </c>
      <c r="D777" s="15">
        <v>7.1999999999999995E-2</v>
      </c>
      <c r="E777" s="12">
        <v>41831</v>
      </c>
      <c r="F777" s="15">
        <v>6.9000000000000006E-2</v>
      </c>
      <c r="G777" s="12">
        <v>41763</v>
      </c>
      <c r="H777" s="15">
        <v>6.7000000000000004E-2</v>
      </c>
      <c r="I777" s="12">
        <v>41764</v>
      </c>
      <c r="J777" s="15">
        <v>6.5000000000000002E-2</v>
      </c>
      <c r="K777" s="43">
        <v>41907</v>
      </c>
      <c r="L777" s="39">
        <v>1</v>
      </c>
      <c r="M777" s="312"/>
      <c r="N777" s="313"/>
    </row>
    <row r="778" spans="1:14" ht="15.75" customHeight="1" thickBot="1" x14ac:dyDescent="0.3">
      <c r="A778" s="9"/>
      <c r="C778" s="282">
        <v>2015</v>
      </c>
      <c r="D778" s="15">
        <v>7.4999999999999997E-2</v>
      </c>
      <c r="E778" s="12">
        <v>42165</v>
      </c>
      <c r="F778" s="15">
        <v>7.1999999999999995E-2</v>
      </c>
      <c r="G778" s="12">
        <v>42210</v>
      </c>
      <c r="H778" s="15">
        <v>7.0000000000000007E-2</v>
      </c>
      <c r="I778" s="12">
        <v>42251</v>
      </c>
      <c r="J778" s="15">
        <v>6.9000000000000006E-2</v>
      </c>
      <c r="K778" s="43">
        <v>42159</v>
      </c>
      <c r="L778" s="39">
        <v>2</v>
      </c>
      <c r="M778" s="338"/>
      <c r="N778" s="318"/>
    </row>
    <row r="779" spans="1:14" ht="15.75" customHeight="1" x14ac:dyDescent="0.25">
      <c r="A779" s="9"/>
      <c r="C779" s="10">
        <v>2016</v>
      </c>
      <c r="D779" s="15">
        <v>8.4000000000000005E-2</v>
      </c>
      <c r="E779" s="161">
        <v>42546</v>
      </c>
      <c r="F779" s="15">
        <v>8.1000000000000003E-2</v>
      </c>
      <c r="G779" s="161">
        <v>42531</v>
      </c>
      <c r="H779" s="15">
        <v>7.4999999999999997E-2</v>
      </c>
      <c r="I779" s="161">
        <v>42532</v>
      </c>
      <c r="J779" s="11">
        <v>7.0000000000000007E-2</v>
      </c>
      <c r="K779" s="168">
        <v>42636</v>
      </c>
      <c r="L779" s="39">
        <v>3</v>
      </c>
      <c r="M779" s="124" t="s">
        <v>255</v>
      </c>
      <c r="N779" s="261">
        <f>TRUNC(AVERAGE(J777:J779),3)</f>
        <v>6.8000000000000005E-2</v>
      </c>
    </row>
    <row r="780" spans="1:14" ht="15.75" customHeight="1" x14ac:dyDescent="0.25">
      <c r="A780" s="9"/>
      <c r="C780" s="10">
        <v>2017</v>
      </c>
      <c r="D780" s="15">
        <v>7.3999999999999996E-2</v>
      </c>
      <c r="E780" s="161">
        <v>42888</v>
      </c>
      <c r="F780" s="15">
        <v>7.2999999999999995E-2</v>
      </c>
      <c r="G780" s="161">
        <v>42889</v>
      </c>
      <c r="H780" s="15">
        <v>7.0999999999999994E-2</v>
      </c>
      <c r="I780" s="161">
        <v>42870</v>
      </c>
      <c r="J780" s="11">
        <v>6.8000000000000005E-2</v>
      </c>
      <c r="K780" s="168">
        <v>42895</v>
      </c>
      <c r="L780" s="39">
        <v>3</v>
      </c>
      <c r="M780" s="11" t="s">
        <v>295</v>
      </c>
      <c r="N780" s="262">
        <f>TRUNC(AVERAGE(J778:J780),3)</f>
        <v>6.9000000000000006E-2</v>
      </c>
    </row>
    <row r="781" spans="1:14" ht="15.75" customHeight="1" thickBot="1" x14ac:dyDescent="0.3">
      <c r="A781" s="9"/>
      <c r="C781" s="16">
        <v>2018</v>
      </c>
      <c r="D781" s="26">
        <v>7.8E-2</v>
      </c>
      <c r="E781" s="158">
        <v>43294</v>
      </c>
      <c r="F781" s="26">
        <v>7.4999999999999997E-2</v>
      </c>
      <c r="G781" s="158">
        <v>43258</v>
      </c>
      <c r="H781" s="26">
        <v>7.2999999999999995E-2</v>
      </c>
      <c r="I781" s="158">
        <v>43259</v>
      </c>
      <c r="J781" s="17">
        <v>7.0000000000000007E-2</v>
      </c>
      <c r="K781" s="158">
        <v>43257</v>
      </c>
      <c r="L781" s="40">
        <v>3</v>
      </c>
      <c r="M781" s="16" t="s">
        <v>303</v>
      </c>
      <c r="N781" s="262">
        <f>TRUNC(AVERAGE(J779:J781),3)</f>
        <v>6.9000000000000006E-2</v>
      </c>
    </row>
    <row r="782" spans="1:14" ht="15.75" customHeight="1" x14ac:dyDescent="0.3">
      <c r="A782" s="9"/>
      <c r="C782" s="57"/>
      <c r="D782" s="99"/>
      <c r="E782" s="200"/>
      <c r="F782" s="99"/>
      <c r="G782" s="57"/>
      <c r="H782" s="99"/>
      <c r="I782" s="57"/>
      <c r="J782" s="57"/>
      <c r="K782" s="57"/>
      <c r="L782" s="156"/>
      <c r="M782" s="156"/>
      <c r="N782" s="199"/>
    </row>
    <row r="783" spans="1:14" ht="15.75" customHeight="1" thickBot="1" x14ac:dyDescent="0.3">
      <c r="A783" s="9"/>
    </row>
    <row r="784" spans="1:14" ht="15.75" customHeight="1" x14ac:dyDescent="0.3">
      <c r="A784" s="65" t="s">
        <v>40</v>
      </c>
      <c r="C784" s="218"/>
      <c r="D784" s="219"/>
      <c r="E784" s="220"/>
      <c r="F784" s="219"/>
      <c r="G784" s="220"/>
      <c r="H784" s="219"/>
      <c r="I784" s="220"/>
      <c r="J784" s="221"/>
      <c r="K784" s="220"/>
      <c r="L784" s="222"/>
      <c r="M784" s="374" t="s">
        <v>56</v>
      </c>
      <c r="N784" s="375"/>
    </row>
    <row r="785" spans="1:14" ht="15.75" customHeight="1" thickBot="1" x14ac:dyDescent="0.3">
      <c r="A785" s="9"/>
      <c r="C785" s="4" t="s">
        <v>2</v>
      </c>
      <c r="D785" s="93" t="s">
        <v>3</v>
      </c>
      <c r="E785" s="5" t="s">
        <v>58</v>
      </c>
      <c r="F785" s="93" t="s">
        <v>4</v>
      </c>
      <c r="G785" s="5" t="s">
        <v>58</v>
      </c>
      <c r="H785" s="93" t="s">
        <v>5</v>
      </c>
      <c r="I785" s="5" t="s">
        <v>58</v>
      </c>
      <c r="J785" s="6" t="s">
        <v>6</v>
      </c>
      <c r="K785" s="5" t="s">
        <v>58</v>
      </c>
      <c r="L785" s="337"/>
      <c r="M785" s="60" t="s">
        <v>141</v>
      </c>
      <c r="N785" s="61" t="s">
        <v>57</v>
      </c>
    </row>
    <row r="786" spans="1:14" ht="15.75" customHeight="1" thickBot="1" x14ac:dyDescent="0.35">
      <c r="A786" s="9"/>
      <c r="C786" s="350" t="s">
        <v>300</v>
      </c>
      <c r="D786" s="351"/>
      <c r="E786" s="351"/>
      <c r="F786" s="351"/>
      <c r="G786" s="351"/>
      <c r="H786" s="351"/>
      <c r="I786" s="351"/>
      <c r="J786" s="351"/>
      <c r="K786" s="352"/>
      <c r="L786" s="131" t="s">
        <v>265</v>
      </c>
      <c r="M786" s="223"/>
      <c r="N786" s="267"/>
    </row>
    <row r="787" spans="1:14" ht="15.75" customHeight="1" x14ac:dyDescent="0.25">
      <c r="A787" s="150" t="s">
        <v>180</v>
      </c>
      <c r="C787" s="10">
        <v>2009</v>
      </c>
      <c r="D787" s="25">
        <v>6.8000000000000005E-2</v>
      </c>
      <c r="E787" s="12">
        <v>39988</v>
      </c>
      <c r="F787" s="25">
        <v>6.6000000000000003E-2</v>
      </c>
      <c r="G787" s="12">
        <v>39991</v>
      </c>
      <c r="H787" s="25">
        <v>6.6000000000000003E-2</v>
      </c>
      <c r="I787" s="12">
        <v>39953</v>
      </c>
      <c r="J787" s="15">
        <v>6.4000000000000001E-2</v>
      </c>
      <c r="K787" s="43">
        <v>39989</v>
      </c>
      <c r="L787" s="39">
        <v>0</v>
      </c>
      <c r="M787" s="10" t="s">
        <v>197</v>
      </c>
      <c r="N787" s="262">
        <v>6.9000000000000006E-2</v>
      </c>
    </row>
    <row r="788" spans="1:14" ht="15.75" customHeight="1" x14ac:dyDescent="0.25">
      <c r="A788" s="24" t="s">
        <v>126</v>
      </c>
      <c r="C788" s="10">
        <v>2010</v>
      </c>
      <c r="D788" s="25">
        <v>7.2999999999999995E-2</v>
      </c>
      <c r="E788" s="12">
        <v>40398</v>
      </c>
      <c r="F788" s="25">
        <v>7.0000000000000007E-2</v>
      </c>
      <c r="G788" s="12">
        <v>40403</v>
      </c>
      <c r="H788" s="25">
        <v>7.0000000000000007E-2</v>
      </c>
      <c r="I788" s="12">
        <v>40399</v>
      </c>
      <c r="J788" s="15">
        <v>7.0000000000000007E-2</v>
      </c>
      <c r="K788" s="43">
        <v>40281</v>
      </c>
      <c r="L788" s="39">
        <v>0</v>
      </c>
      <c r="M788" s="10" t="s">
        <v>203</v>
      </c>
      <c r="N788" s="262">
        <v>6.6000000000000003E-2</v>
      </c>
    </row>
    <row r="789" spans="1:14" ht="15.75" customHeight="1" x14ac:dyDescent="0.25">
      <c r="C789" s="10">
        <v>2011</v>
      </c>
      <c r="D789" s="25">
        <v>7.9000000000000001E-2</v>
      </c>
      <c r="E789" s="12">
        <v>40701</v>
      </c>
      <c r="F789" s="15">
        <v>7.5999999999999998E-2</v>
      </c>
      <c r="G789" s="12">
        <v>40725</v>
      </c>
      <c r="H789" s="15">
        <v>7.1999999999999995E-2</v>
      </c>
      <c r="I789" s="12">
        <v>40724</v>
      </c>
      <c r="J789" s="15">
        <v>7.1999999999999995E-2</v>
      </c>
      <c r="K789" s="43">
        <v>40700</v>
      </c>
      <c r="L789" s="39">
        <v>2</v>
      </c>
      <c r="M789" s="10" t="s">
        <v>206</v>
      </c>
      <c r="N789" s="262">
        <f>TRUNC(AVERAGE(J787:J789),3)</f>
        <v>6.8000000000000005E-2</v>
      </c>
    </row>
    <row r="790" spans="1:14" ht="15.75" customHeight="1" x14ac:dyDescent="0.25">
      <c r="C790" s="10">
        <v>2012</v>
      </c>
      <c r="D790" s="25">
        <v>8.6999999999999994E-2</v>
      </c>
      <c r="E790" s="12">
        <v>41129</v>
      </c>
      <c r="F790" s="25">
        <v>7.6999999999999999E-2</v>
      </c>
      <c r="G790" s="12">
        <v>41123</v>
      </c>
      <c r="H790" s="25">
        <v>7.5999999999999998E-2</v>
      </c>
      <c r="I790" s="12">
        <v>41121</v>
      </c>
      <c r="J790" s="15">
        <v>7.4999999999999997E-2</v>
      </c>
      <c r="K790" s="43">
        <v>41144</v>
      </c>
      <c r="L790" s="39">
        <v>3</v>
      </c>
      <c r="M790" s="10" t="s">
        <v>207</v>
      </c>
      <c r="N790" s="262">
        <f>TRUNC(AVERAGE(J788:J790),3)</f>
        <v>7.1999999999999995E-2</v>
      </c>
    </row>
    <row r="791" spans="1:14" ht="15.75" customHeight="1" x14ac:dyDescent="0.25">
      <c r="A791" s="9" t="s">
        <v>196</v>
      </c>
      <c r="C791" s="10">
        <v>2013</v>
      </c>
      <c r="D791" s="15">
        <v>6.5000000000000002E-2</v>
      </c>
      <c r="E791" s="12">
        <v>41433</v>
      </c>
      <c r="F791" s="15">
        <v>6.2E-2</v>
      </c>
      <c r="G791" s="12">
        <v>41431</v>
      </c>
      <c r="H791" s="15">
        <v>6.0999999999999999E-2</v>
      </c>
      <c r="I791" s="12">
        <v>41444</v>
      </c>
      <c r="J791" s="15">
        <v>6.0999999999999999E-2</v>
      </c>
      <c r="K791" s="43">
        <v>41440</v>
      </c>
      <c r="L791" s="39">
        <v>0</v>
      </c>
      <c r="M791" s="10" t="s">
        <v>215</v>
      </c>
      <c r="N791" s="262">
        <f>TRUNC(AVERAGE(J789:J791),3)</f>
        <v>6.9000000000000006E-2</v>
      </c>
    </row>
    <row r="792" spans="1:14" ht="15.75" customHeight="1" x14ac:dyDescent="0.25">
      <c r="A792" s="9"/>
      <c r="C792" s="10">
        <v>2014</v>
      </c>
      <c r="D792" s="15">
        <v>6.9000000000000006E-2</v>
      </c>
      <c r="E792" s="12">
        <v>41764</v>
      </c>
      <c r="F792" s="15">
        <v>6.6000000000000003E-2</v>
      </c>
      <c r="G792" s="12">
        <v>41765</v>
      </c>
      <c r="H792" s="15">
        <v>6.5000000000000002E-2</v>
      </c>
      <c r="I792" s="12">
        <v>41749</v>
      </c>
      <c r="J792" s="15">
        <v>6.4000000000000001E-2</v>
      </c>
      <c r="K792" s="43">
        <v>41831</v>
      </c>
      <c r="L792" s="39">
        <v>0</v>
      </c>
      <c r="M792" s="10" t="s">
        <v>217</v>
      </c>
      <c r="N792" s="262">
        <f>TRUNC(AVERAGE(J790:J792),3)</f>
        <v>6.6000000000000003E-2</v>
      </c>
    </row>
    <row r="793" spans="1:14" ht="15.75" customHeight="1" thickBot="1" x14ac:dyDescent="0.3">
      <c r="A793" s="9"/>
      <c r="C793" s="16">
        <v>2015</v>
      </c>
      <c r="D793" s="26">
        <v>7.3999999999999996E-2</v>
      </c>
      <c r="E793" s="18">
        <v>42165</v>
      </c>
      <c r="F793" s="26">
        <v>6.5000000000000002E-2</v>
      </c>
      <c r="G793" s="18">
        <v>42210</v>
      </c>
      <c r="H793" s="26">
        <v>6.2E-2</v>
      </c>
      <c r="I793" s="18">
        <v>42249</v>
      </c>
      <c r="J793" s="26">
        <v>6.2E-2</v>
      </c>
      <c r="K793" s="44">
        <v>42164</v>
      </c>
      <c r="L793" s="40">
        <v>0</v>
      </c>
      <c r="M793" s="16" t="s">
        <v>249</v>
      </c>
      <c r="N793" s="263">
        <f>TRUNC(AVERAGE(J791:J793),3)</f>
        <v>6.2E-2</v>
      </c>
    </row>
    <row r="794" spans="1:14" ht="15.75" customHeight="1" thickBot="1" x14ac:dyDescent="0.35">
      <c r="A794" s="9"/>
      <c r="C794" s="350" t="s">
        <v>299</v>
      </c>
      <c r="D794" s="351"/>
      <c r="E794" s="351"/>
      <c r="F794" s="351"/>
      <c r="G794" s="351"/>
      <c r="H794" s="351"/>
      <c r="I794" s="351"/>
      <c r="J794" s="351"/>
      <c r="K794" s="352"/>
      <c r="L794" s="288" t="s">
        <v>266</v>
      </c>
      <c r="M794" s="314"/>
      <c r="N794" s="316"/>
    </row>
    <row r="795" spans="1:14" ht="15.75" customHeight="1" x14ac:dyDescent="0.25">
      <c r="A795" s="9"/>
      <c r="C795" s="326">
        <v>2014</v>
      </c>
      <c r="D795" s="15">
        <v>6.9000000000000006E-2</v>
      </c>
      <c r="E795" s="12">
        <v>41764</v>
      </c>
      <c r="F795" s="15">
        <v>6.6000000000000003E-2</v>
      </c>
      <c r="G795" s="12">
        <v>41765</v>
      </c>
      <c r="H795" s="15">
        <v>6.5000000000000002E-2</v>
      </c>
      <c r="I795" s="12">
        <v>41749</v>
      </c>
      <c r="J795" s="15">
        <v>6.4000000000000001E-2</v>
      </c>
      <c r="K795" s="43">
        <v>41831</v>
      </c>
      <c r="L795" s="39">
        <v>0</v>
      </c>
      <c r="M795" s="312"/>
      <c r="N795" s="313"/>
    </row>
    <row r="796" spans="1:14" ht="15.75" customHeight="1" thickBot="1" x14ac:dyDescent="0.3">
      <c r="A796" s="9"/>
      <c r="C796" s="282">
        <v>2015</v>
      </c>
      <c r="D796" s="15">
        <v>7.3999999999999996E-2</v>
      </c>
      <c r="E796" s="12">
        <v>42165</v>
      </c>
      <c r="F796" s="15">
        <v>6.5000000000000002E-2</v>
      </c>
      <c r="G796" s="12">
        <v>42210</v>
      </c>
      <c r="H796" s="15">
        <v>6.2E-2</v>
      </c>
      <c r="I796" s="12">
        <v>42249</v>
      </c>
      <c r="J796" s="15">
        <v>6.2E-2</v>
      </c>
      <c r="K796" s="43">
        <v>42164</v>
      </c>
      <c r="L796" s="39">
        <v>1</v>
      </c>
      <c r="M796" s="338"/>
      <c r="N796" s="318"/>
    </row>
    <row r="797" spans="1:14" ht="15.75" customHeight="1" x14ac:dyDescent="0.25">
      <c r="A797" s="9"/>
      <c r="C797" s="10">
        <v>2016</v>
      </c>
      <c r="D797" s="15">
        <v>8.5999999999999993E-2</v>
      </c>
      <c r="E797" s="161">
        <v>42546</v>
      </c>
      <c r="F797" s="15">
        <v>7.8E-2</v>
      </c>
      <c r="G797" s="161">
        <v>42531</v>
      </c>
      <c r="H797" s="15">
        <v>7.2999999999999995E-2</v>
      </c>
      <c r="I797" s="161">
        <v>42534</v>
      </c>
      <c r="J797" s="11">
        <v>7.1999999999999995E-2</v>
      </c>
      <c r="K797" s="168">
        <v>42532</v>
      </c>
      <c r="L797" s="39">
        <v>4</v>
      </c>
      <c r="M797" s="124" t="s">
        <v>255</v>
      </c>
      <c r="N797" s="261">
        <f>TRUNC(AVERAGE(J795:J797),3)</f>
        <v>6.6000000000000003E-2</v>
      </c>
    </row>
    <row r="798" spans="1:14" ht="15.75" customHeight="1" thickBot="1" x14ac:dyDescent="0.3">
      <c r="A798" s="9"/>
      <c r="C798" s="10">
        <v>2017</v>
      </c>
      <c r="D798" s="15">
        <v>6.9000000000000006E-2</v>
      </c>
      <c r="E798" s="161">
        <v>42888</v>
      </c>
      <c r="F798" s="15">
        <v>6.7000000000000004E-2</v>
      </c>
      <c r="G798" s="161">
        <v>42889</v>
      </c>
      <c r="H798" s="15">
        <v>6.6000000000000003E-2</v>
      </c>
      <c r="I798" s="161">
        <v>42895</v>
      </c>
      <c r="J798" s="11">
        <v>6.4000000000000001E-2</v>
      </c>
      <c r="K798" s="168">
        <v>42902</v>
      </c>
      <c r="L798" s="39">
        <v>0</v>
      </c>
      <c r="M798" s="11" t="s">
        <v>295</v>
      </c>
      <c r="N798" s="262">
        <f>TRUNC(AVERAGE(J796:J798),3)</f>
        <v>6.6000000000000003E-2</v>
      </c>
    </row>
    <row r="799" spans="1:14" ht="15.75" customHeight="1" thickBot="1" x14ac:dyDescent="0.35">
      <c r="A799" s="9"/>
      <c r="C799" s="371" t="s">
        <v>305</v>
      </c>
      <c r="D799" s="372"/>
      <c r="E799" s="372"/>
      <c r="F799" s="372"/>
      <c r="G799" s="372"/>
      <c r="H799" s="372"/>
      <c r="I799" s="372"/>
      <c r="J799" s="372"/>
      <c r="K799" s="372"/>
      <c r="L799" s="372"/>
      <c r="M799" s="372"/>
      <c r="N799" s="373"/>
    </row>
    <row r="800" spans="1:14" ht="15.75" customHeight="1" x14ac:dyDescent="0.3">
      <c r="A800" s="9"/>
      <c r="C800" s="57"/>
      <c r="D800" s="99"/>
      <c r="E800" s="200"/>
      <c r="F800" s="99"/>
      <c r="G800" s="57"/>
      <c r="H800" s="99"/>
      <c r="I800" s="57"/>
      <c r="J800" s="57"/>
      <c r="K800" s="57"/>
      <c r="L800" s="156"/>
      <c r="M800" s="156"/>
      <c r="N800" s="156"/>
    </row>
    <row r="801" spans="1:14" ht="15.75" customHeight="1" thickBot="1" x14ac:dyDescent="0.3">
      <c r="A801" s="9"/>
    </row>
    <row r="802" spans="1:14" ht="15.75" customHeight="1" x14ac:dyDescent="0.3">
      <c r="A802" s="65" t="s">
        <v>40</v>
      </c>
      <c r="C802" s="218"/>
      <c r="D802" s="219"/>
      <c r="E802" s="220"/>
      <c r="F802" s="219"/>
      <c r="G802" s="220"/>
      <c r="H802" s="219"/>
      <c r="I802" s="220"/>
      <c r="J802" s="221"/>
      <c r="K802" s="220"/>
      <c r="L802" s="222"/>
      <c r="M802" s="374" t="s">
        <v>56</v>
      </c>
      <c r="N802" s="375"/>
    </row>
    <row r="803" spans="1:14" ht="15.75" customHeight="1" thickBot="1" x14ac:dyDescent="0.3">
      <c r="A803" s="9"/>
      <c r="C803" s="4" t="s">
        <v>2</v>
      </c>
      <c r="D803" s="93" t="s">
        <v>3</v>
      </c>
      <c r="E803" s="5" t="s">
        <v>58</v>
      </c>
      <c r="F803" s="93" t="s">
        <v>4</v>
      </c>
      <c r="G803" s="5" t="s">
        <v>58</v>
      </c>
      <c r="H803" s="93" t="s">
        <v>5</v>
      </c>
      <c r="I803" s="5" t="s">
        <v>58</v>
      </c>
      <c r="J803" s="6" t="s">
        <v>6</v>
      </c>
      <c r="K803" s="5" t="s">
        <v>58</v>
      </c>
      <c r="L803" s="337"/>
      <c r="M803" s="60" t="s">
        <v>141</v>
      </c>
      <c r="N803" s="61" t="s">
        <v>57</v>
      </c>
    </row>
    <row r="804" spans="1:14" ht="15.75" customHeight="1" thickBot="1" x14ac:dyDescent="0.35">
      <c r="A804" s="9"/>
      <c r="C804" s="350" t="s">
        <v>300</v>
      </c>
      <c r="D804" s="351"/>
      <c r="E804" s="351"/>
      <c r="F804" s="351"/>
      <c r="G804" s="351"/>
      <c r="H804" s="351"/>
      <c r="I804" s="351"/>
      <c r="J804" s="351"/>
      <c r="K804" s="352"/>
      <c r="L804" s="131" t="s">
        <v>265</v>
      </c>
      <c r="M804" s="223"/>
      <c r="N804" s="267"/>
    </row>
    <row r="805" spans="1:14" ht="15.75" customHeight="1" x14ac:dyDescent="0.25">
      <c r="A805" s="150" t="s">
        <v>85</v>
      </c>
      <c r="C805" s="10">
        <v>2009</v>
      </c>
      <c r="D805" s="15">
        <v>6.8000000000000005E-2</v>
      </c>
      <c r="E805" s="12">
        <v>39991</v>
      </c>
      <c r="F805" s="15">
        <v>5.8999999999999997E-2</v>
      </c>
      <c r="G805" s="12">
        <v>40003</v>
      </c>
      <c r="H805" s="15">
        <v>5.8999999999999997E-2</v>
      </c>
      <c r="I805" s="12">
        <v>39993</v>
      </c>
      <c r="J805" s="15">
        <v>5.7000000000000002E-2</v>
      </c>
      <c r="K805" s="43">
        <v>40039</v>
      </c>
      <c r="L805" s="39">
        <v>0</v>
      </c>
      <c r="M805" s="10" t="s">
        <v>197</v>
      </c>
      <c r="N805" s="262">
        <v>6.4000000000000001E-2</v>
      </c>
    </row>
    <row r="806" spans="1:14" ht="15.75" customHeight="1" x14ac:dyDescent="0.25">
      <c r="A806" s="24" t="s">
        <v>125</v>
      </c>
      <c r="C806" s="10">
        <v>2010</v>
      </c>
      <c r="D806" s="15">
        <v>7.6999999999999999E-2</v>
      </c>
      <c r="E806" s="12">
        <v>40354</v>
      </c>
      <c r="F806" s="15">
        <v>7.3999999999999996E-2</v>
      </c>
      <c r="G806" s="12">
        <v>40398</v>
      </c>
      <c r="H806" s="15">
        <v>7.2999999999999995E-2</v>
      </c>
      <c r="I806" s="12">
        <v>40436</v>
      </c>
      <c r="J806" s="15">
        <v>7.0000000000000007E-2</v>
      </c>
      <c r="K806" s="43">
        <v>40435</v>
      </c>
      <c r="L806" s="39">
        <v>1</v>
      </c>
      <c r="M806" s="10" t="s">
        <v>203</v>
      </c>
      <c r="N806" s="262">
        <v>6.2E-2</v>
      </c>
    </row>
    <row r="807" spans="1:14" ht="15.75" customHeight="1" x14ac:dyDescent="0.25">
      <c r="C807" s="10">
        <v>2011</v>
      </c>
      <c r="D807" s="25">
        <v>7.9000000000000001E-2</v>
      </c>
      <c r="E807" s="12">
        <v>40701</v>
      </c>
      <c r="F807" s="15">
        <v>7.6999999999999999E-2</v>
      </c>
      <c r="G807" s="12">
        <v>40725</v>
      </c>
      <c r="H807" s="15">
        <v>7.3999999999999996E-2</v>
      </c>
      <c r="I807" s="12">
        <v>40696</v>
      </c>
      <c r="J807" s="15">
        <v>7.1999999999999995E-2</v>
      </c>
      <c r="K807" s="43">
        <v>40700</v>
      </c>
      <c r="L807" s="39">
        <v>2</v>
      </c>
      <c r="M807" s="10" t="s">
        <v>206</v>
      </c>
      <c r="N807" s="262">
        <f>TRUNC(AVERAGE(J805:J807),3)</f>
        <v>6.6000000000000003E-2</v>
      </c>
    </row>
    <row r="808" spans="1:14" ht="15.75" customHeight="1" x14ac:dyDescent="0.25">
      <c r="C808" s="10">
        <v>2012</v>
      </c>
      <c r="D808" s="25">
        <v>8.8999999999999996E-2</v>
      </c>
      <c r="E808" s="12">
        <v>41097</v>
      </c>
      <c r="F808" s="25">
        <v>8.5000000000000006E-2</v>
      </c>
      <c r="G808" s="12">
        <v>41089</v>
      </c>
      <c r="H808" s="25">
        <v>8.5000000000000006E-2</v>
      </c>
      <c r="I808" s="12">
        <v>41088</v>
      </c>
      <c r="J808" s="15">
        <v>8.1000000000000003E-2</v>
      </c>
      <c r="K808" s="43">
        <v>41129</v>
      </c>
      <c r="L808" s="39">
        <v>9</v>
      </c>
      <c r="M808" s="10" t="s">
        <v>207</v>
      </c>
      <c r="N808" s="262">
        <f>TRUNC(AVERAGE(J806:J808),3)</f>
        <v>7.3999999999999996E-2</v>
      </c>
    </row>
    <row r="809" spans="1:14" ht="15.75" customHeight="1" x14ac:dyDescent="0.25">
      <c r="A809" s="9" t="s">
        <v>196</v>
      </c>
      <c r="C809" s="10">
        <v>2013</v>
      </c>
      <c r="D809" s="15">
        <v>6.7000000000000004E-2</v>
      </c>
      <c r="E809" s="12">
        <v>41444</v>
      </c>
      <c r="F809" s="15">
        <v>6.7000000000000004E-2</v>
      </c>
      <c r="G809" s="12">
        <v>41408</v>
      </c>
      <c r="H809" s="15">
        <v>6.6000000000000003E-2</v>
      </c>
      <c r="I809" s="12">
        <v>41433</v>
      </c>
      <c r="J809" s="15">
        <v>6.6000000000000003E-2</v>
      </c>
      <c r="K809" s="43">
        <v>41409</v>
      </c>
      <c r="L809" s="39">
        <v>0</v>
      </c>
      <c r="M809" s="10" t="s">
        <v>215</v>
      </c>
      <c r="N809" s="262">
        <f>TRUNC(AVERAGE(J807:J809),3)</f>
        <v>7.2999999999999995E-2</v>
      </c>
    </row>
    <row r="810" spans="1:14" ht="15.75" customHeight="1" x14ac:dyDescent="0.25">
      <c r="A810" s="9"/>
      <c r="C810" s="10">
        <v>2014</v>
      </c>
      <c r="D810" s="15">
        <v>7.0999999999999994E-2</v>
      </c>
      <c r="E810" s="12">
        <v>41763</v>
      </c>
      <c r="F810" s="15">
        <v>6.7000000000000004E-2</v>
      </c>
      <c r="G810" s="12">
        <v>41852</v>
      </c>
      <c r="H810" s="15">
        <v>6.7000000000000004E-2</v>
      </c>
      <c r="I810" s="12">
        <v>41764</v>
      </c>
      <c r="J810" s="15">
        <v>6.6000000000000003E-2</v>
      </c>
      <c r="K810" s="43">
        <v>41855</v>
      </c>
      <c r="L810" s="39">
        <v>0</v>
      </c>
      <c r="M810" s="10" t="s">
        <v>217</v>
      </c>
      <c r="N810" s="262">
        <f>TRUNC(AVERAGE(J808:J810),3)</f>
        <v>7.0999999999999994E-2</v>
      </c>
    </row>
    <row r="811" spans="1:14" ht="15.75" customHeight="1" thickBot="1" x14ac:dyDescent="0.3">
      <c r="A811" s="9"/>
      <c r="B811" s="63"/>
      <c r="C811" s="16">
        <v>2015</v>
      </c>
      <c r="D811" s="26">
        <v>7.0999999999999994E-2</v>
      </c>
      <c r="E811" s="18">
        <v>42165</v>
      </c>
      <c r="F811" s="26">
        <v>6.6000000000000003E-2</v>
      </c>
      <c r="G811" s="18">
        <v>42252</v>
      </c>
      <c r="H811" s="26">
        <v>6.6000000000000003E-2</v>
      </c>
      <c r="I811" s="18">
        <v>42210</v>
      </c>
      <c r="J811" s="26">
        <v>6.5000000000000002E-2</v>
      </c>
      <c r="K811" s="44">
        <v>42164</v>
      </c>
      <c r="L811" s="40">
        <v>0</v>
      </c>
      <c r="M811" s="16" t="s">
        <v>249</v>
      </c>
      <c r="N811" s="263">
        <f>TRUNC(AVERAGE(J809:J811),3)</f>
        <v>6.5000000000000002E-2</v>
      </c>
    </row>
    <row r="812" spans="1:14" ht="15.75" customHeight="1" thickBot="1" x14ac:dyDescent="0.35">
      <c r="A812" s="9"/>
      <c r="C812" s="350" t="s">
        <v>299</v>
      </c>
      <c r="D812" s="351"/>
      <c r="E812" s="351"/>
      <c r="F812" s="351"/>
      <c r="G812" s="351"/>
      <c r="H812" s="351"/>
      <c r="I812" s="351"/>
      <c r="J812" s="351"/>
      <c r="K812" s="352"/>
      <c r="L812" s="288" t="s">
        <v>266</v>
      </c>
      <c r="M812" s="314"/>
      <c r="N812" s="316"/>
    </row>
    <row r="813" spans="1:14" ht="15.75" customHeight="1" x14ac:dyDescent="0.25">
      <c r="A813" s="9"/>
      <c r="C813" s="326">
        <v>2014</v>
      </c>
      <c r="D813" s="15">
        <v>7.0999999999999994E-2</v>
      </c>
      <c r="E813" s="12">
        <v>41763</v>
      </c>
      <c r="F813" s="15">
        <v>6.7000000000000004E-2</v>
      </c>
      <c r="G813" s="12">
        <v>41852</v>
      </c>
      <c r="H813" s="15">
        <v>6.7000000000000004E-2</v>
      </c>
      <c r="I813" s="12">
        <v>41764</v>
      </c>
      <c r="J813" s="15">
        <v>6.6000000000000003E-2</v>
      </c>
      <c r="K813" s="43">
        <v>41855</v>
      </c>
      <c r="L813" s="39">
        <v>1</v>
      </c>
      <c r="M813" s="312"/>
      <c r="N813" s="313"/>
    </row>
    <row r="814" spans="1:14" ht="15.75" customHeight="1" thickBot="1" x14ac:dyDescent="0.3">
      <c r="A814" s="9"/>
      <c r="C814" s="282">
        <v>2015</v>
      </c>
      <c r="D814" s="15">
        <v>7.0999999999999994E-2</v>
      </c>
      <c r="E814" s="12">
        <v>42165</v>
      </c>
      <c r="F814" s="15">
        <v>6.6000000000000003E-2</v>
      </c>
      <c r="G814" s="12">
        <v>42252</v>
      </c>
      <c r="H814" s="15">
        <v>6.6000000000000003E-2</v>
      </c>
      <c r="I814" s="12">
        <v>42210</v>
      </c>
      <c r="J814" s="15">
        <v>6.5000000000000002E-2</v>
      </c>
      <c r="K814" s="43">
        <v>42164</v>
      </c>
      <c r="L814" s="39">
        <v>1</v>
      </c>
      <c r="M814" s="338"/>
      <c r="N814" s="318"/>
    </row>
    <row r="815" spans="1:14" ht="15.75" customHeight="1" x14ac:dyDescent="0.25">
      <c r="A815" s="9"/>
      <c r="C815" s="10">
        <v>2016</v>
      </c>
      <c r="D815" s="15">
        <v>7.6999999999999999E-2</v>
      </c>
      <c r="E815" s="161">
        <v>42531</v>
      </c>
      <c r="F815" s="15">
        <v>7.4999999999999997E-2</v>
      </c>
      <c r="G815" s="161">
        <v>42546</v>
      </c>
      <c r="H815" s="15">
        <v>7.2999999999999995E-2</v>
      </c>
      <c r="I815" s="161">
        <v>42532</v>
      </c>
      <c r="J815" s="11">
        <v>7.0999999999999994E-2</v>
      </c>
      <c r="K815" s="168">
        <v>42537</v>
      </c>
      <c r="L815" s="39">
        <v>5</v>
      </c>
      <c r="M815" s="124" t="s">
        <v>255</v>
      </c>
      <c r="N815" s="261">
        <f>TRUNC(AVERAGE(J813:J815),3)</f>
        <v>6.7000000000000004E-2</v>
      </c>
    </row>
    <row r="816" spans="1:14" ht="15.75" customHeight="1" x14ac:dyDescent="0.25">
      <c r="A816" s="9"/>
      <c r="C816" s="10">
        <v>2017</v>
      </c>
      <c r="D816" s="15">
        <v>7.3999999999999996E-2</v>
      </c>
      <c r="E816" s="161">
        <v>42888</v>
      </c>
      <c r="F816" s="15">
        <v>7.2999999999999995E-2</v>
      </c>
      <c r="G816" s="161">
        <v>42889</v>
      </c>
      <c r="H816" s="15">
        <v>6.8000000000000005E-2</v>
      </c>
      <c r="I816" s="161">
        <v>42895</v>
      </c>
      <c r="J816" s="11">
        <v>6.8000000000000005E-2</v>
      </c>
      <c r="K816" s="168">
        <v>42870</v>
      </c>
      <c r="L816" s="39">
        <v>2</v>
      </c>
      <c r="M816" s="11" t="s">
        <v>295</v>
      </c>
      <c r="N816" s="262">
        <f>TRUNC(AVERAGE(J814:J816),3)</f>
        <v>6.8000000000000005E-2</v>
      </c>
    </row>
    <row r="817" spans="1:14" ht="15.75" customHeight="1" thickBot="1" x14ac:dyDescent="0.3">
      <c r="A817" s="9"/>
      <c r="C817" s="16">
        <v>2018</v>
      </c>
      <c r="D817" s="26">
        <v>7.0000000000000007E-2</v>
      </c>
      <c r="E817" s="158">
        <v>43258</v>
      </c>
      <c r="F817" s="26">
        <v>6.8000000000000005E-2</v>
      </c>
      <c r="G817" s="158">
        <v>43256</v>
      </c>
      <c r="H817" s="26">
        <v>6.7000000000000004E-2</v>
      </c>
      <c r="I817" s="158">
        <v>43257</v>
      </c>
      <c r="J817" s="17">
        <v>6.5000000000000002E-2</v>
      </c>
      <c r="K817" s="158">
        <v>43259</v>
      </c>
      <c r="L817" s="40">
        <v>0</v>
      </c>
      <c r="M817" s="16" t="s">
        <v>303</v>
      </c>
      <c r="N817" s="262">
        <f>TRUNC(AVERAGE(J815:J817),3)</f>
        <v>6.8000000000000005E-2</v>
      </c>
    </row>
    <row r="818" spans="1:14" ht="15.75" customHeight="1" x14ac:dyDescent="0.3">
      <c r="A818" s="9"/>
      <c r="C818" s="57"/>
      <c r="D818" s="99"/>
      <c r="E818" s="200"/>
      <c r="F818" s="99"/>
      <c r="G818" s="57"/>
      <c r="H818" s="99"/>
      <c r="I818" s="57"/>
      <c r="J818" s="57"/>
      <c r="K818" s="57"/>
      <c r="L818" s="156"/>
      <c r="M818" s="156"/>
      <c r="N818" s="199"/>
    </row>
    <row r="819" spans="1:14" ht="15.75" customHeight="1" x14ac:dyDescent="0.25">
      <c r="A819" s="9"/>
    </row>
    <row r="820" spans="1:14" ht="19.5" customHeight="1" x14ac:dyDescent="0.4">
      <c r="A820" s="9"/>
      <c r="C820" s="42"/>
      <c r="D820" s="101"/>
      <c r="E820" s="75" t="s">
        <v>139</v>
      </c>
      <c r="F820" s="109"/>
      <c r="G820" s="76"/>
      <c r="H820" s="104"/>
      <c r="I820" s="77"/>
      <c r="J820" s="78"/>
      <c r="K820" s="79"/>
      <c r="L820" s="42"/>
      <c r="M820" s="42"/>
      <c r="N820" s="42"/>
    </row>
    <row r="821" spans="1:14" ht="15.75" customHeight="1" x14ac:dyDescent="0.3">
      <c r="A821" s="9"/>
      <c r="C821" s="46"/>
      <c r="D821" s="102"/>
      <c r="E821" s="80" t="s">
        <v>0</v>
      </c>
      <c r="F821" s="110"/>
      <c r="G821" s="81"/>
      <c r="H821" s="105"/>
      <c r="I821" s="82"/>
      <c r="J821" s="73"/>
      <c r="K821" s="74"/>
      <c r="L821" s="46"/>
      <c r="M821" s="46"/>
      <c r="N821" s="46"/>
    </row>
    <row r="822" spans="1:14" ht="15.75" customHeight="1" thickBot="1" x14ac:dyDescent="0.35">
      <c r="A822" s="9"/>
      <c r="C822" s="69"/>
      <c r="D822" s="100"/>
      <c r="E822" s="74"/>
      <c r="F822" s="100"/>
      <c r="G822" s="74"/>
      <c r="H822" s="100"/>
      <c r="I822" s="74"/>
      <c r="J822" s="73"/>
      <c r="K822" s="74"/>
      <c r="L822" s="46"/>
      <c r="M822" s="46"/>
      <c r="N822" s="46"/>
    </row>
    <row r="823" spans="1:14" ht="15.75" customHeight="1" x14ac:dyDescent="0.3">
      <c r="A823" s="80" t="s">
        <v>9</v>
      </c>
      <c r="C823" s="247"/>
      <c r="D823" s="248"/>
      <c r="E823" s="249"/>
      <c r="F823" s="248"/>
      <c r="G823" s="249"/>
      <c r="H823" s="248"/>
      <c r="I823" s="249"/>
      <c r="J823" s="250"/>
      <c r="K823" s="249"/>
      <c r="L823" s="251"/>
      <c r="M823" s="376" t="s">
        <v>56</v>
      </c>
      <c r="N823" s="375"/>
    </row>
    <row r="824" spans="1:14" ht="15.75" customHeight="1" thickBot="1" x14ac:dyDescent="0.3">
      <c r="A824" s="83"/>
      <c r="C824" s="4" t="s">
        <v>2</v>
      </c>
      <c r="D824" s="93" t="s">
        <v>3</v>
      </c>
      <c r="E824" s="5" t="s">
        <v>58</v>
      </c>
      <c r="F824" s="93" t="s">
        <v>4</v>
      </c>
      <c r="G824" s="5" t="s">
        <v>58</v>
      </c>
      <c r="H824" s="93" t="s">
        <v>5</v>
      </c>
      <c r="I824" s="5" t="s">
        <v>58</v>
      </c>
      <c r="J824" s="6" t="s">
        <v>6</v>
      </c>
      <c r="K824" s="5" t="s">
        <v>58</v>
      </c>
      <c r="L824" s="324"/>
      <c r="M824" s="7" t="s">
        <v>141</v>
      </c>
      <c r="N824" s="8" t="s">
        <v>57</v>
      </c>
    </row>
    <row r="825" spans="1:14" ht="15.75" customHeight="1" thickBot="1" x14ac:dyDescent="0.35">
      <c r="A825" s="83"/>
      <c r="C825" s="353" t="s">
        <v>300</v>
      </c>
      <c r="D825" s="354"/>
      <c r="E825" s="354"/>
      <c r="F825" s="354"/>
      <c r="G825" s="354"/>
      <c r="H825" s="354"/>
      <c r="I825" s="354"/>
      <c r="J825" s="354"/>
      <c r="K825" s="355"/>
      <c r="L825" s="4" t="s">
        <v>265</v>
      </c>
      <c r="M825" s="252"/>
      <c r="N825" s="266"/>
    </row>
    <row r="826" spans="1:14" ht="15.75" customHeight="1" x14ac:dyDescent="0.3">
      <c r="A826" s="152" t="s">
        <v>230</v>
      </c>
      <c r="B826" s="20"/>
      <c r="C826" s="10">
        <v>2009</v>
      </c>
      <c r="D826" s="25">
        <v>7.1999999999999995E-2</v>
      </c>
      <c r="E826" s="12">
        <v>40040</v>
      </c>
      <c r="F826" s="25">
        <v>7.0000000000000007E-2</v>
      </c>
      <c r="G826" s="12">
        <v>39989</v>
      </c>
      <c r="H826" s="25">
        <v>6.8000000000000005E-2</v>
      </c>
      <c r="I826" s="12">
        <v>39970</v>
      </c>
      <c r="J826" s="25">
        <v>6.7000000000000004E-2</v>
      </c>
      <c r="K826" s="43">
        <v>39953</v>
      </c>
      <c r="L826" s="39">
        <v>0</v>
      </c>
      <c r="M826" s="10" t="s">
        <v>302</v>
      </c>
      <c r="N826" s="262">
        <v>7.6999999999999999E-2</v>
      </c>
    </row>
    <row r="827" spans="1:14" ht="15.75" customHeight="1" x14ac:dyDescent="0.25">
      <c r="A827" s="24" t="s">
        <v>193</v>
      </c>
      <c r="B827" s="57"/>
      <c r="C827" s="10">
        <v>2010</v>
      </c>
      <c r="D827" s="25">
        <v>8.4000000000000005E-2</v>
      </c>
      <c r="E827" s="12">
        <v>40403</v>
      </c>
      <c r="F827" s="25">
        <v>0.08</v>
      </c>
      <c r="G827" s="12">
        <v>40400</v>
      </c>
      <c r="H827" s="25">
        <v>7.9000000000000001E-2</v>
      </c>
      <c r="I827" s="12">
        <v>40282</v>
      </c>
      <c r="J827" s="25">
        <v>7.6999999999999999E-2</v>
      </c>
      <c r="K827" s="43">
        <v>40461</v>
      </c>
      <c r="L827" s="39">
        <v>4</v>
      </c>
      <c r="M827" s="10" t="s">
        <v>203</v>
      </c>
      <c r="N827" s="262">
        <v>7.2999999999999995E-2</v>
      </c>
    </row>
    <row r="828" spans="1:14" ht="15.75" customHeight="1" x14ac:dyDescent="0.25">
      <c r="C828" s="10">
        <v>2011</v>
      </c>
      <c r="D828" s="25">
        <v>0.09</v>
      </c>
      <c r="E828" s="12">
        <v>40700</v>
      </c>
      <c r="F828" s="15">
        <v>8.5999999999999993E-2</v>
      </c>
      <c r="G828" s="12">
        <v>40757</v>
      </c>
      <c r="H828" s="15">
        <v>8.3000000000000004E-2</v>
      </c>
      <c r="I828" s="12">
        <v>40787</v>
      </c>
      <c r="J828" s="25">
        <v>8.2000000000000003E-2</v>
      </c>
      <c r="K828" s="43">
        <v>40701</v>
      </c>
      <c r="L828" s="39">
        <v>6</v>
      </c>
      <c r="M828" s="10" t="s">
        <v>206</v>
      </c>
      <c r="N828" s="262">
        <f>TRUNC(AVERAGE(J826:J828),3)</f>
        <v>7.4999999999999997E-2</v>
      </c>
    </row>
    <row r="829" spans="1:14" ht="15.75" customHeight="1" x14ac:dyDescent="0.25">
      <c r="C829" s="10">
        <v>2012</v>
      </c>
      <c r="D829" s="25">
        <v>9.0999999999999998E-2</v>
      </c>
      <c r="E829" s="12">
        <v>41088</v>
      </c>
      <c r="F829" s="25">
        <v>8.5999999999999993E-2</v>
      </c>
      <c r="G829" s="12">
        <v>41129</v>
      </c>
      <c r="H829" s="25">
        <v>8.5999999999999993E-2</v>
      </c>
      <c r="I829" s="12">
        <v>41089</v>
      </c>
      <c r="J829" s="15">
        <v>8.5000000000000006E-2</v>
      </c>
      <c r="K829" s="43">
        <v>41097</v>
      </c>
      <c r="L829" s="39">
        <v>10</v>
      </c>
      <c r="M829" s="10" t="s">
        <v>207</v>
      </c>
      <c r="N829" s="262">
        <f>TRUNC(AVERAGE(J827:J829),3)</f>
        <v>8.1000000000000003E-2</v>
      </c>
    </row>
    <row r="830" spans="1:14" ht="15.75" customHeight="1" x14ac:dyDescent="0.25">
      <c r="A830" s="9" t="s">
        <v>196</v>
      </c>
      <c r="C830" s="10">
        <v>2013</v>
      </c>
      <c r="D830" s="25">
        <v>6.8000000000000005E-2</v>
      </c>
      <c r="E830" s="12">
        <v>41409</v>
      </c>
      <c r="F830" s="25">
        <v>6.7000000000000004E-2</v>
      </c>
      <c r="G830" s="12">
        <v>41526</v>
      </c>
      <c r="H830" s="15">
        <v>6.7000000000000004E-2</v>
      </c>
      <c r="I830" s="12">
        <v>41446</v>
      </c>
      <c r="J830" s="15">
        <v>6.7000000000000004E-2</v>
      </c>
      <c r="K830" s="43">
        <v>41430</v>
      </c>
      <c r="L830" s="39">
        <v>0</v>
      </c>
      <c r="M830" s="10" t="s">
        <v>215</v>
      </c>
      <c r="N830" s="262">
        <f>TRUNC(AVERAGE(J828:J830),3)</f>
        <v>7.8E-2</v>
      </c>
    </row>
    <row r="831" spans="1:14" ht="15.75" customHeight="1" x14ac:dyDescent="0.25">
      <c r="A831" s="9"/>
      <c r="C831" s="10">
        <v>2014</v>
      </c>
      <c r="D831" s="25">
        <v>7.6999999999999999E-2</v>
      </c>
      <c r="E831" s="12">
        <v>41831</v>
      </c>
      <c r="F831" s="25">
        <v>7.0000000000000007E-2</v>
      </c>
      <c r="G831" s="12">
        <v>41765</v>
      </c>
      <c r="H831" s="15">
        <v>6.9000000000000006E-2</v>
      </c>
      <c r="I831" s="12">
        <v>41749</v>
      </c>
      <c r="J831" s="15">
        <v>6.6000000000000003E-2</v>
      </c>
      <c r="K831" s="43">
        <v>41855</v>
      </c>
      <c r="L831" s="39">
        <v>1</v>
      </c>
      <c r="M831" s="10" t="s">
        <v>217</v>
      </c>
      <c r="N831" s="262">
        <f>TRUNC(AVERAGE(J829:J831),3)</f>
        <v>7.1999999999999995E-2</v>
      </c>
    </row>
    <row r="832" spans="1:14" ht="15.75" customHeight="1" thickBot="1" x14ac:dyDescent="0.3">
      <c r="A832" s="9"/>
      <c r="C832" s="16">
        <v>2015</v>
      </c>
      <c r="D832" s="123">
        <v>9.0999999999999998E-2</v>
      </c>
      <c r="E832" s="18">
        <v>42251</v>
      </c>
      <c r="F832" s="123">
        <v>8.3000000000000004E-2</v>
      </c>
      <c r="G832" s="18">
        <v>42210</v>
      </c>
      <c r="H832" s="26">
        <v>7.8E-2</v>
      </c>
      <c r="I832" s="18">
        <v>42165</v>
      </c>
      <c r="J832" s="26">
        <v>7.3999999999999996E-2</v>
      </c>
      <c r="K832" s="44">
        <v>42130</v>
      </c>
      <c r="L832" s="40">
        <v>3</v>
      </c>
      <c r="M832" s="16" t="s">
        <v>249</v>
      </c>
      <c r="N832" s="263">
        <f>TRUNC(AVERAGE(J830:J832),3)</f>
        <v>6.9000000000000006E-2</v>
      </c>
    </row>
    <row r="833" spans="1:14" ht="15.75" customHeight="1" thickBot="1" x14ac:dyDescent="0.35">
      <c r="A833" s="9"/>
      <c r="C833" s="353" t="s">
        <v>299</v>
      </c>
      <c r="D833" s="354"/>
      <c r="E833" s="354"/>
      <c r="F833" s="354"/>
      <c r="G833" s="354"/>
      <c r="H833" s="354"/>
      <c r="I833" s="354"/>
      <c r="J833" s="354"/>
      <c r="K833" s="355"/>
      <c r="L833" s="234" t="s">
        <v>266</v>
      </c>
      <c r="M833" s="319"/>
      <c r="N833" s="320"/>
    </row>
    <row r="834" spans="1:14" ht="15.75" customHeight="1" x14ac:dyDescent="0.25">
      <c r="A834" s="9"/>
      <c r="C834" s="326">
        <v>2014</v>
      </c>
      <c r="D834" s="25">
        <v>7.6999999999999999E-2</v>
      </c>
      <c r="E834" s="12">
        <v>41831</v>
      </c>
      <c r="F834" s="25">
        <v>7.0000000000000007E-2</v>
      </c>
      <c r="G834" s="12">
        <v>41765</v>
      </c>
      <c r="H834" s="15">
        <v>6.9000000000000006E-2</v>
      </c>
      <c r="I834" s="12">
        <v>41749</v>
      </c>
      <c r="J834" s="15">
        <v>6.6000000000000003E-2</v>
      </c>
      <c r="K834" s="43">
        <v>41855</v>
      </c>
      <c r="L834" s="39">
        <v>1</v>
      </c>
      <c r="M834" s="322"/>
      <c r="N834" s="323"/>
    </row>
    <row r="835" spans="1:14" ht="15.75" customHeight="1" thickBot="1" x14ac:dyDescent="0.3">
      <c r="A835" s="9"/>
      <c r="C835" s="282">
        <v>2015</v>
      </c>
      <c r="D835" s="91">
        <v>9.0999999999999998E-2</v>
      </c>
      <c r="E835" s="283">
        <v>42251</v>
      </c>
      <c r="F835" s="91">
        <v>8.3000000000000004E-2</v>
      </c>
      <c r="G835" s="283">
        <v>42210</v>
      </c>
      <c r="H835" s="91">
        <v>7.8E-2</v>
      </c>
      <c r="I835" s="283">
        <v>42165</v>
      </c>
      <c r="J835" s="284">
        <v>7.3999999999999996E-2</v>
      </c>
      <c r="K835" s="285">
        <v>42130</v>
      </c>
      <c r="L835" s="39">
        <v>4</v>
      </c>
      <c r="M835" s="324"/>
      <c r="N835" s="325"/>
    </row>
    <row r="836" spans="1:14" ht="15.75" customHeight="1" x14ac:dyDescent="0.25">
      <c r="A836" s="9"/>
      <c r="C836" s="282">
        <v>2016</v>
      </c>
      <c r="D836" s="91">
        <v>8.3000000000000004E-2</v>
      </c>
      <c r="E836" s="283">
        <v>42531</v>
      </c>
      <c r="F836" s="91">
        <v>7.6999999999999999E-2</v>
      </c>
      <c r="G836" s="283">
        <v>42530</v>
      </c>
      <c r="H836" s="91">
        <v>7.2999999999999995E-2</v>
      </c>
      <c r="I836" s="283">
        <v>42478</v>
      </c>
      <c r="J836" s="284">
        <v>7.1999999999999995E-2</v>
      </c>
      <c r="K836" s="285">
        <v>42572</v>
      </c>
      <c r="L836" s="39">
        <v>7</v>
      </c>
      <c r="M836" s="10" t="s">
        <v>255</v>
      </c>
      <c r="N836" s="262">
        <f>TRUNC(AVERAGE(J834:J836),3)</f>
        <v>7.0000000000000007E-2</v>
      </c>
    </row>
    <row r="837" spans="1:14" ht="15.75" customHeight="1" x14ac:dyDescent="0.25">
      <c r="A837" s="9"/>
      <c r="C837" s="282">
        <v>2017</v>
      </c>
      <c r="D837" s="91">
        <v>7.0999999999999994E-2</v>
      </c>
      <c r="E837" s="283">
        <v>42889</v>
      </c>
      <c r="F837" s="91">
        <v>7.0000000000000007E-2</v>
      </c>
      <c r="G837" s="283">
        <v>42890</v>
      </c>
      <c r="H837" s="91">
        <v>7.0000000000000007E-2</v>
      </c>
      <c r="I837" s="283">
        <v>42870</v>
      </c>
      <c r="J837" s="284">
        <v>6.8000000000000005E-2</v>
      </c>
      <c r="K837" s="285">
        <v>42902</v>
      </c>
      <c r="L837" s="39">
        <v>1</v>
      </c>
      <c r="M837" s="10" t="s">
        <v>295</v>
      </c>
      <c r="N837" s="262">
        <f>TRUNC(AVERAGE(J835:J837),3)</f>
        <v>7.0999999999999994E-2</v>
      </c>
    </row>
    <row r="838" spans="1:14" ht="15.75" customHeight="1" thickBot="1" x14ac:dyDescent="0.3">
      <c r="A838" s="9"/>
      <c r="C838" s="16">
        <v>2018</v>
      </c>
      <c r="D838" s="275">
        <v>7.6999999999999999E-2</v>
      </c>
      <c r="E838" s="195">
        <v>43259</v>
      </c>
      <c r="F838" s="275">
        <v>7.4999999999999997E-2</v>
      </c>
      <c r="G838" s="195">
        <v>43266</v>
      </c>
      <c r="H838" s="275">
        <v>7.2999999999999995E-2</v>
      </c>
      <c r="I838" s="195">
        <v>43258</v>
      </c>
      <c r="J838" s="331">
        <v>7.0999999999999994E-2</v>
      </c>
      <c r="K838" s="195">
        <v>43295</v>
      </c>
      <c r="L838" s="40">
        <v>4</v>
      </c>
      <c r="M838" s="16" t="s">
        <v>303</v>
      </c>
      <c r="N838" s="262">
        <f>TRUNC(AVERAGE(J836:J838),3)</f>
        <v>7.0000000000000007E-2</v>
      </c>
    </row>
    <row r="839" spans="1:14" ht="15.75" customHeight="1" x14ac:dyDescent="0.3">
      <c r="A839" s="9"/>
      <c r="C839" s="278" t="s">
        <v>261</v>
      </c>
      <c r="D839" s="99"/>
      <c r="E839" s="200"/>
      <c r="F839" s="99"/>
      <c r="G839" s="57"/>
      <c r="H839" s="99"/>
      <c r="I839" s="57"/>
      <c r="J839" s="57"/>
      <c r="K839" s="57"/>
      <c r="L839" s="156"/>
      <c r="M839" s="156"/>
      <c r="N839" s="199"/>
    </row>
    <row r="840" spans="1:14" ht="15.75" customHeight="1" x14ac:dyDescent="0.3">
      <c r="A840" s="9"/>
      <c r="C840" s="227" t="s">
        <v>260</v>
      </c>
      <c r="D840" s="99"/>
      <c r="E840" s="57"/>
      <c r="F840" s="99"/>
      <c r="G840" s="57"/>
      <c r="H840" s="99"/>
      <c r="I840" s="57"/>
      <c r="J840" s="57"/>
      <c r="K840" s="57"/>
      <c r="L840" s="57"/>
    </row>
    <row r="841" spans="1:14" ht="15.75" customHeight="1" x14ac:dyDescent="0.25">
      <c r="A841" s="9"/>
      <c r="C841" s="57"/>
      <c r="D841" s="99"/>
      <c r="E841" s="57"/>
      <c r="F841" s="99"/>
      <c r="G841" s="57"/>
      <c r="H841" s="99"/>
      <c r="I841" s="57"/>
      <c r="J841" s="57"/>
      <c r="K841" s="57"/>
      <c r="L841" s="57"/>
    </row>
    <row r="842" spans="1:14" ht="15.75" customHeight="1" thickBot="1" x14ac:dyDescent="0.35">
      <c r="A842" s="9"/>
      <c r="C842" s="69"/>
      <c r="D842" s="100"/>
      <c r="E842" s="74"/>
      <c r="F842" s="100"/>
      <c r="G842" s="74"/>
      <c r="H842" s="100"/>
      <c r="I842" s="74"/>
      <c r="J842" s="73"/>
      <c r="K842" s="74"/>
      <c r="L842" s="46"/>
      <c r="M842" s="46"/>
      <c r="N842" s="46"/>
    </row>
    <row r="843" spans="1:14" ht="15.75" customHeight="1" x14ac:dyDescent="0.3">
      <c r="A843" s="80" t="s">
        <v>10</v>
      </c>
      <c r="C843" s="247"/>
      <c r="D843" s="248"/>
      <c r="E843" s="249"/>
      <c r="F843" s="248"/>
      <c r="G843" s="249"/>
      <c r="H843" s="248"/>
      <c r="I843" s="249"/>
      <c r="J843" s="250"/>
      <c r="K843" s="249"/>
      <c r="L843" s="251"/>
      <c r="M843" s="376" t="s">
        <v>56</v>
      </c>
      <c r="N843" s="375"/>
    </row>
    <row r="844" spans="1:14" ht="15.75" customHeight="1" thickBot="1" x14ac:dyDescent="0.3">
      <c r="A844" s="24"/>
      <c r="B844" s="57"/>
      <c r="C844" s="4" t="s">
        <v>2</v>
      </c>
      <c r="D844" s="93" t="s">
        <v>3</v>
      </c>
      <c r="E844" s="5" t="s">
        <v>58</v>
      </c>
      <c r="F844" s="93" t="s">
        <v>4</v>
      </c>
      <c r="G844" s="5" t="s">
        <v>58</v>
      </c>
      <c r="H844" s="93" t="s">
        <v>5</v>
      </c>
      <c r="I844" s="5" t="s">
        <v>58</v>
      </c>
      <c r="J844" s="6" t="s">
        <v>6</v>
      </c>
      <c r="K844" s="5" t="s">
        <v>58</v>
      </c>
      <c r="L844" s="324"/>
      <c r="M844" s="7" t="s">
        <v>141</v>
      </c>
      <c r="N844" s="8" t="s">
        <v>57</v>
      </c>
    </row>
    <row r="845" spans="1:14" ht="15.75" customHeight="1" thickBot="1" x14ac:dyDescent="0.35">
      <c r="A845" s="24"/>
      <c r="B845" s="57"/>
      <c r="C845" s="353" t="s">
        <v>300</v>
      </c>
      <c r="D845" s="354"/>
      <c r="E845" s="354"/>
      <c r="F845" s="354"/>
      <c r="G845" s="354"/>
      <c r="H845" s="354"/>
      <c r="I845" s="354"/>
      <c r="J845" s="354"/>
      <c r="K845" s="355"/>
      <c r="L845" s="4" t="s">
        <v>265</v>
      </c>
      <c r="M845" s="252"/>
      <c r="N845" s="266"/>
    </row>
    <row r="846" spans="1:14" ht="15.75" customHeight="1" x14ac:dyDescent="0.25">
      <c r="A846" s="151" t="s">
        <v>11</v>
      </c>
      <c r="C846" s="10">
        <v>2009</v>
      </c>
      <c r="D846" s="25">
        <v>6.9000000000000006E-2</v>
      </c>
      <c r="E846" s="12">
        <v>39989</v>
      </c>
      <c r="F846" s="25">
        <v>6.8000000000000005E-2</v>
      </c>
      <c r="G846" s="12">
        <v>39970</v>
      </c>
      <c r="H846" s="25">
        <v>6.6000000000000003E-2</v>
      </c>
      <c r="I846" s="12">
        <v>40003</v>
      </c>
      <c r="J846" s="15">
        <v>6.3E-2</v>
      </c>
      <c r="K846" s="43">
        <v>40039</v>
      </c>
      <c r="L846" s="39">
        <v>0</v>
      </c>
      <c r="M846" s="10" t="s">
        <v>197</v>
      </c>
      <c r="N846" s="262">
        <v>7.2999999999999995E-2</v>
      </c>
    </row>
    <row r="847" spans="1:14" ht="15.75" customHeight="1" x14ac:dyDescent="0.25">
      <c r="A847" s="24" t="s">
        <v>94</v>
      </c>
      <c r="B847" s="20"/>
      <c r="C847" s="10">
        <v>2010</v>
      </c>
      <c r="D847" s="25">
        <v>8.4000000000000005E-2</v>
      </c>
      <c r="E847" s="12">
        <v>40375</v>
      </c>
      <c r="F847" s="25">
        <v>8.3000000000000004E-2</v>
      </c>
      <c r="G847" s="12">
        <v>40366</v>
      </c>
      <c r="H847" s="25">
        <v>7.2999999999999995E-2</v>
      </c>
      <c r="I847" s="12">
        <v>40400</v>
      </c>
      <c r="J847" s="15">
        <v>7.1999999999999995E-2</v>
      </c>
      <c r="K847" s="43">
        <v>40398</v>
      </c>
      <c r="L847" s="39">
        <v>2</v>
      </c>
      <c r="M847" s="10" t="s">
        <v>203</v>
      </c>
      <c r="N847" s="262">
        <v>7.0000000000000007E-2</v>
      </c>
    </row>
    <row r="848" spans="1:14" ht="15.75" customHeight="1" x14ac:dyDescent="0.25">
      <c r="C848" s="10">
        <v>2011</v>
      </c>
      <c r="D848" s="25">
        <v>9.5000000000000001E-2</v>
      </c>
      <c r="E848" s="12">
        <v>40724</v>
      </c>
      <c r="F848" s="25">
        <v>8.5000000000000006E-2</v>
      </c>
      <c r="G848" s="12">
        <v>40700</v>
      </c>
      <c r="H848" s="15">
        <v>0.08</v>
      </c>
      <c r="I848" s="12">
        <v>40787</v>
      </c>
      <c r="J848" s="15">
        <v>0.08</v>
      </c>
      <c r="K848" s="43">
        <v>40757</v>
      </c>
      <c r="L848" s="39">
        <v>5</v>
      </c>
      <c r="M848" s="10" t="s">
        <v>206</v>
      </c>
      <c r="N848" s="262">
        <f>TRUNC(AVERAGE(J846:J848),3)</f>
        <v>7.0999999999999994E-2</v>
      </c>
    </row>
    <row r="849" spans="1:14" ht="15.75" customHeight="1" x14ac:dyDescent="0.25">
      <c r="C849" s="10">
        <v>2012</v>
      </c>
      <c r="D849" s="25">
        <v>0.104</v>
      </c>
      <c r="E849" s="12">
        <v>41123</v>
      </c>
      <c r="F849" s="25">
        <v>9.8000000000000004E-2</v>
      </c>
      <c r="G849" s="12">
        <v>41097</v>
      </c>
      <c r="H849" s="25">
        <v>9.5000000000000001E-2</v>
      </c>
      <c r="I849" s="12">
        <v>41088</v>
      </c>
      <c r="J849" s="15">
        <v>8.6999999999999994E-2</v>
      </c>
      <c r="K849" s="43">
        <v>41075</v>
      </c>
      <c r="L849" s="39">
        <v>13</v>
      </c>
      <c r="M849" s="10" t="s">
        <v>207</v>
      </c>
      <c r="N849" s="262">
        <f>TRUNC(AVERAGE(J847:J849),3)</f>
        <v>7.9000000000000001E-2</v>
      </c>
    </row>
    <row r="850" spans="1:14" ht="15.75" customHeight="1" x14ac:dyDescent="0.25">
      <c r="A850" s="9" t="s">
        <v>196</v>
      </c>
      <c r="C850" s="10">
        <v>2013</v>
      </c>
      <c r="D850" s="25">
        <v>7.0999999999999994E-2</v>
      </c>
      <c r="E850" s="12">
        <v>41430</v>
      </c>
      <c r="F850" s="25">
        <v>7.0999999999999994E-2</v>
      </c>
      <c r="G850" s="12">
        <v>41409</v>
      </c>
      <c r="H850" s="15">
        <v>7.0000000000000007E-2</v>
      </c>
      <c r="I850" s="12">
        <v>41473</v>
      </c>
      <c r="J850" s="15">
        <v>6.8000000000000005E-2</v>
      </c>
      <c r="K850" s="43">
        <v>41446</v>
      </c>
      <c r="L850" s="39">
        <v>0</v>
      </c>
      <c r="M850" s="10" t="s">
        <v>215</v>
      </c>
      <c r="N850" s="262">
        <f>TRUNC(AVERAGE(J848:J850),3)</f>
        <v>7.8E-2</v>
      </c>
    </row>
    <row r="851" spans="1:14" ht="15.75" customHeight="1" x14ac:dyDescent="0.25">
      <c r="A851" s="9"/>
      <c r="C851" s="10">
        <v>2014</v>
      </c>
      <c r="D851" s="25">
        <v>7.5999999999999998E-2</v>
      </c>
      <c r="E851" s="12">
        <v>41852</v>
      </c>
      <c r="F851" s="25">
        <v>7.5999999999999998E-2</v>
      </c>
      <c r="G851" s="12">
        <v>41831</v>
      </c>
      <c r="H851" s="15">
        <v>6.8000000000000005E-2</v>
      </c>
      <c r="I851" s="12">
        <v>41749</v>
      </c>
      <c r="J851" s="15">
        <v>6.6000000000000003E-2</v>
      </c>
      <c r="K851" s="43">
        <v>41796</v>
      </c>
      <c r="L851" s="39">
        <v>2</v>
      </c>
      <c r="M851" s="10" t="s">
        <v>217</v>
      </c>
      <c r="N851" s="262">
        <f>TRUNC(AVERAGE(J849:J851),3)</f>
        <v>7.2999999999999995E-2</v>
      </c>
    </row>
    <row r="852" spans="1:14" ht="15.75" customHeight="1" thickBot="1" x14ac:dyDescent="0.3">
      <c r="A852" s="9"/>
      <c r="C852" s="16">
        <v>2015</v>
      </c>
      <c r="D852" s="123">
        <v>7.1999999999999995E-2</v>
      </c>
      <c r="E852" s="18">
        <v>42251</v>
      </c>
      <c r="F852" s="123">
        <v>6.7000000000000004E-2</v>
      </c>
      <c r="G852" s="18">
        <v>42210</v>
      </c>
      <c r="H852" s="26">
        <v>6.7000000000000004E-2</v>
      </c>
      <c r="I852" s="18">
        <v>42165</v>
      </c>
      <c r="J852" s="26">
        <v>6.5000000000000002E-2</v>
      </c>
      <c r="K852" s="44">
        <v>42252</v>
      </c>
      <c r="L852" s="40">
        <v>0</v>
      </c>
      <c r="M852" s="16" t="s">
        <v>249</v>
      </c>
      <c r="N852" s="263">
        <f>TRUNC(AVERAGE(J850:J852),3)</f>
        <v>6.6000000000000003E-2</v>
      </c>
    </row>
    <row r="853" spans="1:14" ht="15.75" customHeight="1" thickBot="1" x14ac:dyDescent="0.35">
      <c r="A853" s="9"/>
      <c r="C853" s="353" t="s">
        <v>299</v>
      </c>
      <c r="D853" s="354"/>
      <c r="E853" s="354"/>
      <c r="F853" s="354"/>
      <c r="G853" s="354"/>
      <c r="H853" s="354"/>
      <c r="I853" s="354"/>
      <c r="J853" s="354"/>
      <c r="K853" s="355"/>
      <c r="L853" s="315" t="s">
        <v>266</v>
      </c>
      <c r="M853" s="319"/>
      <c r="N853" s="320"/>
    </row>
    <row r="854" spans="1:14" ht="15.75" customHeight="1" x14ac:dyDescent="0.25">
      <c r="A854" s="9"/>
      <c r="C854" s="326">
        <v>2014</v>
      </c>
      <c r="D854" s="327">
        <v>7.5999999999999998E-2</v>
      </c>
      <c r="E854" s="328">
        <v>43313</v>
      </c>
      <c r="F854" s="327">
        <v>7.5999999999999998E-2</v>
      </c>
      <c r="G854" s="328">
        <v>43292</v>
      </c>
      <c r="H854" s="327">
        <v>7.2999999999999995E-2</v>
      </c>
      <c r="I854" s="328">
        <v>43316</v>
      </c>
      <c r="J854" s="329">
        <v>6.8000000000000005E-2</v>
      </c>
      <c r="K854" s="330">
        <v>43210</v>
      </c>
      <c r="L854" s="62">
        <v>3</v>
      </c>
      <c r="M854" s="321"/>
      <c r="N854" s="323"/>
    </row>
    <row r="855" spans="1:14" ht="15.75" customHeight="1" thickBot="1" x14ac:dyDescent="0.3">
      <c r="A855" s="9"/>
      <c r="C855" s="282">
        <v>2015</v>
      </c>
      <c r="D855" s="91">
        <v>7.1999999999999995E-2</v>
      </c>
      <c r="E855" s="283">
        <v>42251</v>
      </c>
      <c r="F855" s="91">
        <v>6.7000000000000004E-2</v>
      </c>
      <c r="G855" s="283">
        <v>42210</v>
      </c>
      <c r="H855" s="91">
        <v>6.7000000000000004E-2</v>
      </c>
      <c r="I855" s="283">
        <v>42165</v>
      </c>
      <c r="J855" s="284">
        <v>6.7000000000000004E-2</v>
      </c>
      <c r="K855" s="285">
        <v>43226</v>
      </c>
      <c r="L855" s="39">
        <v>1</v>
      </c>
      <c r="M855" s="340"/>
      <c r="N855" s="325"/>
    </row>
    <row r="856" spans="1:14" ht="15.75" customHeight="1" x14ac:dyDescent="0.25">
      <c r="A856" s="9"/>
      <c r="C856" s="10">
        <v>2016</v>
      </c>
      <c r="D856" s="15">
        <v>8.3000000000000004E-2</v>
      </c>
      <c r="E856" s="161">
        <v>42546</v>
      </c>
      <c r="F856" s="15">
        <v>0.08</v>
      </c>
      <c r="G856" s="161">
        <v>42531</v>
      </c>
      <c r="H856" s="15">
        <v>7.2999999999999995E-2</v>
      </c>
      <c r="I856" s="161">
        <v>42532</v>
      </c>
      <c r="J856" s="11">
        <v>7.2999999999999995E-2</v>
      </c>
      <c r="K856" s="168">
        <v>42480</v>
      </c>
      <c r="L856" s="39">
        <v>6</v>
      </c>
      <c r="M856" s="124" t="s">
        <v>255</v>
      </c>
      <c r="N856" s="261">
        <f>TRUNC(AVERAGE(J854:J856),3)</f>
        <v>6.9000000000000006E-2</v>
      </c>
    </row>
    <row r="857" spans="1:14" ht="15.75" customHeight="1" x14ac:dyDescent="0.25">
      <c r="A857" s="9"/>
      <c r="C857" s="10">
        <v>2017</v>
      </c>
      <c r="D857" s="15">
        <v>7.4999999999999997E-2</v>
      </c>
      <c r="E857" s="161">
        <v>42890</v>
      </c>
      <c r="F857" s="15">
        <v>7.4999999999999997E-2</v>
      </c>
      <c r="G857" s="161">
        <v>42889</v>
      </c>
      <c r="H857" s="15">
        <v>7.3999999999999996E-2</v>
      </c>
      <c r="I857" s="161">
        <v>42933</v>
      </c>
      <c r="J857" s="11">
        <v>7.3999999999999996E-2</v>
      </c>
      <c r="K857" s="168">
        <v>42902</v>
      </c>
      <c r="L857" s="39">
        <v>5</v>
      </c>
      <c r="M857" s="11" t="s">
        <v>295</v>
      </c>
      <c r="N857" s="262">
        <f>TRUNC(AVERAGE(J855:J857),3)</f>
        <v>7.0999999999999994E-2</v>
      </c>
    </row>
    <row r="858" spans="1:14" ht="15.75" customHeight="1" thickBot="1" x14ac:dyDescent="0.3">
      <c r="A858" s="9"/>
      <c r="C858" s="16">
        <v>2018</v>
      </c>
      <c r="D858" s="26">
        <v>8.3000000000000004E-2</v>
      </c>
      <c r="E858" s="158">
        <v>43267</v>
      </c>
      <c r="F858" s="26">
        <v>8.1000000000000003E-2</v>
      </c>
      <c r="G858" s="158">
        <v>43266</v>
      </c>
      <c r="H858" s="26">
        <v>7.8E-2</v>
      </c>
      <c r="I858" s="158">
        <v>43295</v>
      </c>
      <c r="J858" s="17">
        <v>7.2999999999999995E-2</v>
      </c>
      <c r="K858" s="158">
        <v>43258</v>
      </c>
      <c r="L858" s="40">
        <v>5</v>
      </c>
      <c r="M858" s="16" t="s">
        <v>303</v>
      </c>
      <c r="N858" s="262">
        <f>TRUNC(AVERAGE(J856:J858),3)</f>
        <v>7.2999999999999995E-2</v>
      </c>
    </row>
    <row r="859" spans="1:14" ht="15.75" customHeight="1" x14ac:dyDescent="0.3">
      <c r="A859" s="9"/>
      <c r="C859" s="279"/>
      <c r="D859" s="15"/>
      <c r="E859" s="161"/>
      <c r="F859" s="15"/>
      <c r="G859" s="161"/>
      <c r="H859" s="15"/>
      <c r="I859" s="161"/>
      <c r="J859" s="11"/>
      <c r="K859" s="161"/>
      <c r="L859" s="11"/>
      <c r="M859" s="11"/>
      <c r="N859" s="97"/>
    </row>
    <row r="860" spans="1:14" ht="15.75" customHeight="1" thickBot="1" x14ac:dyDescent="0.3">
      <c r="A860" s="9"/>
    </row>
    <row r="861" spans="1:14" ht="15.75" customHeight="1" x14ac:dyDescent="0.3">
      <c r="A861" s="80" t="s">
        <v>42</v>
      </c>
      <c r="C861" s="247"/>
      <c r="D861" s="248"/>
      <c r="E861" s="249"/>
      <c r="F861" s="248"/>
      <c r="G861" s="249"/>
      <c r="H861" s="248"/>
      <c r="I861" s="249"/>
      <c r="J861" s="250"/>
      <c r="K861" s="249"/>
      <c r="L861" s="251"/>
      <c r="M861" s="376" t="s">
        <v>56</v>
      </c>
      <c r="N861" s="375"/>
    </row>
    <row r="862" spans="1:14" ht="15.75" customHeight="1" thickBot="1" x14ac:dyDescent="0.3">
      <c r="C862" s="4" t="s">
        <v>2</v>
      </c>
      <c r="D862" s="93" t="s">
        <v>3</v>
      </c>
      <c r="E862" s="5" t="s">
        <v>58</v>
      </c>
      <c r="F862" s="93" t="s">
        <v>4</v>
      </c>
      <c r="G862" s="5" t="s">
        <v>58</v>
      </c>
      <c r="H862" s="93" t="s">
        <v>5</v>
      </c>
      <c r="I862" s="5" t="s">
        <v>58</v>
      </c>
      <c r="J862" s="6" t="s">
        <v>6</v>
      </c>
      <c r="K862" s="5" t="s">
        <v>58</v>
      </c>
      <c r="L862" s="324"/>
      <c r="M862" s="7" t="s">
        <v>141</v>
      </c>
      <c r="N862" s="8" t="s">
        <v>57</v>
      </c>
    </row>
    <row r="863" spans="1:14" ht="15.75" customHeight="1" thickBot="1" x14ac:dyDescent="0.35">
      <c r="C863" s="353" t="s">
        <v>300</v>
      </c>
      <c r="D863" s="354"/>
      <c r="E863" s="354"/>
      <c r="F863" s="354"/>
      <c r="G863" s="354"/>
      <c r="H863" s="354"/>
      <c r="I863" s="354"/>
      <c r="J863" s="354"/>
      <c r="K863" s="355"/>
      <c r="L863" s="4" t="s">
        <v>265</v>
      </c>
      <c r="M863" s="252"/>
      <c r="N863" s="266"/>
    </row>
    <row r="864" spans="1:14" ht="15.75" customHeight="1" x14ac:dyDescent="0.25">
      <c r="A864" s="151" t="s">
        <v>46</v>
      </c>
      <c r="C864" s="10">
        <v>2009</v>
      </c>
      <c r="D864" s="91">
        <v>7.5999999999999998E-2</v>
      </c>
      <c r="E864" s="12">
        <v>39953</v>
      </c>
      <c r="F864" s="91">
        <v>6.8000000000000005E-2</v>
      </c>
      <c r="G864" s="12">
        <v>39970</v>
      </c>
      <c r="H864" s="91">
        <v>6.4000000000000001E-2</v>
      </c>
      <c r="I864" s="12">
        <v>39921</v>
      </c>
      <c r="J864" s="91">
        <v>6.3E-2</v>
      </c>
      <c r="K864" s="130">
        <v>39969</v>
      </c>
      <c r="L864" s="39">
        <v>1</v>
      </c>
      <c r="M864" s="10" t="s">
        <v>197</v>
      </c>
      <c r="N864" s="262">
        <v>7.0000000000000007E-2</v>
      </c>
    </row>
    <row r="865" spans="1:14" ht="15.75" customHeight="1" x14ac:dyDescent="0.25">
      <c r="A865" s="24" t="s">
        <v>130</v>
      </c>
      <c r="C865" s="10">
        <v>2010</v>
      </c>
      <c r="D865" s="91">
        <v>7.1999999999999995E-2</v>
      </c>
      <c r="E865" s="12">
        <v>40282</v>
      </c>
      <c r="F865" s="91">
        <v>7.0999999999999994E-2</v>
      </c>
      <c r="G865" s="12">
        <v>40436</v>
      </c>
      <c r="H865" s="91">
        <v>7.0000000000000007E-2</v>
      </c>
      <c r="I865" s="12">
        <v>40283</v>
      </c>
      <c r="J865" s="91">
        <v>6.9000000000000006E-2</v>
      </c>
      <c r="K865" s="43">
        <v>40409</v>
      </c>
      <c r="L865" s="39">
        <v>0</v>
      </c>
      <c r="M865" s="10" t="s">
        <v>203</v>
      </c>
      <c r="N865" s="262">
        <v>6.7000000000000004E-2</v>
      </c>
    </row>
    <row r="866" spans="1:14" ht="15.75" customHeight="1" x14ac:dyDescent="0.25">
      <c r="C866" s="10">
        <v>2011</v>
      </c>
      <c r="D866" s="25">
        <v>7.0000000000000007E-2</v>
      </c>
      <c r="E866" s="12">
        <v>40702</v>
      </c>
      <c r="F866" s="15">
        <v>6.7000000000000004E-2</v>
      </c>
      <c r="G866" s="12">
        <v>40788</v>
      </c>
      <c r="H866" s="15">
        <v>6.7000000000000004E-2</v>
      </c>
      <c r="I866" s="12">
        <v>40757</v>
      </c>
      <c r="J866" s="15">
        <v>6.7000000000000004E-2</v>
      </c>
      <c r="K866" s="43">
        <v>40701</v>
      </c>
      <c r="L866" s="39">
        <v>0</v>
      </c>
      <c r="M866" s="10" t="s">
        <v>206</v>
      </c>
      <c r="N866" s="262">
        <f>TRUNC(AVERAGE(J864:J866),3)</f>
        <v>6.6000000000000003E-2</v>
      </c>
    </row>
    <row r="867" spans="1:14" ht="15.75" customHeight="1" x14ac:dyDescent="0.25">
      <c r="C867" s="10">
        <v>2012</v>
      </c>
      <c r="D867" s="25">
        <v>7.5999999999999998E-2</v>
      </c>
      <c r="E867" s="12">
        <v>41129</v>
      </c>
      <c r="F867" s="25">
        <v>6.9000000000000006E-2</v>
      </c>
      <c r="G867" s="12">
        <v>41075</v>
      </c>
      <c r="H867" s="25">
        <v>6.8000000000000005E-2</v>
      </c>
      <c r="I867" s="12">
        <v>41145</v>
      </c>
      <c r="J867" s="15">
        <v>6.5000000000000002E-2</v>
      </c>
      <c r="K867" s="43">
        <v>41074</v>
      </c>
      <c r="L867" s="39">
        <v>1</v>
      </c>
      <c r="M867" s="10" t="s">
        <v>207</v>
      </c>
      <c r="N867" s="262">
        <f>TRUNC(AVERAGE(J865:J867),3)</f>
        <v>6.7000000000000004E-2</v>
      </c>
    </row>
    <row r="868" spans="1:14" ht="15.75" customHeight="1" x14ac:dyDescent="0.25">
      <c r="A868" s="9" t="s">
        <v>196</v>
      </c>
      <c r="C868" s="10">
        <v>2013</v>
      </c>
      <c r="D868" s="15">
        <v>7.1999999999999995E-2</v>
      </c>
      <c r="E868" s="12">
        <v>41409</v>
      </c>
      <c r="F868" s="15">
        <v>6.6000000000000003E-2</v>
      </c>
      <c r="G868" s="12">
        <v>41408</v>
      </c>
      <c r="H868" s="15">
        <v>6.4000000000000001E-2</v>
      </c>
      <c r="I868" s="12">
        <v>41526</v>
      </c>
      <c r="J868" s="15">
        <v>6.3E-2</v>
      </c>
      <c r="K868" s="43">
        <v>41430</v>
      </c>
      <c r="L868" s="39">
        <v>0</v>
      </c>
      <c r="M868" s="10" t="s">
        <v>215</v>
      </c>
      <c r="N868" s="262">
        <f>TRUNC(AVERAGE(J866:J868),3)</f>
        <v>6.5000000000000002E-2</v>
      </c>
    </row>
    <row r="869" spans="1:14" ht="15.75" customHeight="1" x14ac:dyDescent="0.25">
      <c r="A869" s="9"/>
      <c r="C869" s="10">
        <v>2014</v>
      </c>
      <c r="D869" s="15">
        <v>6.8000000000000005E-2</v>
      </c>
      <c r="E869" s="12">
        <v>41797</v>
      </c>
      <c r="F869" s="15">
        <v>6.6000000000000003E-2</v>
      </c>
      <c r="G869" s="12">
        <v>41750</v>
      </c>
      <c r="H869" s="15">
        <v>6.5000000000000002E-2</v>
      </c>
      <c r="I869" s="12">
        <v>41749</v>
      </c>
      <c r="J869" s="15">
        <v>6.4000000000000001E-2</v>
      </c>
      <c r="K869" s="43">
        <v>41796</v>
      </c>
      <c r="L869" s="39">
        <v>0</v>
      </c>
      <c r="M869" s="10" t="s">
        <v>217</v>
      </c>
      <c r="N869" s="262">
        <f>TRUNC(AVERAGE(J867:J869),3)</f>
        <v>6.4000000000000001E-2</v>
      </c>
    </row>
    <row r="870" spans="1:14" ht="15.75" customHeight="1" thickBot="1" x14ac:dyDescent="0.3">
      <c r="A870" s="9"/>
      <c r="C870" s="16">
        <v>2015</v>
      </c>
      <c r="D870" s="26">
        <v>7.0999999999999994E-2</v>
      </c>
      <c r="E870" s="18">
        <v>42165</v>
      </c>
      <c r="F870" s="26">
        <v>6.9000000000000006E-2</v>
      </c>
      <c r="G870" s="18">
        <v>42262</v>
      </c>
      <c r="H870" s="26">
        <v>6.7000000000000004E-2</v>
      </c>
      <c r="I870" s="18">
        <v>42250</v>
      </c>
      <c r="J870" s="26">
        <v>6.4000000000000001E-2</v>
      </c>
      <c r="K870" s="44">
        <v>42270</v>
      </c>
      <c r="L870" s="40">
        <v>0</v>
      </c>
      <c r="M870" s="16" t="s">
        <v>249</v>
      </c>
      <c r="N870" s="263">
        <f>TRUNC(AVERAGE(J868:J870),3)</f>
        <v>6.3E-2</v>
      </c>
    </row>
    <row r="871" spans="1:14" ht="15.75" customHeight="1" thickBot="1" x14ac:dyDescent="0.35">
      <c r="A871" s="9"/>
      <c r="C871" s="353" t="s">
        <v>299</v>
      </c>
      <c r="D871" s="354"/>
      <c r="E871" s="354"/>
      <c r="F871" s="354"/>
      <c r="G871" s="354"/>
      <c r="H871" s="354"/>
      <c r="I871" s="354"/>
      <c r="J871" s="354"/>
      <c r="K871" s="355"/>
      <c r="L871" s="234" t="s">
        <v>266</v>
      </c>
      <c r="M871" s="319"/>
      <c r="N871" s="320"/>
    </row>
    <row r="872" spans="1:14" ht="15.75" customHeight="1" x14ac:dyDescent="0.25">
      <c r="A872" s="9"/>
      <c r="C872" s="326">
        <v>2014</v>
      </c>
      <c r="D872" s="15">
        <v>6.8000000000000005E-2</v>
      </c>
      <c r="E872" s="12">
        <v>41797</v>
      </c>
      <c r="F872" s="15">
        <v>6.6000000000000003E-2</v>
      </c>
      <c r="G872" s="12">
        <v>41750</v>
      </c>
      <c r="H872" s="15">
        <v>6.5000000000000002E-2</v>
      </c>
      <c r="I872" s="12">
        <v>41749</v>
      </c>
      <c r="J872" s="15">
        <v>6.4000000000000001E-2</v>
      </c>
      <c r="K872" s="43">
        <v>41796</v>
      </c>
      <c r="L872" s="39">
        <v>0</v>
      </c>
      <c r="M872" s="321"/>
      <c r="N872" s="323"/>
    </row>
    <row r="873" spans="1:14" ht="15.75" customHeight="1" thickBot="1" x14ac:dyDescent="0.3">
      <c r="A873" s="9"/>
      <c r="C873" s="282">
        <v>2015</v>
      </c>
      <c r="D873" s="91">
        <v>7.0999999999999994E-2</v>
      </c>
      <c r="E873" s="283">
        <v>42165</v>
      </c>
      <c r="F873" s="91">
        <v>6.9000000000000006E-2</v>
      </c>
      <c r="G873" s="283">
        <v>42262</v>
      </c>
      <c r="H873" s="91">
        <v>6.7000000000000004E-2</v>
      </c>
      <c r="I873" s="283">
        <v>42250</v>
      </c>
      <c r="J873" s="284">
        <v>6.4000000000000001E-2</v>
      </c>
      <c r="K873" s="285">
        <v>42270</v>
      </c>
      <c r="L873" s="39">
        <v>1</v>
      </c>
      <c r="M873" s="340"/>
      <c r="N873" s="325"/>
    </row>
    <row r="874" spans="1:14" ht="15.75" customHeight="1" x14ac:dyDescent="0.25">
      <c r="A874" s="9"/>
      <c r="C874" s="10">
        <v>2016</v>
      </c>
      <c r="D874" s="15">
        <v>7.9000000000000001E-2</v>
      </c>
      <c r="E874" s="161">
        <v>42532</v>
      </c>
      <c r="F874" s="15">
        <v>7.0999999999999994E-2</v>
      </c>
      <c r="G874" s="161">
        <v>42514</v>
      </c>
      <c r="H874" s="15">
        <v>7.0000000000000007E-2</v>
      </c>
      <c r="I874" s="161">
        <v>42531</v>
      </c>
      <c r="J874" s="11">
        <v>7.0000000000000007E-2</v>
      </c>
      <c r="K874" s="168">
        <v>42513</v>
      </c>
      <c r="L874" s="39">
        <v>2</v>
      </c>
      <c r="M874" s="124" t="s">
        <v>255</v>
      </c>
      <c r="N874" s="261">
        <f>TRUNC(AVERAGE(J872:J874),3)</f>
        <v>6.6000000000000003E-2</v>
      </c>
    </row>
    <row r="875" spans="1:14" ht="15.75" customHeight="1" x14ac:dyDescent="0.25">
      <c r="A875" s="9"/>
      <c r="C875" s="10">
        <v>2017</v>
      </c>
      <c r="D875" s="15">
        <v>6.8000000000000005E-2</v>
      </c>
      <c r="E875" s="161">
        <v>42889</v>
      </c>
      <c r="F875" s="15">
        <v>6.6000000000000003E-2</v>
      </c>
      <c r="G875" s="161">
        <v>42895</v>
      </c>
      <c r="H875" s="15">
        <v>6.5000000000000002E-2</v>
      </c>
      <c r="I875" s="161">
        <v>42870</v>
      </c>
      <c r="J875" s="11">
        <v>6.3E-2</v>
      </c>
      <c r="K875" s="168">
        <v>42890</v>
      </c>
      <c r="L875" s="39">
        <v>0</v>
      </c>
      <c r="M875" s="11" t="s">
        <v>295</v>
      </c>
      <c r="N875" s="262">
        <f>TRUNC(AVERAGE(J873:J875),3)</f>
        <v>6.5000000000000002E-2</v>
      </c>
    </row>
    <row r="876" spans="1:14" ht="15.75" customHeight="1" thickBot="1" x14ac:dyDescent="0.3">
      <c r="A876" s="9"/>
      <c r="C876" s="16">
        <v>2018</v>
      </c>
      <c r="D876" s="26">
        <v>6.7000000000000004E-2</v>
      </c>
      <c r="E876" s="158">
        <v>43258</v>
      </c>
      <c r="F876" s="26">
        <v>6.7000000000000004E-2</v>
      </c>
      <c r="G876" s="158">
        <v>43248</v>
      </c>
      <c r="H876" s="26">
        <v>6.5000000000000002E-2</v>
      </c>
      <c r="I876" s="158">
        <v>43259</v>
      </c>
      <c r="J876" s="17">
        <v>6.5000000000000002E-2</v>
      </c>
      <c r="K876" s="158">
        <v>43256</v>
      </c>
      <c r="L876" s="40">
        <v>0</v>
      </c>
      <c r="M876" s="16" t="s">
        <v>303</v>
      </c>
      <c r="N876" s="262">
        <f>TRUNC(AVERAGE(J874:J876),3)</f>
        <v>6.6000000000000003E-2</v>
      </c>
    </row>
    <row r="877" spans="1:14" ht="15.75" customHeight="1" x14ac:dyDescent="0.3">
      <c r="A877" s="9"/>
      <c r="C877" s="57"/>
      <c r="D877" s="99"/>
      <c r="E877" s="200"/>
      <c r="F877" s="99"/>
      <c r="G877" s="57"/>
      <c r="H877" s="99"/>
      <c r="I877" s="57"/>
      <c r="J877" s="339"/>
      <c r="K877" s="57"/>
      <c r="L877" s="156"/>
      <c r="M877" s="156"/>
      <c r="N877" s="199"/>
    </row>
    <row r="878" spans="1:14" ht="15.75" customHeight="1" x14ac:dyDescent="0.25">
      <c r="A878" s="9"/>
    </row>
  </sheetData>
  <mergeCells count="155">
    <mergeCell ref="M487:N487"/>
    <mergeCell ref="M450:N450"/>
    <mergeCell ref="M357:N357"/>
    <mergeCell ref="M337:N337"/>
    <mergeCell ref="M319:N319"/>
    <mergeCell ref="M414:N414"/>
    <mergeCell ref="M393:N393"/>
    <mergeCell ref="M375:N375"/>
    <mergeCell ref="M432:N432"/>
    <mergeCell ref="M468:N468"/>
    <mergeCell ref="M823:N823"/>
    <mergeCell ref="M802:N802"/>
    <mergeCell ref="M541:N541"/>
    <mergeCell ref="M523:N523"/>
    <mergeCell ref="M505:N505"/>
    <mergeCell ref="M561:N561"/>
    <mergeCell ref="M601:N601"/>
    <mergeCell ref="M583:N583"/>
    <mergeCell ref="M766:N766"/>
    <mergeCell ref="M619:N619"/>
    <mergeCell ref="M236:N236"/>
    <mergeCell ref="M306:N306"/>
    <mergeCell ref="M288:N288"/>
    <mergeCell ref="C316:N316"/>
    <mergeCell ref="C241:K241"/>
    <mergeCell ref="C259:K259"/>
    <mergeCell ref="A1:N1"/>
    <mergeCell ref="L2:N2"/>
    <mergeCell ref="L5:N6"/>
    <mergeCell ref="M128:N128"/>
    <mergeCell ref="M104:N104"/>
    <mergeCell ref="A2:B2"/>
    <mergeCell ref="L3:N4"/>
    <mergeCell ref="M8:N8"/>
    <mergeCell ref="M91:N91"/>
    <mergeCell ref="M71:N71"/>
    <mergeCell ref="C14:K14"/>
    <mergeCell ref="C32:K32"/>
    <mergeCell ref="M122:N122"/>
    <mergeCell ref="C124:K124"/>
    <mergeCell ref="M53:N53"/>
    <mergeCell ref="M40:N40"/>
    <mergeCell ref="M22:N22"/>
    <mergeCell ref="C114:K114"/>
    <mergeCell ref="C106:K106"/>
    <mergeCell ref="M861:N861"/>
    <mergeCell ref="M843:N843"/>
    <mergeCell ref="C564:K564"/>
    <mergeCell ref="M658:N658"/>
    <mergeCell ref="M637:N637"/>
    <mergeCell ref="M728:N728"/>
    <mergeCell ref="C668:K668"/>
    <mergeCell ref="C684:K684"/>
    <mergeCell ref="C702:K702"/>
    <mergeCell ref="C720:K720"/>
    <mergeCell ref="M164:N164"/>
    <mergeCell ref="C156:K156"/>
    <mergeCell ref="M784:N784"/>
    <mergeCell ref="C228:K228"/>
    <mergeCell ref="C166:K166"/>
    <mergeCell ref="C184:K184"/>
    <mergeCell ref="C202:K202"/>
    <mergeCell ref="C220:K220"/>
    <mergeCell ref="C174:K174"/>
    <mergeCell ref="M249:N249"/>
    <mergeCell ref="C603:K603"/>
    <mergeCell ref="C515:K515"/>
    <mergeCell ref="C385:K385"/>
    <mergeCell ref="C321:K321"/>
    <mergeCell ref="C210:K210"/>
    <mergeCell ref="C277:K277"/>
    <mergeCell ref="C238:K238"/>
    <mergeCell ref="C251:K251"/>
    <mergeCell ref="C329:K329"/>
    <mergeCell ref="C452:K452"/>
    <mergeCell ref="M146:N146"/>
    <mergeCell ref="M200:N200"/>
    <mergeCell ref="C138:K138"/>
    <mergeCell ref="C143:N143"/>
    <mergeCell ref="C215:N215"/>
    <mergeCell ref="C298:K298"/>
    <mergeCell ref="M218:N218"/>
    <mergeCell ref="M267:N267"/>
    <mergeCell ref="C192:K192"/>
    <mergeCell ref="M182:N182"/>
    <mergeCell ref="C497:K497"/>
    <mergeCell ref="C585:K585"/>
    <mergeCell ref="C45:K45"/>
    <mergeCell ref="C63:K63"/>
    <mergeCell ref="C81:K81"/>
    <mergeCell ref="C269:K269"/>
    <mergeCell ref="C290:K290"/>
    <mergeCell ref="C308:K308"/>
    <mergeCell ref="C101:N101"/>
    <mergeCell ref="C339:K339"/>
    <mergeCell ref="C794:K794"/>
    <mergeCell ref="C678:K678"/>
    <mergeCell ref="C403:K403"/>
    <mergeCell ref="C424:K424"/>
    <mergeCell ref="C442:K442"/>
    <mergeCell ref="C460:K460"/>
    <mergeCell ref="C476:K476"/>
    <mergeCell ref="C489:K489"/>
    <mergeCell ref="C470:K470"/>
    <mergeCell ref="C507:K507"/>
    <mergeCell ref="C148:K148"/>
    <mergeCell ref="C738:K738"/>
    <mergeCell ref="C799:N799"/>
    <mergeCell ref="M710:N710"/>
    <mergeCell ref="M692:N692"/>
    <mergeCell ref="M746:N746"/>
    <mergeCell ref="M676:N676"/>
    <mergeCell ref="C756:K756"/>
    <mergeCell ref="C377:K377"/>
    <mergeCell ref="C776:K776"/>
    <mergeCell ref="C434:K434"/>
    <mergeCell ref="C871:K871"/>
    <mergeCell ref="C10:K10"/>
    <mergeCell ref="C24:K24"/>
    <mergeCell ref="C42:K42"/>
    <mergeCell ref="C55:K55"/>
    <mergeCell ref="C73:K73"/>
    <mergeCell ref="C93:K93"/>
    <mergeCell ref="C611:K611"/>
    <mergeCell ref="C130:K130"/>
    <mergeCell ref="C629:K629"/>
    <mergeCell ref="C621:K621"/>
    <mergeCell ref="C347:K347"/>
    <mergeCell ref="C367:K367"/>
    <mergeCell ref="C416:K416"/>
    <mergeCell ref="C525:K525"/>
    <mergeCell ref="C543:K543"/>
    <mergeCell ref="C563:K563"/>
    <mergeCell ref="C359:K359"/>
    <mergeCell ref="C395:K395"/>
    <mergeCell ref="C833:K833"/>
    <mergeCell ref="C853:K853"/>
    <mergeCell ref="C845:K845"/>
    <mergeCell ref="C533:K533"/>
    <mergeCell ref="C551:K551"/>
    <mergeCell ref="C572:K572"/>
    <mergeCell ref="C639:K639"/>
    <mergeCell ref="C660:K660"/>
    <mergeCell ref="C647:K647"/>
    <mergeCell ref="C593:K593"/>
    <mergeCell ref="C694:K694"/>
    <mergeCell ref="C712:K712"/>
    <mergeCell ref="C730:K730"/>
    <mergeCell ref="C863:K863"/>
    <mergeCell ref="C748:K748"/>
    <mergeCell ref="C768:K768"/>
    <mergeCell ref="C786:K786"/>
    <mergeCell ref="C804:K804"/>
    <mergeCell ref="C825:K825"/>
    <mergeCell ref="C812:K812"/>
  </mergeCells>
  <phoneticPr fontId="16" type="noConversion"/>
  <conditionalFormatting sqref="N216:N217 N562:N563 N317:N318 N307:N315 N144:N145 N102:N103 N92:N100 J11:J13 N129:N142 N201:N214 N785:N798 N800:N801 N10:N21 N23:N39 N41:N52 N54:N70 N72:N90 N105:N120 N147:N163 N165:N181 N183:N199 N219:N235 N237:N248 N250:N266 N268:N287 N289:N305 N320:N336 N338:N356 N358:N374 N376:N392 N394:N413 N415:N431 N433:N449 N451:N467 N469:N486 N488:N504 N506:N522 N524:N540 N542:N560 N584:N600 N602:N618 N620:N636 N638:N657 N659:N675 N677:N691 N693:N709 N711:N727 N729:N745 N747:N765 N767:N783 N803:N822 N824:N842 N862:N877 J15:J100 J299 J144:J157 J317:J330 J498:J516 J216:J229 J594:J612 J425:J477 J669:J685 J800:J813 J565:J592 N565:N582 N123:N127 J102:J139 J141:J142 J687:J703 J301:J315 J332:J348 J350:J368 J370:J386 J159:J175 J177:J193 J195:J211 J213:J214 J231:J242 J244:J260 J262:J278 J705:J721 J388:J404 J406:J423 J723:J739 J518:J534 J536:J537 J554:J563 J280:J297 J741:J757 J759:J777 J614:J630 J632:J667 J479:J496 J779:J795 J797:J798 J815:J832 J539:J552 N844:N860 J834:J877">
    <cfRule type="cellIs" dxfId="197" priority="326" stopIfTrue="1" operator="greaterThanOrEqual">
      <formula>0.071</formula>
    </cfRule>
    <cfRule type="cellIs" dxfId="196" priority="327" stopIfTrue="1" operator="lessThan">
      <formula>0.071</formula>
    </cfRule>
  </conditionalFormatting>
  <conditionalFormatting sqref="J864:J870 N864:N870 J846:J852 N846:N852 J826:J832 N826:N832 J805:J811 N805:N811 J787:J793 N787:N793 J769:J775 N769:N775 J749:J755 N749:N755 J731:J737 N731:N737 J713:J719 N713:N719 J679:J683 N679:N683 J695:J701 N695:N701 J661:J667 N661:N667 J640:J646 N640:N646 J622:J628 N622:N628 J604:J610 N604:N610 J586:J592 N586:N592 J565:J571 N565:N571 J544:J550 N544:N550 J526:J532 N526:N532 J508:J514 N508:N514 J471:J475 N471:N475 J490:J496 N490:N496 J453:J459 N453:N459 J435:J441 N435:N441 J417:J423 N417:N423 J396:J402 N396:N402 J378:J384 N378:N384 J360:J366 N360:N366 J340:J346 N340:N346 J322:J328 N322:N328 J309:J315 N309:N315 J291:J297 N291:N297 J270:J276 N270:N276 J221:J227 N221:N227 J239:J240 N239:N240 J252:J258 N252:N258 J203:J209 N203:N209 J185:J191 N185:N191 J167:J173 N167:N173 J149:J155 N149:N155 J131:J137 N131:N137 J107:J113 N107:N113 J94:J100 N94:N100 J74:J80 N74:N80 J43:J44 N43:N44 J56:J62 N56:N62 J11:J13 N11:N13 J25:J31 N25:N31">
    <cfRule type="cellIs" dxfId="195" priority="323" stopIfTrue="1" operator="lessThan">
      <formula>0.076</formula>
    </cfRule>
  </conditionalFormatting>
  <conditionalFormatting sqref="J648">
    <cfRule type="cellIs" dxfId="194" priority="138" stopIfTrue="1" operator="lessThan">
      <formula>0.076</formula>
    </cfRule>
  </conditionalFormatting>
  <conditionalFormatting sqref="J425">
    <cfRule type="cellIs" dxfId="193" priority="137" stopIfTrue="1" operator="lessThan">
      <formula>0.076</formula>
    </cfRule>
  </conditionalFormatting>
  <conditionalFormatting sqref="J443">
    <cfRule type="cellIs" dxfId="192" priority="136" stopIfTrue="1" operator="lessThan">
      <formula>0.076</formula>
    </cfRule>
  </conditionalFormatting>
  <conditionalFormatting sqref="J15">
    <cfRule type="cellIs" dxfId="191" priority="135" stopIfTrue="1" operator="lessThan">
      <formula>0.076</formula>
    </cfRule>
  </conditionalFormatting>
  <conditionalFormatting sqref="J33">
    <cfRule type="cellIs" dxfId="190" priority="134" stopIfTrue="1" operator="lessThan">
      <formula>0.076</formula>
    </cfRule>
  </conditionalFormatting>
  <conditionalFormatting sqref="J46">
    <cfRule type="cellIs" dxfId="189" priority="133" stopIfTrue="1" operator="lessThan">
      <formula>0.076</formula>
    </cfRule>
  </conditionalFormatting>
  <conditionalFormatting sqref="J594">
    <cfRule type="cellIs" dxfId="188" priority="132" stopIfTrue="1" operator="lessThan">
      <formula>0.076</formula>
    </cfRule>
  </conditionalFormatting>
  <conditionalFormatting sqref="J834">
    <cfRule type="cellIs" dxfId="187" priority="131" stopIfTrue="1" operator="lessThan">
      <formula>0.076</formula>
    </cfRule>
  </conditionalFormatting>
  <conditionalFormatting sqref="J64">
    <cfRule type="cellIs" dxfId="186" priority="130" stopIfTrue="1" operator="lessThan">
      <formula>0.076</formula>
    </cfRule>
  </conditionalFormatting>
  <conditionalFormatting sqref="J498">
    <cfRule type="cellIs" dxfId="185" priority="129" stopIfTrue="1" operator="lessThan">
      <formula>0.076</formula>
    </cfRule>
  </conditionalFormatting>
  <conditionalFormatting sqref="J669">
    <cfRule type="cellIs" dxfId="184" priority="128" stopIfTrue="1" operator="lessThan">
      <formula>0.076</formula>
    </cfRule>
  </conditionalFormatting>
  <conditionalFormatting sqref="J82">
    <cfRule type="cellIs" dxfId="183" priority="127" stopIfTrue="1" operator="lessThan">
      <formula>0.076</formula>
    </cfRule>
  </conditionalFormatting>
  <conditionalFormatting sqref="J115">
    <cfRule type="cellIs" dxfId="182" priority="126" stopIfTrue="1" operator="lessThan">
      <formula>0.076</formula>
    </cfRule>
  </conditionalFormatting>
  <conditionalFormatting sqref="J461">
    <cfRule type="cellIs" dxfId="181" priority="125" stopIfTrue="1" operator="lessThan">
      <formula>0.076</formula>
    </cfRule>
  </conditionalFormatting>
  <conditionalFormatting sqref="J872">
    <cfRule type="cellIs" dxfId="180" priority="124" stopIfTrue="1" operator="lessThan">
      <formula>0.076</formula>
    </cfRule>
  </conditionalFormatting>
  <conditionalFormatting sqref="J139">
    <cfRule type="cellIs" dxfId="179" priority="123" stopIfTrue="1" operator="lessThan">
      <formula>0.076</formula>
    </cfRule>
  </conditionalFormatting>
  <conditionalFormatting sqref="J685">
    <cfRule type="cellIs" dxfId="178" priority="122" stopIfTrue="1" operator="lessThan">
      <formula>0.076</formula>
    </cfRule>
  </conditionalFormatting>
  <conditionalFormatting sqref="J299">
    <cfRule type="cellIs" dxfId="177" priority="121" stopIfTrue="1" operator="lessThan">
      <formula>0.076</formula>
    </cfRule>
  </conditionalFormatting>
  <conditionalFormatting sqref="J330">
    <cfRule type="cellIs" dxfId="176" priority="120" stopIfTrue="1" operator="lessThan">
      <formula>0.076</formula>
    </cfRule>
  </conditionalFormatting>
  <conditionalFormatting sqref="J348">
    <cfRule type="cellIs" dxfId="175" priority="119" stopIfTrue="1" operator="lessThan">
      <formula>0.076</formula>
    </cfRule>
  </conditionalFormatting>
  <conditionalFormatting sqref="J368">
    <cfRule type="cellIs" dxfId="174" priority="118" stopIfTrue="1" operator="lessThan">
      <formula>0.076</formula>
    </cfRule>
  </conditionalFormatting>
  <conditionalFormatting sqref="J157">
    <cfRule type="cellIs" dxfId="173" priority="117" stopIfTrue="1" operator="lessThan">
      <formula>0.076</formula>
    </cfRule>
  </conditionalFormatting>
  <conditionalFormatting sqref="J175">
    <cfRule type="cellIs" dxfId="172" priority="116" stopIfTrue="1" operator="lessThan">
      <formula>0.076</formula>
    </cfRule>
  </conditionalFormatting>
  <conditionalFormatting sqref="J193">
    <cfRule type="cellIs" dxfId="171" priority="115" stopIfTrue="1" operator="lessThan">
      <formula>0.076</formula>
    </cfRule>
  </conditionalFormatting>
  <conditionalFormatting sqref="J211">
    <cfRule type="cellIs" dxfId="170" priority="114" stopIfTrue="1" operator="lessThan">
      <formula>0.076</formula>
    </cfRule>
  </conditionalFormatting>
  <conditionalFormatting sqref="J229">
    <cfRule type="cellIs" dxfId="169" priority="113" stopIfTrue="1" operator="lessThan">
      <formula>0.076</formula>
    </cfRule>
  </conditionalFormatting>
  <conditionalFormatting sqref="J242">
    <cfRule type="cellIs" dxfId="168" priority="112" stopIfTrue="1" operator="lessThan">
      <formula>0.076</formula>
    </cfRule>
  </conditionalFormatting>
  <conditionalFormatting sqref="J260">
    <cfRule type="cellIs" dxfId="167" priority="111" stopIfTrue="1" operator="lessThan">
      <formula>0.076</formula>
    </cfRule>
  </conditionalFormatting>
  <conditionalFormatting sqref="J703">
    <cfRule type="cellIs" dxfId="166" priority="110" stopIfTrue="1" operator="lessThan">
      <formula>0.076</formula>
    </cfRule>
  </conditionalFormatting>
  <conditionalFormatting sqref="J386">
    <cfRule type="cellIs" dxfId="165" priority="109" stopIfTrue="1" operator="lessThan">
      <formula>0.076</formula>
    </cfRule>
  </conditionalFormatting>
  <conditionalFormatting sqref="J404">
    <cfRule type="cellIs" dxfId="164" priority="108" stopIfTrue="1" operator="lessThan">
      <formula>0.076</formula>
    </cfRule>
  </conditionalFormatting>
  <conditionalFormatting sqref="J721">
    <cfRule type="cellIs" dxfId="163" priority="107" stopIfTrue="1" operator="lessThan">
      <formula>0.076</formula>
    </cfRule>
  </conditionalFormatting>
  <conditionalFormatting sqref="J516">
    <cfRule type="cellIs" dxfId="162" priority="106" stopIfTrue="1" operator="lessThan">
      <formula>0.076</formula>
    </cfRule>
  </conditionalFormatting>
  <conditionalFormatting sqref="J516">
    <cfRule type="cellIs" dxfId="161" priority="105" stopIfTrue="1" operator="lessThan">
      <formula>0.076</formula>
    </cfRule>
  </conditionalFormatting>
  <conditionalFormatting sqref="J534">
    <cfRule type="cellIs" dxfId="160" priority="104" stopIfTrue="1" operator="lessThan">
      <formula>0.076</formula>
    </cfRule>
  </conditionalFormatting>
  <conditionalFormatting sqref="J552">
    <cfRule type="cellIs" dxfId="159" priority="103" stopIfTrue="1" operator="lessThan">
      <formula>0.076</formula>
    </cfRule>
  </conditionalFormatting>
  <conditionalFormatting sqref="J278">
    <cfRule type="cellIs" dxfId="158" priority="102" stopIfTrue="1" operator="lessThan">
      <formula>0.076</formula>
    </cfRule>
  </conditionalFormatting>
  <conditionalFormatting sqref="J757">
    <cfRule type="cellIs" dxfId="157" priority="101" stopIfTrue="1" operator="lessThan">
      <formula>0.076</formula>
    </cfRule>
  </conditionalFormatting>
  <conditionalFormatting sqref="J612">
    <cfRule type="cellIs" dxfId="156" priority="100" stopIfTrue="1" operator="lessThan">
      <formula>0.076</formula>
    </cfRule>
  </conditionalFormatting>
  <conditionalFormatting sqref="J630">
    <cfRule type="cellIs" dxfId="155" priority="99" stopIfTrue="1" operator="lessThan">
      <formula>0.076</formula>
    </cfRule>
  </conditionalFormatting>
  <conditionalFormatting sqref="J630">
    <cfRule type="cellIs" dxfId="154" priority="98" stopIfTrue="1" operator="lessThan">
      <formula>0.076</formula>
    </cfRule>
  </conditionalFormatting>
  <conditionalFormatting sqref="J477">
    <cfRule type="cellIs" dxfId="153" priority="97" stopIfTrue="1" operator="lessThan">
      <formula>0.076</formula>
    </cfRule>
  </conditionalFormatting>
  <conditionalFormatting sqref="J777">
    <cfRule type="cellIs" dxfId="152" priority="96" stopIfTrue="1" operator="lessThan">
      <formula>0.076</formula>
    </cfRule>
  </conditionalFormatting>
  <conditionalFormatting sqref="J795">
    <cfRule type="cellIs" dxfId="151" priority="95" stopIfTrue="1" operator="lessThan">
      <formula>0.076</formula>
    </cfRule>
  </conditionalFormatting>
  <conditionalFormatting sqref="J813">
    <cfRule type="cellIs" dxfId="150" priority="94" stopIfTrue="1" operator="lessThan">
      <formula>0.076</formula>
    </cfRule>
  </conditionalFormatting>
  <conditionalFormatting sqref="N121">
    <cfRule type="cellIs" dxfId="149" priority="92" stopIfTrue="1" operator="greaterThanOrEqual">
      <formula>0.071</formula>
    </cfRule>
    <cfRule type="cellIs" dxfId="148" priority="93" stopIfTrue="1" operator="lessThan">
      <formula>0.071</formula>
    </cfRule>
  </conditionalFormatting>
  <conditionalFormatting sqref="J140">
    <cfRule type="cellIs" dxfId="147" priority="88" stopIfTrue="1" operator="greaterThanOrEqual">
      <formula>0.071</formula>
    </cfRule>
    <cfRule type="cellIs" dxfId="146" priority="89" stopIfTrue="1" operator="lessThan">
      <formula>0.071</formula>
    </cfRule>
  </conditionalFormatting>
  <conditionalFormatting sqref="J140">
    <cfRule type="cellIs" dxfId="145" priority="87" stopIfTrue="1" operator="lessThan">
      <formula>0.076</formula>
    </cfRule>
  </conditionalFormatting>
  <conditionalFormatting sqref="J686">
    <cfRule type="cellIs" dxfId="144" priority="85" stopIfTrue="1" operator="greaterThanOrEqual">
      <formula>0.071</formula>
    </cfRule>
    <cfRule type="cellIs" dxfId="143" priority="86" stopIfTrue="1" operator="lessThan">
      <formula>0.071</formula>
    </cfRule>
  </conditionalFormatting>
  <conditionalFormatting sqref="J686">
    <cfRule type="cellIs" dxfId="142" priority="84" stopIfTrue="1" operator="lessThan">
      <formula>0.076</formula>
    </cfRule>
  </conditionalFormatting>
  <conditionalFormatting sqref="J300">
    <cfRule type="cellIs" dxfId="141" priority="82" stopIfTrue="1" operator="greaterThanOrEqual">
      <formula>0.071</formula>
    </cfRule>
    <cfRule type="cellIs" dxfId="140" priority="83" stopIfTrue="1" operator="lessThan">
      <formula>0.071</formula>
    </cfRule>
  </conditionalFormatting>
  <conditionalFormatting sqref="J300">
    <cfRule type="cellIs" dxfId="139" priority="81" stopIfTrue="1" operator="lessThan">
      <formula>0.076</formula>
    </cfRule>
  </conditionalFormatting>
  <conditionalFormatting sqref="J331">
    <cfRule type="cellIs" dxfId="138" priority="79" stopIfTrue="1" operator="greaterThanOrEqual">
      <formula>0.071</formula>
    </cfRule>
    <cfRule type="cellIs" dxfId="137" priority="80" stopIfTrue="1" operator="lessThan">
      <formula>0.071</formula>
    </cfRule>
  </conditionalFormatting>
  <conditionalFormatting sqref="J331">
    <cfRule type="cellIs" dxfId="136" priority="78" stopIfTrue="1" operator="lessThan">
      <formula>0.076</formula>
    </cfRule>
  </conditionalFormatting>
  <conditionalFormatting sqref="J349">
    <cfRule type="cellIs" dxfId="135" priority="76" stopIfTrue="1" operator="greaterThanOrEqual">
      <formula>0.071</formula>
    </cfRule>
    <cfRule type="cellIs" dxfId="134" priority="77" stopIfTrue="1" operator="lessThan">
      <formula>0.071</formula>
    </cfRule>
  </conditionalFormatting>
  <conditionalFormatting sqref="J349">
    <cfRule type="cellIs" dxfId="133" priority="75" stopIfTrue="1" operator="lessThan">
      <formula>0.076</formula>
    </cfRule>
  </conditionalFormatting>
  <conditionalFormatting sqref="J369">
    <cfRule type="cellIs" dxfId="132" priority="73" stopIfTrue="1" operator="greaterThanOrEqual">
      <formula>0.071</formula>
    </cfRule>
    <cfRule type="cellIs" dxfId="131" priority="74" stopIfTrue="1" operator="lessThan">
      <formula>0.071</formula>
    </cfRule>
  </conditionalFormatting>
  <conditionalFormatting sqref="J369">
    <cfRule type="cellIs" dxfId="130" priority="72" stopIfTrue="1" operator="lessThan">
      <formula>0.076</formula>
    </cfRule>
  </conditionalFormatting>
  <conditionalFormatting sqref="J158">
    <cfRule type="cellIs" dxfId="129" priority="70" stopIfTrue="1" operator="greaterThanOrEqual">
      <formula>0.071</formula>
    </cfRule>
    <cfRule type="cellIs" dxfId="128" priority="71" stopIfTrue="1" operator="lessThan">
      <formula>0.071</formula>
    </cfRule>
  </conditionalFormatting>
  <conditionalFormatting sqref="J158">
    <cfRule type="cellIs" dxfId="127" priority="69" stopIfTrue="1" operator="lessThan">
      <formula>0.076</formula>
    </cfRule>
  </conditionalFormatting>
  <conditionalFormatting sqref="J176">
    <cfRule type="cellIs" dxfId="126" priority="67" stopIfTrue="1" operator="greaterThanOrEqual">
      <formula>0.071</formula>
    </cfRule>
    <cfRule type="cellIs" dxfId="125" priority="68" stopIfTrue="1" operator="lessThan">
      <formula>0.071</formula>
    </cfRule>
  </conditionalFormatting>
  <conditionalFormatting sqref="J176">
    <cfRule type="cellIs" dxfId="124" priority="66" stopIfTrue="1" operator="lessThan">
      <formula>0.076</formula>
    </cfRule>
  </conditionalFormatting>
  <conditionalFormatting sqref="J194">
    <cfRule type="cellIs" dxfId="123" priority="64" stopIfTrue="1" operator="greaterThanOrEqual">
      <formula>0.071</formula>
    </cfRule>
    <cfRule type="cellIs" dxfId="122" priority="65" stopIfTrue="1" operator="lessThan">
      <formula>0.071</formula>
    </cfRule>
  </conditionalFormatting>
  <conditionalFormatting sqref="J194">
    <cfRule type="cellIs" dxfId="121" priority="63" stopIfTrue="1" operator="lessThan">
      <formula>0.076</formula>
    </cfRule>
  </conditionalFormatting>
  <conditionalFormatting sqref="J212">
    <cfRule type="cellIs" dxfId="120" priority="61" stopIfTrue="1" operator="greaterThanOrEqual">
      <formula>0.071</formula>
    </cfRule>
    <cfRule type="cellIs" dxfId="119" priority="62" stopIfTrue="1" operator="lessThan">
      <formula>0.071</formula>
    </cfRule>
  </conditionalFormatting>
  <conditionalFormatting sqref="J212">
    <cfRule type="cellIs" dxfId="118" priority="60" stopIfTrue="1" operator="lessThan">
      <formula>0.076</formula>
    </cfRule>
  </conditionalFormatting>
  <conditionalFormatting sqref="J230">
    <cfRule type="cellIs" dxfId="117" priority="58" stopIfTrue="1" operator="greaterThanOrEqual">
      <formula>0.071</formula>
    </cfRule>
    <cfRule type="cellIs" dxfId="116" priority="59" stopIfTrue="1" operator="lessThan">
      <formula>0.071</formula>
    </cfRule>
  </conditionalFormatting>
  <conditionalFormatting sqref="J230">
    <cfRule type="cellIs" dxfId="115" priority="57" stopIfTrue="1" operator="lessThan">
      <formula>0.076</formula>
    </cfRule>
  </conditionalFormatting>
  <conditionalFormatting sqref="J243">
    <cfRule type="cellIs" dxfId="114" priority="55" stopIfTrue="1" operator="greaterThanOrEqual">
      <formula>0.071</formula>
    </cfRule>
    <cfRule type="cellIs" dxfId="113" priority="56" stopIfTrue="1" operator="lessThan">
      <formula>0.071</formula>
    </cfRule>
  </conditionalFormatting>
  <conditionalFormatting sqref="J243">
    <cfRule type="cellIs" dxfId="112" priority="54" stopIfTrue="1" operator="lessThan">
      <formula>0.076</formula>
    </cfRule>
  </conditionalFormatting>
  <conditionalFormatting sqref="J261">
    <cfRule type="cellIs" dxfId="111" priority="52" stopIfTrue="1" operator="greaterThanOrEqual">
      <formula>0.071</formula>
    </cfRule>
    <cfRule type="cellIs" dxfId="110" priority="53" stopIfTrue="1" operator="lessThan">
      <formula>0.071</formula>
    </cfRule>
  </conditionalFormatting>
  <conditionalFormatting sqref="J261">
    <cfRule type="cellIs" dxfId="109" priority="51" stopIfTrue="1" operator="lessThan">
      <formula>0.076</formula>
    </cfRule>
  </conditionalFormatting>
  <conditionalFormatting sqref="J704">
    <cfRule type="cellIs" dxfId="108" priority="49" stopIfTrue="1" operator="greaterThanOrEqual">
      <formula>0.071</formula>
    </cfRule>
    <cfRule type="cellIs" dxfId="107" priority="50" stopIfTrue="1" operator="lessThan">
      <formula>0.071</formula>
    </cfRule>
  </conditionalFormatting>
  <conditionalFormatting sqref="J704">
    <cfRule type="cellIs" dxfId="106" priority="48" stopIfTrue="1" operator="lessThan">
      <formula>0.076</formula>
    </cfRule>
  </conditionalFormatting>
  <conditionalFormatting sqref="J387">
    <cfRule type="cellIs" dxfId="105" priority="46" stopIfTrue="1" operator="greaterThanOrEqual">
      <formula>0.071</formula>
    </cfRule>
    <cfRule type="cellIs" dxfId="104" priority="47" stopIfTrue="1" operator="lessThan">
      <formula>0.071</formula>
    </cfRule>
  </conditionalFormatting>
  <conditionalFormatting sqref="J387">
    <cfRule type="cellIs" dxfId="103" priority="45" stopIfTrue="1" operator="lessThan">
      <formula>0.076</formula>
    </cfRule>
  </conditionalFormatting>
  <conditionalFormatting sqref="J405">
    <cfRule type="cellIs" dxfId="102" priority="43" stopIfTrue="1" operator="greaterThanOrEqual">
      <formula>0.071</formula>
    </cfRule>
    <cfRule type="cellIs" dxfId="101" priority="44" stopIfTrue="1" operator="lessThan">
      <formula>0.071</formula>
    </cfRule>
  </conditionalFormatting>
  <conditionalFormatting sqref="J405">
    <cfRule type="cellIs" dxfId="100" priority="42" stopIfTrue="1" operator="lessThan">
      <formula>0.076</formula>
    </cfRule>
  </conditionalFormatting>
  <conditionalFormatting sqref="J722">
    <cfRule type="cellIs" dxfId="99" priority="40" stopIfTrue="1" operator="greaterThanOrEqual">
      <formula>0.071</formula>
    </cfRule>
    <cfRule type="cellIs" dxfId="98" priority="41" stopIfTrue="1" operator="lessThan">
      <formula>0.071</formula>
    </cfRule>
  </conditionalFormatting>
  <conditionalFormatting sqref="J722">
    <cfRule type="cellIs" dxfId="97" priority="39" stopIfTrue="1" operator="lessThan">
      <formula>0.076</formula>
    </cfRule>
  </conditionalFormatting>
  <conditionalFormatting sqref="J517">
    <cfRule type="cellIs" dxfId="96" priority="37" stopIfTrue="1" operator="greaterThanOrEqual">
      <formula>0.071</formula>
    </cfRule>
    <cfRule type="cellIs" dxfId="95" priority="38" stopIfTrue="1" operator="lessThan">
      <formula>0.071</formula>
    </cfRule>
  </conditionalFormatting>
  <conditionalFormatting sqref="J517">
    <cfRule type="cellIs" dxfId="94" priority="36" stopIfTrue="1" operator="lessThan">
      <formula>0.076</formula>
    </cfRule>
  </conditionalFormatting>
  <conditionalFormatting sqref="J535">
    <cfRule type="cellIs" dxfId="93" priority="34" stopIfTrue="1" operator="greaterThanOrEqual">
      <formula>0.071</formula>
    </cfRule>
    <cfRule type="cellIs" dxfId="92" priority="35" stopIfTrue="1" operator="lessThan">
      <formula>0.071</formula>
    </cfRule>
  </conditionalFormatting>
  <conditionalFormatting sqref="J535">
    <cfRule type="cellIs" dxfId="91" priority="33" stopIfTrue="1" operator="lessThan">
      <formula>0.076</formula>
    </cfRule>
  </conditionalFormatting>
  <conditionalFormatting sqref="J553">
    <cfRule type="cellIs" dxfId="90" priority="31" stopIfTrue="1" operator="greaterThanOrEqual">
      <formula>0.071</formula>
    </cfRule>
    <cfRule type="cellIs" dxfId="89" priority="32" stopIfTrue="1" operator="lessThan">
      <formula>0.071</formula>
    </cfRule>
  </conditionalFormatting>
  <conditionalFormatting sqref="J553">
    <cfRule type="cellIs" dxfId="88" priority="30" stopIfTrue="1" operator="lessThan">
      <formula>0.076</formula>
    </cfRule>
  </conditionalFormatting>
  <conditionalFormatting sqref="J279">
    <cfRule type="cellIs" dxfId="87" priority="28" stopIfTrue="1" operator="greaterThanOrEqual">
      <formula>0.071</formula>
    </cfRule>
    <cfRule type="cellIs" dxfId="86" priority="29" stopIfTrue="1" operator="lessThan">
      <formula>0.071</formula>
    </cfRule>
  </conditionalFormatting>
  <conditionalFormatting sqref="J279">
    <cfRule type="cellIs" dxfId="85" priority="27" stopIfTrue="1" operator="lessThan">
      <formula>0.076</formula>
    </cfRule>
  </conditionalFormatting>
  <conditionalFormatting sqref="J740">
    <cfRule type="cellIs" dxfId="84" priority="25" stopIfTrue="1" operator="greaterThanOrEqual">
      <formula>0.071</formula>
    </cfRule>
    <cfRule type="cellIs" dxfId="83" priority="26" stopIfTrue="1" operator="lessThan">
      <formula>0.071</formula>
    </cfRule>
  </conditionalFormatting>
  <conditionalFormatting sqref="J740">
    <cfRule type="cellIs" dxfId="82" priority="24" stopIfTrue="1" operator="lessThan">
      <formula>0.076</formula>
    </cfRule>
  </conditionalFormatting>
  <conditionalFormatting sqref="J758">
    <cfRule type="cellIs" dxfId="81" priority="22" stopIfTrue="1" operator="greaterThanOrEqual">
      <formula>0.071</formula>
    </cfRule>
    <cfRule type="cellIs" dxfId="80" priority="23" stopIfTrue="1" operator="lessThan">
      <formula>0.071</formula>
    </cfRule>
  </conditionalFormatting>
  <conditionalFormatting sqref="J758">
    <cfRule type="cellIs" dxfId="79" priority="21" stopIfTrue="1" operator="lessThan">
      <formula>0.076</formula>
    </cfRule>
  </conditionalFormatting>
  <conditionalFormatting sqref="J613">
    <cfRule type="cellIs" dxfId="78" priority="19" stopIfTrue="1" operator="greaterThanOrEqual">
      <formula>0.071</formula>
    </cfRule>
    <cfRule type="cellIs" dxfId="77" priority="20" stopIfTrue="1" operator="lessThan">
      <formula>0.071</formula>
    </cfRule>
  </conditionalFormatting>
  <conditionalFormatting sqref="J613">
    <cfRule type="cellIs" dxfId="76" priority="18" stopIfTrue="1" operator="lessThan">
      <formula>0.076</formula>
    </cfRule>
  </conditionalFormatting>
  <conditionalFormatting sqref="J631">
    <cfRule type="cellIs" dxfId="75" priority="16" stopIfTrue="1" operator="greaterThanOrEqual">
      <formula>0.071</formula>
    </cfRule>
    <cfRule type="cellIs" dxfId="74" priority="17" stopIfTrue="1" operator="lessThan">
      <formula>0.071</formula>
    </cfRule>
  </conditionalFormatting>
  <conditionalFormatting sqref="J631">
    <cfRule type="cellIs" dxfId="73" priority="15" stopIfTrue="1" operator="lessThan">
      <formula>0.076</formula>
    </cfRule>
  </conditionalFormatting>
  <conditionalFormatting sqref="J478">
    <cfRule type="cellIs" dxfId="72" priority="13" stopIfTrue="1" operator="greaterThanOrEqual">
      <formula>0.071</formula>
    </cfRule>
    <cfRule type="cellIs" dxfId="71" priority="14" stopIfTrue="1" operator="lessThan">
      <formula>0.071</formula>
    </cfRule>
  </conditionalFormatting>
  <conditionalFormatting sqref="J478">
    <cfRule type="cellIs" dxfId="70" priority="12" stopIfTrue="1" operator="lessThan">
      <formula>0.076</formula>
    </cfRule>
  </conditionalFormatting>
  <conditionalFormatting sqref="J778">
    <cfRule type="cellIs" dxfId="69" priority="10" stopIfTrue="1" operator="greaterThanOrEqual">
      <formula>0.071</formula>
    </cfRule>
    <cfRule type="cellIs" dxfId="68" priority="11" stopIfTrue="1" operator="lessThan">
      <formula>0.071</formula>
    </cfRule>
  </conditionalFormatting>
  <conditionalFormatting sqref="J778">
    <cfRule type="cellIs" dxfId="67" priority="9" stopIfTrue="1" operator="lessThan">
      <formula>0.076</formula>
    </cfRule>
  </conditionalFormatting>
  <conditionalFormatting sqref="J796">
    <cfRule type="cellIs" dxfId="66" priority="7" stopIfTrue="1" operator="greaterThanOrEqual">
      <formula>0.071</formula>
    </cfRule>
    <cfRule type="cellIs" dxfId="65" priority="8" stopIfTrue="1" operator="lessThan">
      <formula>0.071</formula>
    </cfRule>
  </conditionalFormatting>
  <conditionalFormatting sqref="J796">
    <cfRule type="cellIs" dxfId="64" priority="6" stopIfTrue="1" operator="lessThan">
      <formula>0.076</formula>
    </cfRule>
  </conditionalFormatting>
  <conditionalFormatting sqref="J814">
    <cfRule type="cellIs" dxfId="63" priority="4" stopIfTrue="1" operator="greaterThanOrEqual">
      <formula>0.071</formula>
    </cfRule>
    <cfRule type="cellIs" dxfId="62" priority="5" stopIfTrue="1" operator="lessThan">
      <formula>0.071</formula>
    </cfRule>
  </conditionalFormatting>
  <conditionalFormatting sqref="J814">
    <cfRule type="cellIs" dxfId="61" priority="3" stopIfTrue="1" operator="lessThan">
      <formula>0.076</formula>
    </cfRule>
  </conditionalFormatting>
  <conditionalFormatting sqref="J538">
    <cfRule type="cellIs" dxfId="60" priority="1" stopIfTrue="1" operator="greaterThanOrEqual">
      <formula>0.071</formula>
    </cfRule>
    <cfRule type="cellIs" dxfId="59" priority="2" stopIfTrue="1" operator="lessThan">
      <formula>0.071</formula>
    </cfRule>
  </conditionalFormatting>
  <pageMargins left="0.5" right="0.5" top="0.18" bottom="0.3" header="0.38" footer="0.5"/>
  <pageSetup scale="65" fitToHeight="155" orientation="landscape" r:id="rId1"/>
  <headerFooter alignWithMargins="0"/>
  <rowBreaks count="19" manualBreakCount="19">
    <brk id="51" max="16383" man="1"/>
    <brk id="102" max="16383" man="1"/>
    <brk id="144" max="16383" man="1"/>
    <brk id="198" max="16383" man="1"/>
    <brk id="247" max="16383" man="1"/>
    <brk id="283" max="13" man="1"/>
    <brk id="335" max="16383" man="1"/>
    <brk id="373" max="16383" man="1"/>
    <brk id="409" max="16383" man="1"/>
    <brk id="448" max="16383" man="1"/>
    <brk id="482" max="16383" man="1"/>
    <brk id="539" max="16383" man="1"/>
    <brk id="578" max="16383" man="1"/>
    <brk id="617" max="16383" man="1"/>
    <brk id="653" max="16383" man="1"/>
    <brk id="708" max="16383" man="1"/>
    <brk id="763" max="13" man="1"/>
    <brk id="818" max="16383" man="1"/>
    <brk id="85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6"/>
  <sheetViews>
    <sheetView zoomScale="75" zoomScaleNormal="75" workbookViewId="0">
      <selection sqref="A1:N1"/>
    </sheetView>
  </sheetViews>
  <sheetFormatPr defaultRowHeight="13.2" x14ac:dyDescent="0.25"/>
  <cols>
    <col min="2" max="2" width="21.109375" customWidth="1"/>
    <col min="3" max="3" width="12.44140625" customWidth="1"/>
    <col min="4" max="4" width="10.5546875" customWidth="1"/>
    <col min="9" max="9" width="9.33203125" customWidth="1"/>
    <col min="10" max="11" width="10.88671875" customWidth="1"/>
    <col min="12" max="12" width="22.33203125" customWidth="1"/>
    <col min="13" max="13" width="15.88671875" customWidth="1"/>
    <col min="14" max="14" width="21" customWidth="1"/>
  </cols>
  <sheetData>
    <row r="1" spans="1:16" ht="56.25" customHeight="1" x14ac:dyDescent="0.25">
      <c r="A1" s="380" t="s">
        <v>54</v>
      </c>
      <c r="B1" s="381"/>
      <c r="C1" s="381"/>
      <c r="D1" s="381"/>
      <c r="E1" s="381"/>
      <c r="F1" s="381"/>
      <c r="G1" s="381"/>
      <c r="H1" s="381"/>
      <c r="I1" s="381"/>
      <c r="J1" s="381"/>
      <c r="K1" s="381"/>
      <c r="L1" s="381"/>
      <c r="M1" s="381"/>
      <c r="N1" s="381"/>
    </row>
    <row r="2" spans="1:16" ht="15.75" customHeight="1" x14ac:dyDescent="0.4">
      <c r="A2" s="181"/>
      <c r="B2" s="181"/>
      <c r="C2" s="159"/>
      <c r="D2" s="92"/>
      <c r="E2" s="128"/>
      <c r="F2" s="128"/>
      <c r="G2" s="128"/>
      <c r="H2" s="128"/>
      <c r="I2" s="128"/>
      <c r="J2" s="128"/>
      <c r="K2" s="128"/>
      <c r="L2" s="382" t="s">
        <v>262</v>
      </c>
      <c r="M2" s="383"/>
      <c r="N2" s="383"/>
    </row>
    <row r="3" spans="1:16" ht="15.75" customHeight="1" x14ac:dyDescent="0.25">
      <c r="B3" s="133"/>
      <c r="C3" s="134"/>
      <c r="D3" s="135"/>
      <c r="E3" s="136"/>
      <c r="F3" s="135"/>
      <c r="G3" s="136"/>
      <c r="H3" s="135"/>
      <c r="I3" s="136"/>
      <c r="J3" s="136"/>
      <c r="K3" s="136"/>
      <c r="L3" s="383"/>
      <c r="M3" s="383"/>
      <c r="N3" s="383"/>
    </row>
    <row r="4" spans="1:16" ht="19.5" customHeight="1" x14ac:dyDescent="0.4">
      <c r="B4" s="9"/>
      <c r="D4" s="92"/>
      <c r="E4" s="243" t="s">
        <v>135</v>
      </c>
      <c r="F4" s="139"/>
      <c r="G4" s="140"/>
      <c r="H4" s="139"/>
      <c r="L4" s="382" t="s">
        <v>264</v>
      </c>
      <c r="M4" s="383"/>
      <c r="N4" s="383"/>
    </row>
    <row r="5" spans="1:16" ht="15.75" customHeight="1" x14ac:dyDescent="0.3">
      <c r="D5" s="92"/>
      <c r="E5" s="241" t="s">
        <v>0</v>
      </c>
      <c r="F5" s="92"/>
      <c r="H5" s="92"/>
      <c r="L5" s="383"/>
      <c r="M5" s="383"/>
      <c r="N5" s="383"/>
    </row>
    <row r="6" spans="1:16" ht="15.75" customHeight="1" thickBot="1" x14ac:dyDescent="1.1499999999999999">
      <c r="A6" s="137"/>
      <c r="B6" s="136"/>
      <c r="C6" s="138"/>
      <c r="D6" s="135"/>
      <c r="E6" s="136"/>
      <c r="F6" s="135"/>
      <c r="G6" s="136"/>
      <c r="H6" s="135"/>
      <c r="I6" s="136"/>
      <c r="J6" s="136"/>
      <c r="K6" s="136"/>
      <c r="L6" s="153"/>
      <c r="M6" s="136"/>
      <c r="N6" s="136"/>
    </row>
    <row r="7" spans="1:16" ht="15.75" customHeight="1" x14ac:dyDescent="0.3">
      <c r="A7" s="241" t="s">
        <v>15</v>
      </c>
      <c r="B7" s="2"/>
      <c r="C7" s="253"/>
      <c r="D7" s="254"/>
      <c r="E7" s="255"/>
      <c r="F7" s="254"/>
      <c r="G7" s="255"/>
      <c r="H7" s="254"/>
      <c r="I7" s="255"/>
      <c r="J7" s="256"/>
      <c r="K7" s="255"/>
      <c r="L7" s="258"/>
      <c r="M7" s="374" t="s">
        <v>56</v>
      </c>
      <c r="N7" s="375"/>
    </row>
    <row r="8" spans="1:16" ht="15.75" customHeight="1" thickBot="1" x14ac:dyDescent="0.3">
      <c r="A8" s="230"/>
      <c r="B8" s="3"/>
      <c r="C8" s="4" t="s">
        <v>2</v>
      </c>
      <c r="D8" s="93" t="s">
        <v>3</v>
      </c>
      <c r="E8" s="5" t="s">
        <v>58</v>
      </c>
      <c r="F8" s="93" t="s">
        <v>4</v>
      </c>
      <c r="G8" s="5" t="s">
        <v>58</v>
      </c>
      <c r="H8" s="93" t="s">
        <v>5</v>
      </c>
      <c r="I8" s="5" t="s">
        <v>58</v>
      </c>
      <c r="J8" s="6" t="s">
        <v>6</v>
      </c>
      <c r="K8" s="5" t="s">
        <v>58</v>
      </c>
      <c r="L8" s="332"/>
      <c r="M8" s="21" t="s">
        <v>141</v>
      </c>
      <c r="N8" s="273" t="s">
        <v>57</v>
      </c>
    </row>
    <row r="9" spans="1:16" ht="15.75" customHeight="1" thickBot="1" x14ac:dyDescent="0.35">
      <c r="A9" s="230"/>
      <c r="B9" s="3"/>
      <c r="C9" s="368" t="s">
        <v>301</v>
      </c>
      <c r="D9" s="369"/>
      <c r="E9" s="369"/>
      <c r="F9" s="369"/>
      <c r="G9" s="369"/>
      <c r="H9" s="369"/>
      <c r="I9" s="369"/>
      <c r="J9" s="369"/>
      <c r="K9" s="370"/>
      <c r="L9" s="177" t="s">
        <v>267</v>
      </c>
      <c r="M9" s="257"/>
      <c r="N9" s="272"/>
    </row>
    <row r="10" spans="1:16" ht="15.75" customHeight="1" x14ac:dyDescent="0.25">
      <c r="A10" s="242" t="s">
        <v>45</v>
      </c>
      <c r="B10" s="2"/>
      <c r="C10" s="14">
        <v>2000</v>
      </c>
      <c r="D10" s="97">
        <v>9.1999999999999998E-2</v>
      </c>
      <c r="E10" s="51">
        <v>36686</v>
      </c>
      <c r="F10" s="97">
        <v>9.0999999999999998E-2</v>
      </c>
      <c r="G10" s="51">
        <v>36678</v>
      </c>
      <c r="H10" s="97">
        <v>8.4000000000000005E-2</v>
      </c>
      <c r="I10" s="51">
        <v>37780</v>
      </c>
      <c r="J10" s="97">
        <v>8.2000000000000003E-2</v>
      </c>
      <c r="K10" s="112">
        <v>37829</v>
      </c>
      <c r="L10" s="62">
        <v>2</v>
      </c>
      <c r="M10" s="14" t="s">
        <v>155</v>
      </c>
      <c r="N10" s="261">
        <f>TRUNC(AVERAGE(J10:J10),3)</f>
        <v>8.2000000000000003E-2</v>
      </c>
      <c r="P10" s="63"/>
    </row>
    <row r="11" spans="1:16" ht="15.75" customHeight="1" x14ac:dyDescent="0.25">
      <c r="A11" s="229" t="s">
        <v>100</v>
      </c>
      <c r="C11" s="10">
        <v>2001</v>
      </c>
      <c r="D11" s="15">
        <v>9.6000000000000002E-2</v>
      </c>
      <c r="E11" s="12">
        <v>37055</v>
      </c>
      <c r="F11" s="15">
        <v>0.09</v>
      </c>
      <c r="G11" s="12">
        <v>37061</v>
      </c>
      <c r="H11" s="15">
        <v>8.5000000000000006E-2</v>
      </c>
      <c r="I11" s="12">
        <v>37017</v>
      </c>
      <c r="J11" s="15">
        <v>8.4000000000000005E-2</v>
      </c>
      <c r="K11" s="43">
        <v>37070</v>
      </c>
      <c r="L11" s="39">
        <v>3</v>
      </c>
      <c r="M11" s="10" t="s">
        <v>156</v>
      </c>
      <c r="N11" s="262">
        <f>TRUNC(AVERAGE(J10:J11),3)</f>
        <v>8.3000000000000004E-2</v>
      </c>
    </row>
    <row r="12" spans="1:16" ht="15.75" customHeight="1" x14ac:dyDescent="0.25">
      <c r="C12" s="10">
        <v>2002</v>
      </c>
      <c r="D12" s="15">
        <v>0.115</v>
      </c>
      <c r="E12" s="12">
        <v>37429</v>
      </c>
      <c r="F12" s="15">
        <v>0.115</v>
      </c>
      <c r="G12" s="12">
        <v>37430</v>
      </c>
      <c r="H12" s="15">
        <v>0.104</v>
      </c>
      <c r="I12" s="12">
        <v>37428</v>
      </c>
      <c r="J12" s="15">
        <v>9.9000000000000005E-2</v>
      </c>
      <c r="K12" s="43">
        <v>37452</v>
      </c>
      <c r="L12" s="39">
        <v>13</v>
      </c>
      <c r="M12" s="10" t="s">
        <v>147</v>
      </c>
      <c r="N12" s="262">
        <f t="shared" ref="N12:N17" si="0">TRUNC(AVERAGE(J10:J12),3)</f>
        <v>8.7999999999999995E-2</v>
      </c>
    </row>
    <row r="13" spans="1:16" ht="15.75" customHeight="1" x14ac:dyDescent="0.25">
      <c r="A13" s="229"/>
      <c r="C13" s="10">
        <v>2003</v>
      </c>
      <c r="D13" s="15">
        <v>0.10100000000000001</v>
      </c>
      <c r="E13" s="12">
        <v>37790</v>
      </c>
      <c r="F13" s="15">
        <v>9.5000000000000001E-2</v>
      </c>
      <c r="G13" s="12">
        <v>37797</v>
      </c>
      <c r="H13" s="15">
        <v>9.2999999999999999E-2</v>
      </c>
      <c r="I13" s="12">
        <v>37796</v>
      </c>
      <c r="J13" s="15">
        <v>8.7999999999999995E-2</v>
      </c>
      <c r="K13" s="43">
        <v>37853</v>
      </c>
      <c r="L13" s="39">
        <v>6</v>
      </c>
      <c r="M13" s="10" t="s">
        <v>148</v>
      </c>
      <c r="N13" s="262">
        <f t="shared" si="0"/>
        <v>0.09</v>
      </c>
    </row>
    <row r="14" spans="1:16" ht="15.75" customHeight="1" x14ac:dyDescent="0.25">
      <c r="A14" s="229"/>
      <c r="C14" s="10">
        <v>2004</v>
      </c>
      <c r="D14" s="15">
        <v>8.8999999999999996E-2</v>
      </c>
      <c r="E14" s="12">
        <v>38170</v>
      </c>
      <c r="F14" s="15">
        <v>8.1000000000000003E-2</v>
      </c>
      <c r="G14" s="12">
        <v>38617</v>
      </c>
      <c r="H14" s="15">
        <v>7.2999999999999995E-2</v>
      </c>
      <c r="I14" s="12">
        <v>38596</v>
      </c>
      <c r="J14" s="15">
        <v>7.1999999999999995E-2</v>
      </c>
      <c r="K14" s="43">
        <v>38597</v>
      </c>
      <c r="L14" s="39">
        <v>1</v>
      </c>
      <c r="M14" s="10" t="s">
        <v>149</v>
      </c>
      <c r="N14" s="262">
        <f t="shared" si="0"/>
        <v>8.5999999999999993E-2</v>
      </c>
    </row>
    <row r="15" spans="1:16" ht="15.75" customHeight="1" x14ac:dyDescent="0.25">
      <c r="A15" s="228"/>
      <c r="C15" s="10">
        <v>2005</v>
      </c>
      <c r="D15" s="25">
        <v>8.7999999999999995E-2</v>
      </c>
      <c r="E15" s="12">
        <v>38530</v>
      </c>
      <c r="F15" s="15">
        <v>8.3000000000000004E-2</v>
      </c>
      <c r="G15" s="12">
        <v>38606</v>
      </c>
      <c r="H15" s="15">
        <v>8.2000000000000003E-2</v>
      </c>
      <c r="I15" s="12">
        <v>38527</v>
      </c>
      <c r="J15" s="15">
        <v>8.2000000000000003E-2</v>
      </c>
      <c r="K15" s="43">
        <v>38529</v>
      </c>
      <c r="L15" s="39">
        <v>1</v>
      </c>
      <c r="M15" s="10" t="s">
        <v>150</v>
      </c>
      <c r="N15" s="262">
        <f t="shared" si="0"/>
        <v>0.08</v>
      </c>
    </row>
    <row r="16" spans="1:16" ht="15.75" customHeight="1" x14ac:dyDescent="0.25">
      <c r="A16" s="228"/>
      <c r="C16" s="10">
        <v>2006</v>
      </c>
      <c r="D16" s="25">
        <v>8.7999999999999995E-2</v>
      </c>
      <c r="E16" s="12">
        <v>38917</v>
      </c>
      <c r="F16" s="15">
        <v>8.2000000000000003E-2</v>
      </c>
      <c r="G16" s="12">
        <v>38885</v>
      </c>
      <c r="H16" s="15">
        <v>0.08</v>
      </c>
      <c r="I16" s="12">
        <v>38883</v>
      </c>
      <c r="J16" s="15">
        <v>0.08</v>
      </c>
      <c r="K16" s="43">
        <v>38946</v>
      </c>
      <c r="L16" s="39">
        <v>1</v>
      </c>
      <c r="M16" s="10" t="s">
        <v>151</v>
      </c>
      <c r="N16" s="262">
        <f t="shared" si="0"/>
        <v>7.8E-2</v>
      </c>
    </row>
    <row r="17" spans="1:14" ht="15.75" customHeight="1" thickBot="1" x14ac:dyDescent="0.3">
      <c r="A17" s="228"/>
      <c r="C17" s="16">
        <v>2007</v>
      </c>
      <c r="D17" s="123">
        <v>8.5000000000000006E-2</v>
      </c>
      <c r="E17" s="18">
        <v>39322</v>
      </c>
      <c r="F17" s="26">
        <v>8.4000000000000005E-2</v>
      </c>
      <c r="G17" s="18">
        <v>39346</v>
      </c>
      <c r="H17" s="26">
        <v>8.4000000000000005E-2</v>
      </c>
      <c r="I17" s="18">
        <v>39348</v>
      </c>
      <c r="J17" s="26">
        <v>8.3000000000000004E-2</v>
      </c>
      <c r="K17" s="44">
        <v>39224</v>
      </c>
      <c r="L17" s="40">
        <v>1</v>
      </c>
      <c r="M17" s="16" t="s">
        <v>152</v>
      </c>
      <c r="N17" s="263">
        <f t="shared" si="0"/>
        <v>8.1000000000000003E-2</v>
      </c>
    </row>
    <row r="18" spans="1:14" ht="15.75" customHeight="1" thickBot="1" x14ac:dyDescent="0.35">
      <c r="A18" s="228"/>
      <c r="C18" s="368" t="s">
        <v>300</v>
      </c>
      <c r="D18" s="369"/>
      <c r="E18" s="369"/>
      <c r="F18" s="369"/>
      <c r="G18" s="369"/>
      <c r="H18" s="369"/>
      <c r="I18" s="369"/>
      <c r="J18" s="369"/>
      <c r="K18" s="370"/>
      <c r="L18" s="4" t="s">
        <v>265</v>
      </c>
      <c r="M18" s="257"/>
      <c r="N18" s="272"/>
    </row>
    <row r="19" spans="1:14" ht="15.75" customHeight="1" thickBot="1" x14ac:dyDescent="0.3">
      <c r="A19" s="228"/>
      <c r="C19" s="10">
        <v>2008</v>
      </c>
      <c r="D19" s="25">
        <v>7.4999999999999997E-2</v>
      </c>
      <c r="E19" s="12">
        <v>39715</v>
      </c>
      <c r="F19" s="25">
        <v>7.3999999999999996E-2</v>
      </c>
      <c r="G19" s="12">
        <v>39619</v>
      </c>
      <c r="H19" s="15">
        <v>7.2999999999999995E-2</v>
      </c>
      <c r="I19" s="12">
        <v>39561</v>
      </c>
      <c r="J19" s="15">
        <v>7.2999999999999995E-2</v>
      </c>
      <c r="K19" s="43">
        <v>39647</v>
      </c>
      <c r="L19" s="39">
        <v>0</v>
      </c>
      <c r="M19" s="10" t="s">
        <v>187</v>
      </c>
      <c r="N19" s="262">
        <f>TRUNC(AVERAGE(J16:J19),3)</f>
        <v>7.8E-2</v>
      </c>
    </row>
    <row r="20" spans="1:14" ht="15.75" customHeight="1" x14ac:dyDescent="0.3">
      <c r="A20" s="228"/>
      <c r="C20" s="124"/>
      <c r="D20" s="182"/>
      <c r="E20" s="51"/>
      <c r="F20" s="97"/>
      <c r="G20" s="51"/>
      <c r="H20" s="97"/>
      <c r="I20" s="51"/>
      <c r="J20" s="341"/>
      <c r="K20" s="51"/>
      <c r="L20" s="124"/>
      <c r="M20" s="124"/>
      <c r="N20" s="341"/>
    </row>
    <row r="21" spans="1:14" ht="15.75" customHeight="1" thickBot="1" x14ac:dyDescent="0.3">
      <c r="A21" s="228"/>
      <c r="D21" s="92"/>
      <c r="F21" s="92"/>
      <c r="H21" s="92"/>
    </row>
    <row r="22" spans="1:14" ht="15.75" customHeight="1" x14ac:dyDescent="0.3">
      <c r="A22" s="241" t="s">
        <v>48</v>
      </c>
      <c r="C22" s="253"/>
      <c r="D22" s="254"/>
      <c r="E22" s="255"/>
      <c r="F22" s="254"/>
      <c r="G22" s="255"/>
      <c r="H22" s="254"/>
      <c r="I22" s="255"/>
      <c r="J22" s="256"/>
      <c r="K22" s="255"/>
      <c r="L22" s="258"/>
      <c r="M22" s="374" t="s">
        <v>56</v>
      </c>
      <c r="N22" s="375"/>
    </row>
    <row r="23" spans="1:14" ht="15.75" customHeight="1" thickBot="1" x14ac:dyDescent="0.3">
      <c r="A23" s="230"/>
      <c r="B23" s="20"/>
      <c r="C23" s="4" t="s">
        <v>2</v>
      </c>
      <c r="D23" s="93" t="s">
        <v>3</v>
      </c>
      <c r="E23" s="5" t="s">
        <v>58</v>
      </c>
      <c r="F23" s="93" t="s">
        <v>4</v>
      </c>
      <c r="G23" s="5" t="s">
        <v>58</v>
      </c>
      <c r="H23" s="93" t="s">
        <v>5</v>
      </c>
      <c r="I23" s="5" t="s">
        <v>58</v>
      </c>
      <c r="J23" s="6" t="s">
        <v>6</v>
      </c>
      <c r="K23" s="5" t="s">
        <v>58</v>
      </c>
      <c r="L23" s="332"/>
      <c r="M23" s="21" t="s">
        <v>141</v>
      </c>
      <c r="N23" s="273" t="s">
        <v>57</v>
      </c>
    </row>
    <row r="24" spans="1:14" ht="15.75" customHeight="1" thickBot="1" x14ac:dyDescent="0.35">
      <c r="A24" s="230"/>
      <c r="B24" s="20"/>
      <c r="C24" s="368" t="s">
        <v>301</v>
      </c>
      <c r="D24" s="369"/>
      <c r="E24" s="369"/>
      <c r="F24" s="369"/>
      <c r="G24" s="369"/>
      <c r="H24" s="369"/>
      <c r="I24" s="369"/>
      <c r="J24" s="369"/>
      <c r="K24" s="370"/>
      <c r="L24" s="177" t="s">
        <v>267</v>
      </c>
      <c r="M24" s="257"/>
      <c r="N24" s="272"/>
    </row>
    <row r="25" spans="1:14" ht="15.75" customHeight="1" x14ac:dyDescent="0.25">
      <c r="A25" s="240" t="s">
        <v>49</v>
      </c>
      <c r="C25" s="14">
        <v>2001</v>
      </c>
      <c r="D25" s="97">
        <v>9.5000000000000001E-2</v>
      </c>
      <c r="E25" s="51">
        <v>37061</v>
      </c>
      <c r="F25" s="97">
        <v>8.8999999999999996E-2</v>
      </c>
      <c r="G25" s="51">
        <v>37055</v>
      </c>
      <c r="H25" s="97">
        <v>8.5000000000000006E-2</v>
      </c>
      <c r="I25" s="51">
        <v>37053</v>
      </c>
      <c r="J25" s="97">
        <v>8.4000000000000005E-2</v>
      </c>
      <c r="K25" s="112">
        <v>37014</v>
      </c>
      <c r="L25" s="62">
        <v>3</v>
      </c>
      <c r="M25" s="14" t="s">
        <v>153</v>
      </c>
      <c r="N25" s="261">
        <f>TRUNC(AVERAGE(J25),3)</f>
        <v>8.4000000000000005E-2</v>
      </c>
    </row>
    <row r="26" spans="1:14" ht="15.75" customHeight="1" x14ac:dyDescent="0.25">
      <c r="A26" s="233" t="s">
        <v>107</v>
      </c>
      <c r="C26" s="10">
        <v>2002</v>
      </c>
      <c r="D26" s="15">
        <v>9.8000000000000004E-2</v>
      </c>
      <c r="E26" s="12">
        <v>37429</v>
      </c>
      <c r="F26" s="15">
        <v>9.8000000000000004E-2</v>
      </c>
      <c r="G26" s="12">
        <v>37453</v>
      </c>
      <c r="H26" s="15">
        <v>9.7000000000000003E-2</v>
      </c>
      <c r="I26" s="12">
        <v>37430</v>
      </c>
      <c r="J26" s="15">
        <v>9.5000000000000001E-2</v>
      </c>
      <c r="K26" s="43">
        <v>37428</v>
      </c>
      <c r="L26" s="39">
        <v>12</v>
      </c>
      <c r="M26" s="10" t="s">
        <v>154</v>
      </c>
      <c r="N26" s="262">
        <f>TRUNC(AVERAGE(J25:J26),3)</f>
        <v>8.8999999999999996E-2</v>
      </c>
    </row>
    <row r="27" spans="1:14" ht="15.75" customHeight="1" x14ac:dyDescent="0.25">
      <c r="A27" s="233"/>
      <c r="C27" s="10">
        <v>2003</v>
      </c>
      <c r="D27" s="15">
        <v>9.8000000000000004E-2</v>
      </c>
      <c r="E27" s="12">
        <v>37797</v>
      </c>
      <c r="F27" s="15">
        <v>9.1999999999999998E-2</v>
      </c>
      <c r="G27" s="12">
        <v>37796</v>
      </c>
      <c r="H27" s="15">
        <v>8.7999999999999995E-2</v>
      </c>
      <c r="I27" s="12">
        <v>37790</v>
      </c>
      <c r="J27" s="15">
        <v>8.5000000000000006E-2</v>
      </c>
      <c r="K27" s="43">
        <v>37727</v>
      </c>
      <c r="L27" s="39">
        <v>5</v>
      </c>
      <c r="M27" s="10" t="s">
        <v>148</v>
      </c>
      <c r="N27" s="262">
        <f>TRUNC(AVERAGE(J25:J27),3)</f>
        <v>8.7999999999999995E-2</v>
      </c>
    </row>
    <row r="28" spans="1:14" ht="15.75" customHeight="1" x14ac:dyDescent="0.25">
      <c r="C28" s="10">
        <v>2004</v>
      </c>
      <c r="D28" s="15">
        <v>0.08</v>
      </c>
      <c r="E28" s="12">
        <v>38169</v>
      </c>
      <c r="F28" s="15">
        <v>7.8E-2</v>
      </c>
      <c r="G28" s="12">
        <v>38170</v>
      </c>
      <c r="H28" s="15">
        <v>7.2999999999999995E-2</v>
      </c>
      <c r="I28" s="12">
        <v>38188</v>
      </c>
      <c r="J28" s="15">
        <v>7.0000000000000007E-2</v>
      </c>
      <c r="K28" s="43">
        <v>38093</v>
      </c>
      <c r="L28" s="39">
        <v>0</v>
      </c>
      <c r="M28" s="10" t="s">
        <v>149</v>
      </c>
      <c r="N28" s="262">
        <f>TRUNC(AVERAGE(J26:J28),3)</f>
        <v>8.3000000000000004E-2</v>
      </c>
    </row>
    <row r="29" spans="1:14" ht="15.75" customHeight="1" x14ac:dyDescent="0.25">
      <c r="A29" s="233"/>
      <c r="C29" s="10">
        <v>2005</v>
      </c>
      <c r="D29" s="25">
        <v>9.8000000000000004E-2</v>
      </c>
      <c r="E29" s="12">
        <v>38527</v>
      </c>
      <c r="F29" s="15">
        <v>8.8999999999999996E-2</v>
      </c>
      <c r="G29" s="12">
        <v>38529</v>
      </c>
      <c r="H29" s="15">
        <v>8.2000000000000003E-2</v>
      </c>
      <c r="I29" s="12">
        <v>38478</v>
      </c>
      <c r="J29" s="15">
        <v>8.1000000000000003E-2</v>
      </c>
      <c r="K29" s="43">
        <v>38460</v>
      </c>
      <c r="L29" s="39">
        <v>2</v>
      </c>
      <c r="M29" s="10" t="s">
        <v>150</v>
      </c>
      <c r="N29" s="262">
        <f>TRUNC(AVERAGE(J27:J29),3)</f>
        <v>7.8E-2</v>
      </c>
    </row>
    <row r="30" spans="1:14" ht="15.75" customHeight="1" x14ac:dyDescent="0.25">
      <c r="A30" s="228"/>
      <c r="C30" s="10">
        <v>2006</v>
      </c>
      <c r="D30" s="25">
        <v>7.8E-2</v>
      </c>
      <c r="E30" s="12">
        <v>38884</v>
      </c>
      <c r="F30" s="15">
        <v>7.3999999999999996E-2</v>
      </c>
      <c r="G30" s="12">
        <v>38885</v>
      </c>
      <c r="H30" s="15">
        <v>7.2999999999999995E-2</v>
      </c>
      <c r="I30" s="12">
        <v>38874</v>
      </c>
      <c r="J30" s="15">
        <v>7.1999999999999995E-2</v>
      </c>
      <c r="K30" s="43">
        <v>38899</v>
      </c>
      <c r="L30" s="39">
        <v>0</v>
      </c>
      <c r="M30" s="10" t="s">
        <v>151</v>
      </c>
      <c r="N30" s="262">
        <f>TRUNC(AVERAGE(J28:J30),3)</f>
        <v>7.3999999999999996E-2</v>
      </c>
    </row>
    <row r="31" spans="1:14" ht="15.75" customHeight="1" thickBot="1" x14ac:dyDescent="0.3">
      <c r="A31" s="228"/>
      <c r="C31" s="16">
        <v>2007</v>
      </c>
      <c r="D31" s="123">
        <v>8.6999999999999994E-2</v>
      </c>
      <c r="E31" s="18">
        <v>39225</v>
      </c>
      <c r="F31" s="26">
        <v>8.5000000000000006E-2</v>
      </c>
      <c r="G31" s="18">
        <v>39224</v>
      </c>
      <c r="H31" s="26">
        <v>8.3000000000000004E-2</v>
      </c>
      <c r="I31" s="18">
        <v>39296</v>
      </c>
      <c r="J31" s="26">
        <v>7.9000000000000001E-2</v>
      </c>
      <c r="K31" s="44">
        <v>39217</v>
      </c>
      <c r="L31" s="40">
        <v>2</v>
      </c>
      <c r="M31" s="16" t="s">
        <v>152</v>
      </c>
      <c r="N31" s="263">
        <f>TRUNC(AVERAGE(J29:J31),3)</f>
        <v>7.6999999999999999E-2</v>
      </c>
    </row>
    <row r="32" spans="1:14" ht="15.75" customHeight="1" thickBot="1" x14ac:dyDescent="0.35">
      <c r="A32" s="228"/>
      <c r="C32" s="368" t="s">
        <v>300</v>
      </c>
      <c r="D32" s="369"/>
      <c r="E32" s="369"/>
      <c r="F32" s="369"/>
      <c r="G32" s="369"/>
      <c r="H32" s="369"/>
      <c r="I32" s="369"/>
      <c r="J32" s="369"/>
      <c r="K32" s="370"/>
      <c r="L32" s="4" t="s">
        <v>265</v>
      </c>
      <c r="M32" s="257"/>
      <c r="N32" s="272"/>
    </row>
    <row r="33" spans="1:14" ht="15.75" customHeight="1" thickBot="1" x14ac:dyDescent="0.3">
      <c r="A33" s="228"/>
      <c r="C33" s="10">
        <v>2008</v>
      </c>
      <c r="D33" s="25">
        <v>6.5000000000000002E-2</v>
      </c>
      <c r="E33" s="12">
        <v>39645</v>
      </c>
      <c r="F33" s="25">
        <v>6.4000000000000001E-2</v>
      </c>
      <c r="G33" s="12">
        <v>39647</v>
      </c>
      <c r="H33" s="15">
        <v>6.4000000000000001E-2</v>
      </c>
      <c r="I33" s="12">
        <v>39561</v>
      </c>
      <c r="J33" s="15">
        <v>6.2E-2</v>
      </c>
      <c r="K33" s="43">
        <v>39646</v>
      </c>
      <c r="L33" s="39">
        <v>0</v>
      </c>
      <c r="M33" s="10" t="s">
        <v>187</v>
      </c>
      <c r="N33" s="262">
        <f>TRUNC(AVERAGE(J30:J33),3)</f>
        <v>7.0999999999999994E-2</v>
      </c>
    </row>
    <row r="34" spans="1:14" ht="15.75" customHeight="1" x14ac:dyDescent="0.3">
      <c r="A34" s="228"/>
      <c r="C34" s="124"/>
      <c r="D34" s="182"/>
      <c r="E34" s="51"/>
      <c r="F34" s="97"/>
      <c r="G34" s="51"/>
      <c r="H34" s="97"/>
      <c r="I34" s="51"/>
      <c r="J34" s="341"/>
      <c r="K34" s="51"/>
      <c r="L34" s="124"/>
      <c r="M34" s="124"/>
      <c r="N34" s="341"/>
    </row>
    <row r="35" spans="1:14" ht="15.75" customHeight="1" thickBot="1" x14ac:dyDescent="0.3">
      <c r="A35" s="228"/>
      <c r="D35" s="92"/>
      <c r="F35" s="92"/>
      <c r="H35" s="92"/>
    </row>
    <row r="36" spans="1:14" ht="15.75" customHeight="1" x14ac:dyDescent="0.3">
      <c r="A36" s="241" t="s">
        <v>22</v>
      </c>
      <c r="C36" s="253"/>
      <c r="D36" s="254"/>
      <c r="E36" s="255"/>
      <c r="F36" s="254"/>
      <c r="G36" s="255"/>
      <c r="H36" s="254"/>
      <c r="I36" s="255"/>
      <c r="J36" s="256"/>
      <c r="K36" s="255"/>
      <c r="L36" s="258"/>
      <c r="M36" s="374" t="s">
        <v>56</v>
      </c>
      <c r="N36" s="375"/>
    </row>
    <row r="37" spans="1:14" ht="15.75" customHeight="1" thickBot="1" x14ac:dyDescent="0.3">
      <c r="A37" s="230"/>
      <c r="B37" s="20"/>
      <c r="C37" s="4" t="s">
        <v>2</v>
      </c>
      <c r="D37" s="93" t="s">
        <v>3</v>
      </c>
      <c r="E37" s="5" t="s">
        <v>58</v>
      </c>
      <c r="F37" s="93" t="s">
        <v>4</v>
      </c>
      <c r="G37" s="5" t="s">
        <v>58</v>
      </c>
      <c r="H37" s="93" t="s">
        <v>5</v>
      </c>
      <c r="I37" s="5" t="s">
        <v>58</v>
      </c>
      <c r="J37" s="6" t="s">
        <v>6</v>
      </c>
      <c r="K37" s="5" t="s">
        <v>58</v>
      </c>
      <c r="L37" s="332"/>
      <c r="M37" s="21" t="s">
        <v>141</v>
      </c>
      <c r="N37" s="273" t="s">
        <v>57</v>
      </c>
    </row>
    <row r="38" spans="1:14" ht="15.75" customHeight="1" thickBot="1" x14ac:dyDescent="0.35">
      <c r="A38" s="230"/>
      <c r="B38" s="20"/>
      <c r="C38" s="368" t="s">
        <v>301</v>
      </c>
      <c r="D38" s="369"/>
      <c r="E38" s="369"/>
      <c r="F38" s="369"/>
      <c r="G38" s="369"/>
      <c r="H38" s="369"/>
      <c r="I38" s="369"/>
      <c r="J38" s="369"/>
      <c r="K38" s="370"/>
      <c r="L38" s="177" t="s">
        <v>267</v>
      </c>
      <c r="M38" s="257"/>
      <c r="N38" s="272"/>
    </row>
    <row r="39" spans="1:14" ht="15.75" customHeight="1" x14ac:dyDescent="0.25">
      <c r="A39" s="240" t="s">
        <v>168</v>
      </c>
      <c r="C39" s="14">
        <v>1995</v>
      </c>
      <c r="D39" s="97">
        <v>0.111</v>
      </c>
      <c r="E39" s="51"/>
      <c r="F39" s="97">
        <v>9.8000000000000004E-2</v>
      </c>
      <c r="G39" s="51"/>
      <c r="H39" s="97">
        <v>9.7000000000000003E-2</v>
      </c>
      <c r="I39" s="51"/>
      <c r="J39" s="97">
        <v>9.6000000000000002E-2</v>
      </c>
      <c r="K39" s="112"/>
      <c r="L39" s="62">
        <v>13</v>
      </c>
      <c r="M39" s="14" t="s">
        <v>189</v>
      </c>
      <c r="N39" s="261">
        <f>TRUNC(AVERAGE(J39),3)</f>
        <v>9.6000000000000002E-2</v>
      </c>
    </row>
    <row r="40" spans="1:14" ht="15.75" customHeight="1" x14ac:dyDescent="0.25">
      <c r="A40" s="233" t="s">
        <v>104</v>
      </c>
      <c r="C40" s="10">
        <v>1996</v>
      </c>
      <c r="D40" s="15">
        <v>0.11</v>
      </c>
      <c r="E40" s="12"/>
      <c r="F40" s="15">
        <v>0.10199999999999999</v>
      </c>
      <c r="G40" s="12"/>
      <c r="H40" s="15">
        <v>0.10199999999999999</v>
      </c>
      <c r="I40" s="12"/>
      <c r="J40" s="15">
        <v>0.10100000000000001</v>
      </c>
      <c r="K40" s="43"/>
      <c r="L40" s="39">
        <v>10</v>
      </c>
      <c r="M40" s="10" t="s">
        <v>188</v>
      </c>
      <c r="N40" s="262">
        <f>TRUNC(AVERAGE(J39:J40),3)</f>
        <v>9.8000000000000004E-2</v>
      </c>
    </row>
    <row r="41" spans="1:14" ht="15.75" customHeight="1" x14ac:dyDescent="0.25">
      <c r="C41" s="10">
        <v>1997</v>
      </c>
      <c r="D41" s="15">
        <v>0.122</v>
      </c>
      <c r="E41" s="12">
        <v>35988</v>
      </c>
      <c r="F41" s="15">
        <v>9.9000000000000005E-2</v>
      </c>
      <c r="G41" s="12">
        <v>35989</v>
      </c>
      <c r="H41" s="15">
        <v>9.7000000000000003E-2</v>
      </c>
      <c r="I41" s="12">
        <v>36001</v>
      </c>
      <c r="J41" s="15">
        <v>9.5000000000000001E-2</v>
      </c>
      <c r="K41" s="43">
        <v>36008</v>
      </c>
      <c r="L41" s="39">
        <v>8</v>
      </c>
      <c r="M41" s="10" t="s">
        <v>142</v>
      </c>
      <c r="N41" s="262">
        <f>TRUNC(AVERAGE(J39:J41),3)</f>
        <v>9.7000000000000003E-2</v>
      </c>
    </row>
    <row r="42" spans="1:14" ht="15.75" customHeight="1" x14ac:dyDescent="0.25">
      <c r="A42" s="230"/>
      <c r="C42" s="10">
        <v>1998</v>
      </c>
      <c r="D42" s="15">
        <v>0.112</v>
      </c>
      <c r="E42" s="12">
        <v>36051</v>
      </c>
      <c r="F42" s="15">
        <v>0.10199999999999999</v>
      </c>
      <c r="G42" s="12">
        <v>35989</v>
      </c>
      <c r="H42" s="15">
        <v>0.10199999999999999</v>
      </c>
      <c r="I42" s="12">
        <v>36050</v>
      </c>
      <c r="J42" s="15">
        <v>0.1</v>
      </c>
      <c r="K42" s="43">
        <v>36295</v>
      </c>
      <c r="L42" s="39">
        <v>16</v>
      </c>
      <c r="M42" s="10" t="s">
        <v>143</v>
      </c>
      <c r="N42" s="262">
        <f t="shared" ref="N42:N48" si="1">TRUNC(AVERAGE(J40:J42),3)</f>
        <v>9.8000000000000004E-2</v>
      </c>
    </row>
    <row r="43" spans="1:14" ht="15.75" customHeight="1" x14ac:dyDescent="0.25">
      <c r="A43" s="230"/>
      <c r="C43" s="10">
        <v>1999</v>
      </c>
      <c r="D43" s="15">
        <v>0.10299999999999999</v>
      </c>
      <c r="E43" s="12">
        <v>36309</v>
      </c>
      <c r="F43" s="15">
        <v>0.10100000000000001</v>
      </c>
      <c r="G43" s="12">
        <v>36321</v>
      </c>
      <c r="H43" s="15">
        <v>9.9000000000000005E-2</v>
      </c>
      <c r="I43" s="12">
        <v>36404</v>
      </c>
      <c r="J43" s="15">
        <v>9.6000000000000002E-2</v>
      </c>
      <c r="K43" s="43">
        <v>36407</v>
      </c>
      <c r="L43" s="39">
        <v>18</v>
      </c>
      <c r="M43" s="10" t="s">
        <v>144</v>
      </c>
      <c r="N43" s="262">
        <f t="shared" si="1"/>
        <v>9.7000000000000003E-2</v>
      </c>
    </row>
    <row r="44" spans="1:14" ht="15.75" customHeight="1" x14ac:dyDescent="0.25">
      <c r="A44" s="230"/>
      <c r="C44" s="10">
        <v>2000</v>
      </c>
      <c r="D44" s="15">
        <v>0.1</v>
      </c>
      <c r="E44" s="12">
        <v>36686</v>
      </c>
      <c r="F44" s="15">
        <v>9.9000000000000005E-2</v>
      </c>
      <c r="G44" s="12">
        <v>36678</v>
      </c>
      <c r="H44" s="15">
        <v>0.09</v>
      </c>
      <c r="I44" s="12">
        <v>36685</v>
      </c>
      <c r="J44" s="15">
        <v>0.09</v>
      </c>
      <c r="K44" s="43">
        <v>36734</v>
      </c>
      <c r="L44" s="39">
        <v>4</v>
      </c>
      <c r="M44" s="10" t="s">
        <v>145</v>
      </c>
      <c r="N44" s="262">
        <f t="shared" si="1"/>
        <v>9.5000000000000001E-2</v>
      </c>
    </row>
    <row r="45" spans="1:14" ht="15.75" customHeight="1" x14ac:dyDescent="0.25">
      <c r="A45" s="230"/>
      <c r="C45" s="10">
        <v>2001</v>
      </c>
      <c r="D45" s="15">
        <v>0.10299999999999999</v>
      </c>
      <c r="E45" s="12">
        <v>37055</v>
      </c>
      <c r="F45" s="15">
        <v>9.6000000000000002E-2</v>
      </c>
      <c r="G45" s="12">
        <v>37104</v>
      </c>
      <c r="H45" s="15">
        <v>8.8999999999999996E-2</v>
      </c>
      <c r="I45" s="12">
        <v>37109</v>
      </c>
      <c r="J45" s="15">
        <v>8.7999999999999995E-2</v>
      </c>
      <c r="K45" s="43">
        <v>37061</v>
      </c>
      <c r="L45" s="39">
        <v>4</v>
      </c>
      <c r="M45" s="10" t="s">
        <v>146</v>
      </c>
      <c r="N45" s="262">
        <f t="shared" si="1"/>
        <v>9.0999999999999998E-2</v>
      </c>
    </row>
    <row r="46" spans="1:14" ht="15.75" customHeight="1" x14ac:dyDescent="0.25">
      <c r="A46" s="230"/>
      <c r="C46" s="10">
        <v>2002</v>
      </c>
      <c r="D46" s="15">
        <v>0.108</v>
      </c>
      <c r="E46" s="12">
        <v>37428</v>
      </c>
      <c r="F46" s="15">
        <v>0.107</v>
      </c>
      <c r="G46" s="12">
        <v>37429</v>
      </c>
      <c r="H46" s="15">
        <v>0.104</v>
      </c>
      <c r="I46" s="12">
        <v>37506</v>
      </c>
      <c r="J46" s="15">
        <v>0.10100000000000001</v>
      </c>
      <c r="K46" s="43">
        <v>37478</v>
      </c>
      <c r="L46" s="39">
        <v>17</v>
      </c>
      <c r="M46" s="10" t="s">
        <v>147</v>
      </c>
      <c r="N46" s="262">
        <f t="shared" si="1"/>
        <v>9.2999999999999999E-2</v>
      </c>
    </row>
    <row r="47" spans="1:14" ht="15.75" customHeight="1" x14ac:dyDescent="0.25">
      <c r="A47" s="230"/>
      <c r="C47" s="10">
        <v>2003</v>
      </c>
      <c r="D47" s="15">
        <v>0.108</v>
      </c>
      <c r="E47" s="12">
        <v>37797</v>
      </c>
      <c r="F47" s="15">
        <v>0.10199999999999999</v>
      </c>
      <c r="G47" s="12">
        <v>37790</v>
      </c>
      <c r="H47" s="15">
        <v>0.10100000000000001</v>
      </c>
      <c r="I47" s="12">
        <v>37795</v>
      </c>
      <c r="J47" s="15">
        <v>0.10100000000000001</v>
      </c>
      <c r="K47" s="43">
        <v>37796</v>
      </c>
      <c r="L47" s="39">
        <v>5</v>
      </c>
      <c r="M47" s="10" t="s">
        <v>148</v>
      </c>
      <c r="N47" s="262">
        <f t="shared" si="1"/>
        <v>9.6000000000000002E-2</v>
      </c>
    </row>
    <row r="48" spans="1:14" ht="15.75" customHeight="1" x14ac:dyDescent="0.25">
      <c r="A48" s="230"/>
      <c r="C48" s="10">
        <v>2004</v>
      </c>
      <c r="D48" s="15">
        <v>7.9000000000000001E-2</v>
      </c>
      <c r="E48" s="12">
        <v>38170</v>
      </c>
      <c r="F48" s="15">
        <v>7.6999999999999999E-2</v>
      </c>
      <c r="G48" s="12">
        <v>38617</v>
      </c>
      <c r="H48" s="15">
        <v>7.5999999999999998E-2</v>
      </c>
      <c r="I48" s="12">
        <v>38093</v>
      </c>
      <c r="J48" s="15">
        <v>7.4999999999999997E-2</v>
      </c>
      <c r="K48" s="43">
        <v>38534</v>
      </c>
      <c r="L48" s="39">
        <v>0</v>
      </c>
      <c r="M48" s="10" t="s">
        <v>149</v>
      </c>
      <c r="N48" s="262">
        <f t="shared" si="1"/>
        <v>9.1999999999999998E-2</v>
      </c>
    </row>
    <row r="49" spans="1:15" ht="15.75" customHeight="1" x14ac:dyDescent="0.25">
      <c r="A49" s="233"/>
      <c r="C49" s="10">
        <v>2005</v>
      </c>
      <c r="D49" s="25">
        <v>9.8000000000000004E-2</v>
      </c>
      <c r="E49" s="12">
        <v>38530</v>
      </c>
      <c r="F49" s="15">
        <v>9.1999999999999998E-2</v>
      </c>
      <c r="G49" s="12">
        <v>38527</v>
      </c>
      <c r="H49" s="15">
        <v>0.09</v>
      </c>
      <c r="I49" s="12">
        <v>38526</v>
      </c>
      <c r="J49" s="15">
        <v>8.6999999999999994E-2</v>
      </c>
      <c r="K49" s="43">
        <v>38529</v>
      </c>
      <c r="L49" s="39">
        <v>4</v>
      </c>
      <c r="M49" s="10" t="s">
        <v>150</v>
      </c>
      <c r="N49" s="262">
        <f>TRUNC(AVERAGE(J47:J49),3)</f>
        <v>8.6999999999999994E-2</v>
      </c>
    </row>
    <row r="50" spans="1:15" ht="15.75" customHeight="1" x14ac:dyDescent="0.25">
      <c r="A50" s="230"/>
      <c r="C50" s="10">
        <v>2006</v>
      </c>
      <c r="D50" s="25">
        <v>8.5000000000000006E-2</v>
      </c>
      <c r="E50" s="12">
        <v>38885</v>
      </c>
      <c r="F50" s="15">
        <v>0.08</v>
      </c>
      <c r="G50" s="12">
        <v>38906</v>
      </c>
      <c r="H50" s="15">
        <v>0.08</v>
      </c>
      <c r="I50" s="12">
        <v>38915</v>
      </c>
      <c r="J50" s="15">
        <v>7.6999999999999999E-2</v>
      </c>
      <c r="K50" s="43">
        <v>38874</v>
      </c>
      <c r="L50" s="39">
        <v>1</v>
      </c>
      <c r="M50" s="10" t="s">
        <v>151</v>
      </c>
      <c r="N50" s="262">
        <f>TRUNC(AVERAGE(J48:J50),3)</f>
        <v>7.9000000000000001E-2</v>
      </c>
    </row>
    <row r="51" spans="1:15" ht="15.75" customHeight="1" thickBot="1" x14ac:dyDescent="0.3">
      <c r="A51" s="230"/>
      <c r="C51" s="16">
        <v>2007</v>
      </c>
      <c r="D51" s="123">
        <v>8.7999999999999995E-2</v>
      </c>
      <c r="E51" s="18">
        <v>39225</v>
      </c>
      <c r="F51" s="26">
        <v>8.6999999999999994E-2</v>
      </c>
      <c r="G51" s="18">
        <v>39224</v>
      </c>
      <c r="H51" s="26">
        <v>8.5999999999999993E-2</v>
      </c>
      <c r="I51" s="18">
        <v>39346</v>
      </c>
      <c r="J51" s="26">
        <v>8.4000000000000005E-2</v>
      </c>
      <c r="K51" s="44">
        <v>39296</v>
      </c>
      <c r="L51" s="40">
        <v>3</v>
      </c>
      <c r="M51" s="16" t="s">
        <v>152</v>
      </c>
      <c r="N51" s="263">
        <f>TRUNC(AVERAGE(J49:J51),3)</f>
        <v>8.2000000000000003E-2</v>
      </c>
    </row>
    <row r="52" spans="1:15" ht="15.75" customHeight="1" thickBot="1" x14ac:dyDescent="0.35">
      <c r="A52" s="230"/>
      <c r="C52" s="368" t="s">
        <v>300</v>
      </c>
      <c r="D52" s="369"/>
      <c r="E52" s="369"/>
      <c r="F52" s="369"/>
      <c r="G52" s="369"/>
      <c r="H52" s="369"/>
      <c r="I52" s="369"/>
      <c r="J52" s="369"/>
      <c r="K52" s="370"/>
      <c r="L52" s="4" t="s">
        <v>265</v>
      </c>
      <c r="M52" s="257"/>
      <c r="N52" s="272"/>
    </row>
    <row r="53" spans="1:15" ht="15.75" customHeight="1" thickBot="1" x14ac:dyDescent="0.3">
      <c r="A53" s="230"/>
      <c r="C53" s="10">
        <v>2008</v>
      </c>
      <c r="D53" s="25">
        <v>8.6999999999999994E-2</v>
      </c>
      <c r="E53" s="12">
        <v>39646</v>
      </c>
      <c r="F53" s="15">
        <v>7.9000000000000001E-2</v>
      </c>
      <c r="G53" s="12">
        <v>39619</v>
      </c>
      <c r="H53" s="15">
        <v>7.8E-2</v>
      </c>
      <c r="I53" s="12">
        <v>39647</v>
      </c>
      <c r="J53" s="15">
        <v>7.2999999999999995E-2</v>
      </c>
      <c r="K53" s="43">
        <v>39561</v>
      </c>
      <c r="L53" s="39">
        <v>3</v>
      </c>
      <c r="M53" s="10" t="s">
        <v>187</v>
      </c>
      <c r="N53" s="263">
        <f>TRUNC(AVERAGE(J50:J53),3)</f>
        <v>7.8E-2</v>
      </c>
    </row>
    <row r="54" spans="1:15" ht="15.75" customHeight="1" x14ac:dyDescent="0.3">
      <c r="A54" s="230"/>
      <c r="C54" s="124"/>
      <c r="D54" s="182"/>
      <c r="E54" s="51"/>
      <c r="F54" s="97"/>
      <c r="G54" s="51"/>
      <c r="H54" s="97"/>
      <c r="I54" s="51"/>
      <c r="J54" s="341"/>
      <c r="K54" s="51"/>
      <c r="L54" s="124"/>
      <c r="M54" s="124"/>
      <c r="N54" s="341"/>
    </row>
    <row r="55" spans="1:15" ht="15.75" customHeight="1" thickBot="1" x14ac:dyDescent="0.3">
      <c r="A55" s="228"/>
      <c r="D55" s="92"/>
      <c r="F55" s="92"/>
      <c r="H55" s="92"/>
    </row>
    <row r="56" spans="1:15" ht="15.75" customHeight="1" x14ac:dyDescent="0.3">
      <c r="A56" s="241" t="s">
        <v>23</v>
      </c>
      <c r="C56" s="253"/>
      <c r="D56" s="254"/>
      <c r="E56" s="255"/>
      <c r="F56" s="254"/>
      <c r="G56" s="255"/>
      <c r="H56" s="254"/>
      <c r="I56" s="255"/>
      <c r="J56" s="256"/>
      <c r="K56" s="255"/>
      <c r="L56" s="258"/>
      <c r="M56" s="374" t="s">
        <v>56</v>
      </c>
      <c r="N56" s="375"/>
    </row>
    <row r="57" spans="1:15" ht="15.75" customHeight="1" thickBot="1" x14ac:dyDescent="0.3">
      <c r="A57" s="230"/>
      <c r="B57" s="20"/>
      <c r="C57" s="4" t="s">
        <v>2</v>
      </c>
      <c r="D57" s="93" t="s">
        <v>3</v>
      </c>
      <c r="E57" s="5" t="s">
        <v>58</v>
      </c>
      <c r="F57" s="93" t="s">
        <v>4</v>
      </c>
      <c r="G57" s="5" t="s">
        <v>58</v>
      </c>
      <c r="H57" s="93" t="s">
        <v>5</v>
      </c>
      <c r="I57" s="5" t="s">
        <v>58</v>
      </c>
      <c r="J57" s="6" t="s">
        <v>6</v>
      </c>
      <c r="K57" s="5" t="s">
        <v>58</v>
      </c>
      <c r="L57" s="332"/>
      <c r="M57" s="21" t="s">
        <v>141</v>
      </c>
      <c r="N57" s="273" t="s">
        <v>57</v>
      </c>
    </row>
    <row r="58" spans="1:15" ht="15.75" customHeight="1" thickBot="1" x14ac:dyDescent="0.35">
      <c r="A58" s="230"/>
      <c r="B58" s="20"/>
      <c r="C58" s="368" t="s">
        <v>301</v>
      </c>
      <c r="D58" s="369"/>
      <c r="E58" s="369"/>
      <c r="F58" s="369"/>
      <c r="G58" s="369"/>
      <c r="H58" s="369"/>
      <c r="I58" s="369"/>
      <c r="J58" s="369"/>
      <c r="K58" s="370"/>
      <c r="L58" s="177" t="s">
        <v>267</v>
      </c>
      <c r="M58" s="257"/>
      <c r="N58" s="272"/>
    </row>
    <row r="59" spans="1:15" ht="15.75" customHeight="1" x14ac:dyDescent="0.25">
      <c r="A59" s="240" t="s">
        <v>24</v>
      </c>
      <c r="C59" s="14">
        <v>1995</v>
      </c>
      <c r="D59" s="97">
        <v>0.104</v>
      </c>
      <c r="E59" s="51"/>
      <c r="F59" s="97">
        <v>0.10299999999999999</v>
      </c>
      <c r="G59" s="97"/>
      <c r="H59" s="97">
        <v>9.9000000000000005E-2</v>
      </c>
      <c r="I59" s="51"/>
      <c r="J59" s="97">
        <v>9.7000000000000003E-2</v>
      </c>
      <c r="K59" s="112"/>
      <c r="L59" s="62">
        <v>8</v>
      </c>
      <c r="M59" s="14" t="s">
        <v>189</v>
      </c>
      <c r="N59" s="261">
        <f>TRUNC(AVERAGE(J59),3)</f>
        <v>9.7000000000000003E-2</v>
      </c>
    </row>
    <row r="60" spans="1:15" ht="15.75" customHeight="1" x14ac:dyDescent="0.25">
      <c r="A60" s="233" t="s">
        <v>105</v>
      </c>
      <c r="C60" s="10">
        <v>1996</v>
      </c>
      <c r="D60" s="15">
        <v>0.109</v>
      </c>
      <c r="E60" s="12"/>
      <c r="F60" s="15">
        <v>0.1</v>
      </c>
      <c r="G60" s="15"/>
      <c r="H60" s="15">
        <v>0.1</v>
      </c>
      <c r="I60" s="12"/>
      <c r="J60" s="15">
        <v>0.1</v>
      </c>
      <c r="K60" s="43"/>
      <c r="L60" s="39">
        <v>10</v>
      </c>
      <c r="M60" s="10" t="s">
        <v>188</v>
      </c>
      <c r="N60" s="262">
        <f>TRUNC(AVERAGE(J59:J60),3)</f>
        <v>9.8000000000000004E-2</v>
      </c>
    </row>
    <row r="61" spans="1:15" ht="15.75" customHeight="1" x14ac:dyDescent="0.25">
      <c r="C61" s="10">
        <v>1997</v>
      </c>
      <c r="D61" s="15">
        <v>0.10100000000000001</v>
      </c>
      <c r="E61" s="12">
        <v>35988</v>
      </c>
      <c r="F61" s="15">
        <v>9.9000000000000005E-2</v>
      </c>
      <c r="G61" s="12">
        <v>36008</v>
      </c>
      <c r="H61" s="15">
        <v>9.0999999999999998E-2</v>
      </c>
      <c r="I61" s="12">
        <v>36354</v>
      </c>
      <c r="J61" s="15">
        <v>8.7999999999999995E-2</v>
      </c>
      <c r="K61" s="43">
        <v>36358</v>
      </c>
      <c r="L61" s="39">
        <v>7</v>
      </c>
      <c r="M61" s="10" t="s">
        <v>142</v>
      </c>
      <c r="N61" s="262">
        <f>TRUNC(AVERAGE(J59:J61),3)</f>
        <v>9.5000000000000001E-2</v>
      </c>
    </row>
    <row r="62" spans="1:15" ht="15.75" customHeight="1" x14ac:dyDescent="0.25">
      <c r="A62" s="230"/>
      <c r="C62" s="10">
        <v>1998</v>
      </c>
      <c r="D62" s="15">
        <v>0.108</v>
      </c>
      <c r="E62" s="12">
        <v>36051</v>
      </c>
      <c r="F62" s="15">
        <v>0.104</v>
      </c>
      <c r="G62" s="12">
        <v>36050</v>
      </c>
      <c r="H62" s="15">
        <v>9.5000000000000001E-2</v>
      </c>
      <c r="I62" s="12">
        <v>36029</v>
      </c>
      <c r="J62" s="15">
        <v>9.4E-2</v>
      </c>
      <c r="K62" s="43">
        <v>35944</v>
      </c>
      <c r="L62" s="39">
        <v>13</v>
      </c>
      <c r="M62" s="10" t="s">
        <v>143</v>
      </c>
      <c r="N62" s="262">
        <f t="shared" ref="N62:N68" si="2">TRUNC(AVERAGE(J60:J62),3)</f>
        <v>9.4E-2</v>
      </c>
    </row>
    <row r="63" spans="1:15" ht="15.75" customHeight="1" x14ac:dyDescent="0.25">
      <c r="A63" s="230"/>
      <c r="C63" s="10">
        <v>1999</v>
      </c>
      <c r="D63" s="15">
        <v>9.9000000000000005E-2</v>
      </c>
      <c r="E63" s="12">
        <v>36309</v>
      </c>
      <c r="F63" s="15">
        <v>9.8000000000000004E-2</v>
      </c>
      <c r="G63" s="12">
        <v>36321</v>
      </c>
      <c r="H63" s="15">
        <v>9.6000000000000002E-2</v>
      </c>
      <c r="I63" s="12">
        <v>36333</v>
      </c>
      <c r="J63" s="15">
        <v>9.4E-2</v>
      </c>
      <c r="K63" s="43">
        <v>36407</v>
      </c>
      <c r="L63" s="39">
        <v>15</v>
      </c>
      <c r="M63" s="10" t="s">
        <v>144</v>
      </c>
      <c r="N63" s="262">
        <f t="shared" si="2"/>
        <v>9.1999999999999998E-2</v>
      </c>
      <c r="O63" s="346"/>
    </row>
    <row r="64" spans="1:15" ht="15.75" customHeight="1" x14ac:dyDescent="0.25">
      <c r="A64" s="230"/>
      <c r="C64" s="10">
        <v>2000</v>
      </c>
      <c r="D64" s="15">
        <v>9.8000000000000004E-2</v>
      </c>
      <c r="E64" s="12">
        <v>36686</v>
      </c>
      <c r="F64" s="15">
        <v>9.7000000000000003E-2</v>
      </c>
      <c r="G64" s="12">
        <v>36678</v>
      </c>
      <c r="H64" s="15">
        <v>8.6999999999999994E-2</v>
      </c>
      <c r="I64" s="12">
        <v>36734</v>
      </c>
      <c r="J64" s="15">
        <v>8.5999999999999993E-2</v>
      </c>
      <c r="K64" s="43">
        <v>36685</v>
      </c>
      <c r="L64" s="39">
        <v>4</v>
      </c>
      <c r="M64" s="10" t="s">
        <v>145</v>
      </c>
      <c r="N64" s="262">
        <f t="shared" si="2"/>
        <v>9.0999999999999998E-2</v>
      </c>
    </row>
    <row r="65" spans="1:14" ht="15.75" customHeight="1" x14ac:dyDescent="0.25">
      <c r="A65" s="230"/>
      <c r="C65" s="10">
        <v>2001</v>
      </c>
      <c r="D65" s="15">
        <v>0.10199999999999999</v>
      </c>
      <c r="E65" s="12">
        <v>37055</v>
      </c>
      <c r="F65" s="15">
        <v>0.10199999999999999</v>
      </c>
      <c r="G65" s="12">
        <v>37111</v>
      </c>
      <c r="H65" s="15">
        <v>9.0999999999999998E-2</v>
      </c>
      <c r="I65" s="12">
        <v>37061</v>
      </c>
      <c r="J65" s="15">
        <v>8.8999999999999996E-2</v>
      </c>
      <c r="K65" s="43">
        <v>37103</v>
      </c>
      <c r="L65" s="39">
        <v>8</v>
      </c>
      <c r="M65" s="10" t="s">
        <v>146</v>
      </c>
      <c r="N65" s="262">
        <f t="shared" si="2"/>
        <v>8.8999999999999996E-2</v>
      </c>
    </row>
    <row r="66" spans="1:14" ht="15.75" customHeight="1" x14ac:dyDescent="0.25">
      <c r="A66" s="230"/>
      <c r="C66" s="10">
        <v>2002</v>
      </c>
      <c r="D66" s="15">
        <v>0.107</v>
      </c>
      <c r="E66" s="12">
        <v>37478</v>
      </c>
      <c r="F66" s="15">
        <v>0.106</v>
      </c>
      <c r="G66" s="12">
        <v>37428</v>
      </c>
      <c r="H66" s="15">
        <v>0.10100000000000001</v>
      </c>
      <c r="I66" s="12">
        <v>37817</v>
      </c>
      <c r="J66" s="15">
        <v>0.10100000000000001</v>
      </c>
      <c r="K66" s="43">
        <v>37794</v>
      </c>
      <c r="L66" s="39">
        <v>18</v>
      </c>
      <c r="M66" s="10" t="s">
        <v>147</v>
      </c>
      <c r="N66" s="262">
        <f t="shared" si="2"/>
        <v>9.1999999999999998E-2</v>
      </c>
    </row>
    <row r="67" spans="1:14" ht="15.75" customHeight="1" x14ac:dyDescent="0.25">
      <c r="A67" s="230"/>
      <c r="C67" s="10">
        <v>2003</v>
      </c>
      <c r="D67" s="15">
        <v>0.106</v>
      </c>
      <c r="E67" s="12">
        <v>37790</v>
      </c>
      <c r="F67" s="15">
        <v>9.4E-2</v>
      </c>
      <c r="G67" s="12">
        <v>37795</v>
      </c>
      <c r="H67" s="15">
        <v>9.1999999999999998E-2</v>
      </c>
      <c r="I67" s="12">
        <v>37796</v>
      </c>
      <c r="J67" s="15">
        <v>9.1999999999999998E-2</v>
      </c>
      <c r="K67" s="43">
        <v>37797</v>
      </c>
      <c r="L67" s="39">
        <v>5</v>
      </c>
      <c r="M67" s="10" t="s">
        <v>148</v>
      </c>
      <c r="N67" s="262">
        <f t="shared" si="2"/>
        <v>9.4E-2</v>
      </c>
    </row>
    <row r="68" spans="1:14" ht="15.75" customHeight="1" x14ac:dyDescent="0.25">
      <c r="A68" s="230"/>
      <c r="C68" s="10">
        <v>2004</v>
      </c>
      <c r="D68" s="15">
        <v>7.6999999999999999E-2</v>
      </c>
      <c r="E68" s="12">
        <v>38617</v>
      </c>
      <c r="F68" s="15">
        <v>7.2999999999999995E-2</v>
      </c>
      <c r="G68" s="12">
        <v>38458</v>
      </c>
      <c r="H68" s="15">
        <v>7.2999999999999995E-2</v>
      </c>
      <c r="I68" s="12">
        <v>38533</v>
      </c>
      <c r="J68" s="15">
        <v>7.1999999999999995E-2</v>
      </c>
      <c r="K68" s="43">
        <v>38546</v>
      </c>
      <c r="L68" s="39">
        <v>0</v>
      </c>
      <c r="M68" s="10" t="s">
        <v>149</v>
      </c>
      <c r="N68" s="262">
        <f t="shared" si="2"/>
        <v>8.7999999999999995E-2</v>
      </c>
    </row>
    <row r="69" spans="1:14" ht="15.75" customHeight="1" x14ac:dyDescent="0.25">
      <c r="A69" s="230"/>
      <c r="C69" s="10">
        <v>2005</v>
      </c>
      <c r="D69" s="25">
        <v>8.7999999999999995E-2</v>
      </c>
      <c r="E69" s="12">
        <v>38527</v>
      </c>
      <c r="F69" s="15">
        <v>8.2000000000000003E-2</v>
      </c>
      <c r="G69" s="12">
        <v>38529</v>
      </c>
      <c r="H69" s="15">
        <v>8.1000000000000003E-2</v>
      </c>
      <c r="I69" s="12">
        <v>38526</v>
      </c>
      <c r="J69" s="15">
        <v>0.08</v>
      </c>
      <c r="K69" s="43">
        <v>38528</v>
      </c>
      <c r="L69" s="39">
        <v>1</v>
      </c>
      <c r="M69" s="10" t="s">
        <v>150</v>
      </c>
      <c r="N69" s="262">
        <f>TRUNC(AVERAGE(J67:J69),3)</f>
        <v>8.1000000000000003E-2</v>
      </c>
    </row>
    <row r="70" spans="1:14" ht="15.75" customHeight="1" x14ac:dyDescent="0.25">
      <c r="A70" s="228"/>
      <c r="C70" s="10">
        <v>2006</v>
      </c>
      <c r="D70" s="25">
        <v>8.1000000000000003E-2</v>
      </c>
      <c r="E70" s="12">
        <v>38916</v>
      </c>
      <c r="F70" s="15">
        <v>7.6999999999999999E-2</v>
      </c>
      <c r="G70" s="12">
        <v>38908</v>
      </c>
      <c r="H70" s="15">
        <v>7.6999999999999999E-2</v>
      </c>
      <c r="I70" s="12">
        <v>38915</v>
      </c>
      <c r="J70" s="15">
        <v>7.4999999999999997E-2</v>
      </c>
      <c r="K70" s="43">
        <v>38885</v>
      </c>
      <c r="L70" s="39">
        <v>0</v>
      </c>
      <c r="M70" s="10" t="s">
        <v>151</v>
      </c>
      <c r="N70" s="262">
        <f>TRUNC(AVERAGE(J68:J70),3)</f>
        <v>7.4999999999999997E-2</v>
      </c>
    </row>
    <row r="71" spans="1:14" ht="15.75" customHeight="1" thickBot="1" x14ac:dyDescent="0.3">
      <c r="A71" s="228"/>
      <c r="C71" s="16">
        <v>2007</v>
      </c>
      <c r="D71" s="123">
        <v>9.4E-2</v>
      </c>
      <c r="E71" s="18">
        <v>39296</v>
      </c>
      <c r="F71" s="123">
        <v>8.5000000000000006E-2</v>
      </c>
      <c r="G71" s="18">
        <v>39346</v>
      </c>
      <c r="H71" s="123">
        <v>8.3000000000000004E-2</v>
      </c>
      <c r="I71" s="18">
        <v>39330</v>
      </c>
      <c r="J71" s="26">
        <v>8.1000000000000003E-2</v>
      </c>
      <c r="K71" s="44">
        <v>39270</v>
      </c>
      <c r="L71" s="40">
        <v>2</v>
      </c>
      <c r="M71" s="16" t="s">
        <v>152</v>
      </c>
      <c r="N71" s="263">
        <f>TRUNC(AVERAGE(J69:J71),3)</f>
        <v>7.8E-2</v>
      </c>
    </row>
    <row r="72" spans="1:14" ht="15.75" customHeight="1" thickBot="1" x14ac:dyDescent="0.35">
      <c r="A72" s="228"/>
      <c r="C72" s="368" t="s">
        <v>300</v>
      </c>
      <c r="D72" s="369"/>
      <c r="E72" s="369"/>
      <c r="F72" s="369"/>
      <c r="G72" s="369"/>
      <c r="H72" s="369"/>
      <c r="I72" s="369"/>
      <c r="J72" s="369"/>
      <c r="K72" s="370"/>
      <c r="L72" s="4" t="s">
        <v>265</v>
      </c>
      <c r="M72" s="257"/>
      <c r="N72" s="272"/>
    </row>
    <row r="73" spans="1:14" ht="15.75" customHeight="1" thickBot="1" x14ac:dyDescent="0.3">
      <c r="A73" s="228"/>
      <c r="C73" s="10">
        <v>2008</v>
      </c>
      <c r="D73" s="25">
        <v>7.8E-2</v>
      </c>
      <c r="E73" s="12">
        <v>39646</v>
      </c>
      <c r="F73" s="25">
        <v>7.5999999999999998E-2</v>
      </c>
      <c r="G73" s="12">
        <v>39693</v>
      </c>
      <c r="H73" s="25">
        <v>7.3999999999999996E-2</v>
      </c>
      <c r="I73" s="12">
        <v>39561</v>
      </c>
      <c r="J73" s="25">
        <v>7.3999999999999996E-2</v>
      </c>
      <c r="K73" s="43">
        <v>39647</v>
      </c>
      <c r="L73" s="39">
        <v>2</v>
      </c>
      <c r="M73" s="10" t="s">
        <v>187</v>
      </c>
      <c r="N73" s="263">
        <f>TRUNC(AVERAGE(J70:J73),3)</f>
        <v>7.5999999999999998E-2</v>
      </c>
    </row>
    <row r="74" spans="1:14" ht="15.75" customHeight="1" x14ac:dyDescent="0.3">
      <c r="A74" s="228"/>
      <c r="C74" s="124"/>
      <c r="D74" s="182"/>
      <c r="E74" s="51"/>
      <c r="F74" s="97"/>
      <c r="G74" s="51"/>
      <c r="H74" s="97"/>
      <c r="I74" s="51"/>
      <c r="J74" s="341"/>
      <c r="K74" s="51"/>
      <c r="L74" s="124"/>
      <c r="M74" s="124"/>
      <c r="N74" s="341"/>
    </row>
    <row r="75" spans="1:14" ht="15.75" customHeight="1" thickBot="1" x14ac:dyDescent="0.3">
      <c r="A75" s="228"/>
      <c r="D75" s="92"/>
      <c r="F75" s="92"/>
      <c r="H75" s="92"/>
    </row>
    <row r="76" spans="1:14" ht="15.75" customHeight="1" x14ac:dyDescent="0.3">
      <c r="A76" s="241" t="s">
        <v>13</v>
      </c>
      <c r="B76" s="2"/>
      <c r="C76" s="253"/>
      <c r="D76" s="254"/>
      <c r="E76" s="255"/>
      <c r="F76" s="254"/>
      <c r="G76" s="255"/>
      <c r="H76" s="254"/>
      <c r="I76" s="255"/>
      <c r="J76" s="256"/>
      <c r="K76" s="255"/>
      <c r="L76" s="258"/>
      <c r="M76" s="374" t="s">
        <v>56</v>
      </c>
      <c r="N76" s="375"/>
    </row>
    <row r="77" spans="1:14" ht="15.75" customHeight="1" thickBot="1" x14ac:dyDescent="0.3">
      <c r="A77" s="230"/>
      <c r="B77" s="3"/>
      <c r="C77" s="4" t="s">
        <v>2</v>
      </c>
      <c r="D77" s="93" t="s">
        <v>3</v>
      </c>
      <c r="E77" s="5" t="s">
        <v>58</v>
      </c>
      <c r="F77" s="93" t="s">
        <v>4</v>
      </c>
      <c r="G77" s="5" t="s">
        <v>58</v>
      </c>
      <c r="H77" s="93" t="s">
        <v>5</v>
      </c>
      <c r="I77" s="5" t="s">
        <v>58</v>
      </c>
      <c r="J77" s="6" t="s">
        <v>6</v>
      </c>
      <c r="K77" s="5" t="s">
        <v>58</v>
      </c>
      <c r="L77" s="332"/>
      <c r="M77" s="21" t="s">
        <v>141</v>
      </c>
      <c r="N77" s="273" t="s">
        <v>57</v>
      </c>
    </row>
    <row r="78" spans="1:14" ht="15.75" customHeight="1" thickBot="1" x14ac:dyDescent="0.35">
      <c r="A78" s="230"/>
      <c r="B78" s="3"/>
      <c r="C78" s="368" t="s">
        <v>301</v>
      </c>
      <c r="D78" s="369"/>
      <c r="E78" s="369"/>
      <c r="F78" s="369"/>
      <c r="G78" s="369"/>
      <c r="H78" s="369"/>
      <c r="I78" s="369"/>
      <c r="J78" s="369"/>
      <c r="K78" s="370"/>
      <c r="L78" s="177" t="s">
        <v>267</v>
      </c>
      <c r="M78" s="257"/>
      <c r="N78" s="272"/>
    </row>
    <row r="79" spans="1:14" ht="15.75" customHeight="1" x14ac:dyDescent="0.25">
      <c r="A79" s="240" t="s">
        <v>14</v>
      </c>
      <c r="B79" s="2"/>
      <c r="C79" s="14">
        <v>2000</v>
      </c>
      <c r="D79" s="97">
        <v>9.5000000000000001E-2</v>
      </c>
      <c r="E79" s="51">
        <v>36686</v>
      </c>
      <c r="F79" s="97">
        <v>9.4E-2</v>
      </c>
      <c r="G79" s="51">
        <v>36678</v>
      </c>
      <c r="H79" s="97">
        <v>8.7999999999999995E-2</v>
      </c>
      <c r="I79" s="51">
        <v>36734</v>
      </c>
      <c r="J79" s="97">
        <v>8.6999999999999994E-2</v>
      </c>
      <c r="K79" s="112">
        <v>36685</v>
      </c>
      <c r="L79" s="62">
        <v>4</v>
      </c>
      <c r="M79" s="14" t="s">
        <v>155</v>
      </c>
      <c r="N79" s="261">
        <f>TRUNC(AVERAGE(J79),3)</f>
        <v>8.6999999999999994E-2</v>
      </c>
    </row>
    <row r="80" spans="1:14" ht="15.75" customHeight="1" x14ac:dyDescent="0.25">
      <c r="A80" s="233" t="s">
        <v>99</v>
      </c>
      <c r="B80" s="2"/>
      <c r="C80" s="10">
        <v>2001</v>
      </c>
      <c r="D80" s="15">
        <v>8.8999999999999996E-2</v>
      </c>
      <c r="E80" s="12">
        <v>37109</v>
      </c>
      <c r="F80" s="15">
        <v>8.7999999999999995E-2</v>
      </c>
      <c r="G80" s="12">
        <v>37055</v>
      </c>
      <c r="H80" s="15">
        <v>8.5000000000000006E-2</v>
      </c>
      <c r="I80" s="12">
        <v>37061</v>
      </c>
      <c r="J80" s="15">
        <v>8.3000000000000004E-2</v>
      </c>
      <c r="K80" s="43">
        <v>37017</v>
      </c>
      <c r="L80" s="39">
        <v>3</v>
      </c>
      <c r="M80" s="10" t="s">
        <v>156</v>
      </c>
      <c r="N80" s="262">
        <f>TRUNC(AVERAGE(J79:J80),3)</f>
        <v>8.5000000000000006E-2</v>
      </c>
    </row>
    <row r="81" spans="1:14" ht="15.75" customHeight="1" x14ac:dyDescent="0.25">
      <c r="B81" s="2"/>
      <c r="C81" s="10">
        <v>2002</v>
      </c>
      <c r="D81" s="15">
        <v>0.114</v>
      </c>
      <c r="E81" s="12">
        <v>37429</v>
      </c>
      <c r="F81" s="15">
        <v>0.10199999999999999</v>
      </c>
      <c r="G81" s="12">
        <v>37428</v>
      </c>
      <c r="H81" s="15">
        <v>9.7000000000000003E-2</v>
      </c>
      <c r="I81" s="12">
        <v>37478</v>
      </c>
      <c r="J81" s="15">
        <v>9.5000000000000001E-2</v>
      </c>
      <c r="K81" s="43">
        <v>37452</v>
      </c>
      <c r="L81" s="39">
        <v>9</v>
      </c>
      <c r="M81" s="10" t="s">
        <v>147</v>
      </c>
      <c r="N81" s="262">
        <f t="shared" ref="N81:N86" si="3">TRUNC(AVERAGE(J79:J81),3)</f>
        <v>8.7999999999999995E-2</v>
      </c>
    </row>
    <row r="82" spans="1:14" ht="15.75" customHeight="1" x14ac:dyDescent="0.25">
      <c r="A82" s="233"/>
      <c r="B82" s="2"/>
      <c r="C82" s="10">
        <v>2003</v>
      </c>
      <c r="D82" s="15">
        <v>8.7999999999999995E-2</v>
      </c>
      <c r="E82" s="12">
        <v>37790</v>
      </c>
      <c r="F82" s="15">
        <v>8.5999999999999993E-2</v>
      </c>
      <c r="G82" s="12">
        <v>37797</v>
      </c>
      <c r="H82" s="15">
        <v>8.1000000000000003E-2</v>
      </c>
      <c r="I82" s="12">
        <v>37796</v>
      </c>
      <c r="J82" s="15">
        <v>7.9000000000000001E-2</v>
      </c>
      <c r="K82" s="43">
        <v>37795</v>
      </c>
      <c r="L82" s="39">
        <v>2</v>
      </c>
      <c r="M82" s="10" t="s">
        <v>148</v>
      </c>
      <c r="N82" s="262">
        <f t="shared" si="3"/>
        <v>8.5000000000000006E-2</v>
      </c>
    </row>
    <row r="83" spans="1:14" ht="15.75" customHeight="1" x14ac:dyDescent="0.25">
      <c r="A83" s="233"/>
      <c r="B83" s="2"/>
      <c r="C83" s="10">
        <v>2004</v>
      </c>
      <c r="D83" s="15">
        <v>7.4999999999999997E-2</v>
      </c>
      <c r="E83" s="12">
        <v>38093</v>
      </c>
      <c r="F83" s="15">
        <v>7.2999999999999995E-2</v>
      </c>
      <c r="G83" s="12">
        <v>38168</v>
      </c>
      <c r="H83" s="15">
        <v>7.0999999999999994E-2</v>
      </c>
      <c r="I83" s="12">
        <v>38170</v>
      </c>
      <c r="J83" s="15">
        <v>7.0999999999999994E-2</v>
      </c>
      <c r="K83" s="43">
        <v>38617</v>
      </c>
      <c r="L83" s="39">
        <v>0</v>
      </c>
      <c r="M83" s="10" t="s">
        <v>149</v>
      </c>
      <c r="N83" s="262">
        <f t="shared" si="3"/>
        <v>8.1000000000000003E-2</v>
      </c>
    </row>
    <row r="84" spans="1:14" ht="15.75" customHeight="1" x14ac:dyDescent="0.25">
      <c r="A84" s="233"/>
      <c r="B84" s="2"/>
      <c r="C84" s="10">
        <v>2005</v>
      </c>
      <c r="D84" s="25">
        <v>8.6999999999999994E-2</v>
      </c>
      <c r="E84" s="12">
        <v>38529</v>
      </c>
      <c r="F84" s="15">
        <v>8.1000000000000003E-2</v>
      </c>
      <c r="G84" s="12">
        <v>38604</v>
      </c>
      <c r="H84" s="15">
        <v>7.9000000000000001E-2</v>
      </c>
      <c r="I84" s="12">
        <v>38565</v>
      </c>
      <c r="J84" s="15">
        <v>7.8E-2</v>
      </c>
      <c r="K84" s="43">
        <v>38543</v>
      </c>
      <c r="L84" s="39">
        <v>1</v>
      </c>
      <c r="M84" s="10" t="s">
        <v>150</v>
      </c>
      <c r="N84" s="262">
        <f t="shared" si="3"/>
        <v>7.5999999999999998E-2</v>
      </c>
    </row>
    <row r="85" spans="1:14" ht="15.75" customHeight="1" x14ac:dyDescent="0.25">
      <c r="A85" s="228"/>
      <c r="C85" s="10">
        <v>2006</v>
      </c>
      <c r="D85" s="25">
        <v>7.9000000000000001E-2</v>
      </c>
      <c r="E85" s="12">
        <v>38885</v>
      </c>
      <c r="F85" s="15">
        <v>7.4999999999999997E-2</v>
      </c>
      <c r="G85" s="12">
        <v>38946</v>
      </c>
      <c r="H85" s="15">
        <v>7.2999999999999995E-2</v>
      </c>
      <c r="I85" s="12">
        <v>38883</v>
      </c>
      <c r="J85" s="15">
        <v>7.2999999999999995E-2</v>
      </c>
      <c r="K85" s="43">
        <v>38900</v>
      </c>
      <c r="L85" s="39">
        <v>0</v>
      </c>
      <c r="M85" s="10" t="s">
        <v>151</v>
      </c>
      <c r="N85" s="262">
        <f t="shared" si="3"/>
        <v>7.3999999999999996E-2</v>
      </c>
    </row>
    <row r="86" spans="1:14" ht="15.75" customHeight="1" thickBot="1" x14ac:dyDescent="0.3">
      <c r="A86" s="228"/>
      <c r="C86" s="16">
        <v>2007</v>
      </c>
      <c r="D86" s="123">
        <v>8.3000000000000004E-2</v>
      </c>
      <c r="E86" s="18">
        <v>39322</v>
      </c>
      <c r="F86" s="26">
        <v>7.9000000000000001E-2</v>
      </c>
      <c r="G86" s="18">
        <v>39224</v>
      </c>
      <c r="H86" s="26">
        <v>7.9000000000000001E-2</v>
      </c>
      <c r="I86" s="18">
        <v>39225</v>
      </c>
      <c r="J86" s="26">
        <v>7.9000000000000001E-2</v>
      </c>
      <c r="K86" s="44">
        <v>39245</v>
      </c>
      <c r="L86" s="40">
        <v>0</v>
      </c>
      <c r="M86" s="16" t="s">
        <v>152</v>
      </c>
      <c r="N86" s="263">
        <f t="shared" si="3"/>
        <v>7.5999999999999998E-2</v>
      </c>
    </row>
    <row r="87" spans="1:14" ht="15.75" customHeight="1" thickBot="1" x14ac:dyDescent="0.35">
      <c r="A87" s="228"/>
      <c r="C87" s="368" t="s">
        <v>300</v>
      </c>
      <c r="D87" s="369"/>
      <c r="E87" s="369"/>
      <c r="F87" s="369"/>
      <c r="G87" s="369"/>
      <c r="H87" s="369"/>
      <c r="I87" s="369"/>
      <c r="J87" s="369"/>
      <c r="K87" s="370"/>
      <c r="L87" s="4" t="s">
        <v>265</v>
      </c>
      <c r="M87" s="257"/>
      <c r="N87" s="272"/>
    </row>
    <row r="88" spans="1:14" ht="15.75" customHeight="1" thickBot="1" x14ac:dyDescent="0.3">
      <c r="A88" s="228"/>
      <c r="C88" s="10">
        <v>2008</v>
      </c>
      <c r="D88" s="25">
        <v>7.4999999999999997E-2</v>
      </c>
      <c r="E88" s="12">
        <v>39561</v>
      </c>
      <c r="F88" s="15">
        <v>7.0999999999999994E-2</v>
      </c>
      <c r="G88" s="12">
        <v>39619</v>
      </c>
      <c r="H88" s="15">
        <v>6.8000000000000005E-2</v>
      </c>
      <c r="I88" s="12">
        <v>39560</v>
      </c>
      <c r="J88" s="15">
        <v>6.8000000000000005E-2</v>
      </c>
      <c r="K88" s="43">
        <v>39692</v>
      </c>
      <c r="L88" s="39">
        <v>0</v>
      </c>
      <c r="M88" s="10" t="s">
        <v>187</v>
      </c>
      <c r="N88" s="263">
        <f>TRUNC(AVERAGE(J85:J88),3)</f>
        <v>7.2999999999999995E-2</v>
      </c>
    </row>
    <row r="89" spans="1:14" ht="15.75" customHeight="1" x14ac:dyDescent="0.3">
      <c r="A89" s="228"/>
      <c r="C89" s="124"/>
      <c r="D89" s="182"/>
      <c r="E89" s="51"/>
      <c r="F89" s="97"/>
      <c r="G89" s="51"/>
      <c r="H89" s="97"/>
      <c r="I89" s="51"/>
      <c r="J89" s="341"/>
      <c r="K89" s="51"/>
      <c r="L89" s="124"/>
      <c r="M89" s="124"/>
      <c r="N89" s="341"/>
    </row>
    <row r="90" spans="1:14" ht="15.75" customHeight="1" thickBot="1" x14ac:dyDescent="0.3">
      <c r="A90" s="228"/>
      <c r="D90" s="92"/>
      <c r="F90" s="92"/>
      <c r="H90" s="92"/>
    </row>
    <row r="91" spans="1:14" ht="15.75" customHeight="1" x14ac:dyDescent="0.3">
      <c r="A91" s="241" t="s">
        <v>18</v>
      </c>
      <c r="C91" s="253"/>
      <c r="D91" s="254"/>
      <c r="E91" s="255"/>
      <c r="F91" s="254"/>
      <c r="G91" s="255"/>
      <c r="H91" s="254"/>
      <c r="I91" s="255"/>
      <c r="J91" s="256"/>
      <c r="K91" s="255"/>
      <c r="L91" s="258"/>
      <c r="M91" s="374" t="s">
        <v>56</v>
      </c>
      <c r="N91" s="375"/>
    </row>
    <row r="92" spans="1:14" ht="15.75" customHeight="1" thickBot="1" x14ac:dyDescent="0.3">
      <c r="A92" s="230"/>
      <c r="B92" s="20"/>
      <c r="C92" s="4" t="s">
        <v>2</v>
      </c>
      <c r="D92" s="93" t="s">
        <v>3</v>
      </c>
      <c r="E92" s="5" t="s">
        <v>58</v>
      </c>
      <c r="F92" s="93" t="s">
        <v>4</v>
      </c>
      <c r="G92" s="5" t="s">
        <v>58</v>
      </c>
      <c r="H92" s="93" t="s">
        <v>5</v>
      </c>
      <c r="I92" s="5" t="s">
        <v>58</v>
      </c>
      <c r="J92" s="6" t="s">
        <v>6</v>
      </c>
      <c r="K92" s="5" t="s">
        <v>58</v>
      </c>
      <c r="L92" s="332"/>
      <c r="M92" s="21" t="s">
        <v>141</v>
      </c>
      <c r="N92" s="273" t="s">
        <v>57</v>
      </c>
    </row>
    <row r="93" spans="1:14" ht="15.75" customHeight="1" thickBot="1" x14ac:dyDescent="0.35">
      <c r="A93" s="230"/>
      <c r="B93" s="20"/>
      <c r="C93" s="368" t="s">
        <v>301</v>
      </c>
      <c r="D93" s="369"/>
      <c r="E93" s="369"/>
      <c r="F93" s="369"/>
      <c r="G93" s="369"/>
      <c r="H93" s="369"/>
      <c r="I93" s="369"/>
      <c r="J93" s="369"/>
      <c r="K93" s="370"/>
      <c r="L93" s="177" t="s">
        <v>267</v>
      </c>
      <c r="M93" s="257"/>
      <c r="N93" s="272"/>
    </row>
    <row r="94" spans="1:14" ht="15.75" customHeight="1" x14ac:dyDescent="0.25">
      <c r="A94" s="240" t="s">
        <v>19</v>
      </c>
      <c r="C94" s="14">
        <v>1997</v>
      </c>
      <c r="D94" s="97">
        <v>9.5000000000000001E-2</v>
      </c>
      <c r="E94" s="51">
        <v>35974</v>
      </c>
      <c r="F94" s="97">
        <v>8.5999999999999993E-2</v>
      </c>
      <c r="G94" s="51">
        <v>36054</v>
      </c>
      <c r="H94" s="97">
        <v>8.4000000000000005E-2</v>
      </c>
      <c r="I94" s="51">
        <v>35994</v>
      </c>
      <c r="J94" s="97">
        <v>8.4000000000000005E-2</v>
      </c>
      <c r="K94" s="112">
        <v>36373</v>
      </c>
      <c r="L94" s="62">
        <v>2</v>
      </c>
      <c r="M94" s="14" t="s">
        <v>162</v>
      </c>
      <c r="N94" s="261">
        <f>TRUNC(AVERAGE(J94),3)</f>
        <v>8.4000000000000005E-2</v>
      </c>
    </row>
    <row r="95" spans="1:14" ht="15.75" customHeight="1" x14ac:dyDescent="0.25">
      <c r="A95" s="233" t="s">
        <v>102</v>
      </c>
      <c r="C95" s="10">
        <v>1998</v>
      </c>
      <c r="D95" s="15">
        <v>9.2999999999999999E-2</v>
      </c>
      <c r="E95" s="12">
        <v>35934</v>
      </c>
      <c r="F95" s="15">
        <v>9.2999999999999999E-2</v>
      </c>
      <c r="G95" s="12">
        <v>36050</v>
      </c>
      <c r="H95" s="15">
        <v>9.0999999999999998E-2</v>
      </c>
      <c r="I95" s="12">
        <v>36029</v>
      </c>
      <c r="J95" s="15">
        <v>0.09</v>
      </c>
      <c r="K95" s="43">
        <v>36028</v>
      </c>
      <c r="L95" s="39">
        <v>12</v>
      </c>
      <c r="M95" s="10" t="s">
        <v>165</v>
      </c>
      <c r="N95" s="262">
        <f>TRUNC(AVERAGE(J94:J95),3)</f>
        <v>8.6999999999999994E-2</v>
      </c>
    </row>
    <row r="96" spans="1:14" ht="15.75" customHeight="1" x14ac:dyDescent="0.25">
      <c r="C96" s="10">
        <v>1999</v>
      </c>
      <c r="D96" s="15">
        <v>9.9000000000000005E-2</v>
      </c>
      <c r="E96" s="12">
        <v>36309</v>
      </c>
      <c r="F96" s="15">
        <v>9.7000000000000003E-2</v>
      </c>
      <c r="G96" s="12">
        <v>36321</v>
      </c>
      <c r="H96" s="15">
        <v>9.6000000000000002E-2</v>
      </c>
      <c r="I96" s="12">
        <v>36332</v>
      </c>
      <c r="J96" s="15">
        <v>9.5000000000000001E-2</v>
      </c>
      <c r="K96" s="43">
        <v>36333</v>
      </c>
      <c r="L96" s="39">
        <v>10</v>
      </c>
      <c r="M96" s="10" t="s">
        <v>144</v>
      </c>
      <c r="N96" s="262">
        <f t="shared" ref="N96:N101" si="4">TRUNC(AVERAGE(J94:J96),3)</f>
        <v>8.8999999999999996E-2</v>
      </c>
    </row>
    <row r="97" spans="1:14" ht="15.75" customHeight="1" x14ac:dyDescent="0.25">
      <c r="A97" s="230"/>
      <c r="C97" s="10">
        <v>2000</v>
      </c>
      <c r="D97" s="15">
        <v>9.0999999999999998E-2</v>
      </c>
      <c r="E97" s="12">
        <v>36685</v>
      </c>
      <c r="F97" s="15">
        <v>9.0999999999999998E-2</v>
      </c>
      <c r="G97" s="12">
        <v>36686</v>
      </c>
      <c r="H97" s="15">
        <v>8.5000000000000006E-2</v>
      </c>
      <c r="I97" s="12">
        <v>36678</v>
      </c>
      <c r="J97" s="15">
        <v>8.4000000000000005E-2</v>
      </c>
      <c r="K97" s="43">
        <v>36734</v>
      </c>
      <c r="L97" s="39">
        <v>3</v>
      </c>
      <c r="M97" s="10" t="s">
        <v>145</v>
      </c>
      <c r="N97" s="262">
        <f t="shared" si="4"/>
        <v>8.8999999999999996E-2</v>
      </c>
    </row>
    <row r="98" spans="1:14" ht="15.75" customHeight="1" x14ac:dyDescent="0.25">
      <c r="A98" s="230"/>
      <c r="C98" s="10">
        <v>2001</v>
      </c>
      <c r="D98" s="15">
        <v>8.5999999999999993E-2</v>
      </c>
      <c r="E98" s="12">
        <v>37061</v>
      </c>
      <c r="F98" s="15">
        <v>8.5000000000000006E-2</v>
      </c>
      <c r="G98" s="12">
        <v>37055</v>
      </c>
      <c r="H98" s="15">
        <v>8.2000000000000003E-2</v>
      </c>
      <c r="I98" s="12">
        <v>37015</v>
      </c>
      <c r="J98" s="15">
        <v>8.2000000000000003E-2</v>
      </c>
      <c r="K98" s="43">
        <v>37017</v>
      </c>
      <c r="L98" s="39">
        <v>2</v>
      </c>
      <c r="M98" s="10" t="s">
        <v>146</v>
      </c>
      <c r="N98" s="262">
        <f t="shared" si="4"/>
        <v>8.6999999999999994E-2</v>
      </c>
    </row>
    <row r="99" spans="1:14" ht="15.75" customHeight="1" x14ac:dyDescent="0.25">
      <c r="A99" s="230"/>
      <c r="C99" s="10">
        <v>2002</v>
      </c>
      <c r="D99" s="15">
        <v>0.111</v>
      </c>
      <c r="E99" s="12">
        <v>37452</v>
      </c>
      <c r="F99" s="15">
        <v>0.1</v>
      </c>
      <c r="G99" s="12">
        <v>37478</v>
      </c>
      <c r="H99" s="15">
        <v>9.7000000000000003E-2</v>
      </c>
      <c r="I99" s="12">
        <v>37429</v>
      </c>
      <c r="J99" s="15">
        <v>9.7000000000000003E-2</v>
      </c>
      <c r="K99" s="43">
        <v>37453</v>
      </c>
      <c r="L99" s="39">
        <v>11</v>
      </c>
      <c r="M99" s="10" t="s">
        <v>147</v>
      </c>
      <c r="N99" s="262">
        <f t="shared" si="4"/>
        <v>8.6999999999999994E-2</v>
      </c>
    </row>
    <row r="100" spans="1:14" ht="15.75" customHeight="1" x14ac:dyDescent="0.25">
      <c r="A100" s="230"/>
      <c r="C100" s="10">
        <v>2003</v>
      </c>
      <c r="D100" s="15">
        <v>9.0999999999999998E-2</v>
      </c>
      <c r="E100" s="12">
        <v>37790</v>
      </c>
      <c r="F100" s="15">
        <v>8.6999999999999994E-2</v>
      </c>
      <c r="G100" s="12">
        <v>37797</v>
      </c>
      <c r="H100" s="15">
        <v>8.1000000000000003E-2</v>
      </c>
      <c r="I100" s="12">
        <v>37725</v>
      </c>
      <c r="J100" s="15">
        <v>0.08</v>
      </c>
      <c r="K100" s="43">
        <v>37854</v>
      </c>
      <c r="L100" s="39">
        <v>2</v>
      </c>
      <c r="M100" s="10" t="s">
        <v>148</v>
      </c>
      <c r="N100" s="262">
        <f t="shared" si="4"/>
        <v>8.5999999999999993E-2</v>
      </c>
    </row>
    <row r="101" spans="1:14" ht="15.75" customHeight="1" x14ac:dyDescent="0.25">
      <c r="A101" s="230"/>
      <c r="C101" s="10">
        <v>2004</v>
      </c>
      <c r="D101" s="15">
        <v>7.9000000000000001E-2</v>
      </c>
      <c r="E101" s="12">
        <v>38617</v>
      </c>
      <c r="F101" s="15">
        <v>7.4999999999999997E-2</v>
      </c>
      <c r="G101" s="12">
        <v>38458</v>
      </c>
      <c r="H101" s="15">
        <v>7.3999999999999996E-2</v>
      </c>
      <c r="I101" s="12">
        <v>38534</v>
      </c>
      <c r="J101" s="15">
        <v>7.2999999999999995E-2</v>
      </c>
      <c r="K101" s="43">
        <v>38533</v>
      </c>
      <c r="L101" s="39">
        <v>0</v>
      </c>
      <c r="M101" s="10" t="s">
        <v>149</v>
      </c>
      <c r="N101" s="262">
        <f t="shared" si="4"/>
        <v>8.3000000000000004E-2</v>
      </c>
    </row>
    <row r="102" spans="1:14" ht="15.75" customHeight="1" x14ac:dyDescent="0.25">
      <c r="A102" s="230"/>
      <c r="C102" s="10">
        <v>2005</v>
      </c>
      <c r="D102" s="25">
        <v>9.0999999999999998E-2</v>
      </c>
      <c r="E102" s="12">
        <v>38542</v>
      </c>
      <c r="F102" s="15">
        <v>0.08</v>
      </c>
      <c r="G102" s="12">
        <v>38529</v>
      </c>
      <c r="H102" s="15">
        <v>7.9000000000000001E-2</v>
      </c>
      <c r="I102" s="12">
        <v>38527</v>
      </c>
      <c r="J102" s="15">
        <v>7.6999999999999999E-2</v>
      </c>
      <c r="K102" s="43">
        <v>38524</v>
      </c>
      <c r="L102" s="39">
        <v>1</v>
      </c>
      <c r="M102" s="10" t="s">
        <v>150</v>
      </c>
      <c r="N102" s="262">
        <f>TRUNC(AVERAGE(J100:J102),3)</f>
        <v>7.5999999999999998E-2</v>
      </c>
    </row>
    <row r="103" spans="1:14" ht="15.75" customHeight="1" x14ac:dyDescent="0.25">
      <c r="A103" s="228"/>
      <c r="C103" s="10">
        <v>2006</v>
      </c>
      <c r="D103" s="25">
        <v>8.1000000000000003E-2</v>
      </c>
      <c r="E103" s="12">
        <v>38885</v>
      </c>
      <c r="F103" s="15">
        <v>0.08</v>
      </c>
      <c r="G103" s="12">
        <v>38861</v>
      </c>
      <c r="H103" s="15">
        <v>7.8E-2</v>
      </c>
      <c r="I103" s="12">
        <v>38883</v>
      </c>
      <c r="J103" s="15">
        <v>7.8E-2</v>
      </c>
      <c r="K103" s="43">
        <v>38914</v>
      </c>
      <c r="L103" s="39">
        <v>0</v>
      </c>
      <c r="M103" s="10" t="s">
        <v>151</v>
      </c>
      <c r="N103" s="262">
        <f>TRUNC(AVERAGE(J101:J103),3)</f>
        <v>7.5999999999999998E-2</v>
      </c>
    </row>
    <row r="104" spans="1:14" ht="15.75" customHeight="1" thickBot="1" x14ac:dyDescent="0.3">
      <c r="A104" s="228"/>
      <c r="C104" s="16">
        <v>2007</v>
      </c>
      <c r="D104" s="123">
        <v>0.09</v>
      </c>
      <c r="E104" s="18">
        <v>39330</v>
      </c>
      <c r="F104" s="26">
        <v>8.5000000000000006E-2</v>
      </c>
      <c r="G104" s="18">
        <v>39224</v>
      </c>
      <c r="H104" s="26">
        <v>8.4000000000000005E-2</v>
      </c>
      <c r="I104" s="18">
        <v>39250</v>
      </c>
      <c r="J104" s="26">
        <v>0.08</v>
      </c>
      <c r="K104" s="44">
        <v>39217</v>
      </c>
      <c r="L104" s="40">
        <v>2</v>
      </c>
      <c r="M104" s="16" t="s">
        <v>152</v>
      </c>
      <c r="N104" s="263">
        <f>TRUNC(AVERAGE(J102:J104),3)</f>
        <v>7.8E-2</v>
      </c>
    </row>
    <row r="105" spans="1:14" ht="15.75" customHeight="1" thickBot="1" x14ac:dyDescent="0.35">
      <c r="A105" s="228"/>
      <c r="C105" s="368" t="s">
        <v>300</v>
      </c>
      <c r="D105" s="369"/>
      <c r="E105" s="369"/>
      <c r="F105" s="369"/>
      <c r="G105" s="369"/>
      <c r="H105" s="369"/>
      <c r="I105" s="369"/>
      <c r="J105" s="369"/>
      <c r="K105" s="370"/>
      <c r="L105" s="4" t="s">
        <v>265</v>
      </c>
      <c r="M105" s="257"/>
      <c r="N105" s="272"/>
    </row>
    <row r="106" spans="1:14" ht="15.75" customHeight="1" thickBot="1" x14ac:dyDescent="0.3">
      <c r="A106" s="228"/>
      <c r="C106" s="10">
        <v>2008</v>
      </c>
      <c r="D106" s="25">
        <v>7.5999999999999998E-2</v>
      </c>
      <c r="E106" s="12">
        <v>39561</v>
      </c>
      <c r="F106" s="15">
        <v>7.0000000000000007E-2</v>
      </c>
      <c r="G106" s="12">
        <v>39646</v>
      </c>
      <c r="H106" s="15">
        <v>6.9000000000000006E-2</v>
      </c>
      <c r="I106" s="12">
        <v>39560</v>
      </c>
      <c r="J106" s="15">
        <v>6.9000000000000006E-2</v>
      </c>
      <c r="K106" s="43">
        <v>39597</v>
      </c>
      <c r="L106" s="39">
        <v>1</v>
      </c>
      <c r="M106" s="10" t="s">
        <v>187</v>
      </c>
      <c r="N106" s="263">
        <f>TRUNC(AVERAGE(J103:J106),3)</f>
        <v>7.4999999999999997E-2</v>
      </c>
    </row>
    <row r="107" spans="1:14" ht="15.75" customHeight="1" x14ac:dyDescent="0.3">
      <c r="A107" s="228"/>
      <c r="C107" s="124"/>
      <c r="D107" s="182"/>
      <c r="E107" s="51"/>
      <c r="F107" s="97"/>
      <c r="G107" s="51"/>
      <c r="H107" s="97"/>
      <c r="I107" s="51"/>
      <c r="J107" s="341"/>
      <c r="K107" s="51"/>
      <c r="L107" s="124"/>
      <c r="M107" s="124"/>
      <c r="N107" s="341"/>
    </row>
    <row r="108" spans="1:14" ht="15.75" customHeight="1" thickBot="1" x14ac:dyDescent="0.3">
      <c r="A108" s="228"/>
      <c r="D108" s="92"/>
      <c r="F108" s="92"/>
      <c r="H108" s="92"/>
    </row>
    <row r="109" spans="1:14" ht="15.75" customHeight="1" x14ac:dyDescent="0.3">
      <c r="A109" s="241" t="s">
        <v>25</v>
      </c>
      <c r="C109" s="253"/>
      <c r="D109" s="254"/>
      <c r="E109" s="255"/>
      <c r="F109" s="254"/>
      <c r="G109" s="255"/>
      <c r="H109" s="254"/>
      <c r="I109" s="255"/>
      <c r="J109" s="256"/>
      <c r="K109" s="255"/>
      <c r="L109" s="258"/>
      <c r="M109" s="374" t="s">
        <v>56</v>
      </c>
      <c r="N109" s="375"/>
    </row>
    <row r="110" spans="1:14" ht="15.75" customHeight="1" thickBot="1" x14ac:dyDescent="0.3">
      <c r="A110" s="230"/>
      <c r="B110" s="20"/>
      <c r="C110" s="4" t="s">
        <v>2</v>
      </c>
      <c r="D110" s="93" t="s">
        <v>3</v>
      </c>
      <c r="E110" s="5" t="s">
        <v>58</v>
      </c>
      <c r="F110" s="93" t="s">
        <v>4</v>
      </c>
      <c r="G110" s="5" t="s">
        <v>58</v>
      </c>
      <c r="H110" s="93" t="s">
        <v>5</v>
      </c>
      <c r="I110" s="5" t="s">
        <v>58</v>
      </c>
      <c r="J110" s="6" t="s">
        <v>6</v>
      </c>
      <c r="K110" s="5" t="s">
        <v>58</v>
      </c>
      <c r="L110" s="332"/>
      <c r="M110" s="21" t="s">
        <v>141</v>
      </c>
      <c r="N110" s="273" t="s">
        <v>57</v>
      </c>
    </row>
    <row r="111" spans="1:14" ht="15.75" customHeight="1" thickBot="1" x14ac:dyDescent="0.35">
      <c r="A111" s="230"/>
      <c r="B111" s="20"/>
      <c r="C111" s="368" t="s">
        <v>301</v>
      </c>
      <c r="D111" s="369"/>
      <c r="E111" s="369"/>
      <c r="F111" s="369"/>
      <c r="G111" s="369"/>
      <c r="H111" s="369"/>
      <c r="I111" s="369"/>
      <c r="J111" s="369"/>
      <c r="K111" s="370"/>
      <c r="L111" s="177" t="s">
        <v>267</v>
      </c>
      <c r="M111" s="257"/>
      <c r="N111" s="272"/>
    </row>
    <row r="112" spans="1:14" ht="15.75" customHeight="1" x14ac:dyDescent="0.25">
      <c r="A112" s="240" t="s">
        <v>169</v>
      </c>
      <c r="C112" s="14">
        <v>1995</v>
      </c>
      <c r="D112" s="97">
        <v>0.106</v>
      </c>
      <c r="E112" s="51"/>
      <c r="F112" s="97">
        <v>0.10299999999999999</v>
      </c>
      <c r="G112" s="51"/>
      <c r="H112" s="97">
        <v>0.1</v>
      </c>
      <c r="I112" s="51"/>
      <c r="J112" s="97">
        <v>9.5000000000000001E-2</v>
      </c>
      <c r="K112" s="112"/>
      <c r="L112" s="62">
        <v>10</v>
      </c>
      <c r="M112" s="14" t="s">
        <v>189</v>
      </c>
      <c r="N112" s="261">
        <f>TRUNC(AVERAGE(J112),3)</f>
        <v>9.5000000000000001E-2</v>
      </c>
    </row>
    <row r="113" spans="1:14" ht="15.75" customHeight="1" x14ac:dyDescent="0.25">
      <c r="A113" s="233" t="s">
        <v>106</v>
      </c>
      <c r="C113" s="10">
        <v>1996</v>
      </c>
      <c r="D113" s="15">
        <v>0.113</v>
      </c>
      <c r="E113" s="12"/>
      <c r="F113" s="15">
        <v>0.1</v>
      </c>
      <c r="G113" s="12"/>
      <c r="H113" s="15">
        <v>0.1</v>
      </c>
      <c r="I113" s="12"/>
      <c r="J113" s="15">
        <v>9.8000000000000004E-2</v>
      </c>
      <c r="K113" s="43"/>
      <c r="L113" s="39">
        <v>14</v>
      </c>
      <c r="M113" s="10" t="s">
        <v>188</v>
      </c>
      <c r="N113" s="262">
        <f>TRUNC(AVERAGE(J112:J113),3)</f>
        <v>9.6000000000000002E-2</v>
      </c>
    </row>
    <row r="114" spans="1:14" ht="15.75" customHeight="1" x14ac:dyDescent="0.25">
      <c r="C114" s="10">
        <v>1997</v>
      </c>
      <c r="D114" s="15">
        <v>9.7000000000000003E-2</v>
      </c>
      <c r="E114" s="12">
        <v>36008</v>
      </c>
      <c r="F114" s="15">
        <v>8.5999999999999993E-2</v>
      </c>
      <c r="G114" s="12">
        <v>35988</v>
      </c>
      <c r="H114" s="15">
        <v>8.5000000000000006E-2</v>
      </c>
      <c r="I114" s="12">
        <v>35989</v>
      </c>
      <c r="J114" s="15">
        <v>8.2000000000000003E-2</v>
      </c>
      <c r="K114" s="43">
        <v>35939</v>
      </c>
      <c r="L114" s="39">
        <v>3</v>
      </c>
      <c r="M114" s="10" t="s">
        <v>142</v>
      </c>
      <c r="N114" s="262">
        <f>TRUNC(AVERAGE(J112:J114),3)</f>
        <v>9.0999999999999998E-2</v>
      </c>
    </row>
    <row r="115" spans="1:14" ht="15.75" customHeight="1" x14ac:dyDescent="0.25">
      <c r="A115" s="230"/>
      <c r="C115" s="10">
        <v>1998</v>
      </c>
      <c r="D115" s="15">
        <v>0.108</v>
      </c>
      <c r="E115" s="12">
        <v>36051</v>
      </c>
      <c r="F115" s="15">
        <v>0.107</v>
      </c>
      <c r="G115" s="12">
        <v>36050</v>
      </c>
      <c r="H115" s="15">
        <v>9.8000000000000004E-2</v>
      </c>
      <c r="I115" s="12">
        <v>35944</v>
      </c>
      <c r="J115" s="15">
        <v>9.7000000000000003E-2</v>
      </c>
      <c r="K115" s="43">
        <v>35930</v>
      </c>
      <c r="L115" s="39">
        <v>13</v>
      </c>
      <c r="M115" s="10" t="s">
        <v>143</v>
      </c>
      <c r="N115" s="262">
        <f t="shared" ref="N115:N121" si="5">TRUNC(AVERAGE(J113:J115),3)</f>
        <v>9.1999999999999998E-2</v>
      </c>
    </row>
    <row r="116" spans="1:14" ht="15.75" customHeight="1" x14ac:dyDescent="0.25">
      <c r="A116" s="230"/>
      <c r="C116" s="10">
        <v>1999</v>
      </c>
      <c r="D116" s="15">
        <v>9.9000000000000005E-2</v>
      </c>
      <c r="E116" s="12">
        <v>36321</v>
      </c>
      <c r="F116" s="15">
        <v>9.9000000000000005E-2</v>
      </c>
      <c r="G116" s="12">
        <v>36333</v>
      </c>
      <c r="H116" s="15">
        <v>9.8000000000000004E-2</v>
      </c>
      <c r="I116" s="12">
        <v>36309</v>
      </c>
      <c r="J116" s="15">
        <v>9.2999999999999999E-2</v>
      </c>
      <c r="K116" s="43">
        <v>36407</v>
      </c>
      <c r="L116" s="39">
        <v>15</v>
      </c>
      <c r="M116" s="10" t="s">
        <v>144</v>
      </c>
      <c r="N116" s="262">
        <f t="shared" si="5"/>
        <v>0.09</v>
      </c>
    </row>
    <row r="117" spans="1:14" ht="15.75" customHeight="1" x14ac:dyDescent="0.25">
      <c r="A117" s="230"/>
      <c r="C117" s="10">
        <v>2000</v>
      </c>
      <c r="D117" s="15">
        <v>9.0999999999999998E-2</v>
      </c>
      <c r="E117" s="12">
        <v>36678</v>
      </c>
      <c r="F117" s="15">
        <v>8.2000000000000003E-2</v>
      </c>
      <c r="G117" s="12">
        <v>36734</v>
      </c>
      <c r="H117" s="15">
        <v>8.1000000000000003E-2</v>
      </c>
      <c r="I117" s="12">
        <v>36646</v>
      </c>
      <c r="J117" s="15">
        <v>0.08</v>
      </c>
      <c r="K117" s="43">
        <v>36686</v>
      </c>
      <c r="L117" s="39">
        <v>1</v>
      </c>
      <c r="M117" s="10" t="s">
        <v>145</v>
      </c>
      <c r="N117" s="262">
        <f t="shared" si="5"/>
        <v>0.09</v>
      </c>
    </row>
    <row r="118" spans="1:14" ht="15.75" customHeight="1" x14ac:dyDescent="0.25">
      <c r="A118" s="230"/>
      <c r="C118" s="10">
        <v>2001</v>
      </c>
      <c r="D118" s="15">
        <v>0.10199999999999999</v>
      </c>
      <c r="E118" s="12">
        <v>37111</v>
      </c>
      <c r="F118" s="15">
        <v>9.2999999999999999E-2</v>
      </c>
      <c r="G118" s="12">
        <v>37055</v>
      </c>
      <c r="H118" s="15">
        <v>9.2999999999999999E-2</v>
      </c>
      <c r="I118" s="12">
        <v>37061</v>
      </c>
      <c r="J118" s="15">
        <v>0.09</v>
      </c>
      <c r="K118" s="43">
        <v>37060</v>
      </c>
      <c r="L118" s="39">
        <v>4</v>
      </c>
      <c r="M118" s="10" t="s">
        <v>146</v>
      </c>
      <c r="N118" s="262">
        <f t="shared" si="5"/>
        <v>8.6999999999999994E-2</v>
      </c>
    </row>
    <row r="119" spans="1:14" ht="15.75" customHeight="1" x14ac:dyDescent="0.25">
      <c r="A119" s="230"/>
      <c r="C119" s="10">
        <v>2002</v>
      </c>
      <c r="D119" s="15">
        <v>0.109</v>
      </c>
      <c r="E119" s="12">
        <v>37428</v>
      </c>
      <c r="F119" s="15">
        <v>0.106</v>
      </c>
      <c r="G119" s="12">
        <v>37445</v>
      </c>
      <c r="H119" s="15">
        <v>0.104</v>
      </c>
      <c r="I119" s="12">
        <v>37429</v>
      </c>
      <c r="J119" s="15">
        <v>0.104</v>
      </c>
      <c r="K119" s="43">
        <v>37452</v>
      </c>
      <c r="L119" s="39">
        <v>16</v>
      </c>
      <c r="M119" s="10" t="s">
        <v>147</v>
      </c>
      <c r="N119" s="262">
        <f t="shared" si="5"/>
        <v>9.0999999999999998E-2</v>
      </c>
    </row>
    <row r="120" spans="1:14" ht="15.75" customHeight="1" x14ac:dyDescent="0.25">
      <c r="A120" s="230"/>
      <c r="C120" s="10">
        <v>2003</v>
      </c>
      <c r="D120" s="15">
        <v>0.10100000000000001</v>
      </c>
      <c r="E120" s="12">
        <v>37790</v>
      </c>
      <c r="F120" s="15">
        <v>9.2999999999999999E-2</v>
      </c>
      <c r="G120" s="12">
        <v>37797</v>
      </c>
      <c r="H120" s="15">
        <v>9.1999999999999998E-2</v>
      </c>
      <c r="I120" s="12">
        <v>37858</v>
      </c>
      <c r="J120" s="15">
        <v>9.0999999999999998E-2</v>
      </c>
      <c r="K120" s="43">
        <v>37727</v>
      </c>
      <c r="L120" s="39">
        <v>8</v>
      </c>
      <c r="M120" s="10" t="s">
        <v>148</v>
      </c>
      <c r="N120" s="262">
        <f t="shared" si="5"/>
        <v>9.5000000000000001E-2</v>
      </c>
    </row>
    <row r="121" spans="1:14" ht="15.75" customHeight="1" x14ac:dyDescent="0.25">
      <c r="A121" s="230"/>
      <c r="C121" s="10">
        <v>2004</v>
      </c>
      <c r="D121" s="15">
        <v>7.6999999999999999E-2</v>
      </c>
      <c r="E121" s="12">
        <v>38252</v>
      </c>
      <c r="F121" s="15">
        <v>7.1999999999999995E-2</v>
      </c>
      <c r="G121" s="12">
        <v>38093</v>
      </c>
      <c r="H121" s="15">
        <v>7.1999999999999995E-2</v>
      </c>
      <c r="I121" s="12">
        <v>38118</v>
      </c>
      <c r="J121" s="15">
        <v>7.1999999999999995E-2</v>
      </c>
      <c r="K121" s="43">
        <v>38169</v>
      </c>
      <c r="L121" s="39">
        <v>0</v>
      </c>
      <c r="M121" s="10" t="s">
        <v>149</v>
      </c>
      <c r="N121" s="262">
        <f t="shared" si="5"/>
        <v>8.8999999999999996E-2</v>
      </c>
    </row>
    <row r="122" spans="1:14" ht="15.75" customHeight="1" x14ac:dyDescent="0.25">
      <c r="A122" s="230"/>
      <c r="C122" s="10">
        <v>2005</v>
      </c>
      <c r="D122" s="25">
        <v>0.09</v>
      </c>
      <c r="E122" s="12">
        <v>38527</v>
      </c>
      <c r="F122" s="15">
        <v>8.3000000000000004E-2</v>
      </c>
      <c r="G122" s="12">
        <v>38529</v>
      </c>
      <c r="H122" s="15">
        <v>7.8E-2</v>
      </c>
      <c r="I122" s="12">
        <v>38459</v>
      </c>
      <c r="J122" s="15">
        <v>7.8E-2</v>
      </c>
      <c r="K122" s="43">
        <v>38460</v>
      </c>
      <c r="L122" s="39">
        <v>1</v>
      </c>
      <c r="M122" s="10" t="s">
        <v>150</v>
      </c>
      <c r="N122" s="262">
        <f>TRUNC(AVERAGE(J120:J122),3)</f>
        <v>0.08</v>
      </c>
    </row>
    <row r="123" spans="1:14" ht="15.75" customHeight="1" x14ac:dyDescent="0.25">
      <c r="A123" s="230"/>
      <c r="C123" s="10">
        <v>2006</v>
      </c>
      <c r="D123" s="25">
        <v>7.9000000000000001E-2</v>
      </c>
      <c r="E123" s="12">
        <v>38908</v>
      </c>
      <c r="F123" s="15">
        <v>7.5999999999999998E-2</v>
      </c>
      <c r="G123" s="12">
        <v>38885</v>
      </c>
      <c r="H123" s="15">
        <v>7.2999999999999995E-2</v>
      </c>
      <c r="I123" s="12">
        <v>40345</v>
      </c>
      <c r="J123" s="15">
        <v>7.1999999999999995E-2</v>
      </c>
      <c r="K123" s="43">
        <v>40415</v>
      </c>
      <c r="L123" s="39">
        <v>0</v>
      </c>
      <c r="M123" s="10" t="s">
        <v>151</v>
      </c>
      <c r="N123" s="262">
        <f>TRUNC(AVERAGE(J121:J123),3)</f>
        <v>7.3999999999999996E-2</v>
      </c>
    </row>
    <row r="124" spans="1:14" ht="15.75" customHeight="1" thickBot="1" x14ac:dyDescent="0.3">
      <c r="A124" s="230"/>
      <c r="C124" s="16">
        <v>2007</v>
      </c>
      <c r="D124" s="123">
        <v>8.5000000000000006E-2</v>
      </c>
      <c r="E124" s="18">
        <v>39225</v>
      </c>
      <c r="F124" s="26">
        <v>8.1000000000000003E-2</v>
      </c>
      <c r="G124" s="18">
        <v>39224</v>
      </c>
      <c r="H124" s="26">
        <v>8.1000000000000003E-2</v>
      </c>
      <c r="I124" s="18">
        <v>39296</v>
      </c>
      <c r="J124" s="26">
        <v>7.8E-2</v>
      </c>
      <c r="K124" s="44">
        <v>39213</v>
      </c>
      <c r="L124" s="40">
        <v>1</v>
      </c>
      <c r="M124" s="16" t="s">
        <v>152</v>
      </c>
      <c r="N124" s="263">
        <f>TRUNC(AVERAGE(J122:J124),3)</f>
        <v>7.5999999999999998E-2</v>
      </c>
    </row>
    <row r="125" spans="1:14" ht="15.75" customHeight="1" thickBot="1" x14ac:dyDescent="0.35">
      <c r="A125" s="230"/>
      <c r="C125" s="368" t="s">
        <v>300</v>
      </c>
      <c r="D125" s="369"/>
      <c r="E125" s="369"/>
      <c r="F125" s="369"/>
      <c r="G125" s="369"/>
      <c r="H125" s="369"/>
      <c r="I125" s="369"/>
      <c r="J125" s="369"/>
      <c r="K125" s="370"/>
      <c r="L125" s="4" t="s">
        <v>265</v>
      </c>
      <c r="M125" s="257"/>
      <c r="N125" s="272"/>
    </row>
    <row r="126" spans="1:14" ht="15.75" customHeight="1" thickBot="1" x14ac:dyDescent="0.3">
      <c r="A126" s="230"/>
      <c r="C126" s="10">
        <v>2008</v>
      </c>
      <c r="D126" s="25">
        <v>6.8000000000000005E-2</v>
      </c>
      <c r="E126" s="12">
        <v>39693</v>
      </c>
      <c r="F126" s="25">
        <v>6.7000000000000004E-2</v>
      </c>
      <c r="G126" s="12">
        <v>39610</v>
      </c>
      <c r="H126" s="15">
        <v>6.6000000000000003E-2</v>
      </c>
      <c r="I126" s="12">
        <v>39619</v>
      </c>
      <c r="J126" s="15">
        <v>6.5000000000000002E-2</v>
      </c>
      <c r="K126" s="43">
        <v>39561</v>
      </c>
      <c r="L126" s="39">
        <v>0</v>
      </c>
      <c r="M126" s="10" t="s">
        <v>187</v>
      </c>
      <c r="N126" s="263">
        <f>TRUNC(AVERAGE(J123:J126),3)</f>
        <v>7.0999999999999994E-2</v>
      </c>
    </row>
    <row r="127" spans="1:14" ht="15.75" customHeight="1" x14ac:dyDescent="0.3">
      <c r="A127" s="230"/>
      <c r="C127" s="124"/>
      <c r="D127" s="182"/>
      <c r="E127" s="51"/>
      <c r="F127" s="97"/>
      <c r="G127" s="51"/>
      <c r="H127" s="97"/>
      <c r="I127" s="51"/>
      <c r="J127" s="341"/>
      <c r="K127" s="51"/>
      <c r="L127" s="124"/>
      <c r="M127" s="124"/>
      <c r="N127" s="341"/>
    </row>
    <row r="128" spans="1:14" ht="15.75" customHeight="1" thickBot="1" x14ac:dyDescent="0.35">
      <c r="A128" s="230"/>
      <c r="C128" s="17"/>
      <c r="D128" s="26"/>
      <c r="E128" s="18"/>
      <c r="F128" s="26"/>
      <c r="G128" s="18"/>
      <c r="H128" s="26"/>
      <c r="I128" s="18"/>
      <c r="J128" s="19"/>
      <c r="K128" s="18"/>
      <c r="L128" s="45"/>
      <c r="M128" s="45"/>
      <c r="N128" s="45"/>
    </row>
    <row r="129" spans="1:14" ht="15.75" customHeight="1" x14ac:dyDescent="0.3">
      <c r="A129" s="241" t="s">
        <v>12</v>
      </c>
      <c r="C129" s="253"/>
      <c r="D129" s="254"/>
      <c r="E129" s="255"/>
      <c r="F129" s="254"/>
      <c r="G129" s="255"/>
      <c r="H129" s="254"/>
      <c r="I129" s="255"/>
      <c r="J129" s="256"/>
      <c r="K129" s="255"/>
      <c r="L129" s="258"/>
      <c r="M129" s="374" t="s">
        <v>56</v>
      </c>
      <c r="N129" s="375"/>
    </row>
    <row r="130" spans="1:14" ht="15.75" customHeight="1" thickBot="1" x14ac:dyDescent="0.3">
      <c r="A130" s="233"/>
      <c r="B130" s="20"/>
      <c r="C130" s="4" t="s">
        <v>2</v>
      </c>
      <c r="D130" s="93" t="s">
        <v>3</v>
      </c>
      <c r="E130" s="5" t="s">
        <v>58</v>
      </c>
      <c r="F130" s="93" t="s">
        <v>4</v>
      </c>
      <c r="G130" s="5" t="s">
        <v>58</v>
      </c>
      <c r="H130" s="93" t="s">
        <v>5</v>
      </c>
      <c r="I130" s="5" t="s">
        <v>58</v>
      </c>
      <c r="J130" s="6" t="s">
        <v>6</v>
      </c>
      <c r="K130" s="5" t="s">
        <v>58</v>
      </c>
      <c r="L130" s="332"/>
      <c r="M130" s="21" t="s">
        <v>141</v>
      </c>
      <c r="N130" s="273" t="s">
        <v>57</v>
      </c>
    </row>
    <row r="131" spans="1:14" ht="15.75" customHeight="1" thickBot="1" x14ac:dyDescent="0.35">
      <c r="A131" s="233"/>
      <c r="B131" s="20"/>
      <c r="C131" s="368" t="s">
        <v>301</v>
      </c>
      <c r="D131" s="369"/>
      <c r="E131" s="369"/>
      <c r="F131" s="369"/>
      <c r="G131" s="369"/>
      <c r="H131" s="369"/>
      <c r="I131" s="369"/>
      <c r="J131" s="369"/>
      <c r="K131" s="370"/>
      <c r="L131" s="177" t="s">
        <v>267</v>
      </c>
      <c r="M131" s="257"/>
      <c r="N131" s="272"/>
    </row>
    <row r="132" spans="1:14" ht="15.75" customHeight="1" x14ac:dyDescent="0.25">
      <c r="A132" s="240" t="s">
        <v>231</v>
      </c>
      <c r="C132" s="14">
        <v>1995</v>
      </c>
      <c r="D132" s="97">
        <v>9.5000000000000001E-2</v>
      </c>
      <c r="E132" s="51"/>
      <c r="F132" s="97">
        <v>9.2999999999999999E-2</v>
      </c>
      <c r="G132" s="51"/>
      <c r="H132" s="97">
        <v>9.1999999999999998E-2</v>
      </c>
      <c r="I132" s="51"/>
      <c r="J132" s="97">
        <v>8.8999999999999996E-2</v>
      </c>
      <c r="K132" s="112"/>
      <c r="L132" s="62">
        <v>7</v>
      </c>
      <c r="M132" s="14" t="s">
        <v>189</v>
      </c>
      <c r="N132" s="261">
        <f>TRUNC(AVERAGE(J132),3)</f>
        <v>8.8999999999999996E-2</v>
      </c>
    </row>
    <row r="133" spans="1:14" ht="15.75" customHeight="1" x14ac:dyDescent="0.25">
      <c r="A133" s="233" t="s">
        <v>95</v>
      </c>
      <c r="C133" s="10">
        <v>1996</v>
      </c>
      <c r="D133" s="15">
        <v>9.8000000000000004E-2</v>
      </c>
      <c r="E133" s="12"/>
      <c r="F133" s="15">
        <v>9.7000000000000003E-2</v>
      </c>
      <c r="G133" s="12"/>
      <c r="H133" s="15">
        <v>9.7000000000000003E-2</v>
      </c>
      <c r="I133" s="12"/>
      <c r="J133" s="15">
        <v>9.1999999999999998E-2</v>
      </c>
      <c r="K133" s="43"/>
      <c r="L133" s="39">
        <v>5</v>
      </c>
      <c r="M133" s="10" t="s">
        <v>188</v>
      </c>
      <c r="N133" s="262">
        <f>TRUNC(AVERAGE(J132:J133),3)</f>
        <v>0.09</v>
      </c>
    </row>
    <row r="134" spans="1:14" ht="15.75" customHeight="1" x14ac:dyDescent="0.25">
      <c r="C134" s="10">
        <v>1997</v>
      </c>
      <c r="D134" s="15">
        <v>8.8999999999999996E-2</v>
      </c>
      <c r="E134" s="12">
        <v>35974</v>
      </c>
      <c r="F134" s="15">
        <v>8.5999999999999993E-2</v>
      </c>
      <c r="G134" s="12">
        <v>35939</v>
      </c>
      <c r="H134" s="15">
        <v>8.5000000000000006E-2</v>
      </c>
      <c r="I134" s="12">
        <v>36054</v>
      </c>
      <c r="J134" s="15">
        <v>8.4000000000000005E-2</v>
      </c>
      <c r="K134" s="43">
        <v>35988</v>
      </c>
      <c r="L134" s="39">
        <v>3</v>
      </c>
      <c r="M134" s="10" t="s">
        <v>142</v>
      </c>
      <c r="N134" s="262">
        <f>TRUNC(AVERAGE(J132:J134),3)</f>
        <v>8.7999999999999995E-2</v>
      </c>
    </row>
    <row r="135" spans="1:14" ht="15.75" customHeight="1" x14ac:dyDescent="0.25">
      <c r="A135" s="230"/>
      <c r="C135" s="10">
        <v>1998</v>
      </c>
      <c r="D135" s="15">
        <v>9.6000000000000002E-2</v>
      </c>
      <c r="E135" s="12">
        <v>35934</v>
      </c>
      <c r="F135" s="15">
        <v>9.4E-2</v>
      </c>
      <c r="G135" s="12">
        <v>36052</v>
      </c>
      <c r="H135" s="15">
        <v>9.2999999999999999E-2</v>
      </c>
      <c r="I135" s="12">
        <v>35929</v>
      </c>
      <c r="J135" s="15">
        <v>9.1999999999999998E-2</v>
      </c>
      <c r="K135" s="43">
        <v>36050</v>
      </c>
      <c r="L135" s="39">
        <v>9</v>
      </c>
      <c r="M135" s="10" t="s">
        <v>143</v>
      </c>
      <c r="N135" s="262">
        <f t="shared" ref="N135:N144" si="6">TRUNC(AVERAGE(J133:J135),3)</f>
        <v>8.8999999999999996E-2</v>
      </c>
    </row>
    <row r="136" spans="1:14" ht="15.75" customHeight="1" x14ac:dyDescent="0.25">
      <c r="A136" s="230"/>
      <c r="C136" s="10">
        <v>1999</v>
      </c>
      <c r="D136" s="15">
        <v>9.4E-2</v>
      </c>
      <c r="E136" s="12">
        <v>36309</v>
      </c>
      <c r="F136" s="15">
        <v>9.2999999999999999E-2</v>
      </c>
      <c r="G136" s="12">
        <v>36332</v>
      </c>
      <c r="H136" s="15">
        <v>9.2999999999999999E-2</v>
      </c>
      <c r="I136" s="12">
        <v>36407</v>
      </c>
      <c r="J136" s="15">
        <v>0.09</v>
      </c>
      <c r="K136" s="43">
        <v>36405</v>
      </c>
      <c r="L136" s="39">
        <v>9</v>
      </c>
      <c r="M136" s="10" t="s">
        <v>144</v>
      </c>
      <c r="N136" s="262">
        <f t="shared" si="6"/>
        <v>8.7999999999999995E-2</v>
      </c>
    </row>
    <row r="137" spans="1:14" ht="15.75" customHeight="1" x14ac:dyDescent="0.25">
      <c r="A137" s="230"/>
      <c r="C137" s="10">
        <v>2000</v>
      </c>
      <c r="D137" s="15">
        <v>8.8999999999999996E-2</v>
      </c>
      <c r="E137" s="12">
        <v>36686</v>
      </c>
      <c r="F137" s="15">
        <v>8.5999999999999993E-2</v>
      </c>
      <c r="G137" s="12">
        <v>36678</v>
      </c>
      <c r="H137" s="15">
        <v>8.2000000000000003E-2</v>
      </c>
      <c r="I137" s="12">
        <v>36685</v>
      </c>
      <c r="J137" s="15">
        <v>8.2000000000000003E-2</v>
      </c>
      <c r="K137" s="43">
        <v>36734</v>
      </c>
      <c r="L137" s="39">
        <v>2</v>
      </c>
      <c r="M137" s="10" t="s">
        <v>145</v>
      </c>
      <c r="N137" s="262">
        <f t="shared" si="6"/>
        <v>8.7999999999999995E-2</v>
      </c>
    </row>
    <row r="138" spans="1:14" ht="15.75" customHeight="1" x14ac:dyDescent="0.25">
      <c r="A138" s="230"/>
      <c r="C138" s="10">
        <v>2001</v>
      </c>
      <c r="D138" s="15">
        <v>0.08</v>
      </c>
      <c r="E138" s="12">
        <v>37055</v>
      </c>
      <c r="F138" s="15">
        <v>0.08</v>
      </c>
      <c r="G138" s="12">
        <v>37061</v>
      </c>
      <c r="H138" s="15">
        <v>0.08</v>
      </c>
      <c r="I138" s="12">
        <v>37109</v>
      </c>
      <c r="J138" s="15">
        <v>7.8E-2</v>
      </c>
      <c r="K138" s="43">
        <v>37017</v>
      </c>
      <c r="L138" s="39">
        <v>0</v>
      </c>
      <c r="M138" s="10" t="s">
        <v>146</v>
      </c>
      <c r="N138" s="262">
        <f t="shared" si="6"/>
        <v>8.3000000000000004E-2</v>
      </c>
    </row>
    <row r="139" spans="1:14" ht="15.75" customHeight="1" x14ac:dyDescent="0.25">
      <c r="A139" s="230"/>
      <c r="C139" s="10">
        <v>2002</v>
      </c>
      <c r="D139" s="15">
        <v>0.10199999999999999</v>
      </c>
      <c r="E139" s="12">
        <v>37428</v>
      </c>
      <c r="F139" s="15">
        <v>0.1</v>
      </c>
      <c r="G139" s="12">
        <v>37429</v>
      </c>
      <c r="H139" s="15">
        <v>9.9000000000000005E-2</v>
      </c>
      <c r="I139" s="12">
        <v>37452</v>
      </c>
      <c r="J139" s="15">
        <v>9.2999999999999999E-2</v>
      </c>
      <c r="K139" s="43">
        <v>37478</v>
      </c>
      <c r="L139" s="39">
        <v>11</v>
      </c>
      <c r="M139" s="10" t="s">
        <v>147</v>
      </c>
      <c r="N139" s="262">
        <f t="shared" si="6"/>
        <v>8.4000000000000005E-2</v>
      </c>
    </row>
    <row r="140" spans="1:14" ht="15.75" customHeight="1" x14ac:dyDescent="0.25">
      <c r="A140" s="230"/>
      <c r="C140" s="10">
        <v>2003</v>
      </c>
      <c r="D140" s="15">
        <v>8.6999999999999994E-2</v>
      </c>
      <c r="E140" s="12">
        <v>37790</v>
      </c>
      <c r="F140" s="15">
        <v>8.6999999999999994E-2</v>
      </c>
      <c r="G140" s="12">
        <v>37797</v>
      </c>
      <c r="H140" s="15">
        <v>7.4999999999999997E-2</v>
      </c>
      <c r="I140" s="12">
        <v>37727</v>
      </c>
      <c r="J140" s="15">
        <v>7.3999999999999996E-2</v>
      </c>
      <c r="K140" s="43">
        <v>37725</v>
      </c>
      <c r="L140" s="39">
        <v>2</v>
      </c>
      <c r="M140" s="10" t="s">
        <v>148</v>
      </c>
      <c r="N140" s="262">
        <f t="shared" si="6"/>
        <v>8.1000000000000003E-2</v>
      </c>
    </row>
    <row r="141" spans="1:14" ht="15.75" customHeight="1" x14ac:dyDescent="0.25">
      <c r="A141" s="230"/>
      <c r="C141" s="10">
        <v>2004</v>
      </c>
      <c r="D141" s="15">
        <v>7.0999999999999994E-2</v>
      </c>
      <c r="E141" s="12">
        <v>38093</v>
      </c>
      <c r="F141" s="15">
        <v>6.8000000000000005E-2</v>
      </c>
      <c r="G141" s="12">
        <v>38106</v>
      </c>
      <c r="H141" s="15">
        <v>6.8000000000000005E-2</v>
      </c>
      <c r="I141" s="12">
        <v>38170</v>
      </c>
      <c r="J141" s="15">
        <v>6.5000000000000002E-2</v>
      </c>
      <c r="K141" s="43">
        <v>38115</v>
      </c>
      <c r="L141" s="39">
        <v>0</v>
      </c>
      <c r="M141" s="10" t="s">
        <v>149</v>
      </c>
      <c r="N141" s="262">
        <f t="shared" si="6"/>
        <v>7.6999999999999999E-2</v>
      </c>
    </row>
    <row r="142" spans="1:14" ht="15.75" customHeight="1" x14ac:dyDescent="0.25">
      <c r="A142" s="230"/>
      <c r="C142" s="10">
        <v>2005</v>
      </c>
      <c r="D142" s="25">
        <v>8.3000000000000004E-2</v>
      </c>
      <c r="E142" s="12">
        <v>38542</v>
      </c>
      <c r="F142" s="15">
        <v>8.1000000000000003E-2</v>
      </c>
      <c r="G142" s="12">
        <v>38529</v>
      </c>
      <c r="H142" s="15">
        <v>7.6999999999999999E-2</v>
      </c>
      <c r="I142" s="12">
        <v>38564</v>
      </c>
      <c r="J142" s="15">
        <v>7.5999999999999998E-2</v>
      </c>
      <c r="K142" s="43">
        <v>38527</v>
      </c>
      <c r="L142" s="39">
        <v>0</v>
      </c>
      <c r="M142" s="10" t="s">
        <v>150</v>
      </c>
      <c r="N142" s="262">
        <f t="shared" si="6"/>
        <v>7.0999999999999994E-2</v>
      </c>
    </row>
    <row r="143" spans="1:14" ht="15.75" customHeight="1" x14ac:dyDescent="0.25">
      <c r="A143" s="230"/>
      <c r="C143" s="10">
        <v>2006</v>
      </c>
      <c r="D143" s="25">
        <v>8.2000000000000003E-2</v>
      </c>
      <c r="E143" s="12">
        <v>38916</v>
      </c>
      <c r="F143" s="15">
        <v>7.8E-2</v>
      </c>
      <c r="G143" s="12">
        <v>38885</v>
      </c>
      <c r="H143" s="15">
        <v>7.4999999999999997E-2</v>
      </c>
      <c r="I143" s="12">
        <v>38914</v>
      </c>
      <c r="J143" s="15">
        <v>7.3999999999999996E-2</v>
      </c>
      <c r="K143" s="43">
        <v>38861</v>
      </c>
      <c r="L143" s="39">
        <v>0</v>
      </c>
      <c r="M143" s="10" t="s">
        <v>151</v>
      </c>
      <c r="N143" s="262">
        <f t="shared" si="6"/>
        <v>7.0999999999999994E-2</v>
      </c>
    </row>
    <row r="144" spans="1:14" ht="15.75" customHeight="1" thickBot="1" x14ac:dyDescent="0.3">
      <c r="A144" s="230"/>
      <c r="C144" s="16">
        <v>2007</v>
      </c>
      <c r="D144" s="123">
        <v>8.5000000000000006E-2</v>
      </c>
      <c r="E144" s="18">
        <v>39330</v>
      </c>
      <c r="F144" s="26">
        <v>8.2000000000000003E-2</v>
      </c>
      <c r="G144" s="18">
        <v>39225</v>
      </c>
      <c r="H144" s="26">
        <v>8.1000000000000003E-2</v>
      </c>
      <c r="I144" s="18">
        <v>39250</v>
      </c>
      <c r="J144" s="26">
        <v>0.08</v>
      </c>
      <c r="K144" s="44">
        <v>39224</v>
      </c>
      <c r="L144" s="40">
        <v>1</v>
      </c>
      <c r="M144" s="16" t="s">
        <v>152</v>
      </c>
      <c r="N144" s="263">
        <f t="shared" si="6"/>
        <v>7.5999999999999998E-2</v>
      </c>
    </row>
    <row r="145" spans="1:14" ht="15.75" customHeight="1" thickBot="1" x14ac:dyDescent="0.35">
      <c r="A145" s="230"/>
      <c r="C145" s="371" t="s">
        <v>306</v>
      </c>
      <c r="D145" s="372"/>
      <c r="E145" s="372"/>
      <c r="F145" s="372"/>
      <c r="G145" s="372"/>
      <c r="H145" s="372"/>
      <c r="I145" s="372"/>
      <c r="J145" s="372"/>
      <c r="K145" s="372"/>
      <c r="L145" s="372"/>
      <c r="M145" s="372"/>
      <c r="N145" s="373"/>
    </row>
    <row r="146" spans="1:14" ht="15.75" customHeight="1" x14ac:dyDescent="0.25">
      <c r="A146" s="228"/>
      <c r="D146" s="92"/>
      <c r="F146" s="92"/>
      <c r="H146" s="92"/>
    </row>
    <row r="147" spans="1:14" ht="15.75" customHeight="1" thickBot="1" x14ac:dyDescent="0.3">
      <c r="A147" s="228"/>
      <c r="D147" s="92"/>
      <c r="F147" s="92"/>
      <c r="H147" s="92"/>
    </row>
    <row r="148" spans="1:14" ht="15.75" customHeight="1" x14ac:dyDescent="0.3">
      <c r="A148" s="241" t="s">
        <v>12</v>
      </c>
      <c r="C148" s="253"/>
      <c r="D148" s="254"/>
      <c r="E148" s="255"/>
      <c r="F148" s="254"/>
      <c r="G148" s="255"/>
      <c r="H148" s="254"/>
      <c r="I148" s="255"/>
      <c r="J148" s="256"/>
      <c r="K148" s="255"/>
      <c r="L148" s="258"/>
      <c r="M148" s="374" t="s">
        <v>56</v>
      </c>
      <c r="N148" s="375"/>
    </row>
    <row r="149" spans="1:14" ht="15.75" customHeight="1" thickBot="1" x14ac:dyDescent="0.3">
      <c r="A149" s="233"/>
      <c r="B149" s="20"/>
      <c r="C149" s="4" t="s">
        <v>2</v>
      </c>
      <c r="D149" s="93" t="s">
        <v>3</v>
      </c>
      <c r="E149" s="5" t="s">
        <v>58</v>
      </c>
      <c r="F149" s="93" t="s">
        <v>4</v>
      </c>
      <c r="G149" s="5" t="s">
        <v>58</v>
      </c>
      <c r="H149" s="93" t="s">
        <v>5</v>
      </c>
      <c r="I149" s="5" t="s">
        <v>58</v>
      </c>
      <c r="J149" s="6" t="s">
        <v>6</v>
      </c>
      <c r="K149" s="5" t="s">
        <v>58</v>
      </c>
      <c r="L149" s="332"/>
      <c r="M149" s="21" t="s">
        <v>141</v>
      </c>
      <c r="N149" s="273" t="s">
        <v>57</v>
      </c>
    </row>
    <row r="150" spans="1:14" ht="15.75" customHeight="1" thickBot="1" x14ac:dyDescent="0.35">
      <c r="A150" s="233"/>
      <c r="B150" s="20"/>
      <c r="C150" s="368" t="s">
        <v>301</v>
      </c>
      <c r="D150" s="369"/>
      <c r="E150" s="369"/>
      <c r="F150" s="369"/>
      <c r="G150" s="369"/>
      <c r="H150" s="369"/>
      <c r="I150" s="369"/>
      <c r="J150" s="369"/>
      <c r="K150" s="370"/>
      <c r="L150" s="177" t="s">
        <v>267</v>
      </c>
      <c r="M150" s="257"/>
      <c r="N150" s="272"/>
    </row>
    <row r="151" spans="1:14" ht="15.75" customHeight="1" x14ac:dyDescent="0.25">
      <c r="A151" s="240" t="s">
        <v>222</v>
      </c>
      <c r="C151" s="14">
        <v>1995</v>
      </c>
      <c r="D151" s="97">
        <v>0.106</v>
      </c>
      <c r="E151" s="51"/>
      <c r="F151" s="97">
        <v>0.10100000000000001</v>
      </c>
      <c r="G151" s="51"/>
      <c r="H151" s="97">
        <v>9.9000000000000005E-2</v>
      </c>
      <c r="I151" s="51"/>
      <c r="J151" s="97">
        <v>9.9000000000000005E-2</v>
      </c>
      <c r="K151" s="112"/>
      <c r="L151" s="62">
        <v>15</v>
      </c>
      <c r="M151" s="14" t="s">
        <v>189</v>
      </c>
      <c r="N151" s="261">
        <f>TRUNC(AVERAGE(J151),3)</f>
        <v>9.9000000000000005E-2</v>
      </c>
    </row>
    <row r="152" spans="1:14" ht="15.75" customHeight="1" x14ac:dyDescent="0.25">
      <c r="A152" s="233" t="s">
        <v>97</v>
      </c>
      <c r="C152" s="10">
        <v>1996</v>
      </c>
      <c r="D152" s="15">
        <v>0.122</v>
      </c>
      <c r="E152" s="12"/>
      <c r="F152" s="15">
        <v>0.10100000000000001</v>
      </c>
      <c r="G152" s="12"/>
      <c r="H152" s="15">
        <v>9.9000000000000005E-2</v>
      </c>
      <c r="I152" s="12"/>
      <c r="J152" s="15">
        <v>9.6000000000000002E-2</v>
      </c>
      <c r="K152" s="43"/>
      <c r="L152" s="39">
        <v>10</v>
      </c>
      <c r="M152" s="10" t="s">
        <v>188</v>
      </c>
      <c r="N152" s="262">
        <f>TRUNC(AVERAGE(J151:J152),3)</f>
        <v>9.7000000000000003E-2</v>
      </c>
    </row>
    <row r="153" spans="1:14" ht="15.75" customHeight="1" x14ac:dyDescent="0.25">
      <c r="C153" s="10">
        <v>1997</v>
      </c>
      <c r="D153" s="15">
        <v>0.105</v>
      </c>
      <c r="E153" s="12">
        <v>35988</v>
      </c>
      <c r="F153" s="15">
        <v>9.5000000000000001E-2</v>
      </c>
      <c r="G153" s="12">
        <v>36008</v>
      </c>
      <c r="H153" s="15">
        <v>9.1999999999999998E-2</v>
      </c>
      <c r="I153" s="12">
        <v>36001</v>
      </c>
      <c r="J153" s="15">
        <v>0.09</v>
      </c>
      <c r="K153" s="43">
        <v>35993</v>
      </c>
      <c r="L153" s="39">
        <v>8</v>
      </c>
      <c r="M153" s="10" t="s">
        <v>142</v>
      </c>
      <c r="N153" s="262">
        <f>TRUNC(AVERAGE(J151:J153),3)</f>
        <v>9.5000000000000001E-2</v>
      </c>
    </row>
    <row r="154" spans="1:14" ht="15.75" customHeight="1" x14ac:dyDescent="0.25">
      <c r="A154" s="230"/>
      <c r="C154" s="10">
        <v>1998</v>
      </c>
      <c r="D154" s="15">
        <v>0.10199999999999999</v>
      </c>
      <c r="E154" s="12">
        <v>36051</v>
      </c>
      <c r="F154" s="15">
        <v>9.7000000000000003E-2</v>
      </c>
      <c r="G154" s="12">
        <v>36050</v>
      </c>
      <c r="H154" s="15">
        <v>9.6000000000000002E-2</v>
      </c>
      <c r="I154" s="12">
        <v>35929</v>
      </c>
      <c r="J154" s="15">
        <v>9.5000000000000001E-2</v>
      </c>
      <c r="K154" s="43">
        <v>35930</v>
      </c>
      <c r="L154" s="39">
        <v>14</v>
      </c>
      <c r="M154" s="10" t="s">
        <v>143</v>
      </c>
      <c r="N154" s="262">
        <f t="shared" ref="N154:N160" si="7">TRUNC(AVERAGE(J152:J154),3)</f>
        <v>9.2999999999999999E-2</v>
      </c>
    </row>
    <row r="155" spans="1:14" ht="15.75" customHeight="1" x14ac:dyDescent="0.25">
      <c r="A155" s="230"/>
      <c r="C155" s="10">
        <v>1999</v>
      </c>
      <c r="D155" s="15">
        <v>0.10100000000000001</v>
      </c>
      <c r="E155" s="12">
        <v>36309</v>
      </c>
      <c r="F155" s="15">
        <v>0.10100000000000001</v>
      </c>
      <c r="G155" s="12">
        <v>36404</v>
      </c>
      <c r="H155" s="15">
        <v>9.6000000000000002E-2</v>
      </c>
      <c r="I155" s="12">
        <v>36321</v>
      </c>
      <c r="J155" s="15">
        <v>9.6000000000000002E-2</v>
      </c>
      <c r="K155" s="43">
        <v>36333</v>
      </c>
      <c r="L155" s="39">
        <v>11</v>
      </c>
      <c r="M155" s="10" t="s">
        <v>144</v>
      </c>
      <c r="N155" s="262">
        <f t="shared" si="7"/>
        <v>9.2999999999999999E-2</v>
      </c>
    </row>
    <row r="156" spans="1:14" ht="15.75" customHeight="1" x14ac:dyDescent="0.25">
      <c r="A156" s="230"/>
      <c r="C156" s="10">
        <v>2000</v>
      </c>
      <c r="D156" s="15">
        <v>9.8000000000000004E-2</v>
      </c>
      <c r="E156" s="12">
        <v>36686</v>
      </c>
      <c r="F156" s="15">
        <v>9.0999999999999998E-2</v>
      </c>
      <c r="G156" s="12">
        <v>36678</v>
      </c>
      <c r="H156" s="15">
        <v>8.8999999999999996E-2</v>
      </c>
      <c r="I156" s="12">
        <v>36734</v>
      </c>
      <c r="J156" s="15">
        <v>8.3000000000000004E-2</v>
      </c>
      <c r="K156" s="43">
        <v>36685</v>
      </c>
      <c r="L156" s="39">
        <v>3</v>
      </c>
      <c r="M156" s="10" t="s">
        <v>145</v>
      </c>
      <c r="N156" s="262">
        <f t="shared" si="7"/>
        <v>9.0999999999999998E-2</v>
      </c>
    </row>
    <row r="157" spans="1:14" ht="15.75" customHeight="1" x14ac:dyDescent="0.25">
      <c r="A157" s="230"/>
      <c r="C157" s="10">
        <v>2001</v>
      </c>
      <c r="D157" s="15">
        <v>9.8000000000000004E-2</v>
      </c>
      <c r="E157" s="12">
        <v>37103</v>
      </c>
      <c r="F157" s="15">
        <v>9.0999999999999998E-2</v>
      </c>
      <c r="G157" s="12">
        <v>37055</v>
      </c>
      <c r="H157" s="15">
        <v>8.8999999999999996E-2</v>
      </c>
      <c r="I157" s="12">
        <v>37111</v>
      </c>
      <c r="J157" s="15">
        <v>8.6999999999999994E-2</v>
      </c>
      <c r="K157" s="43">
        <v>37061</v>
      </c>
      <c r="L157" s="39">
        <v>6</v>
      </c>
      <c r="M157" s="10" t="s">
        <v>146</v>
      </c>
      <c r="N157" s="262">
        <f t="shared" si="7"/>
        <v>8.7999999999999995E-2</v>
      </c>
    </row>
    <row r="158" spans="1:14" ht="15.75" customHeight="1" x14ac:dyDescent="0.25">
      <c r="A158" s="230"/>
      <c r="C158" s="10">
        <v>2002</v>
      </c>
      <c r="D158" s="15">
        <v>0.112</v>
      </c>
      <c r="E158" s="12">
        <v>37428</v>
      </c>
      <c r="F158" s="15">
        <v>0.105</v>
      </c>
      <c r="G158" s="12">
        <v>37429</v>
      </c>
      <c r="H158" s="15">
        <v>0.104</v>
      </c>
      <c r="I158" s="12">
        <v>37452</v>
      </c>
      <c r="J158" s="15">
        <v>0.1</v>
      </c>
      <c r="K158" s="43">
        <v>37478</v>
      </c>
      <c r="L158" s="39">
        <v>11</v>
      </c>
      <c r="M158" s="10" t="s">
        <v>147</v>
      </c>
      <c r="N158" s="262">
        <f t="shared" si="7"/>
        <v>0.09</v>
      </c>
    </row>
    <row r="159" spans="1:14" ht="15.75" customHeight="1" x14ac:dyDescent="0.25">
      <c r="A159" s="230"/>
      <c r="C159" s="10">
        <v>2003</v>
      </c>
      <c r="D159" s="15">
        <v>0.104</v>
      </c>
      <c r="E159" s="12">
        <v>37790</v>
      </c>
      <c r="F159" s="15">
        <v>9.6000000000000002E-2</v>
      </c>
      <c r="G159" s="12">
        <v>37796</v>
      </c>
      <c r="H159" s="15">
        <v>9.4E-2</v>
      </c>
      <c r="I159" s="12">
        <v>37797</v>
      </c>
      <c r="J159" s="15">
        <v>9.0999999999999998E-2</v>
      </c>
      <c r="K159" s="43">
        <v>37795</v>
      </c>
      <c r="L159" s="39">
        <v>5</v>
      </c>
      <c r="M159" s="10" t="s">
        <v>148</v>
      </c>
      <c r="N159" s="262">
        <f t="shared" si="7"/>
        <v>9.1999999999999998E-2</v>
      </c>
    </row>
    <row r="160" spans="1:14" ht="15.75" customHeight="1" x14ac:dyDescent="0.25">
      <c r="A160" s="230"/>
      <c r="C160" s="10">
        <v>2004</v>
      </c>
      <c r="D160" s="15">
        <v>7.3999999999999996E-2</v>
      </c>
      <c r="E160" s="12">
        <v>38168</v>
      </c>
      <c r="F160" s="15">
        <v>7.3999999999999996E-2</v>
      </c>
      <c r="G160" s="12">
        <v>38170</v>
      </c>
      <c r="H160" s="15">
        <v>7.3999999999999996E-2</v>
      </c>
      <c r="I160" s="12">
        <v>38200</v>
      </c>
      <c r="J160" s="15">
        <v>7.2999999999999995E-2</v>
      </c>
      <c r="K160" s="43">
        <v>38093</v>
      </c>
      <c r="L160" s="39">
        <v>0</v>
      </c>
      <c r="M160" s="10" t="s">
        <v>149</v>
      </c>
      <c r="N160" s="262">
        <f t="shared" si="7"/>
        <v>8.7999999999999995E-2</v>
      </c>
    </row>
    <row r="161" spans="1:14" ht="15.75" customHeight="1" x14ac:dyDescent="0.25">
      <c r="A161" s="230"/>
      <c r="C161" s="10">
        <v>2005</v>
      </c>
      <c r="D161" s="25">
        <v>8.6999999999999994E-2</v>
      </c>
      <c r="E161" s="12">
        <v>38527</v>
      </c>
      <c r="F161" s="15">
        <v>8.2000000000000003E-2</v>
      </c>
      <c r="G161" s="12">
        <v>38528</v>
      </c>
      <c r="H161" s="15">
        <v>8.1000000000000003E-2</v>
      </c>
      <c r="I161" s="12">
        <v>38533</v>
      </c>
      <c r="J161" s="15">
        <v>0.08</v>
      </c>
      <c r="K161" s="43">
        <v>38529</v>
      </c>
      <c r="L161" s="39">
        <v>1</v>
      </c>
      <c r="M161" s="10" t="s">
        <v>150</v>
      </c>
      <c r="N161" s="262">
        <f>TRUNC(AVERAGE(J159:J161),3)</f>
        <v>8.1000000000000003E-2</v>
      </c>
    </row>
    <row r="162" spans="1:14" ht="15.75" customHeight="1" x14ac:dyDescent="0.25">
      <c r="A162" s="230"/>
      <c r="C162" s="10">
        <v>2006</v>
      </c>
      <c r="D162" s="25">
        <v>7.9000000000000001E-2</v>
      </c>
      <c r="E162" s="12">
        <v>38916</v>
      </c>
      <c r="F162" s="15">
        <v>7.8E-2</v>
      </c>
      <c r="G162" s="12">
        <v>38885</v>
      </c>
      <c r="H162" s="15">
        <v>7.8E-2</v>
      </c>
      <c r="I162" s="12">
        <v>38915</v>
      </c>
      <c r="J162" s="15">
        <v>7.5999999999999998E-2</v>
      </c>
      <c r="K162" s="43">
        <v>38861</v>
      </c>
      <c r="L162" s="39">
        <v>0</v>
      </c>
      <c r="M162" s="10" t="s">
        <v>151</v>
      </c>
      <c r="N162" s="262">
        <f>TRUNC(AVERAGE(J160:J162),3)</f>
        <v>7.5999999999999998E-2</v>
      </c>
    </row>
    <row r="163" spans="1:14" ht="15.75" customHeight="1" thickBot="1" x14ac:dyDescent="0.3">
      <c r="A163" s="230"/>
      <c r="C163" s="16">
        <v>2007</v>
      </c>
      <c r="D163" s="123">
        <v>9.5000000000000001E-2</v>
      </c>
      <c r="E163" s="18">
        <v>39296</v>
      </c>
      <c r="F163" s="123">
        <v>8.4000000000000005E-2</v>
      </c>
      <c r="G163" s="18" t="s">
        <v>184</v>
      </c>
      <c r="H163" s="26">
        <v>8.3000000000000004E-2</v>
      </c>
      <c r="I163" s="18">
        <v>39224</v>
      </c>
      <c r="J163" s="26">
        <v>8.3000000000000004E-2</v>
      </c>
      <c r="K163" s="44">
        <v>39225</v>
      </c>
      <c r="L163" s="40">
        <v>1</v>
      </c>
      <c r="M163" s="16" t="s">
        <v>152</v>
      </c>
      <c r="N163" s="263">
        <f>TRUNC(AVERAGE(J161:J163),3)</f>
        <v>7.9000000000000001E-2</v>
      </c>
    </row>
    <row r="164" spans="1:14" ht="15.75" customHeight="1" thickBot="1" x14ac:dyDescent="0.35">
      <c r="A164" s="230"/>
      <c r="C164" s="368" t="s">
        <v>300</v>
      </c>
      <c r="D164" s="369"/>
      <c r="E164" s="369"/>
      <c r="F164" s="369"/>
      <c r="G164" s="369"/>
      <c r="H164" s="369"/>
      <c r="I164" s="369"/>
      <c r="J164" s="369"/>
      <c r="K164" s="370"/>
      <c r="L164" s="4" t="s">
        <v>265</v>
      </c>
      <c r="M164" s="257"/>
      <c r="N164" s="272"/>
    </row>
    <row r="165" spans="1:14" ht="15.75" customHeight="1" thickBot="1" x14ac:dyDescent="0.3">
      <c r="A165" s="230"/>
      <c r="C165" s="10">
        <v>2008</v>
      </c>
      <c r="D165" s="25">
        <v>8.3000000000000004E-2</v>
      </c>
      <c r="E165" s="12">
        <v>39646</v>
      </c>
      <c r="F165" s="25">
        <v>7.5999999999999998E-2</v>
      </c>
      <c r="G165" s="12">
        <v>39619</v>
      </c>
      <c r="H165" s="25">
        <v>7.4999999999999997E-2</v>
      </c>
      <c r="I165" s="12">
        <v>39561</v>
      </c>
      <c r="J165" s="15">
        <v>7.4999999999999997E-2</v>
      </c>
      <c r="K165" s="43">
        <v>39656</v>
      </c>
      <c r="L165" s="39">
        <v>2</v>
      </c>
      <c r="M165" s="10" t="s">
        <v>187</v>
      </c>
      <c r="N165" s="263">
        <f>TRUNC(AVERAGE(J162:J165),3)</f>
        <v>7.8E-2</v>
      </c>
    </row>
    <row r="166" spans="1:14" ht="15.75" customHeight="1" x14ac:dyDescent="0.3">
      <c r="A166" s="230"/>
      <c r="C166" s="124"/>
      <c r="D166" s="182"/>
      <c r="E166" s="51"/>
      <c r="F166" s="97"/>
      <c r="G166" s="51"/>
      <c r="H166" s="97"/>
      <c r="I166" s="51"/>
      <c r="J166" s="341"/>
      <c r="K166" s="51"/>
      <c r="L166" s="124"/>
      <c r="M166" s="124"/>
      <c r="N166" s="341"/>
    </row>
    <row r="167" spans="1:14" ht="15.75" customHeight="1" thickBot="1" x14ac:dyDescent="0.3">
      <c r="A167" s="228"/>
      <c r="D167" s="92"/>
      <c r="F167" s="92"/>
      <c r="H167" s="92"/>
    </row>
    <row r="168" spans="1:14" ht="15.75" customHeight="1" x14ac:dyDescent="0.3">
      <c r="A168" s="241" t="s">
        <v>12</v>
      </c>
      <c r="C168" s="253"/>
      <c r="D168" s="254"/>
      <c r="E168" s="255"/>
      <c r="F168" s="254"/>
      <c r="G168" s="255"/>
      <c r="H168" s="254"/>
      <c r="I168" s="255"/>
      <c r="J168" s="256"/>
      <c r="K168" s="255"/>
      <c r="L168" s="258"/>
      <c r="M168" s="374" t="s">
        <v>56</v>
      </c>
      <c r="N168" s="375"/>
    </row>
    <row r="169" spans="1:14" ht="15.75" customHeight="1" thickBot="1" x14ac:dyDescent="0.3">
      <c r="A169" s="233"/>
      <c r="B169" s="20"/>
      <c r="C169" s="4" t="s">
        <v>2</v>
      </c>
      <c r="D169" s="93" t="s">
        <v>3</v>
      </c>
      <c r="E169" s="5" t="s">
        <v>58</v>
      </c>
      <c r="F169" s="93" t="s">
        <v>4</v>
      </c>
      <c r="G169" s="5" t="s">
        <v>58</v>
      </c>
      <c r="H169" s="93" t="s">
        <v>5</v>
      </c>
      <c r="I169" s="5" t="s">
        <v>58</v>
      </c>
      <c r="J169" s="6" t="s">
        <v>6</v>
      </c>
      <c r="K169" s="5" t="s">
        <v>58</v>
      </c>
      <c r="L169" s="332"/>
      <c r="M169" s="21" t="s">
        <v>141</v>
      </c>
      <c r="N169" s="273" t="s">
        <v>57</v>
      </c>
    </row>
    <row r="170" spans="1:14" ht="15.75" customHeight="1" thickBot="1" x14ac:dyDescent="0.35">
      <c r="A170" s="233"/>
      <c r="B170" s="20"/>
      <c r="C170" s="368" t="s">
        <v>301</v>
      </c>
      <c r="D170" s="369"/>
      <c r="E170" s="369"/>
      <c r="F170" s="369"/>
      <c r="G170" s="369"/>
      <c r="H170" s="369"/>
      <c r="I170" s="369"/>
      <c r="J170" s="369"/>
      <c r="K170" s="370"/>
      <c r="L170" s="177" t="s">
        <v>267</v>
      </c>
      <c r="M170" s="257"/>
      <c r="N170" s="272"/>
    </row>
    <row r="171" spans="1:14" ht="15.75" customHeight="1" x14ac:dyDescent="0.25">
      <c r="A171" s="240" t="s">
        <v>223</v>
      </c>
      <c r="C171" s="14">
        <v>1995</v>
      </c>
      <c r="D171" s="97">
        <v>0.104</v>
      </c>
      <c r="E171" s="51"/>
      <c r="F171" s="97">
        <v>9.8000000000000004E-2</v>
      </c>
      <c r="G171" s="51"/>
      <c r="H171" s="97">
        <v>9.5000000000000001E-2</v>
      </c>
      <c r="I171" s="51"/>
      <c r="J171" s="97">
        <v>9.0999999999999998E-2</v>
      </c>
      <c r="K171" s="112"/>
      <c r="L171" s="62">
        <v>8</v>
      </c>
      <c r="M171" s="14" t="s">
        <v>189</v>
      </c>
      <c r="N171" s="261">
        <f>TRUNC(AVERAGE(J171),3)</f>
        <v>9.0999999999999998E-2</v>
      </c>
    </row>
    <row r="172" spans="1:14" ht="15.75" customHeight="1" x14ac:dyDescent="0.25">
      <c r="A172" s="233" t="s">
        <v>96</v>
      </c>
      <c r="C172" s="10">
        <v>1996</v>
      </c>
      <c r="D172" s="15">
        <v>0.105</v>
      </c>
      <c r="E172" s="12"/>
      <c r="F172" s="15">
        <v>9.9000000000000005E-2</v>
      </c>
      <c r="G172" s="12"/>
      <c r="H172" s="15">
        <v>9.8000000000000004E-2</v>
      </c>
      <c r="I172" s="12"/>
      <c r="J172" s="15">
        <v>9.6000000000000002E-2</v>
      </c>
      <c r="K172" s="43"/>
      <c r="L172" s="39">
        <v>7</v>
      </c>
      <c r="M172" s="10" t="s">
        <v>188</v>
      </c>
      <c r="N172" s="262">
        <f>TRUNC(AVERAGE(J171:J172),3)</f>
        <v>9.2999999999999999E-2</v>
      </c>
    </row>
    <row r="173" spans="1:14" ht="15.75" customHeight="1" x14ac:dyDescent="0.25">
      <c r="C173" s="10">
        <v>1997</v>
      </c>
      <c r="D173" s="15">
        <v>9.2999999999999999E-2</v>
      </c>
      <c r="E173" s="12">
        <v>35974</v>
      </c>
      <c r="F173" s="15">
        <v>9.2999999999999999E-2</v>
      </c>
      <c r="G173" s="12">
        <v>35996</v>
      </c>
      <c r="H173" s="15">
        <v>8.6999999999999994E-2</v>
      </c>
      <c r="I173" s="12">
        <v>36054</v>
      </c>
      <c r="J173" s="15">
        <v>8.5000000000000006E-2</v>
      </c>
      <c r="K173" s="43">
        <v>35939</v>
      </c>
      <c r="L173" s="39">
        <v>6</v>
      </c>
      <c r="M173" s="10" t="s">
        <v>142</v>
      </c>
      <c r="N173" s="262">
        <f>TRUNC(AVERAGE(J171:J173),3)</f>
        <v>0.09</v>
      </c>
    </row>
    <row r="174" spans="1:14" ht="15.75" customHeight="1" x14ac:dyDescent="0.25">
      <c r="A174" s="230"/>
      <c r="C174" s="10">
        <v>1998</v>
      </c>
      <c r="D174" s="15">
        <v>9.1999999999999998E-2</v>
      </c>
      <c r="E174" s="12">
        <v>36050</v>
      </c>
      <c r="F174" s="15">
        <v>8.8999999999999996E-2</v>
      </c>
      <c r="G174" s="12">
        <v>36043</v>
      </c>
      <c r="H174" s="15">
        <v>8.7999999999999995E-2</v>
      </c>
      <c r="I174" s="12">
        <v>35930</v>
      </c>
      <c r="J174" s="15">
        <v>8.6999999999999994E-2</v>
      </c>
      <c r="K174" s="43">
        <v>36051</v>
      </c>
      <c r="L174" s="39">
        <v>7</v>
      </c>
      <c r="M174" s="10" t="s">
        <v>143</v>
      </c>
      <c r="N174" s="262">
        <f t="shared" ref="N174:N180" si="8">TRUNC(AVERAGE(J172:J174),3)</f>
        <v>8.8999999999999996E-2</v>
      </c>
    </row>
    <row r="175" spans="1:14" ht="15.75" customHeight="1" x14ac:dyDescent="0.25">
      <c r="A175" s="228"/>
      <c r="C175" s="10">
        <v>1999</v>
      </c>
      <c r="D175" s="15">
        <v>9.9000000000000005E-2</v>
      </c>
      <c r="E175" s="12">
        <v>36309</v>
      </c>
      <c r="F175" s="15">
        <v>9.6000000000000002E-2</v>
      </c>
      <c r="G175" s="12">
        <v>36333</v>
      </c>
      <c r="H175" s="15">
        <v>9.5000000000000001E-2</v>
      </c>
      <c r="I175" s="12">
        <v>36332</v>
      </c>
      <c r="J175" s="15">
        <v>9.4E-2</v>
      </c>
      <c r="K175" s="43">
        <v>36321</v>
      </c>
      <c r="L175" s="39">
        <v>7</v>
      </c>
      <c r="M175" s="10" t="s">
        <v>144</v>
      </c>
      <c r="N175" s="262">
        <f t="shared" si="8"/>
        <v>8.7999999999999995E-2</v>
      </c>
    </row>
    <row r="176" spans="1:14" ht="15.75" customHeight="1" x14ac:dyDescent="0.25">
      <c r="A176" s="228"/>
      <c r="C176" s="10">
        <v>2000</v>
      </c>
      <c r="D176" s="15">
        <v>8.7999999999999995E-2</v>
      </c>
      <c r="E176" s="12">
        <v>36686</v>
      </c>
      <c r="F176" s="15">
        <v>8.5999999999999993E-2</v>
      </c>
      <c r="G176" s="12">
        <v>36734</v>
      </c>
      <c r="H176" s="15">
        <v>8.5000000000000006E-2</v>
      </c>
      <c r="I176" s="12">
        <v>36678</v>
      </c>
      <c r="J176" s="15">
        <v>7.8E-2</v>
      </c>
      <c r="K176" s="43">
        <v>36685</v>
      </c>
      <c r="L176" s="39">
        <v>3</v>
      </c>
      <c r="M176" s="10" t="s">
        <v>145</v>
      </c>
      <c r="N176" s="262">
        <f t="shared" si="8"/>
        <v>8.5999999999999993E-2</v>
      </c>
    </row>
    <row r="177" spans="1:14" ht="15.75" customHeight="1" x14ac:dyDescent="0.25">
      <c r="A177" s="228"/>
      <c r="C177" s="10">
        <v>2001</v>
      </c>
      <c r="D177" s="15">
        <v>8.7999999999999995E-2</v>
      </c>
      <c r="E177" s="12">
        <v>37055</v>
      </c>
      <c r="F177" s="15">
        <v>8.6999999999999994E-2</v>
      </c>
      <c r="G177" s="12">
        <v>37017</v>
      </c>
      <c r="H177" s="15">
        <v>8.5000000000000006E-2</v>
      </c>
      <c r="I177" s="12">
        <v>37061</v>
      </c>
      <c r="J177" s="15">
        <v>8.1000000000000003E-2</v>
      </c>
      <c r="K177" s="43">
        <v>37109</v>
      </c>
      <c r="L177" s="39">
        <v>3</v>
      </c>
      <c r="M177" s="10" t="s">
        <v>146</v>
      </c>
      <c r="N177" s="262">
        <f t="shared" si="8"/>
        <v>8.4000000000000005E-2</v>
      </c>
    </row>
    <row r="178" spans="1:14" ht="15.75" customHeight="1" x14ac:dyDescent="0.25">
      <c r="A178" s="228"/>
      <c r="C178" s="10">
        <v>2002</v>
      </c>
      <c r="D178" s="15">
        <v>0.11700000000000001</v>
      </c>
      <c r="E178" s="12">
        <v>37428</v>
      </c>
      <c r="F178" s="15">
        <v>0.111</v>
      </c>
      <c r="G178" s="12">
        <v>37429</v>
      </c>
      <c r="H178" s="15">
        <v>0.1</v>
      </c>
      <c r="I178" s="12">
        <v>37452</v>
      </c>
      <c r="J178" s="15">
        <v>9.9000000000000005E-2</v>
      </c>
      <c r="K178" s="43">
        <v>37478</v>
      </c>
      <c r="L178" s="39">
        <v>12</v>
      </c>
      <c r="M178" s="10" t="s">
        <v>147</v>
      </c>
      <c r="N178" s="262">
        <f t="shared" si="8"/>
        <v>8.5999999999999993E-2</v>
      </c>
    </row>
    <row r="179" spans="1:14" ht="15.75" customHeight="1" x14ac:dyDescent="0.25">
      <c r="A179" s="228"/>
      <c r="C179" s="10">
        <v>2003</v>
      </c>
      <c r="D179" s="15">
        <v>9.7000000000000003E-2</v>
      </c>
      <c r="E179" s="12">
        <v>37790</v>
      </c>
      <c r="F179" s="15">
        <v>8.8999999999999996E-2</v>
      </c>
      <c r="G179" s="12">
        <v>37797</v>
      </c>
      <c r="H179" s="15">
        <v>7.6999999999999999E-2</v>
      </c>
      <c r="I179" s="12">
        <v>37796</v>
      </c>
      <c r="J179" s="15">
        <v>7.4999999999999997E-2</v>
      </c>
      <c r="K179" s="43">
        <v>37861</v>
      </c>
      <c r="L179" s="39">
        <v>2</v>
      </c>
      <c r="M179" s="10" t="s">
        <v>148</v>
      </c>
      <c r="N179" s="262">
        <f t="shared" si="8"/>
        <v>8.5000000000000006E-2</v>
      </c>
    </row>
    <row r="180" spans="1:14" ht="15.75" customHeight="1" x14ac:dyDescent="0.25">
      <c r="A180" s="228"/>
      <c r="C180" s="10">
        <v>2004</v>
      </c>
      <c r="D180" s="15">
        <v>7.0000000000000007E-2</v>
      </c>
      <c r="E180" s="12">
        <v>38170</v>
      </c>
      <c r="F180" s="15">
        <v>6.8000000000000005E-2</v>
      </c>
      <c r="G180" s="12">
        <v>38617</v>
      </c>
      <c r="H180" s="15">
        <v>6.6000000000000003E-2</v>
      </c>
      <c r="I180" s="12">
        <v>38144</v>
      </c>
      <c r="J180" s="15">
        <v>6.6000000000000003E-2</v>
      </c>
      <c r="K180" s="43">
        <v>38509</v>
      </c>
      <c r="L180" s="39">
        <v>0</v>
      </c>
      <c r="M180" s="10" t="s">
        <v>149</v>
      </c>
      <c r="N180" s="262">
        <f t="shared" si="8"/>
        <v>0.08</v>
      </c>
    </row>
    <row r="181" spans="1:14" ht="15.75" customHeight="1" x14ac:dyDescent="0.25">
      <c r="A181" s="228"/>
      <c r="C181" s="10">
        <v>2005</v>
      </c>
      <c r="D181" s="25">
        <v>8.8999999999999996E-2</v>
      </c>
      <c r="E181" s="12">
        <v>38529</v>
      </c>
      <c r="F181" s="15">
        <v>8.4000000000000005E-2</v>
      </c>
      <c r="G181" s="12">
        <v>38542</v>
      </c>
      <c r="H181" s="15">
        <v>8.2000000000000003E-2</v>
      </c>
      <c r="I181" s="12">
        <v>38543</v>
      </c>
      <c r="J181" s="15">
        <v>8.1000000000000003E-2</v>
      </c>
      <c r="K181" s="43">
        <v>38459</v>
      </c>
      <c r="L181" s="39">
        <v>1</v>
      </c>
      <c r="M181" s="10" t="s">
        <v>150</v>
      </c>
      <c r="N181" s="262">
        <f>TRUNC(AVERAGE(J179:J181),3)</f>
        <v>7.3999999999999996E-2</v>
      </c>
    </row>
    <row r="182" spans="1:14" ht="15.75" customHeight="1" x14ac:dyDescent="0.25">
      <c r="A182" s="228"/>
      <c r="C182" s="10">
        <v>2006</v>
      </c>
      <c r="D182" s="25">
        <v>8.2000000000000003E-2</v>
      </c>
      <c r="E182" s="12">
        <v>38914</v>
      </c>
      <c r="F182" s="15">
        <v>7.6999999999999999E-2</v>
      </c>
      <c r="G182" s="12">
        <v>38917</v>
      </c>
      <c r="H182" s="15">
        <v>7.5999999999999998E-2</v>
      </c>
      <c r="I182" s="12">
        <v>38916</v>
      </c>
      <c r="J182" s="15">
        <v>7.5999999999999998E-2</v>
      </c>
      <c r="K182" s="43">
        <v>38946</v>
      </c>
      <c r="L182" s="39">
        <v>0</v>
      </c>
      <c r="M182" s="10" t="s">
        <v>151</v>
      </c>
      <c r="N182" s="262">
        <f>TRUNC(AVERAGE(J180:J182),3)</f>
        <v>7.3999999999999996E-2</v>
      </c>
    </row>
    <row r="183" spans="1:14" ht="15.75" customHeight="1" thickBot="1" x14ac:dyDescent="0.3">
      <c r="A183" s="228"/>
      <c r="C183" s="16">
        <v>2007</v>
      </c>
      <c r="D183" s="123">
        <v>8.1000000000000003E-2</v>
      </c>
      <c r="E183" s="18">
        <v>39330</v>
      </c>
      <c r="F183" s="26">
        <v>7.6999999999999999E-2</v>
      </c>
      <c r="G183" s="18">
        <v>39250</v>
      </c>
      <c r="H183" s="26">
        <v>7.5999999999999998E-2</v>
      </c>
      <c r="I183" s="18">
        <v>39224</v>
      </c>
      <c r="J183" s="26">
        <v>7.5999999999999998E-2</v>
      </c>
      <c r="K183" s="44">
        <v>39225</v>
      </c>
      <c r="L183" s="40">
        <v>0</v>
      </c>
      <c r="M183" s="16" t="s">
        <v>152</v>
      </c>
      <c r="N183" s="263">
        <f>TRUNC(AVERAGE(J181:J183),3)</f>
        <v>7.6999999999999999E-2</v>
      </c>
    </row>
    <row r="184" spans="1:14" ht="15.75" customHeight="1" thickBot="1" x14ac:dyDescent="0.35">
      <c r="A184" s="228"/>
      <c r="C184" s="368" t="s">
        <v>300</v>
      </c>
      <c r="D184" s="369"/>
      <c r="E184" s="369"/>
      <c r="F184" s="369"/>
      <c r="G184" s="369"/>
      <c r="H184" s="369"/>
      <c r="I184" s="369"/>
      <c r="J184" s="369"/>
      <c r="K184" s="370"/>
      <c r="L184" s="4" t="s">
        <v>265</v>
      </c>
      <c r="M184" s="257"/>
      <c r="N184" s="272"/>
    </row>
    <row r="185" spans="1:14" ht="15.75" customHeight="1" thickBot="1" x14ac:dyDescent="0.3">
      <c r="A185" s="228"/>
      <c r="C185" s="10">
        <v>2008</v>
      </c>
      <c r="D185" s="25">
        <v>7.3999999999999996E-2</v>
      </c>
      <c r="E185" s="12">
        <v>39619</v>
      </c>
      <c r="F185" s="15">
        <v>7.1999999999999995E-2</v>
      </c>
      <c r="G185" s="12">
        <v>39561</v>
      </c>
      <c r="H185" s="15">
        <v>7.0000000000000007E-2</v>
      </c>
      <c r="I185" s="12">
        <v>39646</v>
      </c>
      <c r="J185" s="15">
        <v>6.7000000000000004E-2</v>
      </c>
      <c r="K185" s="43">
        <v>39597</v>
      </c>
      <c r="L185" s="39">
        <v>0</v>
      </c>
      <c r="M185" s="10" t="s">
        <v>187</v>
      </c>
      <c r="N185" s="263">
        <f>TRUNC(AVERAGE(J182:J185),3)</f>
        <v>7.2999999999999995E-2</v>
      </c>
    </row>
    <row r="186" spans="1:14" ht="15.75" customHeight="1" x14ac:dyDescent="0.3">
      <c r="A186" s="228"/>
      <c r="C186" s="124"/>
      <c r="D186" s="182"/>
      <c r="E186" s="51"/>
      <c r="F186" s="97"/>
      <c r="G186" s="51"/>
      <c r="H186" s="97"/>
      <c r="I186" s="51"/>
      <c r="J186" s="341"/>
      <c r="K186" s="51"/>
      <c r="L186" s="124"/>
      <c r="M186" s="124"/>
      <c r="N186" s="341"/>
    </row>
    <row r="187" spans="1:14" ht="15.75" customHeight="1" thickBot="1" x14ac:dyDescent="0.3">
      <c r="A187" s="228"/>
      <c r="D187" s="92"/>
      <c r="F187" s="92"/>
      <c r="H187" s="92"/>
    </row>
    <row r="188" spans="1:14" ht="15.75" customHeight="1" x14ac:dyDescent="0.3">
      <c r="A188" s="241" t="s">
        <v>12</v>
      </c>
      <c r="C188" s="253"/>
      <c r="D188" s="254"/>
      <c r="E188" s="255"/>
      <c r="F188" s="254"/>
      <c r="G188" s="255"/>
      <c r="H188" s="254"/>
      <c r="I188" s="255"/>
      <c r="J188" s="256"/>
      <c r="K188" s="255"/>
      <c r="L188" s="258"/>
      <c r="M188" s="374" t="s">
        <v>56</v>
      </c>
      <c r="N188" s="375"/>
    </row>
    <row r="189" spans="1:14" ht="15.75" customHeight="1" thickBot="1" x14ac:dyDescent="0.3">
      <c r="A189" s="230"/>
      <c r="B189" s="20"/>
      <c r="C189" s="4" t="s">
        <v>2</v>
      </c>
      <c r="D189" s="93" t="s">
        <v>3</v>
      </c>
      <c r="E189" s="5" t="s">
        <v>58</v>
      </c>
      <c r="F189" s="93" t="s">
        <v>4</v>
      </c>
      <c r="G189" s="5" t="s">
        <v>58</v>
      </c>
      <c r="H189" s="93" t="s">
        <v>5</v>
      </c>
      <c r="I189" s="5" t="s">
        <v>58</v>
      </c>
      <c r="J189" s="6" t="s">
        <v>6</v>
      </c>
      <c r="K189" s="5" t="s">
        <v>58</v>
      </c>
      <c r="L189" s="332"/>
      <c r="M189" s="21" t="s">
        <v>141</v>
      </c>
      <c r="N189" s="273" t="s">
        <v>57</v>
      </c>
    </row>
    <row r="190" spans="1:14" ht="15.75" customHeight="1" thickBot="1" x14ac:dyDescent="0.35">
      <c r="A190" s="230"/>
      <c r="B190" s="20"/>
      <c r="C190" s="368" t="s">
        <v>301</v>
      </c>
      <c r="D190" s="369"/>
      <c r="E190" s="369"/>
      <c r="F190" s="369"/>
      <c r="G190" s="369"/>
      <c r="H190" s="369"/>
      <c r="I190" s="369"/>
      <c r="J190" s="369"/>
      <c r="K190" s="370"/>
      <c r="L190" s="177" t="s">
        <v>267</v>
      </c>
      <c r="M190" s="257"/>
      <c r="N190" s="272"/>
    </row>
    <row r="191" spans="1:14" ht="15.75" customHeight="1" x14ac:dyDescent="0.25">
      <c r="A191" s="240" t="s">
        <v>220</v>
      </c>
      <c r="C191" s="14">
        <v>1995</v>
      </c>
      <c r="D191" s="97">
        <v>0.104</v>
      </c>
      <c r="E191" s="51"/>
      <c r="F191" s="97">
        <v>9.6000000000000002E-2</v>
      </c>
      <c r="G191" s="51"/>
      <c r="H191" s="97">
        <v>9.4E-2</v>
      </c>
      <c r="I191" s="51"/>
      <c r="J191" s="97">
        <v>9.0999999999999998E-2</v>
      </c>
      <c r="K191" s="112"/>
      <c r="L191" s="62">
        <v>12</v>
      </c>
      <c r="M191" s="14" t="s">
        <v>189</v>
      </c>
      <c r="N191" s="261">
        <f>TRUNC(AVERAGE(J191),3)</f>
        <v>9.0999999999999998E-2</v>
      </c>
    </row>
    <row r="192" spans="1:14" ht="15.75" customHeight="1" x14ac:dyDescent="0.25">
      <c r="A192" s="233" t="s">
        <v>98</v>
      </c>
      <c r="C192" s="10">
        <v>1996</v>
      </c>
      <c r="D192" s="15">
        <v>0.125</v>
      </c>
      <c r="E192" s="12"/>
      <c r="F192" s="15">
        <v>9.9000000000000005E-2</v>
      </c>
      <c r="G192" s="12"/>
      <c r="H192" s="15">
        <v>9.4E-2</v>
      </c>
      <c r="I192" s="12"/>
      <c r="J192" s="15">
        <v>0.09</v>
      </c>
      <c r="K192" s="43"/>
      <c r="L192" s="39">
        <v>6</v>
      </c>
      <c r="M192" s="10" t="s">
        <v>188</v>
      </c>
      <c r="N192" s="262">
        <f>TRUNC(AVERAGE(J191:J192),3)</f>
        <v>0.09</v>
      </c>
    </row>
    <row r="193" spans="1:14" ht="15.75" customHeight="1" x14ac:dyDescent="0.25">
      <c r="C193" s="10">
        <v>1997</v>
      </c>
      <c r="D193" s="15">
        <v>9.4E-2</v>
      </c>
      <c r="E193" s="12">
        <v>35988</v>
      </c>
      <c r="F193" s="15">
        <v>8.8999999999999996E-2</v>
      </c>
      <c r="G193" s="12">
        <v>36008</v>
      </c>
      <c r="H193" s="15">
        <v>8.7999999999999995E-2</v>
      </c>
      <c r="I193" s="12">
        <v>35993</v>
      </c>
      <c r="J193" s="15">
        <v>8.5999999999999993E-2</v>
      </c>
      <c r="K193" s="43">
        <v>36010</v>
      </c>
      <c r="L193" s="39">
        <v>5</v>
      </c>
      <c r="M193" s="10" t="s">
        <v>142</v>
      </c>
      <c r="N193" s="262">
        <f>TRUNC(AVERAGE(J191:J193),3)</f>
        <v>8.8999999999999996E-2</v>
      </c>
    </row>
    <row r="194" spans="1:14" ht="15.75" customHeight="1" x14ac:dyDescent="0.25">
      <c r="A194" s="230"/>
      <c r="C194" s="10">
        <v>1998</v>
      </c>
      <c r="D194" s="15">
        <v>9.5000000000000001E-2</v>
      </c>
      <c r="E194" s="12">
        <v>35929</v>
      </c>
      <c r="F194" s="15">
        <v>9.4E-2</v>
      </c>
      <c r="G194" s="12">
        <v>35930</v>
      </c>
      <c r="H194" s="15">
        <v>9.2999999999999999E-2</v>
      </c>
      <c r="I194" s="12">
        <v>36050</v>
      </c>
      <c r="J194" s="15">
        <v>9.2999999999999999E-2</v>
      </c>
      <c r="K194" s="43">
        <v>36051</v>
      </c>
      <c r="L194" s="39">
        <v>8</v>
      </c>
      <c r="M194" s="10" t="s">
        <v>143</v>
      </c>
      <c r="N194" s="262">
        <f t="shared" ref="N194:N200" si="9">TRUNC(AVERAGE(J192:J194),3)</f>
        <v>8.8999999999999996E-2</v>
      </c>
    </row>
    <row r="195" spans="1:14" ht="15.75" customHeight="1" x14ac:dyDescent="0.25">
      <c r="A195" s="230"/>
      <c r="C195" s="10">
        <v>1999</v>
      </c>
      <c r="D195" s="15">
        <v>9.9000000000000005E-2</v>
      </c>
      <c r="E195" s="12">
        <v>36309</v>
      </c>
      <c r="F195" s="15">
        <v>9.8000000000000004E-2</v>
      </c>
      <c r="G195" s="12">
        <v>36321</v>
      </c>
      <c r="H195" s="15">
        <v>9.6000000000000002E-2</v>
      </c>
      <c r="I195" s="12">
        <v>36333</v>
      </c>
      <c r="J195" s="15">
        <v>9.6000000000000002E-2</v>
      </c>
      <c r="K195" s="43">
        <v>36404</v>
      </c>
      <c r="L195" s="39">
        <v>8</v>
      </c>
      <c r="M195" s="10" t="s">
        <v>144</v>
      </c>
      <c r="N195" s="262">
        <f t="shared" si="9"/>
        <v>9.0999999999999998E-2</v>
      </c>
    </row>
    <row r="196" spans="1:14" ht="15.75" customHeight="1" x14ac:dyDescent="0.25">
      <c r="A196" s="230"/>
      <c r="C196" s="10">
        <v>2000</v>
      </c>
      <c r="D196" s="15">
        <v>9.1999999999999998E-2</v>
      </c>
      <c r="E196" s="12">
        <v>36686</v>
      </c>
      <c r="F196" s="15">
        <v>9.0999999999999998E-2</v>
      </c>
      <c r="G196" s="12">
        <v>36678</v>
      </c>
      <c r="H196" s="15">
        <v>8.3000000000000004E-2</v>
      </c>
      <c r="I196" s="12">
        <v>36734</v>
      </c>
      <c r="J196" s="15">
        <v>8.2000000000000003E-2</v>
      </c>
      <c r="K196" s="43">
        <v>36685</v>
      </c>
      <c r="L196" s="39">
        <v>2</v>
      </c>
      <c r="M196" s="10" t="s">
        <v>145</v>
      </c>
      <c r="N196" s="262">
        <f t="shared" si="9"/>
        <v>0.09</v>
      </c>
    </row>
    <row r="197" spans="1:14" ht="15.75" customHeight="1" x14ac:dyDescent="0.25">
      <c r="A197" s="230"/>
      <c r="C197" s="10">
        <v>2001</v>
      </c>
      <c r="D197" s="15">
        <v>9.4E-2</v>
      </c>
      <c r="E197" s="12">
        <v>37103</v>
      </c>
      <c r="F197" s="15">
        <v>8.5000000000000006E-2</v>
      </c>
      <c r="G197" s="12">
        <v>37017</v>
      </c>
      <c r="H197" s="15">
        <v>8.1000000000000003E-2</v>
      </c>
      <c r="I197" s="12">
        <v>37840</v>
      </c>
      <c r="J197" s="15">
        <v>8.1000000000000003E-2</v>
      </c>
      <c r="K197" s="43">
        <v>37839</v>
      </c>
      <c r="L197" s="39">
        <v>2</v>
      </c>
      <c r="M197" s="10" t="s">
        <v>146</v>
      </c>
      <c r="N197" s="262">
        <f t="shared" si="9"/>
        <v>8.5999999999999993E-2</v>
      </c>
    </row>
    <row r="198" spans="1:14" ht="15.75" customHeight="1" x14ac:dyDescent="0.25">
      <c r="A198" s="230"/>
      <c r="C198" s="10">
        <v>2002</v>
      </c>
      <c r="D198" s="15">
        <v>0.13100000000000001</v>
      </c>
      <c r="E198" s="12">
        <v>37428</v>
      </c>
      <c r="F198" s="15">
        <v>0.111</v>
      </c>
      <c r="G198" s="12">
        <v>37452</v>
      </c>
      <c r="H198" s="15">
        <v>0.107</v>
      </c>
      <c r="I198" s="12">
        <v>37453</v>
      </c>
      <c r="J198" s="15">
        <v>0.106</v>
      </c>
      <c r="K198" s="43">
        <v>37429</v>
      </c>
      <c r="L198" s="39">
        <v>16</v>
      </c>
      <c r="M198" s="10" t="s">
        <v>147</v>
      </c>
      <c r="N198" s="262">
        <f t="shared" si="9"/>
        <v>8.8999999999999996E-2</v>
      </c>
    </row>
    <row r="199" spans="1:14" ht="15.75" customHeight="1" x14ac:dyDescent="0.25">
      <c r="A199" s="230"/>
      <c r="C199" s="10">
        <v>2003</v>
      </c>
      <c r="D199" s="15">
        <v>0.10100000000000001</v>
      </c>
      <c r="E199" s="12">
        <v>37790</v>
      </c>
      <c r="F199" s="15">
        <v>8.7999999999999995E-2</v>
      </c>
      <c r="G199" s="12">
        <v>37796</v>
      </c>
      <c r="H199" s="15">
        <v>8.6999999999999994E-2</v>
      </c>
      <c r="I199" s="12">
        <v>37797</v>
      </c>
      <c r="J199" s="15">
        <v>8.2000000000000003E-2</v>
      </c>
      <c r="K199" s="43">
        <v>37795</v>
      </c>
      <c r="L199" s="39">
        <v>3</v>
      </c>
      <c r="M199" s="10" t="s">
        <v>148</v>
      </c>
      <c r="N199" s="262">
        <f t="shared" si="9"/>
        <v>8.8999999999999996E-2</v>
      </c>
    </row>
    <row r="200" spans="1:14" ht="15.75" customHeight="1" x14ac:dyDescent="0.25">
      <c r="A200" s="230"/>
      <c r="C200" s="10">
        <v>2004</v>
      </c>
      <c r="D200" s="15">
        <v>7.4999999999999997E-2</v>
      </c>
      <c r="E200" s="12">
        <v>38168</v>
      </c>
      <c r="F200" s="15">
        <v>7.4999999999999997E-2</v>
      </c>
      <c r="G200" s="12">
        <v>38169</v>
      </c>
      <c r="H200" s="15">
        <v>7.2999999999999995E-2</v>
      </c>
      <c r="I200" s="12">
        <v>38252</v>
      </c>
      <c r="J200" s="15">
        <v>7.0999999999999994E-2</v>
      </c>
      <c r="K200" s="43">
        <v>38093</v>
      </c>
      <c r="L200" s="39">
        <v>0</v>
      </c>
      <c r="M200" s="10" t="s">
        <v>149</v>
      </c>
      <c r="N200" s="262">
        <f t="shared" si="9"/>
        <v>8.5999999999999993E-2</v>
      </c>
    </row>
    <row r="201" spans="1:14" ht="15.75" customHeight="1" x14ac:dyDescent="0.25">
      <c r="A201" s="230"/>
      <c r="C201" s="10">
        <v>2005</v>
      </c>
      <c r="D201" s="25">
        <v>8.2000000000000003E-2</v>
      </c>
      <c r="E201" s="12">
        <v>38527</v>
      </c>
      <c r="F201" s="15">
        <v>8.1000000000000003E-2</v>
      </c>
      <c r="G201" s="12">
        <v>38528</v>
      </c>
      <c r="H201" s="15">
        <v>8.1000000000000003E-2</v>
      </c>
      <c r="I201" s="12">
        <v>38530</v>
      </c>
      <c r="J201" s="15">
        <v>0.08</v>
      </c>
      <c r="K201" s="43">
        <v>38529</v>
      </c>
      <c r="L201" s="39">
        <v>0</v>
      </c>
      <c r="M201" s="10" t="s">
        <v>150</v>
      </c>
      <c r="N201" s="262">
        <f>TRUNC(AVERAGE(J199:J201),3)</f>
        <v>7.6999999999999999E-2</v>
      </c>
    </row>
    <row r="202" spans="1:14" ht="15.75" customHeight="1" x14ac:dyDescent="0.25">
      <c r="A202" s="228"/>
      <c r="C202" s="10">
        <v>2006</v>
      </c>
      <c r="D202" s="25">
        <v>7.8E-2</v>
      </c>
      <c r="E202" s="12">
        <v>38916</v>
      </c>
      <c r="F202" s="15">
        <v>7.2999999999999995E-2</v>
      </c>
      <c r="G202" s="12">
        <v>38915</v>
      </c>
      <c r="H202" s="15">
        <v>7.2999999999999995E-2</v>
      </c>
      <c r="I202" s="12">
        <v>38914</v>
      </c>
      <c r="J202" s="15">
        <v>7.1999999999999995E-2</v>
      </c>
      <c r="K202" s="43">
        <v>38885</v>
      </c>
      <c r="L202" s="39">
        <v>0</v>
      </c>
      <c r="M202" s="10" t="s">
        <v>151</v>
      </c>
      <c r="N202" s="262">
        <f>TRUNC(AVERAGE(J200:J202),3)</f>
        <v>7.3999999999999996E-2</v>
      </c>
    </row>
    <row r="203" spans="1:14" ht="15.75" customHeight="1" thickBot="1" x14ac:dyDescent="0.3">
      <c r="A203" s="228"/>
      <c r="C203" s="16">
        <v>2007</v>
      </c>
      <c r="D203" s="123">
        <v>8.3000000000000004E-2</v>
      </c>
      <c r="E203" s="18">
        <v>39296</v>
      </c>
      <c r="F203" s="123">
        <v>8.1000000000000003E-2</v>
      </c>
      <c r="G203" s="18">
        <v>39322</v>
      </c>
      <c r="H203" s="26">
        <v>0.08</v>
      </c>
      <c r="I203" s="18">
        <v>39323</v>
      </c>
      <c r="J203" s="26">
        <v>0.08</v>
      </c>
      <c r="K203" s="44">
        <v>39330</v>
      </c>
      <c r="L203" s="40">
        <v>0</v>
      </c>
      <c r="M203" s="16" t="s">
        <v>152</v>
      </c>
      <c r="N203" s="263">
        <f>TRUNC(AVERAGE(J201:J203),3)</f>
        <v>7.6999999999999999E-2</v>
      </c>
    </row>
    <row r="204" spans="1:14" ht="15.75" customHeight="1" thickBot="1" x14ac:dyDescent="0.35">
      <c r="A204" s="228"/>
      <c r="C204" s="368" t="s">
        <v>300</v>
      </c>
      <c r="D204" s="369"/>
      <c r="E204" s="369"/>
      <c r="F204" s="369"/>
      <c r="G204" s="369"/>
      <c r="H204" s="369"/>
      <c r="I204" s="369"/>
      <c r="J204" s="369"/>
      <c r="K204" s="370"/>
      <c r="L204" s="4" t="s">
        <v>265</v>
      </c>
      <c r="M204" s="257"/>
      <c r="N204" s="272"/>
    </row>
    <row r="205" spans="1:14" ht="15.75" customHeight="1" thickBot="1" x14ac:dyDescent="0.3">
      <c r="A205" s="228"/>
      <c r="C205" s="10">
        <v>2008</v>
      </c>
      <c r="D205" s="25">
        <v>7.1999999999999995E-2</v>
      </c>
      <c r="E205" s="12">
        <v>39646</v>
      </c>
      <c r="F205" s="25">
        <v>7.0000000000000007E-2</v>
      </c>
      <c r="G205" s="12">
        <v>39619</v>
      </c>
      <c r="H205" s="25">
        <v>6.9000000000000006E-2</v>
      </c>
      <c r="I205" s="12">
        <v>39683</v>
      </c>
      <c r="J205" s="15">
        <v>6.6000000000000003E-2</v>
      </c>
      <c r="K205" s="43">
        <v>39656</v>
      </c>
      <c r="L205" s="39">
        <v>0</v>
      </c>
      <c r="M205" s="10" t="s">
        <v>187</v>
      </c>
      <c r="N205" s="263">
        <f>TRUNC(AVERAGE(J202:J205),3)</f>
        <v>7.1999999999999995E-2</v>
      </c>
    </row>
    <row r="206" spans="1:14" ht="15.75" customHeight="1" x14ac:dyDescent="0.3">
      <c r="A206" s="228"/>
      <c r="C206" s="124"/>
      <c r="D206" s="182"/>
      <c r="E206" s="51"/>
      <c r="F206" s="97"/>
      <c r="G206" s="51"/>
      <c r="H206" s="97"/>
      <c r="I206" s="51"/>
      <c r="J206" s="341"/>
      <c r="K206" s="51"/>
      <c r="L206" s="124"/>
      <c r="M206" s="124"/>
      <c r="N206" s="341"/>
    </row>
    <row r="207" spans="1:14" ht="15.75" customHeight="1" thickBot="1" x14ac:dyDescent="0.3">
      <c r="A207" s="228"/>
      <c r="C207" s="57"/>
      <c r="D207" s="99"/>
      <c r="E207" s="57"/>
      <c r="F207" s="99"/>
      <c r="G207" s="57"/>
      <c r="H207" s="99"/>
      <c r="I207" s="57"/>
      <c r="J207" s="57"/>
      <c r="K207" s="57"/>
      <c r="L207" s="57"/>
      <c r="M207" s="57"/>
      <c r="N207" s="57"/>
    </row>
    <row r="208" spans="1:14" ht="15.75" customHeight="1" x14ac:dyDescent="0.3">
      <c r="A208" s="241" t="s">
        <v>20</v>
      </c>
      <c r="C208" s="253"/>
      <c r="D208" s="254"/>
      <c r="E208" s="255"/>
      <c r="F208" s="254"/>
      <c r="G208" s="255"/>
      <c r="H208" s="254"/>
      <c r="I208" s="255"/>
      <c r="J208" s="256"/>
      <c r="K208" s="255"/>
      <c r="L208" s="258"/>
      <c r="M208" s="374" t="s">
        <v>56</v>
      </c>
      <c r="N208" s="375"/>
    </row>
    <row r="209" spans="1:14" ht="15.75" customHeight="1" thickBot="1" x14ac:dyDescent="0.3">
      <c r="A209" s="230"/>
      <c r="B209" s="20"/>
      <c r="C209" s="4" t="s">
        <v>2</v>
      </c>
      <c r="D209" s="93" t="s">
        <v>3</v>
      </c>
      <c r="E209" s="5" t="s">
        <v>58</v>
      </c>
      <c r="F209" s="93" t="s">
        <v>4</v>
      </c>
      <c r="G209" s="5" t="s">
        <v>58</v>
      </c>
      <c r="H209" s="93" t="s">
        <v>5</v>
      </c>
      <c r="I209" s="5" t="s">
        <v>58</v>
      </c>
      <c r="J209" s="6" t="s">
        <v>6</v>
      </c>
      <c r="K209" s="5" t="s">
        <v>58</v>
      </c>
      <c r="L209" s="332"/>
      <c r="M209" s="21" t="s">
        <v>141</v>
      </c>
      <c r="N209" s="273" t="s">
        <v>57</v>
      </c>
    </row>
    <row r="210" spans="1:14" ht="15.75" customHeight="1" thickBot="1" x14ac:dyDescent="0.35">
      <c r="A210" s="230"/>
      <c r="B210" s="20"/>
      <c r="C210" s="368" t="s">
        <v>301</v>
      </c>
      <c r="D210" s="369"/>
      <c r="E210" s="369"/>
      <c r="F210" s="369"/>
      <c r="G210" s="369"/>
      <c r="H210" s="369"/>
      <c r="I210" s="369"/>
      <c r="J210" s="369"/>
      <c r="K210" s="370"/>
      <c r="L210" s="177" t="s">
        <v>267</v>
      </c>
      <c r="M210" s="257"/>
      <c r="N210" s="272"/>
    </row>
    <row r="211" spans="1:14" ht="15.75" customHeight="1" x14ac:dyDescent="0.25">
      <c r="A211" s="240" t="s">
        <v>21</v>
      </c>
      <c r="C211" s="14">
        <v>1997</v>
      </c>
      <c r="D211" s="97">
        <v>9.0999999999999998E-2</v>
      </c>
      <c r="E211" s="51">
        <v>35974</v>
      </c>
      <c r="F211" s="97">
        <v>8.8999999999999996E-2</v>
      </c>
      <c r="G211" s="51">
        <v>35939</v>
      </c>
      <c r="H211" s="97">
        <v>8.7999999999999995E-2</v>
      </c>
      <c r="I211" s="51">
        <v>35970</v>
      </c>
      <c r="J211" s="97">
        <v>8.7999999999999995E-2</v>
      </c>
      <c r="K211" s="112">
        <v>35993</v>
      </c>
      <c r="L211" s="62">
        <v>7</v>
      </c>
      <c r="M211" s="14" t="s">
        <v>162</v>
      </c>
      <c r="N211" s="261">
        <f>TRUNC(AVERAGE(J211),3)</f>
        <v>8.7999999999999995E-2</v>
      </c>
    </row>
    <row r="212" spans="1:14" ht="15.75" customHeight="1" x14ac:dyDescent="0.25">
      <c r="A212" s="233" t="s">
        <v>103</v>
      </c>
      <c r="C212" s="10">
        <v>1998</v>
      </c>
      <c r="D212" s="15">
        <v>9.7000000000000003E-2</v>
      </c>
      <c r="E212" s="12">
        <v>35934</v>
      </c>
      <c r="F212" s="15">
        <v>9.2999999999999999E-2</v>
      </c>
      <c r="G212" s="12">
        <v>36050</v>
      </c>
      <c r="H212" s="15">
        <v>9.1999999999999998E-2</v>
      </c>
      <c r="I212" s="12">
        <v>36051</v>
      </c>
      <c r="J212" s="15">
        <v>0.09</v>
      </c>
      <c r="K212" s="43">
        <v>36029</v>
      </c>
      <c r="L212" s="39">
        <v>10</v>
      </c>
      <c r="M212" s="10" t="s">
        <v>165</v>
      </c>
      <c r="N212" s="262">
        <f>TRUNC(AVERAGE(J211:J212),3)</f>
        <v>8.8999999999999996E-2</v>
      </c>
    </row>
    <row r="213" spans="1:14" ht="15.75" customHeight="1" x14ac:dyDescent="0.25">
      <c r="C213" s="10">
        <v>1999</v>
      </c>
      <c r="D213" s="15">
        <v>9.7000000000000003E-2</v>
      </c>
      <c r="E213" s="12">
        <v>36309</v>
      </c>
      <c r="F213" s="15">
        <v>9.7000000000000003E-2</v>
      </c>
      <c r="G213" s="12">
        <v>36405</v>
      </c>
      <c r="H213" s="15">
        <v>9.7000000000000003E-2</v>
      </c>
      <c r="I213" s="12">
        <v>36407</v>
      </c>
      <c r="J213" s="15">
        <v>9.2999999999999999E-2</v>
      </c>
      <c r="K213" s="43">
        <v>36291</v>
      </c>
      <c r="L213" s="39">
        <v>11</v>
      </c>
      <c r="M213" s="10" t="s">
        <v>144</v>
      </c>
      <c r="N213" s="262">
        <f t="shared" ref="N213:N218" si="10">TRUNC(AVERAGE(J211:J213),3)</f>
        <v>0.09</v>
      </c>
    </row>
    <row r="214" spans="1:14" ht="15.75" customHeight="1" x14ac:dyDescent="0.25">
      <c r="A214" s="230"/>
      <c r="C214" s="10">
        <v>2000</v>
      </c>
      <c r="D214" s="15">
        <v>9.2999999999999999E-2</v>
      </c>
      <c r="E214" s="12">
        <v>36678</v>
      </c>
      <c r="F214" s="15">
        <v>9.2999999999999999E-2</v>
      </c>
      <c r="G214" s="12">
        <v>36686</v>
      </c>
      <c r="H214" s="15">
        <v>0.09</v>
      </c>
      <c r="I214" s="12">
        <v>36734</v>
      </c>
      <c r="J214" s="15">
        <v>8.7999999999999995E-2</v>
      </c>
      <c r="K214" s="43">
        <v>36685</v>
      </c>
      <c r="L214" s="39">
        <v>5</v>
      </c>
      <c r="M214" s="10" t="s">
        <v>145</v>
      </c>
      <c r="N214" s="262">
        <f t="shared" si="10"/>
        <v>0.09</v>
      </c>
    </row>
    <row r="215" spans="1:14" ht="15.75" customHeight="1" x14ac:dyDescent="0.25">
      <c r="A215" s="230"/>
      <c r="C215" s="10">
        <v>2001</v>
      </c>
      <c r="D215" s="15">
        <v>8.8999999999999996E-2</v>
      </c>
      <c r="E215" s="12">
        <v>37109</v>
      </c>
      <c r="F215" s="15">
        <v>8.7999999999999995E-2</v>
      </c>
      <c r="G215" s="12">
        <v>37061</v>
      </c>
      <c r="H215" s="15">
        <v>8.4000000000000005E-2</v>
      </c>
      <c r="I215" s="12">
        <v>37055</v>
      </c>
      <c r="J215" s="15">
        <v>8.2000000000000003E-2</v>
      </c>
      <c r="K215" s="43">
        <v>37014</v>
      </c>
      <c r="L215" s="39">
        <v>2</v>
      </c>
      <c r="M215" s="10" t="s">
        <v>146</v>
      </c>
      <c r="N215" s="262">
        <f t="shared" si="10"/>
        <v>8.6999999999999994E-2</v>
      </c>
    </row>
    <row r="216" spans="1:14" ht="15.75" customHeight="1" x14ac:dyDescent="0.25">
      <c r="A216" s="230"/>
      <c r="C216" s="10">
        <v>2002</v>
      </c>
      <c r="D216" s="15">
        <v>0.10100000000000001</v>
      </c>
      <c r="E216" s="12">
        <v>37428</v>
      </c>
      <c r="F216" s="15">
        <v>0.10100000000000001</v>
      </c>
      <c r="G216" s="12">
        <v>37429</v>
      </c>
      <c r="H216" s="15">
        <v>9.6000000000000002E-2</v>
      </c>
      <c r="I216" s="12">
        <v>37452</v>
      </c>
      <c r="J216" s="15">
        <v>9.4E-2</v>
      </c>
      <c r="K216" s="43">
        <v>37444</v>
      </c>
      <c r="L216" s="39">
        <v>13</v>
      </c>
      <c r="M216" s="10" t="s">
        <v>147</v>
      </c>
      <c r="N216" s="262">
        <f t="shared" si="10"/>
        <v>8.7999999999999995E-2</v>
      </c>
    </row>
    <row r="217" spans="1:14" ht="15.75" customHeight="1" x14ac:dyDescent="0.25">
      <c r="A217" s="230"/>
      <c r="C217" s="10">
        <v>2003</v>
      </c>
      <c r="D217" s="15">
        <v>8.7999999999999995E-2</v>
      </c>
      <c r="E217" s="12">
        <v>37790</v>
      </c>
      <c r="F217" s="15">
        <v>8.7999999999999995E-2</v>
      </c>
      <c r="G217" s="12">
        <v>37797</v>
      </c>
      <c r="H217" s="15">
        <v>8.3000000000000004E-2</v>
      </c>
      <c r="I217" s="12">
        <v>37725</v>
      </c>
      <c r="J217" s="15">
        <v>8.1000000000000003E-2</v>
      </c>
      <c r="K217" s="43">
        <v>37805</v>
      </c>
      <c r="L217" s="39">
        <v>2</v>
      </c>
      <c r="M217" s="10" t="s">
        <v>148</v>
      </c>
      <c r="N217" s="262">
        <f t="shared" si="10"/>
        <v>8.5000000000000006E-2</v>
      </c>
    </row>
    <row r="218" spans="1:14" ht="15.75" customHeight="1" x14ac:dyDescent="0.25">
      <c r="A218" s="230"/>
      <c r="C218" s="10">
        <v>2004</v>
      </c>
      <c r="D218" s="15">
        <v>7.4999999999999997E-2</v>
      </c>
      <c r="E218" s="12">
        <v>38533</v>
      </c>
      <c r="F218" s="15">
        <v>7.2999999999999995E-2</v>
      </c>
      <c r="G218" s="12">
        <v>38617</v>
      </c>
      <c r="H218" s="15">
        <v>7.1999999999999995E-2</v>
      </c>
      <c r="I218" s="12">
        <v>38458</v>
      </c>
      <c r="J218" s="15">
        <v>7.1999999999999995E-2</v>
      </c>
      <c r="K218" s="43">
        <v>38567</v>
      </c>
      <c r="L218" s="39">
        <v>0</v>
      </c>
      <c r="M218" s="10" t="s">
        <v>149</v>
      </c>
      <c r="N218" s="262">
        <f t="shared" si="10"/>
        <v>8.2000000000000003E-2</v>
      </c>
    </row>
    <row r="219" spans="1:14" ht="15.75" customHeight="1" x14ac:dyDescent="0.25">
      <c r="A219" s="230"/>
      <c r="C219" s="10">
        <v>2005</v>
      </c>
      <c r="D219" s="25">
        <v>8.4000000000000005E-2</v>
      </c>
      <c r="E219" s="12">
        <v>38542</v>
      </c>
      <c r="F219" s="15">
        <v>8.1000000000000003E-2</v>
      </c>
      <c r="G219" s="12">
        <v>38529</v>
      </c>
      <c r="H219" s="15">
        <v>8.1000000000000003E-2</v>
      </c>
      <c r="I219" s="12">
        <v>38604</v>
      </c>
      <c r="J219" s="15">
        <v>7.8E-2</v>
      </c>
      <c r="K219" s="43">
        <v>38563</v>
      </c>
      <c r="L219" s="39">
        <v>0</v>
      </c>
      <c r="M219" s="10" t="s">
        <v>150</v>
      </c>
      <c r="N219" s="262">
        <f>TRUNC(AVERAGE(J217:J219),3)</f>
        <v>7.6999999999999999E-2</v>
      </c>
    </row>
    <row r="220" spans="1:14" ht="15.75" customHeight="1" x14ac:dyDescent="0.25">
      <c r="A220" s="228"/>
      <c r="C220" s="10">
        <v>2006</v>
      </c>
      <c r="D220" s="25">
        <v>7.9000000000000001E-2</v>
      </c>
      <c r="E220" s="12">
        <v>38885</v>
      </c>
      <c r="F220" s="15">
        <v>7.6999999999999999E-2</v>
      </c>
      <c r="G220" s="12">
        <v>38874</v>
      </c>
      <c r="H220" s="15">
        <v>7.6999999999999999E-2</v>
      </c>
      <c r="I220" s="12">
        <v>38916</v>
      </c>
      <c r="J220" s="15">
        <v>7.6999999999999999E-2</v>
      </c>
      <c r="K220" s="43">
        <v>38917</v>
      </c>
      <c r="L220" s="39">
        <v>0</v>
      </c>
      <c r="M220" s="10" t="s">
        <v>151</v>
      </c>
      <c r="N220" s="262">
        <f>TRUNC(AVERAGE(J218:J220),3)</f>
        <v>7.4999999999999997E-2</v>
      </c>
    </row>
    <row r="221" spans="1:14" ht="15.75" customHeight="1" thickBot="1" x14ac:dyDescent="0.3">
      <c r="A221" s="228"/>
      <c r="C221" s="16">
        <v>2007</v>
      </c>
      <c r="D221" s="123">
        <v>8.5999999999999993E-2</v>
      </c>
      <c r="E221" s="18">
        <v>39250</v>
      </c>
      <c r="F221" s="26">
        <v>8.5999999999999993E-2</v>
      </c>
      <c r="G221" s="18">
        <v>39330</v>
      </c>
      <c r="H221" s="26">
        <v>8.4000000000000005E-2</v>
      </c>
      <c r="I221" s="18">
        <v>39224</v>
      </c>
      <c r="J221" s="26">
        <v>8.4000000000000005E-2</v>
      </c>
      <c r="K221" s="44">
        <v>39248</v>
      </c>
      <c r="L221" s="40">
        <v>2</v>
      </c>
      <c r="M221" s="16" t="s">
        <v>152</v>
      </c>
      <c r="N221" s="263">
        <f>TRUNC(AVERAGE(J219:J221),3)</f>
        <v>7.9000000000000001E-2</v>
      </c>
    </row>
    <row r="222" spans="1:14" ht="15.75" customHeight="1" thickBot="1" x14ac:dyDescent="0.35">
      <c r="A222" s="228"/>
      <c r="C222" s="368" t="s">
        <v>300</v>
      </c>
      <c r="D222" s="369"/>
      <c r="E222" s="369"/>
      <c r="F222" s="369"/>
      <c r="G222" s="369"/>
      <c r="H222" s="369"/>
      <c r="I222" s="369"/>
      <c r="J222" s="369"/>
      <c r="K222" s="370"/>
      <c r="L222" s="4" t="s">
        <v>265</v>
      </c>
      <c r="M222" s="257"/>
      <c r="N222" s="272"/>
    </row>
    <row r="223" spans="1:14" ht="15.75" customHeight="1" thickBot="1" x14ac:dyDescent="0.3">
      <c r="A223" s="228"/>
      <c r="C223" s="10">
        <v>2008</v>
      </c>
      <c r="D223" s="91">
        <v>7.6999999999999999E-2</v>
      </c>
      <c r="E223" s="12">
        <v>39561</v>
      </c>
      <c r="F223" s="15">
        <v>7.0000000000000007E-2</v>
      </c>
      <c r="G223" s="12">
        <v>39619</v>
      </c>
      <c r="H223" s="15">
        <v>7.0000000000000007E-2</v>
      </c>
      <c r="I223" s="12">
        <v>39646</v>
      </c>
      <c r="J223" s="15">
        <v>6.9000000000000006E-2</v>
      </c>
      <c r="K223" s="43">
        <v>39555</v>
      </c>
      <c r="L223" s="39">
        <v>1</v>
      </c>
      <c r="M223" s="10" t="s">
        <v>187</v>
      </c>
      <c r="N223" s="263">
        <f>TRUNC(AVERAGE(J220:J223),3)</f>
        <v>7.5999999999999998E-2</v>
      </c>
    </row>
    <row r="224" spans="1:14" ht="15.75" customHeight="1" x14ac:dyDescent="0.3">
      <c r="A224" s="228"/>
      <c r="C224" s="124"/>
      <c r="D224" s="182"/>
      <c r="E224" s="51"/>
      <c r="F224" s="97"/>
      <c r="G224" s="51"/>
      <c r="H224" s="97"/>
      <c r="I224" s="51"/>
      <c r="J224" s="341"/>
      <c r="K224" s="51"/>
      <c r="L224" s="124"/>
      <c r="M224" s="124"/>
      <c r="N224" s="341"/>
    </row>
    <row r="225" spans="1:14" ht="15.75" customHeight="1" thickBot="1" x14ac:dyDescent="0.3">
      <c r="A225" s="228"/>
      <c r="D225" s="92"/>
      <c r="F225" s="92"/>
      <c r="H225" s="92"/>
    </row>
    <row r="226" spans="1:14" ht="15.75" customHeight="1" x14ac:dyDescent="0.3">
      <c r="A226" s="241" t="s">
        <v>16</v>
      </c>
      <c r="C226" s="253"/>
      <c r="D226" s="254"/>
      <c r="E226" s="255"/>
      <c r="F226" s="254"/>
      <c r="G226" s="255"/>
      <c r="H226" s="254"/>
      <c r="I226" s="255"/>
      <c r="J226" s="256"/>
      <c r="K226" s="255"/>
      <c r="L226" s="258"/>
      <c r="M226" s="374" t="s">
        <v>56</v>
      </c>
      <c r="N226" s="375"/>
    </row>
    <row r="227" spans="1:14" ht="15.75" customHeight="1" thickBot="1" x14ac:dyDescent="0.3">
      <c r="A227" s="230"/>
      <c r="B227" s="20"/>
      <c r="C227" s="4" t="s">
        <v>2</v>
      </c>
      <c r="D227" s="93" t="s">
        <v>3</v>
      </c>
      <c r="E227" s="5" t="s">
        <v>58</v>
      </c>
      <c r="F227" s="93" t="s">
        <v>4</v>
      </c>
      <c r="G227" s="5" t="s">
        <v>58</v>
      </c>
      <c r="H227" s="93" t="s">
        <v>5</v>
      </c>
      <c r="I227" s="5" t="s">
        <v>58</v>
      </c>
      <c r="J227" s="6" t="s">
        <v>6</v>
      </c>
      <c r="K227" s="5" t="s">
        <v>58</v>
      </c>
      <c r="L227" s="332"/>
      <c r="M227" s="21" t="s">
        <v>141</v>
      </c>
      <c r="N227" s="273" t="s">
        <v>57</v>
      </c>
    </row>
    <row r="228" spans="1:14" ht="15.75" customHeight="1" thickBot="1" x14ac:dyDescent="0.35">
      <c r="A228" s="230"/>
      <c r="B228" s="20"/>
      <c r="C228" s="368" t="s">
        <v>301</v>
      </c>
      <c r="D228" s="369"/>
      <c r="E228" s="369"/>
      <c r="F228" s="369"/>
      <c r="G228" s="369"/>
      <c r="H228" s="369"/>
      <c r="I228" s="369"/>
      <c r="J228" s="369"/>
      <c r="K228" s="370"/>
      <c r="L228" s="177" t="s">
        <v>267</v>
      </c>
      <c r="M228" s="257"/>
      <c r="N228" s="272"/>
    </row>
    <row r="229" spans="1:14" ht="15.75" customHeight="1" x14ac:dyDescent="0.25">
      <c r="A229" s="240" t="s">
        <v>17</v>
      </c>
      <c r="C229" s="14">
        <v>2000</v>
      </c>
      <c r="D229" s="97">
        <v>9.7000000000000003E-2</v>
      </c>
      <c r="E229" s="51">
        <v>36686</v>
      </c>
      <c r="F229" s="97">
        <v>9.1999999999999998E-2</v>
      </c>
      <c r="G229" s="51">
        <v>36685</v>
      </c>
      <c r="H229" s="97">
        <v>8.8999999999999996E-2</v>
      </c>
      <c r="I229" s="51">
        <v>36678</v>
      </c>
      <c r="J229" s="97">
        <v>8.6999999999999994E-2</v>
      </c>
      <c r="K229" s="112">
        <v>36734</v>
      </c>
      <c r="L229" s="62">
        <v>4</v>
      </c>
      <c r="M229" s="14" t="s">
        <v>155</v>
      </c>
      <c r="N229" s="261">
        <f>TRUNC(AVERAGE(J229),3)</f>
        <v>8.6999999999999994E-2</v>
      </c>
    </row>
    <row r="230" spans="1:14" ht="15.75" customHeight="1" x14ac:dyDescent="0.25">
      <c r="A230" s="23" t="s">
        <v>101</v>
      </c>
      <c r="C230" s="10">
        <v>2001</v>
      </c>
      <c r="D230" s="15">
        <v>9.8000000000000004E-2</v>
      </c>
      <c r="E230" s="12">
        <v>37110</v>
      </c>
      <c r="F230" s="15">
        <v>9.5000000000000001E-2</v>
      </c>
      <c r="G230" s="12">
        <v>37055</v>
      </c>
      <c r="H230" s="15">
        <v>9.5000000000000001E-2</v>
      </c>
      <c r="I230" s="12">
        <v>37060</v>
      </c>
      <c r="J230" s="15">
        <v>9.2999999999999999E-2</v>
      </c>
      <c r="K230" s="43">
        <v>37061</v>
      </c>
      <c r="L230" s="39">
        <v>6</v>
      </c>
      <c r="M230" s="10" t="s">
        <v>156</v>
      </c>
      <c r="N230" s="262">
        <f>TRUNC(AVERAGE(J229:J230),3)</f>
        <v>0.09</v>
      </c>
    </row>
    <row r="231" spans="1:14" ht="15.75" customHeight="1" x14ac:dyDescent="0.25">
      <c r="C231" s="10">
        <v>2002</v>
      </c>
      <c r="D231" s="15">
        <v>0.11700000000000001</v>
      </c>
      <c r="E231" s="12">
        <v>37452</v>
      </c>
      <c r="F231" s="15">
        <v>0.105</v>
      </c>
      <c r="G231" s="12">
        <v>37453</v>
      </c>
      <c r="H231" s="15">
        <v>0.105</v>
      </c>
      <c r="I231" s="12">
        <v>37428</v>
      </c>
      <c r="J231" s="15">
        <v>0.10100000000000001</v>
      </c>
      <c r="K231" s="43">
        <v>37429</v>
      </c>
      <c r="L231" s="39">
        <v>15</v>
      </c>
      <c r="M231" s="10" t="s">
        <v>147</v>
      </c>
      <c r="N231" s="262">
        <f t="shared" ref="N231:N236" si="11">TRUNC(AVERAGE(J229:J231),3)</f>
        <v>9.2999999999999999E-2</v>
      </c>
    </row>
    <row r="232" spans="1:14" ht="15.75" customHeight="1" x14ac:dyDescent="0.25">
      <c r="A232" s="22"/>
      <c r="C232" s="10">
        <v>2003</v>
      </c>
      <c r="D232" s="15">
        <v>9.7000000000000003E-2</v>
      </c>
      <c r="E232" s="12">
        <v>37790</v>
      </c>
      <c r="F232" s="15">
        <v>9.2999999999999999E-2</v>
      </c>
      <c r="G232" s="12">
        <v>37796</v>
      </c>
      <c r="H232" s="15">
        <v>0.09</v>
      </c>
      <c r="I232" s="12">
        <v>37795</v>
      </c>
      <c r="J232" s="15">
        <v>8.8999999999999996E-2</v>
      </c>
      <c r="K232" s="43">
        <v>37797</v>
      </c>
      <c r="L232" s="39">
        <v>4</v>
      </c>
      <c r="M232" s="10" t="s">
        <v>148</v>
      </c>
      <c r="N232" s="262">
        <f t="shared" si="11"/>
        <v>9.4E-2</v>
      </c>
    </row>
    <row r="233" spans="1:14" ht="15.75" customHeight="1" x14ac:dyDescent="0.25">
      <c r="A233" s="22"/>
      <c r="C233" s="10">
        <v>2004</v>
      </c>
      <c r="D233" s="15">
        <v>7.9000000000000001E-2</v>
      </c>
      <c r="E233" s="12">
        <v>38169</v>
      </c>
      <c r="F233" s="15">
        <v>7.2999999999999995E-2</v>
      </c>
      <c r="G233" s="12">
        <v>38202</v>
      </c>
      <c r="H233" s="15">
        <v>7.0999999999999994E-2</v>
      </c>
      <c r="I233" s="12">
        <v>38145</v>
      </c>
      <c r="J233" s="15">
        <v>7.0999999999999994E-2</v>
      </c>
      <c r="K233" s="43">
        <v>38458</v>
      </c>
      <c r="L233" s="39">
        <v>0</v>
      </c>
      <c r="M233" s="10" t="s">
        <v>149</v>
      </c>
      <c r="N233" s="262">
        <f t="shared" si="11"/>
        <v>8.6999999999999994E-2</v>
      </c>
    </row>
    <row r="234" spans="1:14" ht="15.75" customHeight="1" x14ac:dyDescent="0.25">
      <c r="A234" s="22"/>
      <c r="C234" s="10">
        <v>2005</v>
      </c>
      <c r="D234" s="25">
        <v>8.4000000000000005E-2</v>
      </c>
      <c r="E234" s="12">
        <v>38529</v>
      </c>
      <c r="F234" s="15">
        <v>8.3000000000000004E-2</v>
      </c>
      <c r="G234" s="12">
        <v>38524</v>
      </c>
      <c r="H234" s="15">
        <v>8.2000000000000003E-2</v>
      </c>
      <c r="I234" s="12">
        <v>38527</v>
      </c>
      <c r="J234" s="15">
        <v>0.08</v>
      </c>
      <c r="K234" s="43">
        <v>38459</v>
      </c>
      <c r="L234" s="39">
        <v>0</v>
      </c>
      <c r="M234" s="10" t="s">
        <v>150</v>
      </c>
      <c r="N234" s="262">
        <f t="shared" si="11"/>
        <v>0.08</v>
      </c>
    </row>
    <row r="235" spans="1:14" ht="15.75" customHeight="1" x14ac:dyDescent="0.25">
      <c r="C235" s="10">
        <v>2006</v>
      </c>
      <c r="D235" s="25">
        <v>7.9000000000000001E-2</v>
      </c>
      <c r="E235" s="12">
        <v>38861</v>
      </c>
      <c r="F235" s="15">
        <v>7.6999999999999999E-2</v>
      </c>
      <c r="G235" s="12">
        <v>38885</v>
      </c>
      <c r="H235" s="15">
        <v>7.4999999999999997E-2</v>
      </c>
      <c r="I235" s="12">
        <v>38883</v>
      </c>
      <c r="J235" s="15">
        <v>7.2999999999999995E-2</v>
      </c>
      <c r="K235" s="43">
        <v>38884</v>
      </c>
      <c r="L235" s="39">
        <v>0</v>
      </c>
      <c r="M235" s="10" t="s">
        <v>151</v>
      </c>
      <c r="N235" s="262">
        <f t="shared" si="11"/>
        <v>7.3999999999999996E-2</v>
      </c>
    </row>
    <row r="236" spans="1:14" ht="15.75" customHeight="1" thickBot="1" x14ac:dyDescent="0.3">
      <c r="C236" s="16">
        <v>2007</v>
      </c>
      <c r="D236" s="123">
        <v>0.09</v>
      </c>
      <c r="E236" s="18">
        <v>39330</v>
      </c>
      <c r="F236" s="26">
        <v>8.3000000000000004E-2</v>
      </c>
      <c r="G236" s="18">
        <v>39224</v>
      </c>
      <c r="H236" s="26">
        <v>8.2000000000000003E-2</v>
      </c>
      <c r="I236" s="18">
        <v>39225</v>
      </c>
      <c r="J236" s="26">
        <v>8.2000000000000003E-2</v>
      </c>
      <c r="K236" s="44">
        <v>39323</v>
      </c>
      <c r="L236" s="40">
        <v>1</v>
      </c>
      <c r="M236" s="16" t="s">
        <v>152</v>
      </c>
      <c r="N236" s="263">
        <f t="shared" si="11"/>
        <v>7.8E-2</v>
      </c>
    </row>
    <row r="237" spans="1:14" ht="15.75" customHeight="1" thickBot="1" x14ac:dyDescent="0.35">
      <c r="C237" s="368" t="s">
        <v>300</v>
      </c>
      <c r="D237" s="369"/>
      <c r="E237" s="369"/>
      <c r="F237" s="369"/>
      <c r="G237" s="369"/>
      <c r="H237" s="369"/>
      <c r="I237" s="369"/>
      <c r="J237" s="369"/>
      <c r="K237" s="370"/>
      <c r="L237" s="4" t="s">
        <v>265</v>
      </c>
      <c r="M237" s="257"/>
      <c r="N237" s="272"/>
    </row>
    <row r="238" spans="1:14" ht="15.75" customHeight="1" thickBot="1" x14ac:dyDescent="0.3">
      <c r="C238" s="10">
        <v>2008</v>
      </c>
      <c r="D238" s="91">
        <v>7.0999999999999994E-2</v>
      </c>
      <c r="E238" s="12">
        <v>39561</v>
      </c>
      <c r="F238" s="15">
        <v>7.0999999999999994E-2</v>
      </c>
      <c r="G238" s="12">
        <v>39619</v>
      </c>
      <c r="H238" s="15">
        <v>7.0000000000000007E-2</v>
      </c>
      <c r="I238" s="12">
        <v>39611</v>
      </c>
      <c r="J238" s="15">
        <v>7.0000000000000007E-2</v>
      </c>
      <c r="K238" s="43">
        <v>39610</v>
      </c>
      <c r="L238" s="39">
        <v>0</v>
      </c>
      <c r="M238" s="10" t="s">
        <v>187</v>
      </c>
      <c r="N238" s="263">
        <f>TRUNC(AVERAGE(J235:J238),3)</f>
        <v>7.4999999999999997E-2</v>
      </c>
    </row>
    <row r="239" spans="1:14" ht="15.75" customHeight="1" x14ac:dyDescent="0.3">
      <c r="C239" s="124"/>
      <c r="D239" s="182"/>
      <c r="E239" s="51"/>
      <c r="F239" s="97"/>
      <c r="G239" s="51"/>
      <c r="H239" s="97"/>
      <c r="I239" s="51"/>
      <c r="J239" s="341"/>
      <c r="K239" s="51"/>
      <c r="L239" s="124"/>
      <c r="M239" s="124"/>
      <c r="N239" s="341"/>
    </row>
    <row r="240" spans="1:14" ht="15.75" customHeight="1" x14ac:dyDescent="0.25">
      <c r="D240" s="92"/>
      <c r="F240" s="92"/>
      <c r="H240" s="92"/>
    </row>
    <row r="241" spans="1:14" ht="21" x14ac:dyDescent="0.4">
      <c r="A241" s="9"/>
      <c r="B241" s="27"/>
      <c r="C241" s="28"/>
      <c r="D241" s="94"/>
      <c r="E241" s="246" t="s">
        <v>136</v>
      </c>
      <c r="F241" s="106"/>
      <c r="G241" s="28"/>
      <c r="H241" s="94"/>
      <c r="I241" s="30"/>
      <c r="J241" s="31"/>
      <c r="K241" s="30"/>
      <c r="L241" s="27"/>
      <c r="M241" s="27"/>
      <c r="N241" s="27"/>
    </row>
    <row r="242" spans="1:14" ht="15.75" customHeight="1" x14ac:dyDescent="0.4">
      <c r="A242" s="29"/>
      <c r="B242" s="32"/>
      <c r="C242" s="33"/>
      <c r="D242" s="95"/>
      <c r="E242" s="224" t="s">
        <v>0</v>
      </c>
      <c r="F242" s="107"/>
      <c r="G242" s="33"/>
      <c r="H242" s="95"/>
      <c r="I242" s="34"/>
      <c r="J242" s="35"/>
      <c r="K242" s="34"/>
      <c r="L242" s="32"/>
      <c r="M242" s="32"/>
      <c r="N242" s="32"/>
    </row>
    <row r="243" spans="1:14" ht="15.75" customHeight="1" thickBot="1" x14ac:dyDescent="0.3">
      <c r="A243" s="9"/>
      <c r="C243" s="36"/>
      <c r="D243" s="96"/>
      <c r="E243" s="37"/>
      <c r="F243" s="96"/>
      <c r="G243" s="37"/>
      <c r="H243" s="96"/>
      <c r="I243" s="37"/>
      <c r="J243" s="38"/>
      <c r="K243" s="37"/>
    </row>
    <row r="244" spans="1:14" ht="15.75" customHeight="1" x14ac:dyDescent="0.3">
      <c r="A244" s="224" t="s">
        <v>26</v>
      </c>
      <c r="C244" s="235"/>
      <c r="D244" s="236"/>
      <c r="E244" s="237"/>
      <c r="F244" s="236"/>
      <c r="G244" s="237"/>
      <c r="H244" s="236"/>
      <c r="I244" s="237"/>
      <c r="J244" s="238"/>
      <c r="K244" s="237"/>
      <c r="L244" s="239"/>
      <c r="M244" s="374" t="s">
        <v>56</v>
      </c>
      <c r="N244" s="375"/>
    </row>
    <row r="245" spans="1:14" ht="15.75" customHeight="1" thickBot="1" x14ac:dyDescent="0.3">
      <c r="A245" s="9"/>
      <c r="B245" s="20"/>
      <c r="C245" s="4" t="s">
        <v>2</v>
      </c>
      <c r="D245" s="93" t="s">
        <v>3</v>
      </c>
      <c r="E245" s="5" t="s">
        <v>58</v>
      </c>
      <c r="F245" s="93" t="s">
        <v>4</v>
      </c>
      <c r="G245" s="5" t="s">
        <v>58</v>
      </c>
      <c r="H245" s="93" t="s">
        <v>5</v>
      </c>
      <c r="I245" s="5" t="s">
        <v>58</v>
      </c>
      <c r="J245" s="6" t="s">
        <v>6</v>
      </c>
      <c r="K245" s="5" t="s">
        <v>58</v>
      </c>
      <c r="L245" s="333"/>
      <c r="M245" s="21" t="s">
        <v>141</v>
      </c>
      <c r="N245" s="8" t="s">
        <v>57</v>
      </c>
    </row>
    <row r="246" spans="1:14" ht="15.75" customHeight="1" thickBot="1" x14ac:dyDescent="0.35">
      <c r="A246" s="9"/>
      <c r="B246" s="20"/>
      <c r="C246" s="362" t="s">
        <v>301</v>
      </c>
      <c r="D246" s="363"/>
      <c r="E246" s="363"/>
      <c r="F246" s="363"/>
      <c r="G246" s="363"/>
      <c r="H246" s="363"/>
      <c r="I246" s="363"/>
      <c r="J246" s="363"/>
      <c r="K246" s="364"/>
      <c r="L246" s="131" t="s">
        <v>267</v>
      </c>
      <c r="M246" s="244"/>
      <c r="N246" s="271"/>
    </row>
    <row r="247" spans="1:14" ht="15.75" customHeight="1" x14ac:dyDescent="0.25">
      <c r="A247" s="245" t="s">
        <v>170</v>
      </c>
      <c r="C247" s="14">
        <v>1995</v>
      </c>
      <c r="D247" s="97">
        <v>0.105</v>
      </c>
      <c r="E247" s="51"/>
      <c r="F247" s="97">
        <v>0.104</v>
      </c>
      <c r="G247" s="51"/>
      <c r="H247" s="97">
        <v>9.5000000000000001E-2</v>
      </c>
      <c r="I247" s="51"/>
      <c r="J247" s="97">
        <v>9.4E-2</v>
      </c>
      <c r="K247" s="112"/>
      <c r="L247" s="62">
        <v>9</v>
      </c>
      <c r="M247" s="14" t="s">
        <v>189</v>
      </c>
      <c r="N247" s="261">
        <f>TRUNC(AVERAGE(J247),3)</f>
        <v>9.4E-2</v>
      </c>
    </row>
    <row r="248" spans="1:14" ht="15.75" customHeight="1" x14ac:dyDescent="0.25">
      <c r="A248" s="24" t="s">
        <v>108</v>
      </c>
      <c r="C248" s="10">
        <v>1996</v>
      </c>
      <c r="D248" s="15">
        <v>0.10299999999999999</v>
      </c>
      <c r="E248" s="12"/>
      <c r="F248" s="15">
        <v>0.10100000000000001</v>
      </c>
      <c r="G248" s="12"/>
      <c r="H248" s="15">
        <v>9.6000000000000002E-2</v>
      </c>
      <c r="I248" s="12"/>
      <c r="J248" s="15">
        <v>9.4E-2</v>
      </c>
      <c r="K248" s="43"/>
      <c r="L248" s="39">
        <v>8</v>
      </c>
      <c r="M248" s="10" t="s">
        <v>188</v>
      </c>
      <c r="N248" s="262">
        <f>TRUNC(AVERAGE(J247:J248),3)</f>
        <v>9.4E-2</v>
      </c>
    </row>
    <row r="249" spans="1:14" ht="15.75" customHeight="1" x14ac:dyDescent="0.25">
      <c r="C249" s="10">
        <v>1997</v>
      </c>
      <c r="D249" s="15">
        <v>0.1</v>
      </c>
      <c r="E249" s="12">
        <v>36002</v>
      </c>
      <c r="F249" s="15">
        <v>9.9000000000000005E-2</v>
      </c>
      <c r="G249" s="12">
        <v>35975</v>
      </c>
      <c r="H249" s="15">
        <v>9.8000000000000004E-2</v>
      </c>
      <c r="I249" s="12">
        <v>36009</v>
      </c>
      <c r="J249" s="15">
        <v>9.1999999999999998E-2</v>
      </c>
      <c r="K249" s="43">
        <v>35974</v>
      </c>
      <c r="L249" s="39">
        <v>7</v>
      </c>
      <c r="M249" s="10" t="s">
        <v>142</v>
      </c>
      <c r="N249" s="262">
        <f>TRUNC(AVERAGE(J247:J249),3)</f>
        <v>9.2999999999999999E-2</v>
      </c>
    </row>
    <row r="250" spans="1:14" ht="15.75" customHeight="1" x14ac:dyDescent="0.25">
      <c r="A250" s="9"/>
      <c r="C250" s="10">
        <v>1998</v>
      </c>
      <c r="D250" s="15">
        <v>8.8999999999999996E-2</v>
      </c>
      <c r="E250" s="12">
        <v>35934</v>
      </c>
      <c r="F250" s="15">
        <v>8.5000000000000006E-2</v>
      </c>
      <c r="G250" s="12">
        <v>36044</v>
      </c>
      <c r="H250" s="15">
        <v>8.4000000000000005E-2</v>
      </c>
      <c r="I250" s="12">
        <v>36050</v>
      </c>
      <c r="J250" s="15">
        <v>8.4000000000000005E-2</v>
      </c>
      <c r="K250" s="43">
        <v>36057</v>
      </c>
      <c r="L250" s="39">
        <v>2</v>
      </c>
      <c r="M250" s="10" t="s">
        <v>143</v>
      </c>
      <c r="N250" s="262">
        <f t="shared" ref="N250:N255" si="12">TRUNC(AVERAGE(J248:J250),3)</f>
        <v>0.09</v>
      </c>
    </row>
    <row r="251" spans="1:14" ht="15.75" customHeight="1" x14ac:dyDescent="0.25">
      <c r="A251" s="9"/>
      <c r="C251" s="10">
        <v>1999</v>
      </c>
      <c r="D251" s="15">
        <v>0.10199999999999999</v>
      </c>
      <c r="E251" s="12">
        <v>36408</v>
      </c>
      <c r="F251" s="15">
        <v>9.9000000000000005E-2</v>
      </c>
      <c r="G251" s="12">
        <v>36406</v>
      </c>
      <c r="H251" s="15">
        <v>9.8000000000000004E-2</v>
      </c>
      <c r="I251" s="12">
        <v>36407</v>
      </c>
      <c r="J251" s="15">
        <v>9.4E-2</v>
      </c>
      <c r="K251" s="43">
        <v>36405</v>
      </c>
      <c r="L251" s="39">
        <v>5</v>
      </c>
      <c r="M251" s="10" t="s">
        <v>144</v>
      </c>
      <c r="N251" s="262">
        <f t="shared" si="12"/>
        <v>0.09</v>
      </c>
    </row>
    <row r="252" spans="1:14" ht="15.75" customHeight="1" x14ac:dyDescent="0.25">
      <c r="A252" s="9"/>
      <c r="C252" s="10">
        <v>2000</v>
      </c>
      <c r="D252" s="15">
        <v>9.0999999999999998E-2</v>
      </c>
      <c r="E252" s="12">
        <v>36753</v>
      </c>
      <c r="F252" s="15">
        <v>8.2000000000000003E-2</v>
      </c>
      <c r="G252" s="12">
        <v>36685</v>
      </c>
      <c r="H252" s="15">
        <v>8.2000000000000003E-2</v>
      </c>
      <c r="I252" s="12">
        <v>36686</v>
      </c>
      <c r="J252" s="15">
        <v>7.4999999999999997E-2</v>
      </c>
      <c r="K252" s="43">
        <v>36678</v>
      </c>
      <c r="L252" s="39">
        <v>1</v>
      </c>
      <c r="M252" s="10" t="s">
        <v>145</v>
      </c>
      <c r="N252" s="262">
        <f t="shared" si="12"/>
        <v>8.4000000000000005E-2</v>
      </c>
    </row>
    <row r="253" spans="1:14" ht="15.75" customHeight="1" x14ac:dyDescent="0.25">
      <c r="A253" s="9"/>
      <c r="C253" s="10">
        <v>2001</v>
      </c>
      <c r="D253" s="15">
        <v>9.4E-2</v>
      </c>
      <c r="E253" s="12">
        <v>37070</v>
      </c>
      <c r="F253" s="15">
        <v>8.6999999999999994E-2</v>
      </c>
      <c r="G253" s="12">
        <v>37081</v>
      </c>
      <c r="H253" s="15">
        <v>8.5000000000000006E-2</v>
      </c>
      <c r="I253" s="12">
        <v>37108</v>
      </c>
      <c r="J253" s="15">
        <v>8.3000000000000004E-2</v>
      </c>
      <c r="K253" s="43">
        <v>37110</v>
      </c>
      <c r="L253" s="39">
        <v>3</v>
      </c>
      <c r="M253" s="10" t="s">
        <v>146</v>
      </c>
      <c r="N253" s="262">
        <f t="shared" si="12"/>
        <v>8.4000000000000005E-2</v>
      </c>
    </row>
    <row r="254" spans="1:14" ht="15.75" customHeight="1" x14ac:dyDescent="0.25">
      <c r="A254" s="9"/>
      <c r="C254" s="10">
        <v>2002</v>
      </c>
      <c r="D254" s="15">
        <v>0.111</v>
      </c>
      <c r="E254" s="12">
        <v>37431</v>
      </c>
      <c r="F254" s="15">
        <v>9.9000000000000005E-2</v>
      </c>
      <c r="G254" s="12">
        <v>37430</v>
      </c>
      <c r="H254" s="15">
        <v>9.6000000000000002E-2</v>
      </c>
      <c r="I254" s="12">
        <v>37872</v>
      </c>
      <c r="J254" s="15">
        <v>9.4E-2</v>
      </c>
      <c r="K254" s="43">
        <v>37794</v>
      </c>
      <c r="L254" s="39">
        <v>8</v>
      </c>
      <c r="M254" s="10" t="s">
        <v>147</v>
      </c>
      <c r="N254" s="262">
        <f t="shared" si="12"/>
        <v>8.4000000000000005E-2</v>
      </c>
    </row>
    <row r="255" spans="1:14" ht="15.75" customHeight="1" x14ac:dyDescent="0.25">
      <c r="A255" s="9"/>
      <c r="C255" s="10">
        <v>2003</v>
      </c>
      <c r="D255" s="15">
        <v>8.1000000000000003E-2</v>
      </c>
      <c r="E255" s="12">
        <v>37849</v>
      </c>
      <c r="F255" s="15">
        <v>0.08</v>
      </c>
      <c r="G255" s="12">
        <v>37797</v>
      </c>
      <c r="H255" s="15">
        <v>7.6999999999999999E-2</v>
      </c>
      <c r="I255" s="12">
        <v>37806</v>
      </c>
      <c r="J255" s="15">
        <v>7.5999999999999998E-2</v>
      </c>
      <c r="K255" s="43">
        <v>37796</v>
      </c>
      <c r="L255" s="39">
        <v>0</v>
      </c>
      <c r="M255" s="10" t="s">
        <v>148</v>
      </c>
      <c r="N255" s="262">
        <f t="shared" si="12"/>
        <v>8.4000000000000005E-2</v>
      </c>
    </row>
    <row r="256" spans="1:14" ht="15.75" customHeight="1" x14ac:dyDescent="0.25">
      <c r="A256" s="9"/>
      <c r="C256" s="10">
        <v>2004</v>
      </c>
      <c r="D256" s="15">
        <v>7.0000000000000007E-2</v>
      </c>
      <c r="E256" s="12">
        <v>38170</v>
      </c>
      <c r="F256" s="15">
        <v>6.4000000000000001E-2</v>
      </c>
      <c r="G256" s="12">
        <v>38201</v>
      </c>
      <c r="H256" s="15">
        <v>6.4000000000000001E-2</v>
      </c>
      <c r="I256" s="12">
        <v>38202</v>
      </c>
      <c r="J256" s="15">
        <v>6.4000000000000001E-2</v>
      </c>
      <c r="K256" s="43">
        <v>38252</v>
      </c>
      <c r="L256" s="39">
        <v>0</v>
      </c>
      <c r="M256" s="10" t="s">
        <v>149</v>
      </c>
      <c r="N256" s="262">
        <f>TRUNC(AVERAGE(J254:J256),3)</f>
        <v>7.8E-2</v>
      </c>
    </row>
    <row r="257" spans="1:14" ht="15.75" customHeight="1" x14ac:dyDescent="0.25">
      <c r="C257" s="10">
        <v>2005</v>
      </c>
      <c r="D257" s="25">
        <v>0.10100000000000001</v>
      </c>
      <c r="E257" s="12">
        <v>38528</v>
      </c>
      <c r="F257" s="15">
        <v>0.1</v>
      </c>
      <c r="G257" s="12">
        <v>38543</v>
      </c>
      <c r="H257" s="15">
        <v>0.09</v>
      </c>
      <c r="I257" s="12">
        <v>38531</v>
      </c>
      <c r="J257" s="15">
        <v>8.8999999999999996E-2</v>
      </c>
      <c r="K257" s="43">
        <v>38529</v>
      </c>
      <c r="L257" s="39">
        <v>7</v>
      </c>
      <c r="M257" s="10" t="s">
        <v>150</v>
      </c>
      <c r="N257" s="262">
        <f>TRUNC(AVERAGE(J255:J257),3)</f>
        <v>7.5999999999999998E-2</v>
      </c>
    </row>
    <row r="258" spans="1:14" ht="15.75" customHeight="1" x14ac:dyDescent="0.25">
      <c r="C258" s="10">
        <v>2006</v>
      </c>
      <c r="D258" s="25">
        <v>7.8E-2</v>
      </c>
      <c r="E258" s="12">
        <v>38899</v>
      </c>
      <c r="F258" s="15">
        <v>7.3999999999999996E-2</v>
      </c>
      <c r="G258" s="12">
        <v>38885</v>
      </c>
      <c r="H258" s="15">
        <v>7.2999999999999995E-2</v>
      </c>
      <c r="I258" s="12">
        <v>38907</v>
      </c>
      <c r="J258" s="15">
        <v>7.2999999999999995E-2</v>
      </c>
      <c r="K258" s="43">
        <v>38884</v>
      </c>
      <c r="L258" s="39">
        <v>0</v>
      </c>
      <c r="M258" s="10" t="s">
        <v>151</v>
      </c>
      <c r="N258" s="262">
        <f>TRUNC(AVERAGE(J256:J258),3)</f>
        <v>7.4999999999999997E-2</v>
      </c>
    </row>
    <row r="259" spans="1:14" ht="15.75" customHeight="1" thickBot="1" x14ac:dyDescent="0.3">
      <c r="C259" s="16">
        <v>2007</v>
      </c>
      <c r="D259" s="123">
        <v>8.8999999999999996E-2</v>
      </c>
      <c r="E259" s="18">
        <v>39250</v>
      </c>
      <c r="F259" s="26">
        <v>8.8999999999999996E-2</v>
      </c>
      <c r="G259" s="18">
        <v>39248</v>
      </c>
      <c r="H259" s="26">
        <v>8.5000000000000006E-2</v>
      </c>
      <c r="I259" s="18">
        <v>39249</v>
      </c>
      <c r="J259" s="26">
        <v>8.5000000000000006E-2</v>
      </c>
      <c r="K259" s="44">
        <v>39244</v>
      </c>
      <c r="L259" s="40">
        <v>4</v>
      </c>
      <c r="M259" s="16" t="s">
        <v>152</v>
      </c>
      <c r="N259" s="263">
        <f>TRUNC(AVERAGE(J257:J259),3)</f>
        <v>8.2000000000000003E-2</v>
      </c>
    </row>
    <row r="260" spans="1:14" ht="15.75" customHeight="1" thickBot="1" x14ac:dyDescent="0.35">
      <c r="C260" s="362" t="s">
        <v>300</v>
      </c>
      <c r="D260" s="363"/>
      <c r="E260" s="363"/>
      <c r="F260" s="363"/>
      <c r="G260" s="363"/>
      <c r="H260" s="363"/>
      <c r="I260" s="363"/>
      <c r="J260" s="363"/>
      <c r="K260" s="364"/>
      <c r="L260" s="131" t="s">
        <v>265</v>
      </c>
      <c r="M260" s="244"/>
      <c r="N260" s="271"/>
    </row>
    <row r="261" spans="1:14" ht="15.75" customHeight="1" thickBot="1" x14ac:dyDescent="0.3">
      <c r="C261" s="10">
        <v>2008</v>
      </c>
      <c r="D261" s="25">
        <v>7.6999999999999999E-2</v>
      </c>
      <c r="E261" s="12">
        <v>39657</v>
      </c>
      <c r="F261" s="25">
        <v>6.6000000000000003E-2</v>
      </c>
      <c r="G261" s="12">
        <v>39715</v>
      </c>
      <c r="H261" s="25">
        <v>6.3E-2</v>
      </c>
      <c r="I261" s="12">
        <v>39601</v>
      </c>
      <c r="J261" s="15">
        <v>6.2E-2</v>
      </c>
      <c r="K261" s="43">
        <v>39693</v>
      </c>
      <c r="L261" s="39">
        <v>1</v>
      </c>
      <c r="M261" s="10" t="s">
        <v>187</v>
      </c>
      <c r="N261" s="263">
        <f>TRUNC(AVERAGE(J258:J261),3)</f>
        <v>7.2999999999999995E-2</v>
      </c>
    </row>
    <row r="262" spans="1:14" ht="15.75" customHeight="1" x14ac:dyDescent="0.3">
      <c r="C262" s="124"/>
      <c r="D262" s="182"/>
      <c r="E262" s="51"/>
      <c r="F262" s="97"/>
      <c r="G262" s="51"/>
      <c r="H262" s="97"/>
      <c r="I262" s="51"/>
      <c r="J262" s="341"/>
      <c r="K262" s="51"/>
      <c r="L262" s="124"/>
      <c r="M262" s="124"/>
      <c r="N262" s="341"/>
    </row>
    <row r="263" spans="1:14" ht="15.75" customHeight="1" thickBot="1" x14ac:dyDescent="0.3">
      <c r="D263" s="92"/>
      <c r="F263" s="92"/>
      <c r="H263" s="92"/>
    </row>
    <row r="264" spans="1:14" ht="15.75" customHeight="1" x14ac:dyDescent="0.35">
      <c r="A264" s="224" t="s">
        <v>26</v>
      </c>
      <c r="B264" s="42"/>
      <c r="C264" s="235"/>
      <c r="D264" s="236"/>
      <c r="E264" s="237"/>
      <c r="F264" s="236"/>
      <c r="G264" s="237"/>
      <c r="H264" s="236"/>
      <c r="I264" s="237"/>
      <c r="J264" s="238"/>
      <c r="K264" s="237"/>
      <c r="L264" s="239"/>
      <c r="M264" s="374" t="s">
        <v>56</v>
      </c>
      <c r="N264" s="375"/>
    </row>
    <row r="265" spans="1:14" ht="15.75" customHeight="1" thickBot="1" x14ac:dyDescent="0.3">
      <c r="A265" s="9"/>
      <c r="B265" s="20"/>
      <c r="C265" s="4" t="s">
        <v>2</v>
      </c>
      <c r="D265" s="93" t="s">
        <v>3</v>
      </c>
      <c r="E265" s="5" t="s">
        <v>58</v>
      </c>
      <c r="F265" s="93" t="s">
        <v>4</v>
      </c>
      <c r="G265" s="5" t="s">
        <v>58</v>
      </c>
      <c r="H265" s="93" t="s">
        <v>5</v>
      </c>
      <c r="I265" s="5" t="s">
        <v>58</v>
      </c>
      <c r="J265" s="6" t="s">
        <v>6</v>
      </c>
      <c r="K265" s="5" t="s">
        <v>58</v>
      </c>
      <c r="L265" s="333"/>
      <c r="M265" s="21" t="s">
        <v>141</v>
      </c>
      <c r="N265" s="8" t="s">
        <v>57</v>
      </c>
    </row>
    <row r="266" spans="1:14" ht="15.75" customHeight="1" thickBot="1" x14ac:dyDescent="0.35">
      <c r="A266" s="9"/>
      <c r="B266" s="20"/>
      <c r="C266" s="362" t="s">
        <v>301</v>
      </c>
      <c r="D266" s="363"/>
      <c r="E266" s="363"/>
      <c r="F266" s="363"/>
      <c r="G266" s="363"/>
      <c r="H266" s="363"/>
      <c r="I266" s="363"/>
      <c r="J266" s="363"/>
      <c r="K266" s="364"/>
      <c r="L266" s="131" t="s">
        <v>267</v>
      </c>
      <c r="M266" s="244"/>
      <c r="N266" s="271"/>
    </row>
    <row r="267" spans="1:14" ht="15.75" customHeight="1" x14ac:dyDescent="0.25">
      <c r="A267" s="245" t="s">
        <v>27</v>
      </c>
      <c r="C267" s="10">
        <v>1998</v>
      </c>
      <c r="D267" s="15">
        <v>0.106</v>
      </c>
      <c r="E267" s="12">
        <v>35969</v>
      </c>
      <c r="F267" s="15">
        <v>8.8999999999999996E-2</v>
      </c>
      <c r="G267" s="12">
        <v>35929</v>
      </c>
      <c r="H267" s="15">
        <v>8.7999999999999995E-2</v>
      </c>
      <c r="I267" s="12">
        <v>36051</v>
      </c>
      <c r="J267" s="15">
        <v>8.6999999999999994E-2</v>
      </c>
      <c r="K267" s="43">
        <v>36049</v>
      </c>
      <c r="L267" s="39">
        <v>6</v>
      </c>
      <c r="M267" s="11" t="s">
        <v>163</v>
      </c>
      <c r="N267" s="262">
        <f>TRUNC(AVERAGE(J267),3)</f>
        <v>8.6999999999999994E-2</v>
      </c>
    </row>
    <row r="268" spans="1:14" ht="15.75" customHeight="1" x14ac:dyDescent="0.25">
      <c r="A268" s="24" t="s">
        <v>110</v>
      </c>
      <c r="C268" s="10">
        <v>1999</v>
      </c>
      <c r="D268" s="15">
        <v>9.2999999999999999E-2</v>
      </c>
      <c r="E268" s="12">
        <v>36405</v>
      </c>
      <c r="F268" s="15">
        <v>9.2999999999999999E-2</v>
      </c>
      <c r="G268" s="12">
        <v>36408</v>
      </c>
      <c r="H268" s="15">
        <v>9.1999999999999998E-2</v>
      </c>
      <c r="I268" s="12">
        <v>36332</v>
      </c>
      <c r="J268" s="15">
        <v>0.09</v>
      </c>
      <c r="K268" s="43">
        <v>36406</v>
      </c>
      <c r="L268" s="39">
        <v>10</v>
      </c>
      <c r="M268" s="11" t="s">
        <v>164</v>
      </c>
      <c r="N268" s="262">
        <f>TRUNC(AVERAGE(J267:J268),3)</f>
        <v>8.7999999999999995E-2</v>
      </c>
    </row>
    <row r="269" spans="1:14" ht="15.75" customHeight="1" x14ac:dyDescent="0.25">
      <c r="C269" s="10">
        <v>2000</v>
      </c>
      <c r="D269" s="15">
        <v>0.09</v>
      </c>
      <c r="E269" s="12">
        <v>36686</v>
      </c>
      <c r="F269" s="15">
        <v>8.6999999999999994E-2</v>
      </c>
      <c r="G269" s="12">
        <v>36685</v>
      </c>
      <c r="H269" s="15">
        <v>8.1000000000000003E-2</v>
      </c>
      <c r="I269" s="12">
        <v>36678</v>
      </c>
      <c r="J269" s="15">
        <v>7.4999999999999997E-2</v>
      </c>
      <c r="K269" s="43">
        <v>36720</v>
      </c>
      <c r="L269" s="39">
        <v>2</v>
      </c>
      <c r="M269" s="11" t="s">
        <v>145</v>
      </c>
      <c r="N269" s="262">
        <f>TRUNC(AVERAGE(J267:J269),3)</f>
        <v>8.4000000000000005E-2</v>
      </c>
    </row>
    <row r="270" spans="1:14" ht="15.75" customHeight="1" x14ac:dyDescent="0.25">
      <c r="A270" s="9"/>
      <c r="C270" s="10">
        <v>2001</v>
      </c>
      <c r="D270" s="15">
        <v>8.4000000000000005E-2</v>
      </c>
      <c r="E270" s="12">
        <v>37081</v>
      </c>
      <c r="F270" s="15">
        <v>8.3000000000000004E-2</v>
      </c>
      <c r="G270" s="12">
        <v>37055</v>
      </c>
      <c r="H270" s="15">
        <v>8.1000000000000003E-2</v>
      </c>
      <c r="I270" s="12">
        <v>37070</v>
      </c>
      <c r="J270" s="15">
        <v>7.6999999999999999E-2</v>
      </c>
      <c r="K270" s="43">
        <v>37068</v>
      </c>
      <c r="L270" s="39">
        <v>0</v>
      </c>
      <c r="M270" s="11" t="s">
        <v>146</v>
      </c>
      <c r="N270" s="262">
        <f>TRUNC(AVERAGE(J268:J270),3)</f>
        <v>0.08</v>
      </c>
    </row>
    <row r="271" spans="1:14" ht="15.75" customHeight="1" x14ac:dyDescent="0.25">
      <c r="A271" s="9"/>
      <c r="C271" s="10">
        <v>2002</v>
      </c>
      <c r="D271" s="15">
        <v>9.0999999999999998E-2</v>
      </c>
      <c r="E271" s="12">
        <v>37429</v>
      </c>
      <c r="F271" s="15">
        <v>0.09</v>
      </c>
      <c r="G271" s="12">
        <v>37430</v>
      </c>
      <c r="H271" s="15">
        <v>8.7999999999999995E-2</v>
      </c>
      <c r="I271" s="12">
        <v>37451</v>
      </c>
      <c r="J271" s="15">
        <v>8.5999999999999993E-2</v>
      </c>
      <c r="K271" s="43">
        <v>37478</v>
      </c>
      <c r="L271" s="39">
        <v>7</v>
      </c>
      <c r="M271" s="11" t="s">
        <v>147</v>
      </c>
      <c r="N271" s="262">
        <f>TRUNC(AVERAGE(J269:J271),3)</f>
        <v>7.9000000000000001E-2</v>
      </c>
    </row>
    <row r="272" spans="1:14" ht="15.75" customHeight="1" thickBot="1" x14ac:dyDescent="0.3">
      <c r="A272" s="9"/>
      <c r="C272" s="10">
        <v>2003</v>
      </c>
      <c r="D272" s="15">
        <v>0.10100000000000001</v>
      </c>
      <c r="E272" s="12">
        <v>37804</v>
      </c>
      <c r="F272" s="15">
        <v>0.09</v>
      </c>
      <c r="G272" s="12">
        <v>37797</v>
      </c>
      <c r="H272" s="15">
        <v>8.7999999999999995E-2</v>
      </c>
      <c r="I272" s="12">
        <v>37796</v>
      </c>
      <c r="J272" s="15">
        <v>8.1000000000000003E-2</v>
      </c>
      <c r="K272" s="43">
        <v>37858</v>
      </c>
      <c r="L272" s="39">
        <v>3</v>
      </c>
      <c r="M272" s="11" t="s">
        <v>148</v>
      </c>
      <c r="N272" s="262">
        <f>TRUNC(AVERAGE(J270:J272),3)</f>
        <v>8.1000000000000003E-2</v>
      </c>
    </row>
    <row r="273" spans="1:14" ht="15.75" customHeight="1" thickBot="1" x14ac:dyDescent="0.35">
      <c r="A273" s="9"/>
      <c r="C273" s="371" t="s">
        <v>307</v>
      </c>
      <c r="D273" s="372"/>
      <c r="E273" s="372"/>
      <c r="F273" s="372"/>
      <c r="G273" s="372"/>
      <c r="H273" s="372"/>
      <c r="I273" s="372"/>
      <c r="J273" s="372"/>
      <c r="K273" s="372"/>
      <c r="L273" s="372"/>
      <c r="M273" s="372"/>
      <c r="N273" s="373"/>
    </row>
    <row r="274" spans="1:14" ht="15.75" customHeight="1" x14ac:dyDescent="0.25">
      <c r="D274" s="92"/>
      <c r="F274" s="92"/>
      <c r="H274" s="92"/>
    </row>
    <row r="275" spans="1:14" ht="15.75" customHeight="1" thickBot="1" x14ac:dyDescent="0.3">
      <c r="D275" s="92"/>
      <c r="F275" s="92"/>
      <c r="H275" s="92"/>
    </row>
    <row r="276" spans="1:14" ht="15.75" customHeight="1" x14ac:dyDescent="0.3">
      <c r="A276" s="224" t="s">
        <v>26</v>
      </c>
      <c r="C276" s="235"/>
      <c r="D276" s="236"/>
      <c r="E276" s="237"/>
      <c r="F276" s="236"/>
      <c r="G276" s="237"/>
      <c r="H276" s="236"/>
      <c r="I276" s="237"/>
      <c r="J276" s="238"/>
      <c r="K276" s="237"/>
      <c r="L276" s="239"/>
      <c r="M276" s="374" t="s">
        <v>56</v>
      </c>
      <c r="N276" s="375"/>
    </row>
    <row r="277" spans="1:14" ht="15.75" customHeight="1" thickBot="1" x14ac:dyDescent="0.3">
      <c r="C277" s="4" t="s">
        <v>2</v>
      </c>
      <c r="D277" s="93" t="s">
        <v>3</v>
      </c>
      <c r="E277" s="5" t="s">
        <v>58</v>
      </c>
      <c r="F277" s="93" t="s">
        <v>4</v>
      </c>
      <c r="G277" s="5" t="s">
        <v>58</v>
      </c>
      <c r="H277" s="93" t="s">
        <v>5</v>
      </c>
      <c r="I277" s="5" t="s">
        <v>58</v>
      </c>
      <c r="J277" s="6" t="s">
        <v>6</v>
      </c>
      <c r="K277" s="5" t="s">
        <v>58</v>
      </c>
      <c r="L277" s="333"/>
      <c r="M277" s="21" t="s">
        <v>141</v>
      </c>
      <c r="N277" s="8" t="s">
        <v>57</v>
      </c>
    </row>
    <row r="278" spans="1:14" ht="15.75" customHeight="1" thickBot="1" x14ac:dyDescent="0.35">
      <c r="C278" s="362" t="s">
        <v>301</v>
      </c>
      <c r="D278" s="363"/>
      <c r="E278" s="363"/>
      <c r="F278" s="363"/>
      <c r="G278" s="363"/>
      <c r="H278" s="363"/>
      <c r="I278" s="363"/>
      <c r="J278" s="363"/>
      <c r="K278" s="364"/>
      <c r="L278" s="131" t="s">
        <v>267</v>
      </c>
      <c r="M278" s="244"/>
      <c r="N278" s="271"/>
    </row>
    <row r="279" spans="1:14" ht="15.75" customHeight="1" x14ac:dyDescent="0.25">
      <c r="A279" s="245" t="s">
        <v>224</v>
      </c>
      <c r="C279" s="14">
        <v>2004</v>
      </c>
      <c r="D279" s="97">
        <v>7.5999999999999998E-2</v>
      </c>
      <c r="E279" s="51">
        <v>38242</v>
      </c>
      <c r="F279" s="97">
        <v>6.8000000000000005E-2</v>
      </c>
      <c r="G279" s="51">
        <v>38202</v>
      </c>
      <c r="H279" s="97">
        <v>6.7000000000000004E-2</v>
      </c>
      <c r="I279" s="51">
        <v>38253</v>
      </c>
      <c r="J279" s="97">
        <v>6.4000000000000001E-2</v>
      </c>
      <c r="K279" s="112">
        <v>38180</v>
      </c>
      <c r="L279" s="62">
        <v>0</v>
      </c>
      <c r="M279" s="14" t="s">
        <v>157</v>
      </c>
      <c r="N279" s="261">
        <f>TRUNC(AVERAGE(J279),3)</f>
        <v>6.4000000000000001E-2</v>
      </c>
    </row>
    <row r="280" spans="1:14" ht="15.75" customHeight="1" x14ac:dyDescent="0.25">
      <c r="A280" s="23" t="s">
        <v>109</v>
      </c>
      <c r="C280" s="10">
        <v>2005</v>
      </c>
      <c r="D280" s="25">
        <v>0.10299999999999999</v>
      </c>
      <c r="E280" s="12">
        <v>38543</v>
      </c>
      <c r="F280" s="15">
        <v>9.1999999999999998E-2</v>
      </c>
      <c r="G280" s="12">
        <v>38530</v>
      </c>
      <c r="H280" s="15">
        <v>8.8999999999999996E-2</v>
      </c>
      <c r="I280" s="12">
        <v>38565</v>
      </c>
      <c r="J280" s="15">
        <v>8.7999999999999995E-2</v>
      </c>
      <c r="K280" s="43">
        <v>38531</v>
      </c>
      <c r="L280" s="39">
        <v>4</v>
      </c>
      <c r="M280" s="10" t="s">
        <v>158</v>
      </c>
      <c r="N280" s="262">
        <f>TRUNC(AVERAGE(J279:J280),3)</f>
        <v>7.5999999999999998E-2</v>
      </c>
    </row>
    <row r="281" spans="1:14" ht="15.75" customHeight="1" x14ac:dyDescent="0.25">
      <c r="C281" s="10">
        <v>2006</v>
      </c>
      <c r="D281" s="25">
        <v>8.5999999999999993E-2</v>
      </c>
      <c r="E281" s="12">
        <v>38899</v>
      </c>
      <c r="F281" s="15">
        <v>8.5000000000000006E-2</v>
      </c>
      <c r="G281" s="12">
        <v>38927</v>
      </c>
      <c r="H281" s="15">
        <v>8.3000000000000004E-2</v>
      </c>
      <c r="I281" s="12">
        <v>38884</v>
      </c>
      <c r="J281" s="15">
        <v>8.1000000000000003E-2</v>
      </c>
      <c r="K281" s="43">
        <v>38907</v>
      </c>
      <c r="L281" s="39">
        <v>2</v>
      </c>
      <c r="M281" s="10" t="s">
        <v>151</v>
      </c>
      <c r="N281" s="262">
        <f>TRUNC(AVERAGE(J279:J281),3)</f>
        <v>7.6999999999999999E-2</v>
      </c>
    </row>
    <row r="282" spans="1:14" ht="15.75" customHeight="1" thickBot="1" x14ac:dyDescent="0.3">
      <c r="C282" s="16">
        <v>2007</v>
      </c>
      <c r="D282" s="123">
        <v>9.4E-2</v>
      </c>
      <c r="E282" s="18">
        <v>39248</v>
      </c>
      <c r="F282" s="26">
        <v>9.0999999999999998E-2</v>
      </c>
      <c r="G282" s="18">
        <v>39249</v>
      </c>
      <c r="H282" s="26">
        <v>0.09</v>
      </c>
      <c r="I282" s="18">
        <v>39250</v>
      </c>
      <c r="J282" s="26">
        <v>8.7999999999999995E-2</v>
      </c>
      <c r="K282" s="44">
        <v>39244</v>
      </c>
      <c r="L282" s="40">
        <v>5</v>
      </c>
      <c r="M282" s="16" t="s">
        <v>152</v>
      </c>
      <c r="N282" s="263">
        <f>TRUNC(AVERAGE(J280:J282),3)</f>
        <v>8.5000000000000006E-2</v>
      </c>
    </row>
    <row r="283" spans="1:14" ht="15.75" customHeight="1" thickBot="1" x14ac:dyDescent="0.35">
      <c r="C283" s="362" t="s">
        <v>300</v>
      </c>
      <c r="D283" s="363"/>
      <c r="E283" s="363"/>
      <c r="F283" s="363"/>
      <c r="G283" s="363"/>
      <c r="H283" s="363"/>
      <c r="I283" s="363"/>
      <c r="J283" s="363"/>
      <c r="K283" s="364"/>
      <c r="L283" s="131" t="s">
        <v>265</v>
      </c>
      <c r="M283" s="244"/>
      <c r="N283" s="271"/>
    </row>
    <row r="284" spans="1:14" ht="15.75" customHeight="1" thickBot="1" x14ac:dyDescent="0.3">
      <c r="C284" s="10">
        <v>2008</v>
      </c>
      <c r="D284" s="91">
        <v>6.6000000000000003E-2</v>
      </c>
      <c r="E284" s="12">
        <v>39657</v>
      </c>
      <c r="F284" s="91">
        <v>6.5000000000000002E-2</v>
      </c>
      <c r="G284" s="12">
        <v>39560</v>
      </c>
      <c r="H284" s="91">
        <v>6.5000000000000002E-2</v>
      </c>
      <c r="I284" s="12">
        <v>39646</v>
      </c>
      <c r="J284" s="15">
        <v>6.2E-2</v>
      </c>
      <c r="K284" s="43">
        <v>39715</v>
      </c>
      <c r="L284" s="39">
        <v>0</v>
      </c>
      <c r="M284" s="10" t="s">
        <v>187</v>
      </c>
      <c r="N284" s="263">
        <f>TRUNC(AVERAGE(J281:J284),3)</f>
        <v>7.6999999999999999E-2</v>
      </c>
    </row>
    <row r="285" spans="1:14" ht="15.75" customHeight="1" x14ac:dyDescent="0.3">
      <c r="C285" s="124"/>
      <c r="D285" s="182"/>
      <c r="E285" s="51"/>
      <c r="F285" s="97"/>
      <c r="G285" s="51"/>
      <c r="H285" s="97"/>
      <c r="I285" s="51"/>
      <c r="J285" s="341"/>
      <c r="K285" s="51"/>
      <c r="L285" s="124"/>
      <c r="M285" s="124"/>
      <c r="N285" s="341"/>
    </row>
    <row r="286" spans="1:14" ht="15.75" customHeight="1" thickBot="1" x14ac:dyDescent="0.3">
      <c r="D286" s="92"/>
      <c r="F286" s="92"/>
      <c r="H286" s="92"/>
    </row>
    <row r="287" spans="1:14" ht="15.75" customHeight="1" x14ac:dyDescent="0.3">
      <c r="A287" s="224" t="s">
        <v>26</v>
      </c>
      <c r="C287" s="235"/>
      <c r="D287" s="236"/>
      <c r="E287" s="237"/>
      <c r="F287" s="236"/>
      <c r="G287" s="237"/>
      <c r="H287" s="236"/>
      <c r="I287" s="237"/>
      <c r="J287" s="238"/>
      <c r="K287" s="237"/>
      <c r="L287" s="239"/>
      <c r="M287" s="374" t="s">
        <v>56</v>
      </c>
      <c r="N287" s="375"/>
    </row>
    <row r="288" spans="1:14" ht="15.75" customHeight="1" thickBot="1" x14ac:dyDescent="0.3">
      <c r="A288" s="9"/>
      <c r="B288" s="20"/>
      <c r="C288" s="4" t="s">
        <v>2</v>
      </c>
      <c r="D288" s="93" t="s">
        <v>3</v>
      </c>
      <c r="E288" s="5" t="s">
        <v>58</v>
      </c>
      <c r="F288" s="93" t="s">
        <v>4</v>
      </c>
      <c r="G288" s="5" t="s">
        <v>58</v>
      </c>
      <c r="H288" s="93" t="s">
        <v>5</v>
      </c>
      <c r="I288" s="5" t="s">
        <v>58</v>
      </c>
      <c r="J288" s="6" t="s">
        <v>6</v>
      </c>
      <c r="K288" s="5" t="s">
        <v>58</v>
      </c>
      <c r="L288" s="333"/>
      <c r="M288" s="21" t="s">
        <v>141</v>
      </c>
      <c r="N288" s="8" t="s">
        <v>57</v>
      </c>
    </row>
    <row r="289" spans="1:14" ht="15.75" customHeight="1" thickBot="1" x14ac:dyDescent="0.35">
      <c r="A289" s="9"/>
      <c r="B289" s="20"/>
      <c r="C289" s="362" t="s">
        <v>301</v>
      </c>
      <c r="D289" s="363"/>
      <c r="E289" s="363"/>
      <c r="F289" s="363"/>
      <c r="G289" s="363"/>
      <c r="H289" s="363"/>
      <c r="I289" s="363"/>
      <c r="J289" s="363"/>
      <c r="K289" s="364"/>
      <c r="L289" s="131" t="s">
        <v>267</v>
      </c>
      <c r="M289" s="244"/>
      <c r="N289" s="271"/>
    </row>
    <row r="290" spans="1:14" ht="15.75" customHeight="1" x14ac:dyDescent="0.25">
      <c r="A290" s="245" t="s">
        <v>171</v>
      </c>
      <c r="C290" s="14">
        <v>1995</v>
      </c>
      <c r="D290" s="97">
        <v>0.129</v>
      </c>
      <c r="E290" s="51"/>
      <c r="F290" s="97">
        <v>0.113</v>
      </c>
      <c r="G290" s="51"/>
      <c r="H290" s="97">
        <v>0.11</v>
      </c>
      <c r="I290" s="51"/>
      <c r="J290" s="97">
        <v>9.9000000000000005E-2</v>
      </c>
      <c r="K290" s="112"/>
      <c r="L290" s="62">
        <v>13</v>
      </c>
      <c r="M290" s="14" t="s">
        <v>189</v>
      </c>
      <c r="N290" s="261">
        <f>TRUNC(AVERAGE(J290),3)</f>
        <v>9.9000000000000005E-2</v>
      </c>
    </row>
    <row r="291" spans="1:14" ht="15.75" customHeight="1" x14ac:dyDescent="0.25">
      <c r="A291" s="24" t="s">
        <v>216</v>
      </c>
      <c r="C291" s="10">
        <v>1996</v>
      </c>
      <c r="D291" s="15">
        <v>0.109</v>
      </c>
      <c r="E291" s="12"/>
      <c r="F291" s="15">
        <v>9.6000000000000002E-2</v>
      </c>
      <c r="G291" s="12"/>
      <c r="H291" s="15">
        <v>9.4E-2</v>
      </c>
      <c r="I291" s="12"/>
      <c r="J291" s="15">
        <v>9.2999999999999999E-2</v>
      </c>
      <c r="K291" s="43"/>
      <c r="L291" s="39">
        <v>10</v>
      </c>
      <c r="M291" s="10" t="s">
        <v>188</v>
      </c>
      <c r="N291" s="262">
        <f>TRUNC(AVERAGE(J290:J291),3)</f>
        <v>9.6000000000000002E-2</v>
      </c>
    </row>
    <row r="292" spans="1:14" ht="15.75" customHeight="1" x14ac:dyDescent="0.25">
      <c r="C292" s="10">
        <v>1997</v>
      </c>
      <c r="D292" s="15">
        <v>9.7000000000000003E-2</v>
      </c>
      <c r="E292" s="12">
        <v>35988</v>
      </c>
      <c r="F292" s="15">
        <v>9.5000000000000001E-2</v>
      </c>
      <c r="G292" s="12">
        <v>35974</v>
      </c>
      <c r="H292" s="15">
        <v>9.5000000000000001E-2</v>
      </c>
      <c r="I292" s="12">
        <v>35975</v>
      </c>
      <c r="J292" s="15">
        <v>9.4E-2</v>
      </c>
      <c r="K292" s="43">
        <v>35993</v>
      </c>
      <c r="L292" s="39">
        <v>9</v>
      </c>
      <c r="M292" s="10" t="s">
        <v>142</v>
      </c>
      <c r="N292" s="262">
        <f>TRUNC(AVERAGE(J290:J292),3)</f>
        <v>9.5000000000000001E-2</v>
      </c>
    </row>
    <row r="293" spans="1:14" ht="15.75" customHeight="1" x14ac:dyDescent="0.25">
      <c r="A293" s="9"/>
      <c r="C293" s="10">
        <v>1998</v>
      </c>
      <c r="D293" s="15">
        <v>0.10100000000000001</v>
      </c>
      <c r="E293" s="12">
        <v>36044</v>
      </c>
      <c r="F293" s="15">
        <v>8.8999999999999996E-2</v>
      </c>
      <c r="G293" s="12">
        <v>36050</v>
      </c>
      <c r="H293" s="15">
        <v>8.7999999999999995E-2</v>
      </c>
      <c r="I293" s="12">
        <v>35989</v>
      </c>
      <c r="J293" s="15">
        <v>8.5000000000000006E-2</v>
      </c>
      <c r="K293" s="43">
        <v>36051</v>
      </c>
      <c r="L293" s="39">
        <v>5</v>
      </c>
      <c r="M293" s="10" t="s">
        <v>143</v>
      </c>
      <c r="N293" s="262">
        <f t="shared" ref="N293:N299" si="13">TRUNC(AVERAGE(J291:J293),3)</f>
        <v>0.09</v>
      </c>
    </row>
    <row r="294" spans="1:14" ht="15.75" customHeight="1" x14ac:dyDescent="0.25">
      <c r="A294" s="9"/>
      <c r="C294" s="10">
        <v>1999</v>
      </c>
      <c r="D294" s="15">
        <v>0.1</v>
      </c>
      <c r="E294" s="12">
        <v>36406</v>
      </c>
      <c r="F294" s="15">
        <v>0.1</v>
      </c>
      <c r="G294" s="12">
        <v>36408</v>
      </c>
      <c r="H294" s="15">
        <v>9.6000000000000002E-2</v>
      </c>
      <c r="I294" s="12">
        <v>36407</v>
      </c>
      <c r="J294" s="15">
        <v>9.5000000000000001E-2</v>
      </c>
      <c r="K294" s="43">
        <v>36405</v>
      </c>
      <c r="L294" s="39">
        <v>8</v>
      </c>
      <c r="M294" s="10" t="s">
        <v>144</v>
      </c>
      <c r="N294" s="262">
        <f t="shared" si="13"/>
        <v>9.0999999999999998E-2</v>
      </c>
    </row>
    <row r="295" spans="1:14" ht="15.75" customHeight="1" x14ac:dyDescent="0.25">
      <c r="A295" s="9"/>
      <c r="C295" s="10">
        <v>2000</v>
      </c>
      <c r="D295" s="15">
        <v>8.8999999999999996E-2</v>
      </c>
      <c r="E295" s="12">
        <v>36685</v>
      </c>
      <c r="F295" s="15">
        <v>8.8999999999999996E-2</v>
      </c>
      <c r="G295" s="12">
        <v>36686</v>
      </c>
      <c r="H295" s="15">
        <v>8.7999999999999995E-2</v>
      </c>
      <c r="I295" s="12">
        <v>36770</v>
      </c>
      <c r="J295" s="15">
        <v>8.5999999999999993E-2</v>
      </c>
      <c r="K295" s="43">
        <v>36678</v>
      </c>
      <c r="L295" s="39">
        <v>4</v>
      </c>
      <c r="M295" s="10" t="s">
        <v>145</v>
      </c>
      <c r="N295" s="262">
        <f t="shared" si="13"/>
        <v>8.7999999999999995E-2</v>
      </c>
    </row>
    <row r="296" spans="1:14" ht="15.75" customHeight="1" x14ac:dyDescent="0.25">
      <c r="A296" s="9"/>
      <c r="C296" s="10">
        <v>2001</v>
      </c>
      <c r="D296" s="15">
        <v>9.7000000000000003E-2</v>
      </c>
      <c r="E296" s="12">
        <v>37055</v>
      </c>
      <c r="F296" s="15">
        <v>9.4E-2</v>
      </c>
      <c r="G296" s="12">
        <v>37070</v>
      </c>
      <c r="H296" s="15">
        <v>9.0999999999999998E-2</v>
      </c>
      <c r="I296" s="12">
        <v>37068</v>
      </c>
      <c r="J296" s="15">
        <v>0.09</v>
      </c>
      <c r="K296" s="43">
        <v>37072</v>
      </c>
      <c r="L296" s="39">
        <v>8</v>
      </c>
      <c r="M296" s="10" t="s">
        <v>146</v>
      </c>
      <c r="N296" s="262">
        <f t="shared" si="13"/>
        <v>0.09</v>
      </c>
    </row>
    <row r="297" spans="1:14" ht="15.75" customHeight="1" x14ac:dyDescent="0.25">
      <c r="A297" s="9"/>
      <c r="C297" s="10">
        <v>2002</v>
      </c>
      <c r="D297" s="15">
        <v>0.104</v>
      </c>
      <c r="E297" s="12">
        <v>37429</v>
      </c>
      <c r="F297" s="15">
        <v>0.10299999999999999</v>
      </c>
      <c r="G297" s="12">
        <v>37431</v>
      </c>
      <c r="H297" s="15">
        <v>0.10100000000000001</v>
      </c>
      <c r="I297" s="12">
        <v>37416</v>
      </c>
      <c r="J297" s="15">
        <v>0.10100000000000001</v>
      </c>
      <c r="K297" s="43">
        <v>37430</v>
      </c>
      <c r="L297" s="39">
        <v>18</v>
      </c>
      <c r="M297" s="10" t="s">
        <v>147</v>
      </c>
      <c r="N297" s="262">
        <f t="shared" si="13"/>
        <v>9.1999999999999998E-2</v>
      </c>
    </row>
    <row r="298" spans="1:14" ht="15.75" customHeight="1" x14ac:dyDescent="0.25">
      <c r="A298" s="9"/>
      <c r="C298" s="10">
        <v>2003</v>
      </c>
      <c r="D298" s="15">
        <v>8.7999999999999995E-2</v>
      </c>
      <c r="E298" s="12">
        <v>37797</v>
      </c>
      <c r="F298" s="15">
        <v>8.7999999999999995E-2</v>
      </c>
      <c r="G298" s="12">
        <v>37859</v>
      </c>
      <c r="H298" s="15">
        <v>8.4000000000000005E-2</v>
      </c>
      <c r="I298" s="12">
        <v>37796</v>
      </c>
      <c r="J298" s="15">
        <v>8.1000000000000003E-2</v>
      </c>
      <c r="K298" s="43">
        <v>37806</v>
      </c>
      <c r="L298" s="39">
        <v>2</v>
      </c>
      <c r="M298" s="10" t="s">
        <v>148</v>
      </c>
      <c r="N298" s="262">
        <f t="shared" si="13"/>
        <v>0.09</v>
      </c>
    </row>
    <row r="299" spans="1:14" ht="15.75" customHeight="1" x14ac:dyDescent="0.25">
      <c r="A299" s="9"/>
      <c r="C299" s="10">
        <v>2004</v>
      </c>
      <c r="D299" s="15">
        <v>7.3999999999999996E-2</v>
      </c>
      <c r="E299" s="12">
        <v>38234</v>
      </c>
      <c r="F299" s="15">
        <v>6.9000000000000006E-2</v>
      </c>
      <c r="G299" s="12">
        <v>38180</v>
      </c>
      <c r="H299" s="15">
        <v>6.7000000000000004E-2</v>
      </c>
      <c r="I299" s="12">
        <v>38144</v>
      </c>
      <c r="J299" s="15">
        <v>6.7000000000000004E-2</v>
      </c>
      <c r="K299" s="43">
        <v>38201</v>
      </c>
      <c r="L299" s="39">
        <v>0</v>
      </c>
      <c r="M299" s="10" t="s">
        <v>149</v>
      </c>
      <c r="N299" s="262">
        <f t="shared" si="13"/>
        <v>8.3000000000000004E-2</v>
      </c>
    </row>
    <row r="300" spans="1:14" ht="15.75" customHeight="1" x14ac:dyDescent="0.25">
      <c r="A300" s="9"/>
      <c r="C300" s="10">
        <v>2005</v>
      </c>
      <c r="D300" s="25">
        <v>9.5000000000000001E-2</v>
      </c>
      <c r="E300" s="12">
        <v>38528</v>
      </c>
      <c r="F300" s="15">
        <v>0.09</v>
      </c>
      <c r="G300" s="12">
        <v>38543</v>
      </c>
      <c r="H300" s="15">
        <v>8.8999999999999996E-2</v>
      </c>
      <c r="I300" s="12">
        <v>38529</v>
      </c>
      <c r="J300" s="15">
        <v>8.6999999999999994E-2</v>
      </c>
      <c r="K300" s="43">
        <v>38530</v>
      </c>
      <c r="L300" s="39">
        <v>5</v>
      </c>
      <c r="M300" s="10" t="s">
        <v>150</v>
      </c>
      <c r="N300" s="262">
        <f>TRUNC(AVERAGE(J298:J300),3)</f>
        <v>7.8E-2</v>
      </c>
    </row>
    <row r="301" spans="1:14" ht="15.75" customHeight="1" x14ac:dyDescent="0.25">
      <c r="A301" s="9"/>
      <c r="C301" s="10">
        <v>2006</v>
      </c>
      <c r="D301" s="25">
        <v>8.2000000000000003E-2</v>
      </c>
      <c r="E301" s="12">
        <v>38899</v>
      </c>
      <c r="F301" s="15">
        <v>7.6999999999999999E-2</v>
      </c>
      <c r="G301" s="12">
        <v>38884</v>
      </c>
      <c r="H301" s="15">
        <v>7.5999999999999998E-2</v>
      </c>
      <c r="I301" s="12">
        <v>38907</v>
      </c>
      <c r="J301" s="15">
        <v>7.4999999999999997E-2</v>
      </c>
      <c r="K301" s="43">
        <v>38885</v>
      </c>
      <c r="L301" s="39">
        <v>0</v>
      </c>
      <c r="M301" s="10" t="s">
        <v>151</v>
      </c>
      <c r="N301" s="262">
        <f>TRUNC(AVERAGE(J299:J301),3)</f>
        <v>7.5999999999999998E-2</v>
      </c>
    </row>
    <row r="302" spans="1:14" ht="15.75" customHeight="1" thickBot="1" x14ac:dyDescent="0.3">
      <c r="A302" s="9"/>
      <c r="C302" s="16">
        <v>2007</v>
      </c>
      <c r="D302" s="123">
        <v>8.6999999999999994E-2</v>
      </c>
      <c r="E302" s="18">
        <v>39250</v>
      </c>
      <c r="F302" s="26">
        <v>8.2000000000000003E-2</v>
      </c>
      <c r="G302" s="18">
        <v>39249</v>
      </c>
      <c r="H302" s="26">
        <v>7.9000000000000001E-2</v>
      </c>
      <c r="I302" s="18">
        <v>39224</v>
      </c>
      <c r="J302" s="26">
        <v>7.6999999999999999E-2</v>
      </c>
      <c r="K302" s="44">
        <v>39295</v>
      </c>
      <c r="L302" s="40">
        <v>1</v>
      </c>
      <c r="M302" s="16" t="s">
        <v>152</v>
      </c>
      <c r="N302" s="263">
        <f>TRUNC(AVERAGE(J300:J302),3)</f>
        <v>7.9000000000000001E-2</v>
      </c>
    </row>
    <row r="303" spans="1:14" ht="15.75" customHeight="1" thickBot="1" x14ac:dyDescent="0.35">
      <c r="A303" s="9"/>
      <c r="C303" s="362" t="s">
        <v>300</v>
      </c>
      <c r="D303" s="363"/>
      <c r="E303" s="363"/>
      <c r="F303" s="363"/>
      <c r="G303" s="363"/>
      <c r="H303" s="363"/>
      <c r="I303" s="363"/>
      <c r="J303" s="363"/>
      <c r="K303" s="364"/>
      <c r="L303" s="131" t="s">
        <v>265</v>
      </c>
      <c r="M303" s="244"/>
      <c r="N303" s="271"/>
    </row>
    <row r="304" spans="1:14" ht="15.75" customHeight="1" thickBot="1" x14ac:dyDescent="0.3">
      <c r="A304" s="9"/>
      <c r="C304" s="10">
        <v>2008</v>
      </c>
      <c r="D304" s="25">
        <v>7.1999999999999995E-2</v>
      </c>
      <c r="E304" s="12">
        <v>39646</v>
      </c>
      <c r="F304" s="15">
        <v>7.1999999999999995E-2</v>
      </c>
      <c r="G304" s="12">
        <v>39715</v>
      </c>
      <c r="H304" s="15">
        <v>7.0000000000000007E-2</v>
      </c>
      <c r="I304" s="12">
        <v>39657</v>
      </c>
      <c r="J304" s="15">
        <v>6.8000000000000005E-2</v>
      </c>
      <c r="K304" s="43">
        <v>39693</v>
      </c>
      <c r="L304" s="39">
        <v>0</v>
      </c>
      <c r="M304" s="10" t="s">
        <v>187</v>
      </c>
      <c r="N304" s="263">
        <f>TRUNC(AVERAGE(J301:J304),3)</f>
        <v>7.2999999999999995E-2</v>
      </c>
    </row>
    <row r="305" spans="1:14" ht="15.75" customHeight="1" x14ac:dyDescent="0.3">
      <c r="A305" s="9"/>
      <c r="C305" s="124"/>
      <c r="D305" s="182"/>
      <c r="E305" s="51"/>
      <c r="F305" s="97"/>
      <c r="G305" s="51"/>
      <c r="H305" s="97"/>
      <c r="I305" s="51"/>
      <c r="J305" s="341"/>
      <c r="K305" s="51"/>
      <c r="L305" s="124"/>
      <c r="M305" s="124"/>
      <c r="N305" s="341"/>
    </row>
    <row r="306" spans="1:14" ht="15.75" customHeight="1" thickBot="1" x14ac:dyDescent="0.3">
      <c r="D306" s="92"/>
      <c r="F306" s="92"/>
      <c r="H306" s="92"/>
    </row>
    <row r="307" spans="1:14" ht="15.75" customHeight="1" x14ac:dyDescent="0.3">
      <c r="A307" s="224" t="s">
        <v>31</v>
      </c>
      <c r="B307" s="46"/>
      <c r="C307" s="235"/>
      <c r="D307" s="236"/>
      <c r="E307" s="237"/>
      <c r="F307" s="236"/>
      <c r="G307" s="237"/>
      <c r="H307" s="236"/>
      <c r="I307" s="237"/>
      <c r="J307" s="238"/>
      <c r="K307" s="237"/>
      <c r="L307" s="239"/>
      <c r="M307" s="374" t="s">
        <v>56</v>
      </c>
      <c r="N307" s="375"/>
    </row>
    <row r="308" spans="1:14" ht="15.75" customHeight="1" thickBot="1" x14ac:dyDescent="0.3">
      <c r="A308" s="46"/>
      <c r="C308" s="4" t="s">
        <v>2</v>
      </c>
      <c r="D308" s="93" t="s">
        <v>3</v>
      </c>
      <c r="E308" s="5" t="s">
        <v>58</v>
      </c>
      <c r="F308" s="93" t="s">
        <v>4</v>
      </c>
      <c r="G308" s="5" t="s">
        <v>58</v>
      </c>
      <c r="H308" s="93" t="s">
        <v>5</v>
      </c>
      <c r="I308" s="5" t="s">
        <v>58</v>
      </c>
      <c r="J308" s="6" t="s">
        <v>6</v>
      </c>
      <c r="K308" s="5" t="s">
        <v>58</v>
      </c>
      <c r="L308" s="333"/>
      <c r="M308" s="21" t="s">
        <v>141</v>
      </c>
      <c r="N308" s="8" t="s">
        <v>57</v>
      </c>
    </row>
    <row r="309" spans="1:14" ht="15.75" customHeight="1" thickBot="1" x14ac:dyDescent="0.35">
      <c r="A309" s="46"/>
      <c r="C309" s="362" t="s">
        <v>301</v>
      </c>
      <c r="D309" s="363"/>
      <c r="E309" s="363"/>
      <c r="F309" s="363"/>
      <c r="G309" s="363"/>
      <c r="H309" s="363"/>
      <c r="I309" s="363"/>
      <c r="J309" s="363"/>
      <c r="K309" s="364"/>
      <c r="L309" s="131" t="s">
        <v>267</v>
      </c>
      <c r="M309" s="244"/>
      <c r="N309" s="271"/>
    </row>
    <row r="310" spans="1:14" ht="15.75" customHeight="1" x14ac:dyDescent="0.25">
      <c r="A310" s="245" t="s">
        <v>172</v>
      </c>
      <c r="B310" s="32"/>
      <c r="C310" s="14">
        <v>1995</v>
      </c>
      <c r="D310" s="97">
        <v>0.13100000000000001</v>
      </c>
      <c r="E310" s="51"/>
      <c r="F310" s="97">
        <v>0.12</v>
      </c>
      <c r="G310" s="51"/>
      <c r="H310" s="97">
        <v>0.11799999999999999</v>
      </c>
      <c r="I310" s="51"/>
      <c r="J310" s="97">
        <v>0.114</v>
      </c>
      <c r="K310" s="112"/>
      <c r="L310" s="62">
        <v>21</v>
      </c>
      <c r="M310" s="14" t="s">
        <v>189</v>
      </c>
      <c r="N310" s="261">
        <f>TRUNC(AVERAGE(J310),3)</f>
        <v>0.114</v>
      </c>
    </row>
    <row r="311" spans="1:14" ht="15.75" customHeight="1" x14ac:dyDescent="0.25">
      <c r="A311" s="24" t="s">
        <v>114</v>
      </c>
      <c r="C311" s="10">
        <v>1996</v>
      </c>
      <c r="D311" s="15">
        <v>0.11799999999999999</v>
      </c>
      <c r="E311" s="12"/>
      <c r="F311" s="15">
        <v>0.109</v>
      </c>
      <c r="G311" s="12"/>
      <c r="H311" s="15">
        <v>0.106</v>
      </c>
      <c r="I311" s="12"/>
      <c r="J311" s="15">
        <v>0.10199999999999999</v>
      </c>
      <c r="K311" s="43"/>
      <c r="L311" s="39">
        <v>10</v>
      </c>
      <c r="M311" s="10" t="s">
        <v>188</v>
      </c>
      <c r="N311" s="262">
        <f>TRUNC(AVERAGE(J310:J311),3)</f>
        <v>0.108</v>
      </c>
    </row>
    <row r="312" spans="1:14" ht="15.75" customHeight="1" x14ac:dyDescent="0.25">
      <c r="B312" s="20"/>
      <c r="C312" s="10">
        <v>1997</v>
      </c>
      <c r="D312" s="15">
        <v>0.112</v>
      </c>
      <c r="E312" s="12">
        <v>35975</v>
      </c>
      <c r="F312" s="15">
        <v>0.107</v>
      </c>
      <c r="G312" s="12">
        <v>36002</v>
      </c>
      <c r="H312" s="15">
        <v>9.8000000000000004E-2</v>
      </c>
      <c r="I312" s="12">
        <v>36010</v>
      </c>
      <c r="J312" s="15">
        <v>9.6000000000000002E-2</v>
      </c>
      <c r="K312" s="43">
        <v>35993</v>
      </c>
      <c r="L312" s="39">
        <v>9</v>
      </c>
      <c r="M312" s="10" t="s">
        <v>142</v>
      </c>
      <c r="N312" s="262">
        <f>TRUNC(AVERAGE(J310:J312),3)</f>
        <v>0.104</v>
      </c>
    </row>
    <row r="313" spans="1:14" ht="15.75" customHeight="1" x14ac:dyDescent="0.25">
      <c r="A313" s="24"/>
      <c r="C313" s="10">
        <v>1998</v>
      </c>
      <c r="D313" s="15">
        <v>0.109</v>
      </c>
      <c r="E313" s="12">
        <v>35973</v>
      </c>
      <c r="F313" s="15">
        <v>9.6000000000000002E-2</v>
      </c>
      <c r="G313" s="12">
        <v>35934</v>
      </c>
      <c r="H313" s="15">
        <v>9.5000000000000001E-2</v>
      </c>
      <c r="I313" s="12">
        <v>35930</v>
      </c>
      <c r="J313" s="15">
        <v>9.2999999999999999E-2</v>
      </c>
      <c r="K313" s="43">
        <v>35990</v>
      </c>
      <c r="L313" s="39">
        <v>12</v>
      </c>
      <c r="M313" s="10" t="s">
        <v>143</v>
      </c>
      <c r="N313" s="262">
        <f t="shared" ref="N313:N319" si="14">TRUNC(AVERAGE(J311:J313),3)</f>
        <v>9.7000000000000003E-2</v>
      </c>
    </row>
    <row r="314" spans="1:14" ht="15.75" customHeight="1" x14ac:dyDescent="0.25">
      <c r="A314" s="9"/>
      <c r="C314" s="10">
        <v>1999</v>
      </c>
      <c r="D314" s="15">
        <v>0.108</v>
      </c>
      <c r="E314" s="12">
        <v>36365</v>
      </c>
      <c r="F314" s="15">
        <v>9.6000000000000002E-2</v>
      </c>
      <c r="G314" s="12">
        <v>36406</v>
      </c>
      <c r="H314" s="15">
        <v>8.7999999999999995E-2</v>
      </c>
      <c r="I314" s="12">
        <v>36408</v>
      </c>
      <c r="J314" s="15">
        <v>8.5999999999999993E-2</v>
      </c>
      <c r="K314" s="43">
        <v>36310</v>
      </c>
      <c r="L314" s="39">
        <v>6</v>
      </c>
      <c r="M314" s="10" t="s">
        <v>144</v>
      </c>
      <c r="N314" s="262">
        <f t="shared" si="14"/>
        <v>9.0999999999999998E-2</v>
      </c>
    </row>
    <row r="315" spans="1:14" ht="15.75" customHeight="1" x14ac:dyDescent="0.25">
      <c r="A315" s="9"/>
      <c r="C315" s="10">
        <v>2000</v>
      </c>
      <c r="D315" s="15">
        <v>0.10299999999999999</v>
      </c>
      <c r="E315" s="12">
        <v>36753</v>
      </c>
      <c r="F315" s="15">
        <v>0.09</v>
      </c>
      <c r="G315" s="12">
        <v>36685</v>
      </c>
      <c r="H315" s="15">
        <v>8.8999999999999996E-2</v>
      </c>
      <c r="I315" s="12">
        <v>36686</v>
      </c>
      <c r="J315" s="15">
        <v>0.08</v>
      </c>
      <c r="K315" s="43">
        <v>36770</v>
      </c>
      <c r="L315" s="39">
        <v>3</v>
      </c>
      <c r="M315" s="10" t="s">
        <v>145</v>
      </c>
      <c r="N315" s="262">
        <f t="shared" si="14"/>
        <v>8.5999999999999993E-2</v>
      </c>
    </row>
    <row r="316" spans="1:14" ht="15.75" customHeight="1" x14ac:dyDescent="0.25">
      <c r="A316" s="9"/>
      <c r="C316" s="10">
        <v>2001</v>
      </c>
      <c r="D316" s="15">
        <v>9.8000000000000004E-2</v>
      </c>
      <c r="E316" s="12">
        <v>37110</v>
      </c>
      <c r="F316" s="15">
        <v>9.1999999999999998E-2</v>
      </c>
      <c r="G316" s="12">
        <v>37068</v>
      </c>
      <c r="H316" s="15">
        <v>0.09</v>
      </c>
      <c r="I316" s="12">
        <v>37070</v>
      </c>
      <c r="J316" s="15">
        <v>0.09</v>
      </c>
      <c r="K316" s="43">
        <v>37071</v>
      </c>
      <c r="L316" s="39">
        <v>8</v>
      </c>
      <c r="M316" s="10" t="s">
        <v>146</v>
      </c>
      <c r="N316" s="262">
        <f t="shared" si="14"/>
        <v>8.5000000000000006E-2</v>
      </c>
    </row>
    <row r="317" spans="1:14" ht="15.75" customHeight="1" x14ac:dyDescent="0.25">
      <c r="A317" s="9"/>
      <c r="C317" s="10">
        <v>2002</v>
      </c>
      <c r="D317" s="15">
        <v>0.11600000000000001</v>
      </c>
      <c r="E317" s="12">
        <v>37431</v>
      </c>
      <c r="F317" s="15">
        <v>0.113</v>
      </c>
      <c r="G317" s="12">
        <v>37430</v>
      </c>
      <c r="H317" s="15">
        <v>0.107</v>
      </c>
      <c r="I317" s="12">
        <v>37428</v>
      </c>
      <c r="J317" s="15">
        <v>0.107</v>
      </c>
      <c r="K317" s="43">
        <v>37440</v>
      </c>
      <c r="L317" s="39">
        <v>15</v>
      </c>
      <c r="M317" s="10" t="s">
        <v>147</v>
      </c>
      <c r="N317" s="262">
        <f t="shared" si="14"/>
        <v>9.1999999999999998E-2</v>
      </c>
    </row>
    <row r="318" spans="1:14" ht="15.75" customHeight="1" x14ac:dyDescent="0.25">
      <c r="A318" s="9"/>
      <c r="C318" s="10">
        <v>2003</v>
      </c>
      <c r="D318" s="15">
        <v>0.09</v>
      </c>
      <c r="E318" s="12">
        <v>37796</v>
      </c>
      <c r="F318" s="15">
        <v>0.09</v>
      </c>
      <c r="G318" s="12">
        <v>37797</v>
      </c>
      <c r="H318" s="15">
        <v>8.2000000000000003E-2</v>
      </c>
      <c r="I318" s="12">
        <v>37790</v>
      </c>
      <c r="J318" s="15">
        <v>8.2000000000000003E-2</v>
      </c>
      <c r="K318" s="43">
        <v>37794</v>
      </c>
      <c r="L318" s="39">
        <v>2</v>
      </c>
      <c r="M318" s="10" t="s">
        <v>148</v>
      </c>
      <c r="N318" s="262">
        <f t="shared" si="14"/>
        <v>9.2999999999999999E-2</v>
      </c>
    </row>
    <row r="319" spans="1:14" ht="15.75" customHeight="1" x14ac:dyDescent="0.25">
      <c r="A319" s="9"/>
      <c r="C319" s="10">
        <v>2004</v>
      </c>
      <c r="D319" s="15">
        <v>7.5999999999999998E-2</v>
      </c>
      <c r="E319" s="12">
        <v>38170</v>
      </c>
      <c r="F319" s="15">
        <v>7.4999999999999997E-2</v>
      </c>
      <c r="G319" s="12">
        <v>38201</v>
      </c>
      <c r="H319" s="15">
        <v>7.0999999999999994E-2</v>
      </c>
      <c r="I319" s="12">
        <v>38144</v>
      </c>
      <c r="J319" s="15">
        <v>7.0000000000000007E-2</v>
      </c>
      <c r="K319" s="43">
        <v>38242</v>
      </c>
      <c r="L319" s="39">
        <v>0</v>
      </c>
      <c r="M319" s="10" t="s">
        <v>149</v>
      </c>
      <c r="N319" s="262">
        <f t="shared" si="14"/>
        <v>8.5999999999999993E-2</v>
      </c>
    </row>
    <row r="320" spans="1:14" ht="15.75" customHeight="1" x14ac:dyDescent="0.25">
      <c r="A320" s="9"/>
      <c r="C320" s="10">
        <v>2005</v>
      </c>
      <c r="D320" s="25">
        <v>9.7000000000000003E-2</v>
      </c>
      <c r="E320" s="12">
        <v>38528</v>
      </c>
      <c r="F320" s="15">
        <v>9.2999999999999999E-2</v>
      </c>
      <c r="G320" s="12">
        <v>38543</v>
      </c>
      <c r="H320" s="15">
        <v>9.0999999999999998E-2</v>
      </c>
      <c r="I320" s="12">
        <v>38530</v>
      </c>
      <c r="J320" s="15">
        <v>8.4000000000000005E-2</v>
      </c>
      <c r="K320" s="43">
        <v>38566</v>
      </c>
      <c r="L320" s="39">
        <v>3</v>
      </c>
      <c r="M320" s="10" t="s">
        <v>150</v>
      </c>
      <c r="N320" s="262">
        <f>TRUNC(AVERAGE(J318:J320),3)</f>
        <v>7.8E-2</v>
      </c>
    </row>
    <row r="321" spans="1:14" ht="15.75" customHeight="1" x14ac:dyDescent="0.25">
      <c r="C321" s="10">
        <v>2006</v>
      </c>
      <c r="D321" s="25">
        <v>0.08</v>
      </c>
      <c r="E321" s="12">
        <v>38884</v>
      </c>
      <c r="F321" s="15">
        <v>7.6999999999999999E-2</v>
      </c>
      <c r="G321" s="12">
        <v>38899</v>
      </c>
      <c r="H321" s="15">
        <v>7.5999999999999998E-2</v>
      </c>
      <c r="I321" s="12">
        <v>38927</v>
      </c>
      <c r="J321" s="15">
        <v>7.4999999999999997E-2</v>
      </c>
      <c r="K321" s="43">
        <v>38883</v>
      </c>
      <c r="L321" s="39">
        <v>0</v>
      </c>
      <c r="M321" s="10" t="s">
        <v>151</v>
      </c>
      <c r="N321" s="262">
        <f>TRUNC(AVERAGE(J319:J321),3)</f>
        <v>7.5999999999999998E-2</v>
      </c>
    </row>
    <row r="322" spans="1:14" ht="15.75" customHeight="1" thickBot="1" x14ac:dyDescent="0.3">
      <c r="C322" s="16">
        <v>2007</v>
      </c>
      <c r="D322" s="123">
        <v>8.1000000000000003E-2</v>
      </c>
      <c r="E322" s="18">
        <v>39249</v>
      </c>
      <c r="F322" s="26">
        <v>7.8E-2</v>
      </c>
      <c r="G322" s="18">
        <v>39296</v>
      </c>
      <c r="H322" s="26">
        <v>7.6999999999999999E-2</v>
      </c>
      <c r="I322" s="18">
        <v>39250</v>
      </c>
      <c r="J322" s="26">
        <v>7.2999999999999995E-2</v>
      </c>
      <c r="K322" s="44">
        <v>39295</v>
      </c>
      <c r="L322" s="40">
        <v>0</v>
      </c>
      <c r="M322" s="16" t="s">
        <v>152</v>
      </c>
      <c r="N322" s="263">
        <f>TRUNC(AVERAGE(J320:J322),3)</f>
        <v>7.6999999999999999E-2</v>
      </c>
    </row>
    <row r="323" spans="1:14" ht="15.75" customHeight="1" thickBot="1" x14ac:dyDescent="0.35">
      <c r="C323" s="362" t="s">
        <v>300</v>
      </c>
      <c r="D323" s="363"/>
      <c r="E323" s="363"/>
      <c r="F323" s="363"/>
      <c r="G323" s="363"/>
      <c r="H323" s="363"/>
      <c r="I323" s="363"/>
      <c r="J323" s="363"/>
      <c r="K323" s="364"/>
      <c r="L323" s="131" t="s">
        <v>265</v>
      </c>
      <c r="M323" s="244"/>
      <c r="N323" s="271"/>
    </row>
    <row r="324" spans="1:14" ht="15.75" customHeight="1" thickBot="1" x14ac:dyDescent="0.3">
      <c r="C324" s="10">
        <v>2008</v>
      </c>
      <c r="D324" s="25">
        <v>6.8000000000000005E-2</v>
      </c>
      <c r="E324" s="12">
        <v>39657</v>
      </c>
      <c r="F324" s="25">
        <v>6.3E-2</v>
      </c>
      <c r="G324" s="12">
        <v>39693</v>
      </c>
      <c r="H324" s="25">
        <v>6.2E-2</v>
      </c>
      <c r="I324" s="12">
        <v>39647</v>
      </c>
      <c r="J324" s="15">
        <v>5.8999999999999997E-2</v>
      </c>
      <c r="K324" s="43">
        <v>39715</v>
      </c>
      <c r="L324" s="39">
        <v>0</v>
      </c>
      <c r="M324" s="10" t="s">
        <v>187</v>
      </c>
      <c r="N324" s="263">
        <f>TRUNC(AVERAGE(J321:J324),3)</f>
        <v>6.9000000000000006E-2</v>
      </c>
    </row>
    <row r="325" spans="1:14" ht="15.75" customHeight="1" x14ac:dyDescent="0.3">
      <c r="C325" s="124"/>
      <c r="D325" s="182"/>
      <c r="E325" s="51"/>
      <c r="F325" s="97"/>
      <c r="G325" s="51"/>
      <c r="H325" s="97"/>
      <c r="I325" s="51"/>
      <c r="J325" s="341"/>
      <c r="K325" s="51"/>
      <c r="L325" s="124"/>
      <c r="M325" s="124"/>
      <c r="N325" s="341"/>
    </row>
    <row r="326" spans="1:14" ht="15.75" customHeight="1" thickBot="1" x14ac:dyDescent="0.3">
      <c r="D326" s="92"/>
      <c r="F326" s="92"/>
      <c r="H326" s="92"/>
    </row>
    <row r="327" spans="1:14" ht="15.75" customHeight="1" x14ac:dyDescent="0.3">
      <c r="A327" s="224" t="s">
        <v>31</v>
      </c>
      <c r="C327" s="235"/>
      <c r="D327" s="236"/>
      <c r="E327" s="237"/>
      <c r="F327" s="236"/>
      <c r="G327" s="237"/>
      <c r="H327" s="236"/>
      <c r="I327" s="237"/>
      <c r="J327" s="238"/>
      <c r="K327" s="237"/>
      <c r="L327" s="239"/>
      <c r="M327" s="374" t="s">
        <v>56</v>
      </c>
      <c r="N327" s="375"/>
    </row>
    <row r="328" spans="1:14" ht="15.75" customHeight="1" thickBot="1" x14ac:dyDescent="0.3">
      <c r="A328" s="9"/>
      <c r="C328" s="4" t="s">
        <v>2</v>
      </c>
      <c r="D328" s="93" t="s">
        <v>3</v>
      </c>
      <c r="E328" s="5" t="s">
        <v>58</v>
      </c>
      <c r="F328" s="93" t="s">
        <v>4</v>
      </c>
      <c r="G328" s="5" t="s">
        <v>58</v>
      </c>
      <c r="H328" s="93" t="s">
        <v>5</v>
      </c>
      <c r="I328" s="5" t="s">
        <v>58</v>
      </c>
      <c r="J328" s="6" t="s">
        <v>6</v>
      </c>
      <c r="K328" s="5" t="s">
        <v>58</v>
      </c>
      <c r="L328" s="333"/>
      <c r="M328" s="21" t="s">
        <v>141</v>
      </c>
      <c r="N328" s="8" t="s">
        <v>57</v>
      </c>
    </row>
    <row r="329" spans="1:14" ht="15.75" customHeight="1" thickBot="1" x14ac:dyDescent="0.35">
      <c r="A329" s="9"/>
      <c r="C329" s="362" t="s">
        <v>301</v>
      </c>
      <c r="D329" s="363"/>
      <c r="E329" s="363"/>
      <c r="F329" s="363"/>
      <c r="G329" s="363"/>
      <c r="H329" s="363"/>
      <c r="I329" s="363"/>
      <c r="J329" s="363"/>
      <c r="K329" s="364"/>
      <c r="L329" s="131" t="s">
        <v>267</v>
      </c>
      <c r="M329" s="244"/>
      <c r="N329" s="271"/>
    </row>
    <row r="330" spans="1:14" ht="15.75" customHeight="1" x14ac:dyDescent="0.25">
      <c r="A330" s="245" t="s">
        <v>225</v>
      </c>
      <c r="C330" s="14">
        <v>1997</v>
      </c>
      <c r="D330" s="97">
        <v>0.13600000000000001</v>
      </c>
      <c r="E330" s="51">
        <v>36002</v>
      </c>
      <c r="F330" s="97">
        <v>0.105</v>
      </c>
      <c r="G330" s="51">
        <v>35977</v>
      </c>
      <c r="H330" s="97">
        <v>9.7000000000000003E-2</v>
      </c>
      <c r="I330" s="51">
        <v>35993</v>
      </c>
      <c r="J330" s="97">
        <v>9.5000000000000001E-2</v>
      </c>
      <c r="K330" s="112">
        <v>35975</v>
      </c>
      <c r="L330" s="62">
        <v>8</v>
      </c>
      <c r="M330" s="14" t="s">
        <v>162</v>
      </c>
      <c r="N330" s="261">
        <f>TRUNC(AVERAGE(J330),3)</f>
        <v>9.5000000000000001E-2</v>
      </c>
    </row>
    <row r="331" spans="1:14" ht="15.75" customHeight="1" x14ac:dyDescent="0.25">
      <c r="A331" s="24" t="s">
        <v>115</v>
      </c>
      <c r="C331" s="10">
        <v>1998</v>
      </c>
      <c r="D331" s="15">
        <v>9.6000000000000002E-2</v>
      </c>
      <c r="E331" s="12">
        <v>35972</v>
      </c>
      <c r="F331" s="15">
        <v>8.7999999999999995E-2</v>
      </c>
      <c r="G331" s="12">
        <v>35973</v>
      </c>
      <c r="H331" s="15">
        <v>8.5000000000000006E-2</v>
      </c>
      <c r="I331" s="12">
        <v>35934</v>
      </c>
      <c r="J331" s="15">
        <v>8.4000000000000005E-2</v>
      </c>
      <c r="K331" s="43">
        <v>36050</v>
      </c>
      <c r="L331" s="39">
        <v>3</v>
      </c>
      <c r="M331" s="10" t="s">
        <v>165</v>
      </c>
      <c r="N331" s="262">
        <f>TRUNC(AVERAGE(J330:J331),3)</f>
        <v>8.8999999999999996E-2</v>
      </c>
    </row>
    <row r="332" spans="1:14" ht="15.75" customHeight="1" x14ac:dyDescent="0.25">
      <c r="B332" s="20"/>
      <c r="C332" s="10">
        <v>1999</v>
      </c>
      <c r="D332" s="15">
        <v>0.106</v>
      </c>
      <c r="E332" s="12">
        <v>36365</v>
      </c>
      <c r="F332" s="15">
        <v>8.6999999999999994E-2</v>
      </c>
      <c r="G332" s="12">
        <v>36407</v>
      </c>
      <c r="H332" s="15">
        <v>8.5999999999999993E-2</v>
      </c>
      <c r="I332" s="12">
        <v>36310</v>
      </c>
      <c r="J332" s="15">
        <v>8.5999999999999993E-2</v>
      </c>
      <c r="K332" s="43">
        <v>36322</v>
      </c>
      <c r="L332" s="39">
        <v>5</v>
      </c>
      <c r="M332" s="10" t="s">
        <v>144</v>
      </c>
      <c r="N332" s="262">
        <f t="shared" ref="N332:N337" si="15">TRUNC(AVERAGE(J330:J332),3)</f>
        <v>8.7999999999999995E-2</v>
      </c>
    </row>
    <row r="333" spans="1:14" ht="15.75" customHeight="1" x14ac:dyDescent="0.25">
      <c r="A333" s="24"/>
      <c r="C333" s="10">
        <v>2000</v>
      </c>
      <c r="D333" s="15">
        <v>8.7999999999999995E-2</v>
      </c>
      <c r="E333" s="12">
        <v>36753</v>
      </c>
      <c r="F333" s="15">
        <v>8.6999999999999994E-2</v>
      </c>
      <c r="G333" s="12">
        <v>36686</v>
      </c>
      <c r="H333" s="15">
        <v>8.5000000000000006E-2</v>
      </c>
      <c r="I333" s="12">
        <v>36685</v>
      </c>
      <c r="J333" s="15">
        <v>7.3999999999999996E-2</v>
      </c>
      <c r="K333" s="43">
        <v>36768</v>
      </c>
      <c r="L333" s="39">
        <v>3</v>
      </c>
      <c r="M333" s="10" t="s">
        <v>145</v>
      </c>
      <c r="N333" s="262">
        <f t="shared" si="15"/>
        <v>8.1000000000000003E-2</v>
      </c>
    </row>
    <row r="334" spans="1:14" ht="15.75" customHeight="1" x14ac:dyDescent="0.25">
      <c r="A334" s="9"/>
      <c r="C334" s="10">
        <v>2001</v>
      </c>
      <c r="D334" s="15">
        <v>8.4000000000000005E-2</v>
      </c>
      <c r="E334" s="12">
        <v>37061</v>
      </c>
      <c r="F334" s="15">
        <v>8.2000000000000003E-2</v>
      </c>
      <c r="G334" s="12">
        <v>37055</v>
      </c>
      <c r="H334" s="15">
        <v>7.9000000000000001E-2</v>
      </c>
      <c r="I334" s="12">
        <v>37053</v>
      </c>
      <c r="J334" s="15">
        <v>7.9000000000000001E-2</v>
      </c>
      <c r="K334" s="43">
        <v>37071</v>
      </c>
      <c r="L334" s="39">
        <v>0</v>
      </c>
      <c r="M334" s="10" t="s">
        <v>146</v>
      </c>
      <c r="N334" s="262">
        <f t="shared" si="15"/>
        <v>7.9000000000000001E-2</v>
      </c>
    </row>
    <row r="335" spans="1:14" ht="15.75" customHeight="1" x14ac:dyDescent="0.25">
      <c r="A335" s="9"/>
      <c r="C335" s="10">
        <v>2002</v>
      </c>
      <c r="D335" s="15">
        <v>0.11600000000000001</v>
      </c>
      <c r="E335" s="12">
        <v>37431</v>
      </c>
      <c r="F335" s="15">
        <v>0.111</v>
      </c>
      <c r="G335" s="12">
        <v>37453</v>
      </c>
      <c r="H335" s="15">
        <v>0.10100000000000001</v>
      </c>
      <c r="I335" s="12">
        <v>37429</v>
      </c>
      <c r="J335" s="15">
        <v>0.1</v>
      </c>
      <c r="K335" s="43">
        <v>37430</v>
      </c>
      <c r="L335" s="39">
        <v>15</v>
      </c>
      <c r="M335" s="10" t="s">
        <v>147</v>
      </c>
      <c r="N335" s="262">
        <f t="shared" si="15"/>
        <v>8.4000000000000005E-2</v>
      </c>
    </row>
    <row r="336" spans="1:14" ht="15.75" customHeight="1" x14ac:dyDescent="0.25">
      <c r="A336" s="9"/>
      <c r="C336" s="10">
        <v>2003</v>
      </c>
      <c r="D336" s="15">
        <v>9.0999999999999998E-2</v>
      </c>
      <c r="E336" s="12">
        <v>37797</v>
      </c>
      <c r="F336" s="15">
        <v>8.5999999999999993E-2</v>
      </c>
      <c r="G336" s="12">
        <v>37790</v>
      </c>
      <c r="H336" s="15">
        <v>8.5000000000000006E-2</v>
      </c>
      <c r="I336" s="12">
        <v>37796</v>
      </c>
      <c r="J336" s="15">
        <v>8.4000000000000005E-2</v>
      </c>
      <c r="K336" s="43">
        <v>37858</v>
      </c>
      <c r="L336" s="39">
        <v>3</v>
      </c>
      <c r="M336" s="10" t="s">
        <v>148</v>
      </c>
      <c r="N336" s="262">
        <f t="shared" si="15"/>
        <v>8.6999999999999994E-2</v>
      </c>
    </row>
    <row r="337" spans="1:14" ht="15.75" customHeight="1" x14ac:dyDescent="0.25">
      <c r="A337" s="9"/>
      <c r="C337" s="10">
        <v>2004</v>
      </c>
      <c r="D337" s="15">
        <v>7.3999999999999996E-2</v>
      </c>
      <c r="E337" s="12">
        <v>38170</v>
      </c>
      <c r="F337" s="15">
        <v>7.0999999999999994E-2</v>
      </c>
      <c r="G337" s="12">
        <v>38169</v>
      </c>
      <c r="H337" s="15">
        <v>6.9000000000000006E-2</v>
      </c>
      <c r="I337" s="12">
        <v>38202</v>
      </c>
      <c r="J337" s="15">
        <v>6.8000000000000005E-2</v>
      </c>
      <c r="K337" s="43">
        <v>38252</v>
      </c>
      <c r="L337" s="39">
        <v>0</v>
      </c>
      <c r="M337" s="10" t="s">
        <v>149</v>
      </c>
      <c r="N337" s="262">
        <f t="shared" si="15"/>
        <v>8.4000000000000005E-2</v>
      </c>
    </row>
    <row r="338" spans="1:14" ht="15.75" customHeight="1" x14ac:dyDescent="0.25">
      <c r="A338" s="9"/>
      <c r="C338" s="10">
        <v>2005</v>
      </c>
      <c r="D338" s="25">
        <v>9.2999999999999999E-2</v>
      </c>
      <c r="E338" s="12">
        <v>38543</v>
      </c>
      <c r="F338" s="15">
        <v>9.1999999999999998E-2</v>
      </c>
      <c r="G338" s="12">
        <v>38542</v>
      </c>
      <c r="H338" s="15">
        <v>0.09</v>
      </c>
      <c r="I338" s="12">
        <v>38528</v>
      </c>
      <c r="J338" s="15">
        <v>8.8999999999999996E-2</v>
      </c>
      <c r="K338" s="43">
        <v>38530</v>
      </c>
      <c r="L338" s="39">
        <v>4</v>
      </c>
      <c r="M338" s="10" t="s">
        <v>150</v>
      </c>
      <c r="N338" s="262">
        <f>TRUNC(AVERAGE(J336:J338),3)</f>
        <v>0.08</v>
      </c>
    </row>
    <row r="339" spans="1:14" ht="15.75" customHeight="1" x14ac:dyDescent="0.25">
      <c r="C339" s="10">
        <v>2006</v>
      </c>
      <c r="D339" s="25">
        <v>7.3999999999999996E-2</v>
      </c>
      <c r="E339" s="12">
        <v>38899</v>
      </c>
      <c r="F339" s="15">
        <v>7.0999999999999994E-2</v>
      </c>
      <c r="G339" s="12">
        <v>38885</v>
      </c>
      <c r="H339" s="15">
        <v>6.9000000000000006E-2</v>
      </c>
      <c r="I339" s="12">
        <v>38874</v>
      </c>
      <c r="J339" s="15">
        <v>6.9000000000000006E-2</v>
      </c>
      <c r="K339" s="43">
        <v>38884</v>
      </c>
      <c r="L339" s="39">
        <v>0</v>
      </c>
      <c r="M339" s="10" t="s">
        <v>151</v>
      </c>
      <c r="N339" s="262">
        <f>TRUNC(AVERAGE(J337:J339),3)</f>
        <v>7.4999999999999997E-2</v>
      </c>
    </row>
    <row r="340" spans="1:14" ht="15.75" customHeight="1" thickBot="1" x14ac:dyDescent="0.3">
      <c r="C340" s="16">
        <v>2007</v>
      </c>
      <c r="D340" s="123">
        <v>8.5000000000000006E-2</v>
      </c>
      <c r="E340" s="18">
        <v>39249</v>
      </c>
      <c r="F340" s="26">
        <v>0.08</v>
      </c>
      <c r="G340" s="18">
        <v>39224</v>
      </c>
      <c r="H340" s="26">
        <v>7.9000000000000001E-2</v>
      </c>
      <c r="I340" s="18">
        <v>39248</v>
      </c>
      <c r="J340" s="26">
        <v>7.8E-2</v>
      </c>
      <c r="K340" s="44">
        <v>39244</v>
      </c>
      <c r="L340" s="40">
        <v>1</v>
      </c>
      <c r="M340" s="16" t="s">
        <v>152</v>
      </c>
      <c r="N340" s="263">
        <f>TRUNC(AVERAGE(J338:J340),3)</f>
        <v>7.8E-2</v>
      </c>
    </row>
    <row r="341" spans="1:14" ht="15.75" customHeight="1" thickBot="1" x14ac:dyDescent="0.35">
      <c r="C341" s="362" t="s">
        <v>300</v>
      </c>
      <c r="D341" s="363"/>
      <c r="E341" s="363"/>
      <c r="F341" s="363"/>
      <c r="G341" s="363"/>
      <c r="H341" s="363"/>
      <c r="I341" s="363"/>
      <c r="J341" s="363"/>
      <c r="K341" s="364"/>
      <c r="L341" s="131" t="s">
        <v>265</v>
      </c>
      <c r="M341" s="244"/>
      <c r="N341" s="271"/>
    </row>
    <row r="342" spans="1:14" ht="15.75" customHeight="1" thickBot="1" x14ac:dyDescent="0.3">
      <c r="C342" s="10">
        <v>2008</v>
      </c>
      <c r="D342" s="25">
        <v>6.7000000000000004E-2</v>
      </c>
      <c r="E342" s="12">
        <v>39657</v>
      </c>
      <c r="F342" s="15">
        <v>6.7000000000000004E-2</v>
      </c>
      <c r="G342" s="12">
        <v>39574</v>
      </c>
      <c r="H342" s="15">
        <v>6.6000000000000003E-2</v>
      </c>
      <c r="I342" s="12">
        <v>39601</v>
      </c>
      <c r="J342" s="15">
        <v>6.5000000000000002E-2</v>
      </c>
      <c r="K342" s="43">
        <v>39646</v>
      </c>
      <c r="L342" s="39">
        <v>0</v>
      </c>
      <c r="M342" s="10" t="s">
        <v>187</v>
      </c>
      <c r="N342" s="263">
        <f>TRUNC(AVERAGE(J339:J342),3)</f>
        <v>7.0000000000000007E-2</v>
      </c>
    </row>
    <row r="343" spans="1:14" ht="15.75" customHeight="1" x14ac:dyDescent="0.3">
      <c r="C343" s="124"/>
      <c r="D343" s="182"/>
      <c r="E343" s="51"/>
      <c r="F343" s="97"/>
      <c r="G343" s="51"/>
      <c r="H343" s="97"/>
      <c r="I343" s="51"/>
      <c r="J343" s="341"/>
      <c r="K343" s="51"/>
      <c r="L343" s="124"/>
      <c r="M343" s="124"/>
      <c r="N343" s="341"/>
    </row>
    <row r="344" spans="1:14" ht="15.75" customHeight="1" thickBot="1" x14ac:dyDescent="0.3">
      <c r="D344" s="92"/>
      <c r="F344" s="92"/>
      <c r="H344" s="92"/>
    </row>
    <row r="345" spans="1:14" ht="15.75" customHeight="1" x14ac:dyDescent="0.3">
      <c r="A345" s="224" t="s">
        <v>28</v>
      </c>
      <c r="B345" s="32"/>
      <c r="C345" s="235"/>
      <c r="D345" s="236"/>
      <c r="E345" s="237"/>
      <c r="F345" s="236"/>
      <c r="G345" s="237"/>
      <c r="H345" s="236"/>
      <c r="I345" s="237"/>
      <c r="J345" s="238"/>
      <c r="K345" s="237"/>
      <c r="L345" s="239"/>
      <c r="M345" s="374" t="s">
        <v>56</v>
      </c>
      <c r="N345" s="375"/>
    </row>
    <row r="346" spans="1:14" ht="15.75" customHeight="1" thickBot="1" x14ac:dyDescent="0.3">
      <c r="C346" s="4" t="s">
        <v>2</v>
      </c>
      <c r="D346" s="93" t="s">
        <v>3</v>
      </c>
      <c r="E346" s="5" t="s">
        <v>58</v>
      </c>
      <c r="F346" s="93" t="s">
        <v>4</v>
      </c>
      <c r="G346" s="5" t="s">
        <v>58</v>
      </c>
      <c r="H346" s="93" t="s">
        <v>5</v>
      </c>
      <c r="I346" s="5" t="s">
        <v>58</v>
      </c>
      <c r="J346" s="6" t="s">
        <v>6</v>
      </c>
      <c r="K346" s="5" t="s">
        <v>58</v>
      </c>
      <c r="L346" s="333"/>
      <c r="M346" s="21" t="s">
        <v>141</v>
      </c>
      <c r="N346" s="8" t="s">
        <v>57</v>
      </c>
    </row>
    <row r="347" spans="1:14" ht="15.75" customHeight="1" thickBot="1" x14ac:dyDescent="0.35">
      <c r="C347" s="362" t="s">
        <v>301</v>
      </c>
      <c r="D347" s="363"/>
      <c r="E347" s="363"/>
      <c r="F347" s="363"/>
      <c r="G347" s="363"/>
      <c r="H347" s="363"/>
      <c r="I347" s="363"/>
      <c r="J347" s="363"/>
      <c r="K347" s="364"/>
      <c r="L347" s="131" t="s">
        <v>267</v>
      </c>
      <c r="M347" s="244"/>
      <c r="N347" s="271"/>
    </row>
    <row r="348" spans="1:14" ht="15.75" customHeight="1" x14ac:dyDescent="0.25">
      <c r="A348" s="245" t="s">
        <v>232</v>
      </c>
      <c r="C348" s="10">
        <v>1998</v>
      </c>
      <c r="D348" s="15">
        <v>0.105</v>
      </c>
      <c r="E348" s="12">
        <v>35973</v>
      </c>
      <c r="F348" s="15">
        <v>0.10199999999999999</v>
      </c>
      <c r="G348" s="12">
        <v>35934</v>
      </c>
      <c r="H348" s="15">
        <v>9.1999999999999998E-2</v>
      </c>
      <c r="I348" s="12">
        <v>36050</v>
      </c>
      <c r="J348" s="15">
        <v>0.09</v>
      </c>
      <c r="K348" s="12">
        <v>35930</v>
      </c>
      <c r="L348" s="39">
        <v>5</v>
      </c>
      <c r="M348" s="11" t="s">
        <v>163</v>
      </c>
      <c r="N348" s="262">
        <f>TRUNC(AVERAGE(J348),3)</f>
        <v>0.09</v>
      </c>
    </row>
    <row r="349" spans="1:14" ht="15.75" customHeight="1" x14ac:dyDescent="0.25">
      <c r="A349" s="245" t="s">
        <v>173</v>
      </c>
      <c r="B349" s="47"/>
      <c r="C349" s="10">
        <v>1999</v>
      </c>
      <c r="D349" s="15">
        <v>0.105</v>
      </c>
      <c r="E349" s="12">
        <v>36406</v>
      </c>
      <c r="F349" s="15">
        <v>0.104</v>
      </c>
      <c r="G349" s="12">
        <v>36365</v>
      </c>
      <c r="H349" s="15">
        <v>0.10299999999999999</v>
      </c>
      <c r="I349" s="12">
        <v>36408</v>
      </c>
      <c r="J349" s="15">
        <v>0.10199999999999999</v>
      </c>
      <c r="K349" s="12">
        <v>36405</v>
      </c>
      <c r="L349" s="39">
        <v>11</v>
      </c>
      <c r="M349" s="11" t="s">
        <v>164</v>
      </c>
      <c r="N349" s="262">
        <f>TRUNC(AVERAGE(J348:J349),3)</f>
        <v>9.6000000000000002E-2</v>
      </c>
    </row>
    <row r="350" spans="1:14" ht="15.75" customHeight="1" x14ac:dyDescent="0.25">
      <c r="A350" s="24" t="s">
        <v>111</v>
      </c>
      <c r="B350" s="47"/>
      <c r="C350" s="10">
        <v>2000</v>
      </c>
      <c r="D350" s="15">
        <v>9.9000000000000005E-2</v>
      </c>
      <c r="E350" s="12">
        <v>36753</v>
      </c>
      <c r="F350" s="15">
        <v>8.4000000000000005E-2</v>
      </c>
      <c r="G350" s="12">
        <v>36770</v>
      </c>
      <c r="H350" s="15">
        <v>7.2999999999999995E-2</v>
      </c>
      <c r="I350" s="12">
        <v>36769</v>
      </c>
      <c r="J350" s="11">
        <v>7.0999999999999994E-2</v>
      </c>
      <c r="K350" s="12">
        <v>36720</v>
      </c>
      <c r="L350" s="39">
        <v>1</v>
      </c>
      <c r="M350" s="11" t="s">
        <v>145</v>
      </c>
      <c r="N350" s="262">
        <f>TRUNC(AVERAGE(J348:J350),3)</f>
        <v>8.6999999999999994E-2</v>
      </c>
    </row>
    <row r="351" spans="1:14" ht="15.75" customHeight="1" x14ac:dyDescent="0.25">
      <c r="C351" s="10">
        <v>2001</v>
      </c>
      <c r="D351" s="15">
        <v>9.2999999999999999E-2</v>
      </c>
      <c r="E351" s="12">
        <v>37070</v>
      </c>
      <c r="F351" s="15">
        <v>0.09</v>
      </c>
      <c r="G351" s="12">
        <v>37068</v>
      </c>
      <c r="H351" s="15">
        <v>8.4000000000000005E-2</v>
      </c>
      <c r="I351" s="12">
        <v>37081</v>
      </c>
      <c r="J351" s="15">
        <v>8.2000000000000003E-2</v>
      </c>
      <c r="K351" s="12">
        <v>37055</v>
      </c>
      <c r="L351" s="39">
        <v>2</v>
      </c>
      <c r="M351" s="11" t="s">
        <v>146</v>
      </c>
      <c r="N351" s="262">
        <f>TRUNC(AVERAGE(J349:J351),3)</f>
        <v>8.5000000000000006E-2</v>
      </c>
    </row>
    <row r="352" spans="1:14" ht="15.75" customHeight="1" x14ac:dyDescent="0.25">
      <c r="A352" s="9"/>
      <c r="C352" s="10">
        <v>2002</v>
      </c>
      <c r="D352" s="15">
        <v>0.113</v>
      </c>
      <c r="E352" s="12">
        <v>37431</v>
      </c>
      <c r="F352" s="15">
        <v>0.104</v>
      </c>
      <c r="G352" s="12">
        <v>37428</v>
      </c>
      <c r="H352" s="15">
        <v>9.8000000000000004E-2</v>
      </c>
      <c r="I352" s="12">
        <v>37430</v>
      </c>
      <c r="J352" s="15">
        <v>9.7000000000000003E-2</v>
      </c>
      <c r="K352" s="12">
        <v>37429</v>
      </c>
      <c r="L352" s="39">
        <v>11</v>
      </c>
      <c r="M352" s="11" t="s">
        <v>147</v>
      </c>
      <c r="N352" s="262">
        <f>TRUNC(AVERAGE(J350:J352),3)</f>
        <v>8.3000000000000004E-2</v>
      </c>
    </row>
    <row r="353" spans="1:14" ht="15.75" customHeight="1" thickBot="1" x14ac:dyDescent="0.3">
      <c r="A353" s="9"/>
      <c r="C353" s="10">
        <v>2003</v>
      </c>
      <c r="D353" s="15">
        <v>8.1000000000000003E-2</v>
      </c>
      <c r="E353" s="12">
        <v>37794</v>
      </c>
      <c r="F353" s="15">
        <v>8.1000000000000003E-2</v>
      </c>
      <c r="G353" s="12">
        <v>37803</v>
      </c>
      <c r="H353" s="15">
        <v>8.1000000000000003E-2</v>
      </c>
      <c r="I353" s="12">
        <v>37849</v>
      </c>
      <c r="J353" s="15">
        <v>7.9000000000000001E-2</v>
      </c>
      <c r="K353" s="12">
        <v>37789</v>
      </c>
      <c r="L353" s="39">
        <v>0</v>
      </c>
      <c r="M353" s="11" t="s">
        <v>148</v>
      </c>
      <c r="N353" s="262">
        <f>TRUNC(AVERAGE(J351:J353),3)</f>
        <v>8.5999999999999993E-2</v>
      </c>
    </row>
    <row r="354" spans="1:14" ht="15.75" customHeight="1" thickBot="1" x14ac:dyDescent="0.35">
      <c r="A354" s="9"/>
      <c r="C354" s="371" t="s">
        <v>307</v>
      </c>
      <c r="D354" s="372"/>
      <c r="E354" s="372"/>
      <c r="F354" s="372"/>
      <c r="G354" s="372"/>
      <c r="H354" s="372"/>
      <c r="I354" s="372"/>
      <c r="J354" s="372"/>
      <c r="K354" s="372"/>
      <c r="L354" s="372"/>
      <c r="M354" s="372"/>
      <c r="N354" s="373"/>
    </row>
    <row r="355" spans="1:14" ht="15.75" customHeight="1" x14ac:dyDescent="0.25">
      <c r="D355" s="92"/>
      <c r="F355" s="92"/>
      <c r="H355" s="92"/>
    </row>
    <row r="356" spans="1:14" ht="15.75" customHeight="1" thickBot="1" x14ac:dyDescent="0.3">
      <c r="D356" s="92"/>
      <c r="F356" s="92"/>
      <c r="H356" s="92"/>
    </row>
    <row r="357" spans="1:14" ht="15.75" customHeight="1" x14ac:dyDescent="0.3">
      <c r="A357" s="224" t="s">
        <v>28</v>
      </c>
      <c r="B357" s="32"/>
      <c r="C357" s="235"/>
      <c r="D357" s="236"/>
      <c r="E357" s="237"/>
      <c r="F357" s="236"/>
      <c r="G357" s="237"/>
      <c r="H357" s="236"/>
      <c r="I357" s="237"/>
      <c r="J357" s="238"/>
      <c r="K357" s="237"/>
      <c r="L357" s="239"/>
      <c r="M357" s="374" t="s">
        <v>56</v>
      </c>
      <c r="N357" s="375"/>
    </row>
    <row r="358" spans="1:14" ht="15.75" customHeight="1" thickBot="1" x14ac:dyDescent="0.3">
      <c r="A358" s="32"/>
      <c r="C358" s="4" t="s">
        <v>2</v>
      </c>
      <c r="D358" s="93" t="s">
        <v>3</v>
      </c>
      <c r="E358" s="5" t="s">
        <v>58</v>
      </c>
      <c r="F358" s="93" t="s">
        <v>4</v>
      </c>
      <c r="G358" s="5" t="s">
        <v>58</v>
      </c>
      <c r="H358" s="93" t="s">
        <v>5</v>
      </c>
      <c r="I358" s="5" t="s">
        <v>58</v>
      </c>
      <c r="J358" s="6" t="s">
        <v>6</v>
      </c>
      <c r="K358" s="5" t="s">
        <v>58</v>
      </c>
      <c r="L358" s="333"/>
      <c r="M358" s="21" t="s">
        <v>141</v>
      </c>
      <c r="N358" s="8" t="s">
        <v>57</v>
      </c>
    </row>
    <row r="359" spans="1:14" ht="15.75" customHeight="1" thickBot="1" x14ac:dyDescent="0.35">
      <c r="A359" s="32"/>
      <c r="C359" s="362" t="s">
        <v>301</v>
      </c>
      <c r="D359" s="363"/>
      <c r="E359" s="363"/>
      <c r="F359" s="363"/>
      <c r="G359" s="363"/>
      <c r="H359" s="363"/>
      <c r="I359" s="363"/>
      <c r="J359" s="363"/>
      <c r="K359" s="364"/>
      <c r="L359" s="131" t="s">
        <v>267</v>
      </c>
      <c r="M359" s="244"/>
      <c r="N359" s="271"/>
    </row>
    <row r="360" spans="1:14" ht="15.75" customHeight="1" x14ac:dyDescent="0.25">
      <c r="A360" s="245" t="s">
        <v>29</v>
      </c>
      <c r="B360" s="20"/>
      <c r="C360" s="14">
        <v>1995</v>
      </c>
      <c r="D360" s="97">
        <v>0.109</v>
      </c>
      <c r="E360" s="51"/>
      <c r="F360" s="97">
        <v>0.108</v>
      </c>
      <c r="G360" s="51"/>
      <c r="H360" s="97">
        <v>0.106</v>
      </c>
      <c r="I360" s="51"/>
      <c r="J360" s="97">
        <v>0.10299999999999999</v>
      </c>
      <c r="K360" s="112"/>
      <c r="L360" s="179">
        <v>17</v>
      </c>
      <c r="M360" s="14" t="s">
        <v>189</v>
      </c>
      <c r="N360" s="261">
        <f>TRUNC(AVERAGE(J360),3)</f>
        <v>0.10299999999999999</v>
      </c>
    </row>
    <row r="361" spans="1:14" ht="15.75" customHeight="1" x14ac:dyDescent="0.25">
      <c r="A361" s="24" t="s">
        <v>112</v>
      </c>
      <c r="C361" s="10">
        <v>1996</v>
      </c>
      <c r="D361" s="15">
        <v>0.121</v>
      </c>
      <c r="E361" s="12"/>
      <c r="F361" s="15">
        <v>0.11</v>
      </c>
      <c r="G361" s="12"/>
      <c r="H361" s="15">
        <v>0.104</v>
      </c>
      <c r="I361" s="12"/>
      <c r="J361" s="15">
        <v>9.6000000000000002E-2</v>
      </c>
      <c r="K361" s="43"/>
      <c r="L361" s="157">
        <v>7</v>
      </c>
      <c r="M361" s="10" t="s">
        <v>188</v>
      </c>
      <c r="N361" s="262">
        <f>TRUNC(AVERAGE(J360:J361),3)</f>
        <v>9.9000000000000005E-2</v>
      </c>
    </row>
    <row r="362" spans="1:14" ht="15.75" customHeight="1" x14ac:dyDescent="0.25">
      <c r="C362" s="10">
        <v>1997</v>
      </c>
      <c r="D362" s="15">
        <v>0.1</v>
      </c>
      <c r="E362" s="12">
        <v>36002</v>
      </c>
      <c r="F362" s="15">
        <v>9.9000000000000005E-2</v>
      </c>
      <c r="G362" s="12">
        <v>36009</v>
      </c>
      <c r="H362" s="15">
        <v>9.4E-2</v>
      </c>
      <c r="I362" s="12">
        <v>35975</v>
      </c>
      <c r="J362" s="15">
        <v>9.0999999999999998E-2</v>
      </c>
      <c r="K362" s="43">
        <v>35974</v>
      </c>
      <c r="L362" s="157">
        <v>10</v>
      </c>
      <c r="M362" s="10" t="s">
        <v>142</v>
      </c>
      <c r="N362" s="262">
        <f>TRUNC(AVERAGE(J360:J362),3)</f>
        <v>9.6000000000000002E-2</v>
      </c>
    </row>
    <row r="363" spans="1:14" ht="15.75" customHeight="1" x14ac:dyDescent="0.25">
      <c r="A363" s="9"/>
      <c r="C363" s="10">
        <v>1998</v>
      </c>
      <c r="D363" s="15">
        <v>0.112</v>
      </c>
      <c r="E363" s="12">
        <v>35973</v>
      </c>
      <c r="F363" s="15">
        <v>9.7000000000000003E-2</v>
      </c>
      <c r="G363" s="12">
        <v>35934</v>
      </c>
      <c r="H363" s="15">
        <v>0.09</v>
      </c>
      <c r="I363" s="12">
        <v>35989</v>
      </c>
      <c r="J363" s="15">
        <v>8.6999999999999994E-2</v>
      </c>
      <c r="K363" s="43">
        <v>35969</v>
      </c>
      <c r="L363" s="157">
        <v>7</v>
      </c>
      <c r="M363" s="10" t="s">
        <v>143</v>
      </c>
      <c r="N363" s="262">
        <f t="shared" ref="N363:N369" si="16">TRUNC(AVERAGE(J361:J363),3)</f>
        <v>9.0999999999999998E-2</v>
      </c>
    </row>
    <row r="364" spans="1:14" ht="15.75" customHeight="1" x14ac:dyDescent="0.25">
      <c r="A364" s="9"/>
      <c r="C364" s="10">
        <v>1999</v>
      </c>
      <c r="D364" s="15">
        <v>0.105</v>
      </c>
      <c r="E364" s="12">
        <v>36365</v>
      </c>
      <c r="F364" s="15">
        <v>0.104</v>
      </c>
      <c r="G364" s="12">
        <v>36408</v>
      </c>
      <c r="H364" s="15">
        <v>0.10199999999999999</v>
      </c>
      <c r="I364" s="12">
        <v>36406</v>
      </c>
      <c r="J364" s="15">
        <v>0.10100000000000001</v>
      </c>
      <c r="K364" s="43">
        <v>36407</v>
      </c>
      <c r="L364" s="157">
        <v>9</v>
      </c>
      <c r="M364" s="10" t="s">
        <v>144</v>
      </c>
      <c r="N364" s="262">
        <f t="shared" si="16"/>
        <v>9.2999999999999999E-2</v>
      </c>
    </row>
    <row r="365" spans="1:14" ht="15.75" customHeight="1" x14ac:dyDescent="0.25">
      <c r="A365" s="9"/>
      <c r="C365" s="10">
        <v>2000</v>
      </c>
      <c r="D365" s="15">
        <v>0.10100000000000001</v>
      </c>
      <c r="E365" s="12">
        <v>36753</v>
      </c>
      <c r="F365" s="15">
        <v>8.7999999999999995E-2</v>
      </c>
      <c r="G365" s="12">
        <v>36770</v>
      </c>
      <c r="H365" s="15">
        <v>8.5000000000000006E-2</v>
      </c>
      <c r="I365" s="12">
        <v>36685</v>
      </c>
      <c r="J365" s="15">
        <v>8.5000000000000006E-2</v>
      </c>
      <c r="K365" s="43">
        <v>36686</v>
      </c>
      <c r="L365" s="157">
        <v>4</v>
      </c>
      <c r="M365" s="10" t="s">
        <v>145</v>
      </c>
      <c r="N365" s="262">
        <f t="shared" si="16"/>
        <v>9.0999999999999998E-2</v>
      </c>
    </row>
    <row r="366" spans="1:14" ht="15.75" customHeight="1" x14ac:dyDescent="0.25">
      <c r="A366" s="9"/>
      <c r="C366" s="10">
        <v>2001</v>
      </c>
      <c r="D366" s="15">
        <v>9.5000000000000001E-2</v>
      </c>
      <c r="E366" s="12">
        <v>37070</v>
      </c>
      <c r="F366" s="15">
        <v>9.2999999999999999E-2</v>
      </c>
      <c r="G366" s="12">
        <v>37068</v>
      </c>
      <c r="H366" s="15">
        <v>8.5000000000000006E-2</v>
      </c>
      <c r="I366" s="12">
        <v>37081</v>
      </c>
      <c r="J366" s="15">
        <v>8.5000000000000006E-2</v>
      </c>
      <c r="K366" s="43">
        <v>37110</v>
      </c>
      <c r="L366" s="157">
        <v>4</v>
      </c>
      <c r="M366" s="10" t="s">
        <v>146</v>
      </c>
      <c r="N366" s="262">
        <f t="shared" si="16"/>
        <v>0.09</v>
      </c>
    </row>
    <row r="367" spans="1:14" ht="15.75" customHeight="1" x14ac:dyDescent="0.25">
      <c r="A367" s="9"/>
      <c r="C367" s="10">
        <v>2002</v>
      </c>
      <c r="D367" s="15">
        <v>0.11899999999999999</v>
      </c>
      <c r="E367" s="12">
        <v>37431</v>
      </c>
      <c r="F367" s="15">
        <v>0.105</v>
      </c>
      <c r="G367" s="12">
        <v>37430</v>
      </c>
      <c r="H367" s="15">
        <v>0.10100000000000001</v>
      </c>
      <c r="I367" s="12">
        <v>37428</v>
      </c>
      <c r="J367" s="15">
        <v>0.10100000000000001</v>
      </c>
      <c r="K367" s="43">
        <v>37429</v>
      </c>
      <c r="L367" s="157">
        <v>12</v>
      </c>
      <c r="M367" s="10" t="s">
        <v>147</v>
      </c>
      <c r="N367" s="262">
        <f t="shared" si="16"/>
        <v>0.09</v>
      </c>
    </row>
    <row r="368" spans="1:14" ht="15.75" customHeight="1" x14ac:dyDescent="0.25">
      <c r="A368" s="9"/>
      <c r="C368" s="10">
        <v>2003</v>
      </c>
      <c r="D368" s="15">
        <v>8.5999999999999993E-2</v>
      </c>
      <c r="E368" s="12">
        <v>37849</v>
      </c>
      <c r="F368" s="15">
        <v>8.4000000000000005E-2</v>
      </c>
      <c r="G368" s="12">
        <v>37797</v>
      </c>
      <c r="H368" s="15">
        <v>0.08</v>
      </c>
      <c r="I368" s="12">
        <v>37796</v>
      </c>
      <c r="J368" s="15">
        <v>7.6999999999999999E-2</v>
      </c>
      <c r="K368" s="43">
        <v>37790</v>
      </c>
      <c r="L368" s="157">
        <v>1</v>
      </c>
      <c r="M368" s="10" t="s">
        <v>148</v>
      </c>
      <c r="N368" s="262">
        <f t="shared" si="16"/>
        <v>8.6999999999999994E-2</v>
      </c>
    </row>
    <row r="369" spans="1:14" ht="15.75" customHeight="1" x14ac:dyDescent="0.25">
      <c r="A369" s="9"/>
      <c r="C369" s="10">
        <v>2004</v>
      </c>
      <c r="D369" s="15">
        <v>7.8E-2</v>
      </c>
      <c r="E369" s="12">
        <v>38180</v>
      </c>
      <c r="F369" s="15">
        <v>7.6999999999999999E-2</v>
      </c>
      <c r="G369" s="12">
        <v>38170</v>
      </c>
      <c r="H369" s="15">
        <v>7.1999999999999995E-2</v>
      </c>
      <c r="I369" s="12">
        <v>38252</v>
      </c>
      <c r="J369" s="15">
        <v>6.9000000000000006E-2</v>
      </c>
      <c r="K369" s="43">
        <v>38144</v>
      </c>
      <c r="L369" s="157">
        <v>0</v>
      </c>
      <c r="M369" s="10" t="s">
        <v>149</v>
      </c>
      <c r="N369" s="262">
        <f t="shared" si="16"/>
        <v>8.2000000000000003E-2</v>
      </c>
    </row>
    <row r="370" spans="1:14" ht="15.75" customHeight="1" x14ac:dyDescent="0.25">
      <c r="A370" s="9"/>
      <c r="C370" s="10">
        <v>2005</v>
      </c>
      <c r="D370" s="25">
        <v>0.109</v>
      </c>
      <c r="E370" s="12">
        <v>38528</v>
      </c>
      <c r="F370" s="15">
        <v>9.8000000000000004E-2</v>
      </c>
      <c r="G370" s="12">
        <v>38543</v>
      </c>
      <c r="H370" s="15">
        <v>9.0999999999999998E-2</v>
      </c>
      <c r="I370" s="12">
        <v>38531</v>
      </c>
      <c r="J370" s="15">
        <v>0.09</v>
      </c>
      <c r="K370" s="43">
        <v>38529</v>
      </c>
      <c r="L370" s="157">
        <v>7</v>
      </c>
      <c r="M370" s="10" t="s">
        <v>150</v>
      </c>
      <c r="N370" s="262">
        <f>TRUNC(AVERAGE(J368:J370),3)</f>
        <v>7.8E-2</v>
      </c>
    </row>
    <row r="371" spans="1:14" ht="15.75" customHeight="1" x14ac:dyDescent="0.25">
      <c r="A371" s="9"/>
      <c r="C371" s="10">
        <v>2006</v>
      </c>
      <c r="D371" s="25">
        <v>7.5999999999999998E-2</v>
      </c>
      <c r="E371" s="12">
        <v>38899</v>
      </c>
      <c r="F371" s="15">
        <v>7.4999999999999997E-2</v>
      </c>
      <c r="G371" s="12">
        <v>38885</v>
      </c>
      <c r="H371" s="15">
        <v>7.3999999999999996E-2</v>
      </c>
      <c r="I371" s="12">
        <v>38884</v>
      </c>
      <c r="J371" s="15">
        <v>7.0000000000000007E-2</v>
      </c>
      <c r="K371" s="43">
        <v>38907</v>
      </c>
      <c r="L371" s="157">
        <v>0</v>
      </c>
      <c r="M371" s="10" t="s">
        <v>151</v>
      </c>
      <c r="N371" s="262">
        <f>TRUNC(AVERAGE(J369:J371),3)</f>
        <v>7.5999999999999998E-2</v>
      </c>
    </row>
    <row r="372" spans="1:14" ht="15.75" customHeight="1" thickBot="1" x14ac:dyDescent="0.3">
      <c r="A372" s="9"/>
      <c r="C372" s="16">
        <v>2007</v>
      </c>
      <c r="D372" s="123">
        <v>9.0999999999999998E-2</v>
      </c>
      <c r="E372" s="18">
        <v>39250</v>
      </c>
      <c r="F372" s="26">
        <v>8.8999999999999996E-2</v>
      </c>
      <c r="G372" s="18">
        <v>39248</v>
      </c>
      <c r="H372" s="26">
        <v>8.8999999999999996E-2</v>
      </c>
      <c r="I372" s="18">
        <v>39249</v>
      </c>
      <c r="J372" s="26">
        <v>8.4000000000000005E-2</v>
      </c>
      <c r="K372" s="44">
        <v>39244</v>
      </c>
      <c r="L372" s="180">
        <v>3</v>
      </c>
      <c r="M372" s="16" t="s">
        <v>152</v>
      </c>
      <c r="N372" s="263">
        <f>TRUNC(AVERAGE(J370:J372),3)</f>
        <v>8.1000000000000003E-2</v>
      </c>
    </row>
    <row r="373" spans="1:14" ht="15.75" customHeight="1" thickBot="1" x14ac:dyDescent="0.35">
      <c r="A373" s="9"/>
      <c r="C373" s="362" t="s">
        <v>300</v>
      </c>
      <c r="D373" s="363"/>
      <c r="E373" s="363"/>
      <c r="F373" s="363"/>
      <c r="G373" s="363"/>
      <c r="H373" s="363"/>
      <c r="I373" s="363"/>
      <c r="J373" s="363"/>
      <c r="K373" s="364"/>
      <c r="L373" s="131" t="s">
        <v>265</v>
      </c>
      <c r="M373" s="244"/>
      <c r="N373" s="271"/>
    </row>
    <row r="374" spans="1:14" ht="15.75" customHeight="1" thickBot="1" x14ac:dyDescent="0.3">
      <c r="A374" s="9"/>
      <c r="C374" s="10">
        <v>2008</v>
      </c>
      <c r="D374" s="25">
        <v>8.2000000000000003E-2</v>
      </c>
      <c r="E374" s="12">
        <v>39657</v>
      </c>
      <c r="F374" s="25">
        <v>7.1999999999999995E-2</v>
      </c>
      <c r="G374" s="12">
        <v>39601</v>
      </c>
      <c r="H374" s="15">
        <v>7.0000000000000007E-2</v>
      </c>
      <c r="I374" s="12">
        <v>39693</v>
      </c>
      <c r="J374" s="15">
        <v>6.9000000000000006E-2</v>
      </c>
      <c r="K374" s="43">
        <v>39574</v>
      </c>
      <c r="L374" s="157">
        <v>1</v>
      </c>
      <c r="M374" s="10" t="s">
        <v>187</v>
      </c>
      <c r="N374" s="263">
        <f>TRUNC(AVERAGE(J371:J374),3)</f>
        <v>7.3999999999999996E-2</v>
      </c>
    </row>
    <row r="375" spans="1:14" ht="15.75" customHeight="1" x14ac:dyDescent="0.3">
      <c r="A375" s="9"/>
      <c r="C375" s="124"/>
      <c r="D375" s="182"/>
      <c r="E375" s="51"/>
      <c r="F375" s="97"/>
      <c r="G375" s="51"/>
      <c r="H375" s="97"/>
      <c r="I375" s="51"/>
      <c r="J375" s="341"/>
      <c r="K375" s="51"/>
      <c r="L375" s="345"/>
      <c r="M375" s="124"/>
      <c r="N375" s="341"/>
    </row>
    <row r="376" spans="1:14" ht="15.75" customHeight="1" thickBot="1" x14ac:dyDescent="0.3">
      <c r="D376" s="92"/>
      <c r="F376" s="92"/>
      <c r="H376" s="92"/>
    </row>
    <row r="377" spans="1:14" ht="15.75" customHeight="1" x14ac:dyDescent="0.3">
      <c r="A377" s="224" t="s">
        <v>28</v>
      </c>
      <c r="C377" s="235"/>
      <c r="D377" s="236"/>
      <c r="E377" s="237"/>
      <c r="F377" s="236"/>
      <c r="G377" s="237"/>
      <c r="H377" s="236"/>
      <c r="I377" s="237"/>
      <c r="J377" s="238"/>
      <c r="K377" s="237"/>
      <c r="L377" s="239"/>
      <c r="M377" s="374" t="s">
        <v>56</v>
      </c>
      <c r="N377" s="375"/>
    </row>
    <row r="378" spans="1:14" ht="15.75" customHeight="1" thickBot="1" x14ac:dyDescent="0.3">
      <c r="A378" s="9"/>
      <c r="C378" s="4" t="s">
        <v>2</v>
      </c>
      <c r="D378" s="93" t="s">
        <v>3</v>
      </c>
      <c r="E378" s="5" t="s">
        <v>58</v>
      </c>
      <c r="F378" s="93" t="s">
        <v>4</v>
      </c>
      <c r="G378" s="5" t="s">
        <v>58</v>
      </c>
      <c r="H378" s="93" t="s">
        <v>5</v>
      </c>
      <c r="I378" s="5" t="s">
        <v>58</v>
      </c>
      <c r="J378" s="6" t="s">
        <v>6</v>
      </c>
      <c r="K378" s="5" t="s">
        <v>58</v>
      </c>
      <c r="L378" s="333"/>
      <c r="M378" s="21" t="s">
        <v>141</v>
      </c>
      <c r="N378" s="8" t="s">
        <v>57</v>
      </c>
    </row>
    <row r="379" spans="1:14" ht="15.75" customHeight="1" thickBot="1" x14ac:dyDescent="0.35">
      <c r="A379" s="9"/>
      <c r="C379" s="362" t="s">
        <v>301</v>
      </c>
      <c r="D379" s="363"/>
      <c r="E379" s="363"/>
      <c r="F379" s="363"/>
      <c r="G379" s="363"/>
      <c r="H379" s="363"/>
      <c r="I379" s="363"/>
      <c r="J379" s="363"/>
      <c r="K379" s="364"/>
      <c r="L379" s="131" t="s">
        <v>267</v>
      </c>
      <c r="M379" s="244"/>
      <c r="N379" s="271"/>
    </row>
    <row r="380" spans="1:14" ht="15.75" customHeight="1" x14ac:dyDescent="0.25">
      <c r="A380" s="245" t="s">
        <v>30</v>
      </c>
      <c r="C380" s="14">
        <v>1998</v>
      </c>
      <c r="D380" s="97">
        <v>9.8000000000000004E-2</v>
      </c>
      <c r="E380" s="51">
        <v>35934</v>
      </c>
      <c r="F380" s="97">
        <v>8.8999999999999996E-2</v>
      </c>
      <c r="G380" s="51">
        <v>36050</v>
      </c>
      <c r="H380" s="97">
        <v>8.7999999999999995E-2</v>
      </c>
      <c r="I380" s="51">
        <v>35930</v>
      </c>
      <c r="J380" s="97">
        <v>8.5000000000000006E-2</v>
      </c>
      <c r="K380" s="112">
        <v>36044</v>
      </c>
      <c r="L380" s="62">
        <v>6</v>
      </c>
      <c r="M380" s="14" t="s">
        <v>163</v>
      </c>
      <c r="N380" s="261">
        <f>TRUNC(AVERAGE(J380),3)</f>
        <v>8.5000000000000006E-2</v>
      </c>
    </row>
    <row r="381" spans="1:14" ht="15.75" customHeight="1" x14ac:dyDescent="0.25">
      <c r="A381" s="24" t="s">
        <v>113</v>
      </c>
      <c r="B381" s="20"/>
      <c r="C381" s="10">
        <v>1999</v>
      </c>
      <c r="D381" s="15">
        <v>9.7000000000000003E-2</v>
      </c>
      <c r="E381" s="12">
        <v>36405</v>
      </c>
      <c r="F381" s="15">
        <v>9.7000000000000003E-2</v>
      </c>
      <c r="G381" s="12">
        <v>36408</v>
      </c>
      <c r="H381" s="15">
        <v>9.4E-2</v>
      </c>
      <c r="I381" s="12">
        <v>36365</v>
      </c>
      <c r="J381" s="15">
        <v>9.0999999999999998E-2</v>
      </c>
      <c r="K381" s="43">
        <v>36309</v>
      </c>
      <c r="L381" s="39">
        <v>11</v>
      </c>
      <c r="M381" s="10" t="s">
        <v>164</v>
      </c>
      <c r="N381" s="262">
        <f>TRUNC(AVERAGE(J380:J381),3)</f>
        <v>8.7999999999999995E-2</v>
      </c>
    </row>
    <row r="382" spans="1:14" ht="15.75" customHeight="1" x14ac:dyDescent="0.25">
      <c r="C382" s="10">
        <v>2000</v>
      </c>
      <c r="D382" s="15">
        <v>9.1999999999999998E-2</v>
      </c>
      <c r="E382" s="12">
        <v>36685</v>
      </c>
      <c r="F382" s="15">
        <v>9.1999999999999998E-2</v>
      </c>
      <c r="G382" s="12">
        <v>36686</v>
      </c>
      <c r="H382" s="15">
        <v>9.0999999999999998E-2</v>
      </c>
      <c r="I382" s="12">
        <v>36753</v>
      </c>
      <c r="J382" s="15">
        <v>8.2000000000000003E-2</v>
      </c>
      <c r="K382" s="43">
        <v>36678</v>
      </c>
      <c r="L382" s="39">
        <v>3</v>
      </c>
      <c r="M382" s="10" t="s">
        <v>145</v>
      </c>
      <c r="N382" s="262">
        <f t="shared" ref="N382:N387" si="17">TRUNC(AVERAGE(J380:J382),3)</f>
        <v>8.5999999999999993E-2</v>
      </c>
    </row>
    <row r="383" spans="1:14" ht="15.75" customHeight="1" x14ac:dyDescent="0.25">
      <c r="A383" s="9"/>
      <c r="C383" s="10">
        <v>2001</v>
      </c>
      <c r="D383" s="15">
        <v>7.9000000000000001E-2</v>
      </c>
      <c r="E383" s="12">
        <v>37087</v>
      </c>
      <c r="F383" s="15">
        <v>7.8E-2</v>
      </c>
      <c r="G383" s="12">
        <v>37055</v>
      </c>
      <c r="H383" s="15">
        <v>7.8E-2</v>
      </c>
      <c r="I383" s="12">
        <v>37088</v>
      </c>
      <c r="J383" s="15">
        <v>7.6999999999999999E-2</v>
      </c>
      <c r="K383" s="43">
        <v>37071</v>
      </c>
      <c r="L383" s="39">
        <v>0</v>
      </c>
      <c r="M383" s="10" t="s">
        <v>146</v>
      </c>
      <c r="N383" s="262">
        <f t="shared" si="17"/>
        <v>8.3000000000000004E-2</v>
      </c>
    </row>
    <row r="384" spans="1:14" ht="15.75" customHeight="1" x14ac:dyDescent="0.25">
      <c r="A384" s="9"/>
      <c r="C384" s="10">
        <v>2002</v>
      </c>
      <c r="D384" s="15">
        <v>0.11</v>
      </c>
      <c r="E384" s="12">
        <v>37431</v>
      </c>
      <c r="F384" s="15">
        <v>0.105</v>
      </c>
      <c r="G384" s="12">
        <v>37452</v>
      </c>
      <c r="H384" s="15">
        <v>0.10100000000000001</v>
      </c>
      <c r="I384" s="12">
        <v>37507</v>
      </c>
      <c r="J384" s="15">
        <v>0.1</v>
      </c>
      <c r="K384" s="43">
        <v>37428</v>
      </c>
      <c r="L384" s="39">
        <v>17</v>
      </c>
      <c r="M384" s="10" t="s">
        <v>147</v>
      </c>
      <c r="N384" s="262">
        <f t="shared" si="17"/>
        <v>8.5999999999999993E-2</v>
      </c>
    </row>
    <row r="385" spans="1:14" ht="15.75" customHeight="1" x14ac:dyDescent="0.25">
      <c r="A385" s="9"/>
      <c r="C385" s="10">
        <v>2003</v>
      </c>
      <c r="D385" s="15">
        <v>0.09</v>
      </c>
      <c r="E385" s="12">
        <v>37796</v>
      </c>
      <c r="F385" s="15">
        <v>0.09</v>
      </c>
      <c r="G385" s="12">
        <v>37797</v>
      </c>
      <c r="H385" s="15">
        <v>8.2000000000000003E-2</v>
      </c>
      <c r="I385" s="12">
        <v>37790</v>
      </c>
      <c r="J385" s="15">
        <v>8.2000000000000003E-2</v>
      </c>
      <c r="K385" s="43">
        <v>37804</v>
      </c>
      <c r="L385" s="39">
        <v>2</v>
      </c>
      <c r="M385" s="10" t="s">
        <v>148</v>
      </c>
      <c r="N385" s="262">
        <f t="shared" si="17"/>
        <v>8.5999999999999993E-2</v>
      </c>
    </row>
    <row r="386" spans="1:14" ht="15.75" customHeight="1" x14ac:dyDescent="0.25">
      <c r="A386" s="9"/>
      <c r="C386" s="10">
        <v>2004</v>
      </c>
      <c r="D386" s="15">
        <v>8.4000000000000005E-2</v>
      </c>
      <c r="E386" s="12">
        <v>38170</v>
      </c>
      <c r="F386" s="15">
        <v>8.1000000000000003E-2</v>
      </c>
      <c r="G386" s="12">
        <v>38169</v>
      </c>
      <c r="H386" s="15">
        <v>7.6999999999999999E-2</v>
      </c>
      <c r="I386" s="12">
        <v>38202</v>
      </c>
      <c r="J386" s="15">
        <v>7.1999999999999995E-2</v>
      </c>
      <c r="K386" s="43">
        <v>38093</v>
      </c>
      <c r="L386" s="39">
        <v>0</v>
      </c>
      <c r="M386" s="10" t="s">
        <v>149</v>
      </c>
      <c r="N386" s="262">
        <f t="shared" si="17"/>
        <v>8.4000000000000005E-2</v>
      </c>
    </row>
    <row r="387" spans="1:14" ht="15.75" customHeight="1" x14ac:dyDescent="0.25">
      <c r="A387" s="9"/>
      <c r="C387" s="10">
        <v>2005</v>
      </c>
      <c r="D387" s="25">
        <v>8.5999999999999993E-2</v>
      </c>
      <c r="E387" s="12">
        <v>38530</v>
      </c>
      <c r="F387" s="15">
        <v>8.5000000000000006E-2</v>
      </c>
      <c r="G387" s="12">
        <v>38543</v>
      </c>
      <c r="H387" s="15">
        <v>8.3000000000000004E-2</v>
      </c>
      <c r="I387" s="12">
        <v>38542</v>
      </c>
      <c r="J387" s="15">
        <v>7.8E-2</v>
      </c>
      <c r="K387" s="43">
        <v>38532</v>
      </c>
      <c r="L387" s="39">
        <v>2</v>
      </c>
      <c r="M387" s="10" t="s">
        <v>150</v>
      </c>
      <c r="N387" s="262">
        <f t="shared" si="17"/>
        <v>7.6999999999999999E-2</v>
      </c>
    </row>
    <row r="388" spans="1:14" ht="15.75" customHeight="1" x14ac:dyDescent="0.25">
      <c r="C388" s="10">
        <v>2006</v>
      </c>
      <c r="D388" s="25">
        <v>7.8E-2</v>
      </c>
      <c r="E388" s="12">
        <v>38884</v>
      </c>
      <c r="F388" s="15">
        <v>7.3999999999999996E-2</v>
      </c>
      <c r="G388" s="12">
        <v>38885</v>
      </c>
      <c r="H388" s="15">
        <v>7.1999999999999995E-2</v>
      </c>
      <c r="I388" s="12">
        <v>38899</v>
      </c>
      <c r="J388" s="15">
        <v>7.0999999999999994E-2</v>
      </c>
      <c r="K388" s="43">
        <v>38883</v>
      </c>
      <c r="L388" s="39">
        <v>0</v>
      </c>
      <c r="M388" s="10" t="s">
        <v>151</v>
      </c>
      <c r="N388" s="262">
        <f>TRUNC(AVERAGE(J386:J388),3)</f>
        <v>7.2999999999999995E-2</v>
      </c>
    </row>
    <row r="389" spans="1:14" ht="15.75" customHeight="1" thickBot="1" x14ac:dyDescent="0.3">
      <c r="C389" s="16">
        <v>2007</v>
      </c>
      <c r="D389" s="123">
        <v>8.4000000000000005E-2</v>
      </c>
      <c r="E389" s="18">
        <v>39248</v>
      </c>
      <c r="F389" s="26">
        <v>8.3000000000000004E-2</v>
      </c>
      <c r="G389" s="18">
        <v>39250</v>
      </c>
      <c r="H389" s="26">
        <v>8.1000000000000003E-2</v>
      </c>
      <c r="I389" s="18">
        <v>39346</v>
      </c>
      <c r="J389" s="26">
        <v>0.08</v>
      </c>
      <c r="K389" s="44">
        <v>39249</v>
      </c>
      <c r="L389" s="40">
        <v>0</v>
      </c>
      <c r="M389" s="16" t="s">
        <v>152</v>
      </c>
      <c r="N389" s="263">
        <f>TRUNC(AVERAGE(J387:J389),3)</f>
        <v>7.5999999999999998E-2</v>
      </c>
    </row>
    <row r="390" spans="1:14" ht="15.75" customHeight="1" thickBot="1" x14ac:dyDescent="0.35">
      <c r="C390" s="362" t="s">
        <v>300</v>
      </c>
      <c r="D390" s="363"/>
      <c r="E390" s="363"/>
      <c r="F390" s="363"/>
      <c r="G390" s="363"/>
      <c r="H390" s="363"/>
      <c r="I390" s="363"/>
      <c r="J390" s="363"/>
      <c r="K390" s="364"/>
      <c r="L390" s="131" t="s">
        <v>265</v>
      </c>
      <c r="M390" s="244"/>
      <c r="N390" s="271"/>
    </row>
    <row r="391" spans="1:14" ht="15.75" customHeight="1" thickBot="1" x14ac:dyDescent="0.3">
      <c r="C391" s="10">
        <v>2008</v>
      </c>
      <c r="D391" s="25">
        <v>6.6000000000000003E-2</v>
      </c>
      <c r="E391" s="12">
        <v>39574</v>
      </c>
      <c r="F391" s="15">
        <v>6.2E-2</v>
      </c>
      <c r="G391" s="12">
        <v>39601</v>
      </c>
      <c r="H391" s="15">
        <v>6.2E-2</v>
      </c>
      <c r="I391" s="12">
        <v>39560</v>
      </c>
      <c r="J391" s="15">
        <v>6.0999999999999999E-2</v>
      </c>
      <c r="K391" s="43">
        <v>39631</v>
      </c>
      <c r="L391" s="39">
        <v>0</v>
      </c>
      <c r="M391" s="10" t="s">
        <v>187</v>
      </c>
      <c r="N391" s="263">
        <f>TRUNC(AVERAGE(J388:J391),3)</f>
        <v>7.0000000000000007E-2</v>
      </c>
    </row>
    <row r="392" spans="1:14" ht="15.75" customHeight="1" x14ac:dyDescent="0.3">
      <c r="C392" s="124"/>
      <c r="D392" s="182"/>
      <c r="E392" s="51"/>
      <c r="F392" s="97"/>
      <c r="G392" s="51"/>
      <c r="H392" s="97"/>
      <c r="I392" s="51"/>
      <c r="J392" s="341"/>
      <c r="K392" s="51"/>
      <c r="L392" s="124"/>
      <c r="M392" s="124"/>
      <c r="N392" s="341"/>
    </row>
    <row r="393" spans="1:14" ht="15.75" customHeight="1" x14ac:dyDescent="0.25">
      <c r="D393" s="92"/>
      <c r="F393" s="92"/>
      <c r="H393" s="92"/>
    </row>
    <row r="394" spans="1:14" ht="21" x14ac:dyDescent="0.4">
      <c r="D394" s="92"/>
      <c r="E394" s="48" t="s">
        <v>137</v>
      </c>
      <c r="F394" s="92"/>
      <c r="H394" s="92"/>
    </row>
    <row r="395" spans="1:14" ht="15.75" customHeight="1" x14ac:dyDescent="0.3">
      <c r="D395" s="92"/>
      <c r="E395" s="49" t="s">
        <v>0</v>
      </c>
      <c r="F395" s="92"/>
      <c r="H395" s="92"/>
    </row>
    <row r="396" spans="1:14" ht="15.75" customHeight="1" thickBot="1" x14ac:dyDescent="0.3">
      <c r="D396" s="92"/>
      <c r="F396" s="92"/>
      <c r="H396" s="92"/>
    </row>
    <row r="397" spans="1:14" ht="15.75" customHeight="1" x14ac:dyDescent="0.3">
      <c r="A397" s="50" t="s">
        <v>1</v>
      </c>
      <c r="C397" s="205"/>
      <c r="D397" s="206"/>
      <c r="E397" s="207"/>
      <c r="F397" s="206"/>
      <c r="G397" s="207"/>
      <c r="H397" s="206"/>
      <c r="I397" s="207"/>
      <c r="J397" s="208"/>
      <c r="K397" s="207"/>
      <c r="L397" s="334"/>
      <c r="M397" s="376" t="s">
        <v>56</v>
      </c>
      <c r="N397" s="375"/>
    </row>
    <row r="398" spans="1:14" ht="15.75" customHeight="1" thickBot="1" x14ac:dyDescent="0.3">
      <c r="A398" s="24"/>
      <c r="B398" s="20"/>
      <c r="C398" s="4" t="s">
        <v>2</v>
      </c>
      <c r="D398" s="93" t="s">
        <v>3</v>
      </c>
      <c r="E398" s="5" t="s">
        <v>58</v>
      </c>
      <c r="F398" s="93" t="s">
        <v>4</v>
      </c>
      <c r="G398" s="5" t="s">
        <v>58</v>
      </c>
      <c r="H398" s="93" t="s">
        <v>5</v>
      </c>
      <c r="I398" s="5" t="s">
        <v>58</v>
      </c>
      <c r="J398" s="6" t="s">
        <v>6</v>
      </c>
      <c r="K398" s="5" t="s">
        <v>58</v>
      </c>
      <c r="L398" s="335"/>
      <c r="M398" s="7" t="s">
        <v>141</v>
      </c>
      <c r="N398" s="8" t="s">
        <v>57</v>
      </c>
    </row>
    <row r="399" spans="1:14" ht="15.75" customHeight="1" thickBot="1" x14ac:dyDescent="0.35">
      <c r="A399" s="24"/>
      <c r="B399" s="20"/>
      <c r="C399" s="365" t="s">
        <v>301</v>
      </c>
      <c r="D399" s="366"/>
      <c r="E399" s="366"/>
      <c r="F399" s="366"/>
      <c r="G399" s="366"/>
      <c r="H399" s="366"/>
      <c r="I399" s="366"/>
      <c r="J399" s="366"/>
      <c r="K399" s="367"/>
      <c r="L399" s="4" t="s">
        <v>267</v>
      </c>
      <c r="M399" s="209"/>
      <c r="N399" s="270"/>
    </row>
    <row r="400" spans="1:14" ht="15.75" customHeight="1" x14ac:dyDescent="0.25">
      <c r="A400" s="146" t="s">
        <v>233</v>
      </c>
      <c r="C400" s="14">
        <v>1995</v>
      </c>
      <c r="D400" s="97">
        <v>0.104</v>
      </c>
      <c r="E400" s="51"/>
      <c r="F400" s="97">
        <v>9.9000000000000005E-2</v>
      </c>
      <c r="G400" s="51"/>
      <c r="H400" s="97">
        <v>9.8000000000000004E-2</v>
      </c>
      <c r="I400" s="51"/>
      <c r="J400" s="97">
        <v>9.7000000000000003E-2</v>
      </c>
      <c r="K400" s="112"/>
      <c r="L400" s="62">
        <v>11</v>
      </c>
      <c r="M400" s="14" t="s">
        <v>189</v>
      </c>
      <c r="N400" s="261">
        <f>TRUNC(AVERAGE(J400),3)</f>
        <v>9.7000000000000003E-2</v>
      </c>
    </row>
    <row r="401" spans="1:14" ht="15.75" customHeight="1" x14ac:dyDescent="0.25">
      <c r="A401" s="24" t="s">
        <v>91</v>
      </c>
      <c r="C401" s="10">
        <v>1996</v>
      </c>
      <c r="D401" s="15">
        <v>9.0999999999999998E-2</v>
      </c>
      <c r="E401" s="12"/>
      <c r="F401" s="15">
        <v>8.7999999999999995E-2</v>
      </c>
      <c r="G401" s="12"/>
      <c r="H401" s="15">
        <v>8.7999999999999995E-2</v>
      </c>
      <c r="I401" s="12"/>
      <c r="J401" s="15">
        <v>8.6999999999999994E-2</v>
      </c>
      <c r="K401" s="43"/>
      <c r="L401" s="39">
        <v>4</v>
      </c>
      <c r="M401" s="10" t="s">
        <v>188</v>
      </c>
      <c r="N401" s="262">
        <f>TRUNC(AVERAGE(J400:J401),3)</f>
        <v>9.1999999999999998E-2</v>
      </c>
    </row>
    <row r="402" spans="1:14" ht="15.75" customHeight="1" x14ac:dyDescent="0.25">
      <c r="C402" s="10">
        <v>1997</v>
      </c>
      <c r="D402" s="15">
        <v>8.8999999999999996E-2</v>
      </c>
      <c r="E402" s="12">
        <v>35988</v>
      </c>
      <c r="F402" s="15">
        <v>8.6999999999999994E-2</v>
      </c>
      <c r="G402" s="12">
        <v>35939</v>
      </c>
      <c r="H402" s="15">
        <v>8.6999999999999994E-2</v>
      </c>
      <c r="I402" s="12">
        <v>35970</v>
      </c>
      <c r="J402" s="15">
        <v>8.5999999999999993E-2</v>
      </c>
      <c r="K402" s="43">
        <v>35975</v>
      </c>
      <c r="L402" s="39">
        <v>5</v>
      </c>
      <c r="M402" s="10" t="s">
        <v>142</v>
      </c>
      <c r="N402" s="262">
        <f>TRUNC(AVERAGE(J400:J402),3)</f>
        <v>0.09</v>
      </c>
    </row>
    <row r="403" spans="1:14" ht="15.75" customHeight="1" x14ac:dyDescent="0.25">
      <c r="A403" s="9"/>
      <c r="C403" s="10">
        <v>1998</v>
      </c>
      <c r="D403" s="15">
        <v>9.6000000000000002E-2</v>
      </c>
      <c r="E403" s="12">
        <v>35930</v>
      </c>
      <c r="F403" s="15">
        <v>9.1999999999999998E-2</v>
      </c>
      <c r="G403" s="12">
        <v>36051</v>
      </c>
      <c r="H403" s="15">
        <v>9.0999999999999998E-2</v>
      </c>
      <c r="I403" s="12">
        <v>35989</v>
      </c>
      <c r="J403" s="15">
        <v>8.8999999999999996E-2</v>
      </c>
      <c r="K403" s="43">
        <v>35934</v>
      </c>
      <c r="L403" s="39">
        <v>8</v>
      </c>
      <c r="M403" s="10" t="s">
        <v>143</v>
      </c>
      <c r="N403" s="262">
        <f t="shared" ref="N403:N409" si="18">TRUNC(AVERAGE(J401:J403),3)</f>
        <v>8.6999999999999994E-2</v>
      </c>
    </row>
    <row r="404" spans="1:14" ht="15.75" customHeight="1" x14ac:dyDescent="0.25">
      <c r="A404" s="9"/>
      <c r="C404" s="10">
        <v>1999</v>
      </c>
      <c r="D404" s="15">
        <v>9.2999999999999999E-2</v>
      </c>
      <c r="E404" s="12">
        <v>36406</v>
      </c>
      <c r="F404" s="15">
        <v>9.2999999999999999E-2</v>
      </c>
      <c r="G404" s="12">
        <v>36334</v>
      </c>
      <c r="H404" s="15">
        <v>9.0999999999999998E-2</v>
      </c>
      <c r="I404" s="12">
        <v>36357</v>
      </c>
      <c r="J404" s="15">
        <v>0.09</v>
      </c>
      <c r="K404" s="43">
        <v>36407</v>
      </c>
      <c r="L404" s="39">
        <v>12</v>
      </c>
      <c r="M404" s="10" t="s">
        <v>144</v>
      </c>
      <c r="N404" s="262">
        <f t="shared" si="18"/>
        <v>8.7999999999999995E-2</v>
      </c>
    </row>
    <row r="405" spans="1:14" ht="15.75" customHeight="1" x14ac:dyDescent="0.25">
      <c r="A405" s="9"/>
      <c r="C405" s="10">
        <v>2000</v>
      </c>
      <c r="D405" s="15">
        <v>9.8000000000000004E-2</v>
      </c>
      <c r="E405" s="12">
        <v>36686</v>
      </c>
      <c r="F405" s="15">
        <v>9.6000000000000002E-2</v>
      </c>
      <c r="G405" s="12">
        <v>36678</v>
      </c>
      <c r="H405" s="15">
        <v>9.0999999999999998E-2</v>
      </c>
      <c r="I405" s="12">
        <v>36685</v>
      </c>
      <c r="J405" s="15">
        <v>9.0999999999999998E-2</v>
      </c>
      <c r="K405" s="43">
        <v>36734</v>
      </c>
      <c r="L405" s="39">
        <v>4</v>
      </c>
      <c r="M405" s="10" t="s">
        <v>145</v>
      </c>
      <c r="N405" s="262">
        <f t="shared" si="18"/>
        <v>0.09</v>
      </c>
    </row>
    <row r="406" spans="1:14" ht="15.75" customHeight="1" x14ac:dyDescent="0.25">
      <c r="A406" s="9"/>
      <c r="C406" s="10">
        <v>2001</v>
      </c>
      <c r="D406" s="15">
        <v>9.2999999999999999E-2</v>
      </c>
      <c r="E406" s="12">
        <v>37070</v>
      </c>
      <c r="F406" s="15">
        <v>8.8999999999999996E-2</v>
      </c>
      <c r="G406" s="12">
        <v>37092</v>
      </c>
      <c r="H406" s="15">
        <v>8.3000000000000004E-2</v>
      </c>
      <c r="I406" s="12">
        <v>37055</v>
      </c>
      <c r="J406" s="15">
        <v>8.2000000000000003E-2</v>
      </c>
      <c r="K406" s="43">
        <v>37088</v>
      </c>
      <c r="L406" s="39">
        <v>2</v>
      </c>
      <c r="M406" s="10" t="s">
        <v>146</v>
      </c>
      <c r="N406" s="262">
        <f t="shared" si="18"/>
        <v>8.6999999999999994E-2</v>
      </c>
    </row>
    <row r="407" spans="1:14" ht="15.75" customHeight="1" x14ac:dyDescent="0.25">
      <c r="A407" s="9"/>
      <c r="C407" s="10">
        <v>2002</v>
      </c>
      <c r="D407" s="15">
        <v>9.6000000000000002E-2</v>
      </c>
      <c r="E407" s="12">
        <v>37469</v>
      </c>
      <c r="F407" s="15">
        <v>9.4E-2</v>
      </c>
      <c r="G407" s="12">
        <v>37451</v>
      </c>
      <c r="H407" s="15">
        <v>9.4E-2</v>
      </c>
      <c r="I407" s="12">
        <v>37452</v>
      </c>
      <c r="J407" s="15">
        <v>9.2999999999999999E-2</v>
      </c>
      <c r="K407" s="43">
        <v>37430</v>
      </c>
      <c r="L407" s="39">
        <v>13</v>
      </c>
      <c r="M407" s="10" t="s">
        <v>147</v>
      </c>
      <c r="N407" s="262">
        <f t="shared" si="18"/>
        <v>8.7999999999999995E-2</v>
      </c>
    </row>
    <row r="408" spans="1:14" ht="15.75" customHeight="1" x14ac:dyDescent="0.25">
      <c r="A408" s="9"/>
      <c r="C408" s="10">
        <v>2003</v>
      </c>
      <c r="D408" s="15">
        <v>0.104</v>
      </c>
      <c r="E408" s="12">
        <v>37797</v>
      </c>
      <c r="F408" s="15">
        <v>9.7000000000000003E-2</v>
      </c>
      <c r="G408" s="12">
        <v>37796</v>
      </c>
      <c r="H408" s="15">
        <v>9.1999999999999998E-2</v>
      </c>
      <c r="I408" s="12">
        <v>37790</v>
      </c>
      <c r="J408" s="15">
        <v>0.09</v>
      </c>
      <c r="K408" s="43">
        <v>37795</v>
      </c>
      <c r="L408" s="39">
        <v>4</v>
      </c>
      <c r="M408" s="10" t="s">
        <v>148</v>
      </c>
      <c r="N408" s="262">
        <f t="shared" si="18"/>
        <v>8.7999999999999995E-2</v>
      </c>
    </row>
    <row r="409" spans="1:14" ht="15.75" customHeight="1" x14ac:dyDescent="0.25">
      <c r="A409" s="9"/>
      <c r="C409" s="10">
        <v>2004</v>
      </c>
      <c r="D409" s="25">
        <v>8.4000000000000005E-2</v>
      </c>
      <c r="E409" s="12">
        <v>38169</v>
      </c>
      <c r="F409" s="15">
        <v>0.08</v>
      </c>
      <c r="G409" s="12">
        <v>38252</v>
      </c>
      <c r="H409" s="15">
        <v>7.3999999999999996E-2</v>
      </c>
      <c r="I409" s="12">
        <v>38093</v>
      </c>
      <c r="J409" s="15">
        <v>7.2999999999999995E-2</v>
      </c>
      <c r="K409" s="43">
        <v>38170</v>
      </c>
      <c r="L409" s="39">
        <v>0</v>
      </c>
      <c r="M409" s="10" t="s">
        <v>149</v>
      </c>
      <c r="N409" s="262">
        <f t="shared" si="18"/>
        <v>8.5000000000000006E-2</v>
      </c>
    </row>
    <row r="410" spans="1:14" ht="15.75" customHeight="1" x14ac:dyDescent="0.25">
      <c r="A410" s="9"/>
      <c r="C410" s="10">
        <v>2005</v>
      </c>
      <c r="D410" s="25">
        <v>9.0999999999999998E-2</v>
      </c>
      <c r="E410" s="12">
        <v>38544</v>
      </c>
      <c r="F410" s="15">
        <v>8.6999999999999994E-2</v>
      </c>
      <c r="G410" s="12">
        <v>38543</v>
      </c>
      <c r="H410" s="15">
        <v>8.6999999999999994E-2</v>
      </c>
      <c r="I410" s="12">
        <v>38566</v>
      </c>
      <c r="J410" s="15">
        <v>8.5999999999999993E-2</v>
      </c>
      <c r="K410" s="43">
        <v>38524</v>
      </c>
      <c r="L410" s="39">
        <v>8</v>
      </c>
      <c r="M410" s="10" t="s">
        <v>150</v>
      </c>
      <c r="N410" s="262">
        <f>TRUNC(AVERAGE(J408:J410),3)</f>
        <v>8.3000000000000004E-2</v>
      </c>
    </row>
    <row r="411" spans="1:14" ht="15.75" customHeight="1" x14ac:dyDescent="0.25">
      <c r="C411" s="10">
        <v>2006</v>
      </c>
      <c r="D411" s="25">
        <v>7.8E-2</v>
      </c>
      <c r="E411" s="12">
        <v>38946</v>
      </c>
      <c r="F411" s="15">
        <v>7.5999999999999998E-2</v>
      </c>
      <c r="G411" s="12">
        <v>38884</v>
      </c>
      <c r="H411" s="15">
        <v>7.5999999999999998E-2</v>
      </c>
      <c r="I411" s="12">
        <v>38885</v>
      </c>
      <c r="J411" s="15">
        <v>7.2999999999999995E-2</v>
      </c>
      <c r="K411" s="43">
        <v>38874</v>
      </c>
      <c r="L411" s="39">
        <v>0</v>
      </c>
      <c r="M411" s="10" t="s">
        <v>151</v>
      </c>
      <c r="N411" s="262">
        <f>TRUNC(AVERAGE(J409:J411),3)</f>
        <v>7.6999999999999999E-2</v>
      </c>
    </row>
    <row r="412" spans="1:14" ht="15.75" customHeight="1" thickBot="1" x14ac:dyDescent="0.3">
      <c r="C412" s="16">
        <v>2007</v>
      </c>
      <c r="D412" s="123">
        <v>8.3000000000000004E-2</v>
      </c>
      <c r="E412" s="18">
        <v>39225</v>
      </c>
      <c r="F412" s="26">
        <v>8.2000000000000003E-2</v>
      </c>
      <c r="G412" s="18">
        <v>39296</v>
      </c>
      <c r="H412" s="26">
        <v>7.9000000000000001E-2</v>
      </c>
      <c r="I412" s="18">
        <v>39251</v>
      </c>
      <c r="J412" s="26">
        <v>7.6999999999999999E-2</v>
      </c>
      <c r="K412" s="44">
        <v>39194</v>
      </c>
      <c r="L412" s="40">
        <v>0</v>
      </c>
      <c r="M412" s="16" t="s">
        <v>152</v>
      </c>
      <c r="N412" s="263">
        <f>TRUNC(AVERAGE(J410:J412),3)</f>
        <v>7.8E-2</v>
      </c>
    </row>
    <row r="413" spans="1:14" ht="15.75" customHeight="1" thickBot="1" x14ac:dyDescent="0.35">
      <c r="C413" s="365" t="s">
        <v>300</v>
      </c>
      <c r="D413" s="366"/>
      <c r="E413" s="366"/>
      <c r="F413" s="366"/>
      <c r="G413" s="366"/>
      <c r="H413" s="366"/>
      <c r="I413" s="366"/>
      <c r="J413" s="366"/>
      <c r="K413" s="367"/>
      <c r="L413" s="4" t="s">
        <v>265</v>
      </c>
      <c r="M413" s="209"/>
      <c r="N413" s="270"/>
    </row>
    <row r="414" spans="1:14" ht="15.75" customHeight="1" thickBot="1" x14ac:dyDescent="0.3">
      <c r="C414" s="10">
        <v>2008</v>
      </c>
      <c r="D414" s="25">
        <v>7.0999999999999994E-2</v>
      </c>
      <c r="E414" s="12">
        <v>39647</v>
      </c>
      <c r="F414" s="15">
        <v>6.6000000000000003E-2</v>
      </c>
      <c r="G414" s="12">
        <v>39693</v>
      </c>
      <c r="H414" s="15">
        <v>6.6000000000000003E-2</v>
      </c>
      <c r="I414" s="12">
        <v>39683</v>
      </c>
      <c r="J414" s="15">
        <v>6.6000000000000003E-2</v>
      </c>
      <c r="K414" s="43">
        <v>39646</v>
      </c>
      <c r="L414" s="39">
        <v>0</v>
      </c>
      <c r="M414" s="10" t="s">
        <v>187</v>
      </c>
      <c r="N414" s="263">
        <f>TRUNC(AVERAGE(J411:J414),3)</f>
        <v>7.1999999999999995E-2</v>
      </c>
    </row>
    <row r="415" spans="1:14" ht="15.75" customHeight="1" x14ac:dyDescent="0.3">
      <c r="C415" s="124"/>
      <c r="D415" s="182"/>
      <c r="E415" s="51"/>
      <c r="F415" s="97"/>
      <c r="G415" s="51"/>
      <c r="H415" s="97"/>
      <c r="I415" s="51"/>
      <c r="J415" s="341"/>
      <c r="K415" s="51"/>
      <c r="L415" s="124"/>
      <c r="M415" s="124"/>
      <c r="N415" s="341"/>
    </row>
    <row r="416" spans="1:14" ht="15.75" customHeight="1" thickBot="1" x14ac:dyDescent="0.3">
      <c r="D416" s="92"/>
      <c r="F416" s="92"/>
      <c r="H416" s="92"/>
    </row>
    <row r="417" spans="1:14" ht="15.75" customHeight="1" x14ac:dyDescent="0.3">
      <c r="A417" s="50" t="s">
        <v>1</v>
      </c>
      <c r="C417" s="205"/>
      <c r="D417" s="206"/>
      <c r="E417" s="207"/>
      <c r="F417" s="206"/>
      <c r="G417" s="207"/>
      <c r="H417" s="206"/>
      <c r="I417" s="207"/>
      <c r="J417" s="208"/>
      <c r="K417" s="207"/>
      <c r="L417" s="334"/>
      <c r="M417" s="376" t="s">
        <v>56</v>
      </c>
      <c r="N417" s="375"/>
    </row>
    <row r="418" spans="1:14" ht="15.75" customHeight="1" thickBot="1" x14ac:dyDescent="0.3">
      <c r="A418" s="24"/>
      <c r="B418" s="20"/>
      <c r="C418" s="4" t="s">
        <v>2</v>
      </c>
      <c r="D418" s="93" t="s">
        <v>3</v>
      </c>
      <c r="E418" s="5" t="s">
        <v>58</v>
      </c>
      <c r="F418" s="93" t="s">
        <v>4</v>
      </c>
      <c r="G418" s="5" t="s">
        <v>58</v>
      </c>
      <c r="H418" s="93" t="s">
        <v>5</v>
      </c>
      <c r="I418" s="5" t="s">
        <v>58</v>
      </c>
      <c r="J418" s="6" t="s">
        <v>6</v>
      </c>
      <c r="K418" s="5" t="s">
        <v>58</v>
      </c>
      <c r="L418" s="335"/>
      <c r="M418" s="7" t="s">
        <v>141</v>
      </c>
      <c r="N418" s="8" t="s">
        <v>57</v>
      </c>
    </row>
    <row r="419" spans="1:14" ht="15.75" customHeight="1" thickBot="1" x14ac:dyDescent="0.35">
      <c r="A419" s="24"/>
      <c r="B419" s="20"/>
      <c r="C419" s="365" t="s">
        <v>301</v>
      </c>
      <c r="D419" s="366"/>
      <c r="E419" s="366"/>
      <c r="F419" s="366"/>
      <c r="G419" s="366"/>
      <c r="H419" s="366"/>
      <c r="I419" s="366"/>
      <c r="J419" s="366"/>
      <c r="K419" s="367"/>
      <c r="L419" s="4" t="s">
        <v>267</v>
      </c>
      <c r="M419" s="209"/>
      <c r="N419" s="270"/>
    </row>
    <row r="420" spans="1:14" ht="15.75" customHeight="1" x14ac:dyDescent="0.25">
      <c r="A420" s="145" t="s">
        <v>174</v>
      </c>
      <c r="C420" s="14">
        <v>1995</v>
      </c>
      <c r="D420" s="97">
        <v>0.1</v>
      </c>
      <c r="E420" s="51"/>
      <c r="F420" s="97">
        <v>9.9000000000000005E-2</v>
      </c>
      <c r="G420" s="51"/>
      <c r="H420" s="97">
        <v>9.0999999999999998E-2</v>
      </c>
      <c r="I420" s="51"/>
      <c r="J420" s="97">
        <v>0.09</v>
      </c>
      <c r="K420" s="112"/>
      <c r="L420" s="62">
        <v>5</v>
      </c>
      <c r="M420" s="14" t="s">
        <v>189</v>
      </c>
      <c r="N420" s="261">
        <f>TRUNC(AVERAGE(J420),3)</f>
        <v>0.09</v>
      </c>
    </row>
    <row r="421" spans="1:14" ht="15.75" customHeight="1" x14ac:dyDescent="0.25">
      <c r="A421" s="24" t="s">
        <v>90</v>
      </c>
      <c r="C421" s="10">
        <v>1996</v>
      </c>
      <c r="D421" s="15">
        <v>9.7000000000000003E-2</v>
      </c>
      <c r="E421" s="12"/>
      <c r="F421" s="15">
        <v>9.6000000000000002E-2</v>
      </c>
      <c r="G421" s="12"/>
      <c r="H421" s="15">
        <v>9.5000000000000001E-2</v>
      </c>
      <c r="I421" s="12"/>
      <c r="J421" s="15">
        <v>9.4E-2</v>
      </c>
      <c r="K421" s="43"/>
      <c r="L421" s="39">
        <v>10</v>
      </c>
      <c r="M421" s="10" t="s">
        <v>188</v>
      </c>
      <c r="N421" s="262">
        <f>TRUNC(AVERAGE(J420:J421),3)</f>
        <v>9.1999999999999998E-2</v>
      </c>
    </row>
    <row r="422" spans="1:14" ht="15.75" customHeight="1" x14ac:dyDescent="0.25">
      <c r="C422" s="10">
        <v>1997</v>
      </c>
      <c r="D422" s="15">
        <v>0.09</v>
      </c>
      <c r="E422" s="12">
        <v>35939</v>
      </c>
      <c r="F422" s="15">
        <v>8.8999999999999996E-2</v>
      </c>
      <c r="G422" s="12">
        <v>35988</v>
      </c>
      <c r="H422" s="15">
        <v>8.7999999999999995E-2</v>
      </c>
      <c r="I422" s="12">
        <v>35989</v>
      </c>
      <c r="J422" s="15">
        <v>8.6999999999999994E-2</v>
      </c>
      <c r="K422" s="43">
        <v>35970</v>
      </c>
      <c r="L422" s="39">
        <v>7</v>
      </c>
      <c r="M422" s="10" t="s">
        <v>142</v>
      </c>
      <c r="N422" s="262">
        <f>TRUNC(AVERAGE(J420:J422),3)</f>
        <v>0.09</v>
      </c>
    </row>
    <row r="423" spans="1:14" ht="15.75" customHeight="1" x14ac:dyDescent="0.25">
      <c r="A423" s="9"/>
      <c r="C423" s="10">
        <v>1998</v>
      </c>
      <c r="D423" s="15">
        <v>9.4E-2</v>
      </c>
      <c r="E423" s="12">
        <v>35930</v>
      </c>
      <c r="F423" s="15">
        <v>9.0999999999999998E-2</v>
      </c>
      <c r="G423" s="12">
        <v>36051</v>
      </c>
      <c r="H423" s="15">
        <v>0.09</v>
      </c>
      <c r="I423" s="12">
        <v>36050</v>
      </c>
      <c r="J423" s="15">
        <v>8.8999999999999996E-2</v>
      </c>
      <c r="K423" s="43">
        <v>35989</v>
      </c>
      <c r="L423" s="39">
        <v>5</v>
      </c>
      <c r="M423" s="10" t="s">
        <v>143</v>
      </c>
      <c r="N423" s="262">
        <f t="shared" ref="N423:N429" si="19">TRUNC(AVERAGE(J421:J423),3)</f>
        <v>0.09</v>
      </c>
    </row>
    <row r="424" spans="1:14" ht="15.75" customHeight="1" x14ac:dyDescent="0.25">
      <c r="A424" s="9"/>
      <c r="C424" s="10">
        <v>1999</v>
      </c>
      <c r="D424" s="15">
        <v>9.4E-2</v>
      </c>
      <c r="E424" s="12">
        <v>36406</v>
      </c>
      <c r="F424" s="15">
        <v>8.7999999999999995E-2</v>
      </c>
      <c r="G424" s="12">
        <v>36333</v>
      </c>
      <c r="H424" s="15">
        <v>8.7999999999999995E-2</v>
      </c>
      <c r="I424" s="12">
        <v>36334</v>
      </c>
      <c r="J424" s="15">
        <v>8.7999999999999995E-2</v>
      </c>
      <c r="K424" s="43">
        <v>36405</v>
      </c>
      <c r="L424" s="39">
        <v>11</v>
      </c>
      <c r="M424" s="10" t="s">
        <v>144</v>
      </c>
      <c r="N424" s="262">
        <f t="shared" si="19"/>
        <v>8.7999999999999995E-2</v>
      </c>
    </row>
    <row r="425" spans="1:14" ht="15.75" customHeight="1" x14ac:dyDescent="0.25">
      <c r="A425" s="9"/>
      <c r="C425" s="10">
        <v>2000</v>
      </c>
      <c r="D425" s="15">
        <v>8.7999999999999995E-2</v>
      </c>
      <c r="E425" s="12">
        <v>36686</v>
      </c>
      <c r="F425" s="15">
        <v>8.3000000000000004E-2</v>
      </c>
      <c r="G425" s="12">
        <v>36678</v>
      </c>
      <c r="H425" s="15">
        <v>8.2000000000000003E-2</v>
      </c>
      <c r="I425" s="12">
        <v>36734</v>
      </c>
      <c r="J425" s="15">
        <v>8.1000000000000003E-2</v>
      </c>
      <c r="K425" s="43">
        <v>36685</v>
      </c>
      <c r="L425" s="39">
        <v>1</v>
      </c>
      <c r="M425" s="10" t="s">
        <v>145</v>
      </c>
      <c r="N425" s="262">
        <f t="shared" si="19"/>
        <v>8.5999999999999993E-2</v>
      </c>
    </row>
    <row r="426" spans="1:14" ht="15.75" customHeight="1" x14ac:dyDescent="0.25">
      <c r="C426" s="10">
        <v>2001</v>
      </c>
      <c r="D426" s="15">
        <v>7.9000000000000001E-2</v>
      </c>
      <c r="E426" s="12">
        <v>37070</v>
      </c>
      <c r="F426" s="15">
        <v>7.9000000000000001E-2</v>
      </c>
      <c r="G426" s="12">
        <v>37092</v>
      </c>
      <c r="H426" s="15">
        <v>7.5999999999999998E-2</v>
      </c>
      <c r="I426" s="12">
        <v>37061</v>
      </c>
      <c r="J426" s="15">
        <v>7.3999999999999996E-2</v>
      </c>
      <c r="K426" s="43">
        <v>37088</v>
      </c>
      <c r="L426" s="39">
        <v>0</v>
      </c>
      <c r="M426" s="10" t="s">
        <v>146</v>
      </c>
      <c r="N426" s="262">
        <f t="shared" si="19"/>
        <v>8.1000000000000003E-2</v>
      </c>
    </row>
    <row r="427" spans="1:14" ht="15.75" customHeight="1" x14ac:dyDescent="0.25">
      <c r="C427" s="10">
        <v>2002</v>
      </c>
      <c r="D427" s="15">
        <v>0.1</v>
      </c>
      <c r="E427" s="12">
        <v>37469</v>
      </c>
      <c r="F427" s="15">
        <v>9.8000000000000004E-2</v>
      </c>
      <c r="G427" s="12">
        <v>37508</v>
      </c>
      <c r="H427" s="15">
        <v>9.7000000000000003E-2</v>
      </c>
      <c r="I427" s="12">
        <v>37451</v>
      </c>
      <c r="J427" s="15">
        <v>9.7000000000000003E-2</v>
      </c>
      <c r="K427" s="43">
        <v>37478</v>
      </c>
      <c r="L427" s="39">
        <v>15</v>
      </c>
      <c r="M427" s="10" t="s">
        <v>147</v>
      </c>
      <c r="N427" s="262">
        <f t="shared" si="19"/>
        <v>8.4000000000000005E-2</v>
      </c>
    </row>
    <row r="428" spans="1:14" ht="15.75" customHeight="1" x14ac:dyDescent="0.25">
      <c r="C428" s="10">
        <v>2003</v>
      </c>
      <c r="D428" s="15">
        <v>0.10100000000000001</v>
      </c>
      <c r="E428" s="12">
        <v>37797</v>
      </c>
      <c r="F428" s="15">
        <v>9.6000000000000002E-2</v>
      </c>
      <c r="G428" s="12">
        <v>37796</v>
      </c>
      <c r="H428" s="15">
        <v>8.5000000000000006E-2</v>
      </c>
      <c r="I428" s="12">
        <v>37795</v>
      </c>
      <c r="J428" s="15">
        <v>8.4000000000000005E-2</v>
      </c>
      <c r="K428" s="43">
        <v>37805</v>
      </c>
      <c r="L428" s="39">
        <v>3</v>
      </c>
      <c r="M428" s="10" t="s">
        <v>148</v>
      </c>
      <c r="N428" s="262">
        <f t="shared" si="19"/>
        <v>8.5000000000000006E-2</v>
      </c>
    </row>
    <row r="429" spans="1:14" ht="15.75" customHeight="1" x14ac:dyDescent="0.25">
      <c r="C429" s="10">
        <v>2004</v>
      </c>
      <c r="D429" s="15">
        <v>7.8E-2</v>
      </c>
      <c r="E429" s="12">
        <v>38534</v>
      </c>
      <c r="F429" s="15">
        <v>7.8E-2</v>
      </c>
      <c r="G429" s="12">
        <v>38617</v>
      </c>
      <c r="H429" s="15">
        <v>7.3999999999999996E-2</v>
      </c>
      <c r="I429" s="12">
        <v>38170</v>
      </c>
      <c r="J429" s="15">
        <v>6.9000000000000006E-2</v>
      </c>
      <c r="K429" s="43">
        <v>38093</v>
      </c>
      <c r="L429" s="39">
        <v>0</v>
      </c>
      <c r="M429" s="10" t="s">
        <v>149</v>
      </c>
      <c r="N429" s="262">
        <f t="shared" si="19"/>
        <v>8.3000000000000004E-2</v>
      </c>
    </row>
    <row r="430" spans="1:14" ht="15.75" customHeight="1" x14ac:dyDescent="0.25">
      <c r="C430" s="10">
        <v>2005</v>
      </c>
      <c r="D430" s="25">
        <v>8.4000000000000005E-2</v>
      </c>
      <c r="E430" s="12">
        <v>38543</v>
      </c>
      <c r="F430" s="15">
        <v>7.6999999999999999E-2</v>
      </c>
      <c r="G430" s="12">
        <v>38544</v>
      </c>
      <c r="H430" s="15">
        <v>7.6999999999999999E-2</v>
      </c>
      <c r="I430" s="12">
        <v>38608</v>
      </c>
      <c r="J430" s="15">
        <v>7.5999999999999998E-2</v>
      </c>
      <c r="K430" s="43">
        <v>38529</v>
      </c>
      <c r="L430" s="39">
        <v>0</v>
      </c>
      <c r="M430" s="10" t="s">
        <v>150</v>
      </c>
      <c r="N430" s="262">
        <f>TRUNC(AVERAGE(J428:J430),3)</f>
        <v>7.5999999999999998E-2</v>
      </c>
    </row>
    <row r="431" spans="1:14" ht="15.75" customHeight="1" x14ac:dyDescent="0.25">
      <c r="C431" s="10">
        <v>2006</v>
      </c>
      <c r="D431" s="25">
        <v>7.3999999999999996E-2</v>
      </c>
      <c r="E431" s="12">
        <v>38946</v>
      </c>
      <c r="F431" s="15">
        <v>7.1999999999999995E-2</v>
      </c>
      <c r="G431" s="12">
        <v>38884</v>
      </c>
      <c r="H431" s="15">
        <v>7.0999999999999994E-2</v>
      </c>
      <c r="I431" s="12">
        <v>38885</v>
      </c>
      <c r="J431" s="15">
        <v>7.0999999999999994E-2</v>
      </c>
      <c r="K431" s="43">
        <v>38954</v>
      </c>
      <c r="L431" s="39">
        <v>0</v>
      </c>
      <c r="M431" s="10" t="s">
        <v>151</v>
      </c>
      <c r="N431" s="262">
        <f>TRUNC(AVERAGE(J429:J431),3)</f>
        <v>7.1999999999999995E-2</v>
      </c>
    </row>
    <row r="432" spans="1:14" ht="15.75" customHeight="1" thickBot="1" x14ac:dyDescent="0.3">
      <c r="C432" s="16">
        <v>2007</v>
      </c>
      <c r="D432" s="123">
        <v>8.5999999999999993E-2</v>
      </c>
      <c r="E432" s="18">
        <v>39225</v>
      </c>
      <c r="F432" s="26">
        <v>8.3000000000000004E-2</v>
      </c>
      <c r="G432" s="18">
        <v>39251</v>
      </c>
      <c r="H432" s="26">
        <v>8.2000000000000003E-2</v>
      </c>
      <c r="I432" s="18">
        <v>39296</v>
      </c>
      <c r="J432" s="26">
        <v>0.08</v>
      </c>
      <c r="K432" s="44">
        <v>39224</v>
      </c>
      <c r="L432" s="40">
        <v>1</v>
      </c>
      <c r="M432" s="16" t="s">
        <v>152</v>
      </c>
      <c r="N432" s="263">
        <f>TRUNC(AVERAGE(J430:J432),3)</f>
        <v>7.4999999999999997E-2</v>
      </c>
    </row>
    <row r="433" spans="1:14" ht="15.75" customHeight="1" thickBot="1" x14ac:dyDescent="0.35">
      <c r="C433" s="365" t="s">
        <v>300</v>
      </c>
      <c r="D433" s="366"/>
      <c r="E433" s="366"/>
      <c r="F433" s="366"/>
      <c r="G433" s="366"/>
      <c r="H433" s="366"/>
      <c r="I433" s="366"/>
      <c r="J433" s="366"/>
      <c r="K433" s="367"/>
      <c r="L433" s="4" t="s">
        <v>265</v>
      </c>
      <c r="M433" s="209"/>
      <c r="N433" s="270"/>
    </row>
    <row r="434" spans="1:14" ht="15.75" customHeight="1" thickBot="1" x14ac:dyDescent="0.3">
      <c r="C434" s="10">
        <v>2008</v>
      </c>
      <c r="D434" s="25">
        <v>7.3999999999999996E-2</v>
      </c>
      <c r="E434" s="12">
        <v>39647</v>
      </c>
      <c r="F434" s="15">
        <v>7.1999999999999995E-2</v>
      </c>
      <c r="G434" s="12">
        <v>39646</v>
      </c>
      <c r="H434" s="15">
        <v>6.9000000000000006E-2</v>
      </c>
      <c r="I434" s="12">
        <v>39681</v>
      </c>
      <c r="J434" s="15">
        <v>6.9000000000000006E-2</v>
      </c>
      <c r="K434" s="43">
        <v>39683</v>
      </c>
      <c r="L434" s="39">
        <v>0</v>
      </c>
      <c r="M434" s="10" t="s">
        <v>187</v>
      </c>
      <c r="N434" s="263">
        <f>TRUNC(AVERAGE(J431:J434),3)</f>
        <v>7.2999999999999995E-2</v>
      </c>
    </row>
    <row r="435" spans="1:14" ht="15.75" customHeight="1" x14ac:dyDescent="0.3">
      <c r="C435" s="124"/>
      <c r="D435" s="182"/>
      <c r="E435" s="51"/>
      <c r="F435" s="97"/>
      <c r="G435" s="51"/>
      <c r="H435" s="97"/>
      <c r="I435" s="51"/>
      <c r="J435" s="341"/>
      <c r="K435" s="51"/>
      <c r="L435" s="124"/>
      <c r="M435" s="124"/>
      <c r="N435" s="341"/>
    </row>
    <row r="436" spans="1:14" ht="15.75" customHeight="1" thickBot="1" x14ac:dyDescent="0.3">
      <c r="D436" s="92"/>
      <c r="F436" s="92"/>
      <c r="H436" s="92"/>
    </row>
    <row r="437" spans="1:14" ht="15.75" customHeight="1" x14ac:dyDescent="0.3">
      <c r="A437" s="50" t="s">
        <v>8</v>
      </c>
      <c r="C437" s="205"/>
      <c r="D437" s="206"/>
      <c r="E437" s="207"/>
      <c r="F437" s="206"/>
      <c r="G437" s="207"/>
      <c r="H437" s="206"/>
      <c r="I437" s="207"/>
      <c r="J437" s="208"/>
      <c r="K437" s="207"/>
      <c r="L437" s="334"/>
      <c r="M437" s="376" t="s">
        <v>56</v>
      </c>
      <c r="N437" s="375"/>
    </row>
    <row r="438" spans="1:14" ht="15.75" customHeight="1" thickBot="1" x14ac:dyDescent="0.3">
      <c r="A438" s="24"/>
      <c r="B438" s="20"/>
      <c r="C438" s="4" t="s">
        <v>2</v>
      </c>
      <c r="D438" s="93" t="s">
        <v>3</v>
      </c>
      <c r="E438" s="5" t="s">
        <v>58</v>
      </c>
      <c r="F438" s="93" t="s">
        <v>4</v>
      </c>
      <c r="G438" s="5" t="s">
        <v>58</v>
      </c>
      <c r="H438" s="93" t="s">
        <v>5</v>
      </c>
      <c r="I438" s="5" t="s">
        <v>58</v>
      </c>
      <c r="J438" s="6" t="s">
        <v>6</v>
      </c>
      <c r="K438" s="5" t="s">
        <v>58</v>
      </c>
      <c r="L438" s="335"/>
      <c r="M438" s="7" t="s">
        <v>141</v>
      </c>
      <c r="N438" s="8" t="s">
        <v>57</v>
      </c>
    </row>
    <row r="439" spans="1:14" ht="15.75" customHeight="1" thickBot="1" x14ac:dyDescent="0.35">
      <c r="A439" s="24"/>
      <c r="B439" s="20"/>
      <c r="C439" s="365" t="s">
        <v>301</v>
      </c>
      <c r="D439" s="366"/>
      <c r="E439" s="366"/>
      <c r="F439" s="366"/>
      <c r="G439" s="366"/>
      <c r="H439" s="366"/>
      <c r="I439" s="366"/>
      <c r="J439" s="366"/>
      <c r="K439" s="367"/>
      <c r="L439" s="4" t="s">
        <v>267</v>
      </c>
      <c r="M439" s="209"/>
      <c r="N439" s="270"/>
    </row>
    <row r="440" spans="1:14" ht="15.75" customHeight="1" x14ac:dyDescent="0.25">
      <c r="A440" s="145" t="s">
        <v>226</v>
      </c>
      <c r="C440" s="14">
        <v>2000</v>
      </c>
      <c r="D440" s="97">
        <v>9.2999999999999999E-2</v>
      </c>
      <c r="E440" s="51">
        <v>36686</v>
      </c>
      <c r="F440" s="97">
        <v>9.0999999999999998E-2</v>
      </c>
      <c r="G440" s="51">
        <v>36678</v>
      </c>
      <c r="H440" s="97">
        <v>8.6999999999999994E-2</v>
      </c>
      <c r="I440" s="51">
        <v>36685</v>
      </c>
      <c r="J440" s="97">
        <v>8.6999999999999994E-2</v>
      </c>
      <c r="K440" s="112">
        <v>36734</v>
      </c>
      <c r="L440" s="62">
        <v>4</v>
      </c>
      <c r="M440" s="14" t="s">
        <v>155</v>
      </c>
      <c r="N440" s="261">
        <f>TRUNC(AVERAGE(J440),3)</f>
        <v>8.6999999999999994E-2</v>
      </c>
    </row>
    <row r="441" spans="1:14" ht="15.75" customHeight="1" x14ac:dyDescent="0.25">
      <c r="A441" s="24" t="s">
        <v>92</v>
      </c>
      <c r="C441" s="10">
        <v>2001</v>
      </c>
      <c r="D441" s="15">
        <v>8.5000000000000006E-2</v>
      </c>
      <c r="E441" s="12">
        <v>37061</v>
      </c>
      <c r="F441" s="15">
        <v>8.3000000000000004E-2</v>
      </c>
      <c r="G441" s="12">
        <v>37060</v>
      </c>
      <c r="H441" s="15">
        <v>8.2000000000000003E-2</v>
      </c>
      <c r="I441" s="12">
        <v>37056</v>
      </c>
      <c r="J441" s="15">
        <v>8.2000000000000003E-2</v>
      </c>
      <c r="K441" s="43">
        <v>37070</v>
      </c>
      <c r="L441" s="39">
        <v>1</v>
      </c>
      <c r="M441" s="10" t="s">
        <v>156</v>
      </c>
      <c r="N441" s="262">
        <f>TRUNC(AVERAGE(J440:J441),3)</f>
        <v>8.4000000000000005E-2</v>
      </c>
    </row>
    <row r="442" spans="1:14" ht="15.75" customHeight="1" x14ac:dyDescent="0.25">
      <c r="C442" s="10">
        <v>2002</v>
      </c>
      <c r="D442" s="15">
        <v>0.09</v>
      </c>
      <c r="E442" s="12">
        <v>37451</v>
      </c>
      <c r="F442" s="15">
        <v>0.09</v>
      </c>
      <c r="G442" s="12">
        <v>37469</v>
      </c>
      <c r="H442" s="15">
        <v>0.09</v>
      </c>
      <c r="I442" s="12">
        <v>37478</v>
      </c>
      <c r="J442" s="15">
        <v>8.8999999999999996E-2</v>
      </c>
      <c r="K442" s="43">
        <v>37429</v>
      </c>
      <c r="L442" s="39">
        <v>10</v>
      </c>
      <c r="M442" s="10" t="s">
        <v>147</v>
      </c>
      <c r="N442" s="262">
        <f t="shared" ref="N442:N447" si="20">TRUNC(AVERAGE(J440:J442),3)</f>
        <v>8.5999999999999993E-2</v>
      </c>
    </row>
    <row r="443" spans="1:14" ht="15.75" customHeight="1" x14ac:dyDescent="0.25">
      <c r="A443" s="9"/>
      <c r="C443" s="10">
        <v>2003</v>
      </c>
      <c r="D443" s="15">
        <v>0.105</v>
      </c>
      <c r="E443" s="12">
        <v>37797</v>
      </c>
      <c r="F443" s="15">
        <v>9.0999999999999998E-2</v>
      </c>
      <c r="G443" s="12">
        <v>37790</v>
      </c>
      <c r="H443" s="15">
        <v>9.0999999999999998E-2</v>
      </c>
      <c r="I443" s="12">
        <v>37796</v>
      </c>
      <c r="J443" s="15">
        <v>8.3000000000000004E-2</v>
      </c>
      <c r="K443" s="43">
        <v>37858</v>
      </c>
      <c r="L443" s="39">
        <v>3</v>
      </c>
      <c r="M443" s="10" t="s">
        <v>148</v>
      </c>
      <c r="N443" s="262">
        <f t="shared" si="20"/>
        <v>8.4000000000000005E-2</v>
      </c>
    </row>
    <row r="444" spans="1:14" ht="15.75" customHeight="1" x14ac:dyDescent="0.25">
      <c r="A444" s="9"/>
      <c r="C444" s="10">
        <v>2004</v>
      </c>
      <c r="D444" s="15">
        <v>7.4999999999999997E-2</v>
      </c>
      <c r="E444" s="12">
        <v>38170</v>
      </c>
      <c r="F444" s="15">
        <v>7.0999999999999994E-2</v>
      </c>
      <c r="G444" s="12">
        <v>38093</v>
      </c>
      <c r="H444" s="15">
        <v>7.0999999999999994E-2</v>
      </c>
      <c r="I444" s="12">
        <v>38252</v>
      </c>
      <c r="J444" s="15">
        <v>6.9000000000000006E-2</v>
      </c>
      <c r="K444" s="43">
        <v>38106</v>
      </c>
      <c r="L444" s="39">
        <v>0</v>
      </c>
      <c r="M444" s="10" t="s">
        <v>149</v>
      </c>
      <c r="N444" s="262">
        <f t="shared" si="20"/>
        <v>0.08</v>
      </c>
    </row>
    <row r="445" spans="1:14" ht="15.75" customHeight="1" x14ac:dyDescent="0.25">
      <c r="A445" s="9"/>
      <c r="C445" s="10">
        <v>2005</v>
      </c>
      <c r="D445" s="25">
        <v>8.2000000000000003E-2</v>
      </c>
      <c r="E445" s="12">
        <v>38511</v>
      </c>
      <c r="F445" s="15">
        <v>8.2000000000000003E-2</v>
      </c>
      <c r="G445" s="12">
        <v>38544</v>
      </c>
      <c r="H445" s="15">
        <v>0.08</v>
      </c>
      <c r="I445" s="12">
        <v>38530</v>
      </c>
      <c r="J445" s="15">
        <v>7.8E-2</v>
      </c>
      <c r="K445" s="43">
        <v>38608</v>
      </c>
      <c r="L445" s="39">
        <v>0</v>
      </c>
      <c r="M445" s="10" t="s">
        <v>150</v>
      </c>
      <c r="N445" s="262">
        <f t="shared" si="20"/>
        <v>7.5999999999999998E-2</v>
      </c>
    </row>
    <row r="446" spans="1:14" ht="15.75" customHeight="1" x14ac:dyDescent="0.25">
      <c r="A446" s="9"/>
      <c r="C446" s="10">
        <v>2006</v>
      </c>
      <c r="D446" s="25">
        <v>7.5999999999999998E-2</v>
      </c>
      <c r="E446" s="12">
        <v>38884</v>
      </c>
      <c r="F446" s="15">
        <v>7.2999999999999995E-2</v>
      </c>
      <c r="G446" s="12">
        <v>38874</v>
      </c>
      <c r="H446" s="15">
        <v>7.2999999999999995E-2</v>
      </c>
      <c r="I446" s="12">
        <v>38900</v>
      </c>
      <c r="J446" s="15">
        <v>7.1999999999999995E-2</v>
      </c>
      <c r="K446" s="43">
        <v>38946</v>
      </c>
      <c r="L446" s="39">
        <v>0</v>
      </c>
      <c r="M446" s="10" t="s">
        <v>151</v>
      </c>
      <c r="N446" s="262">
        <f t="shared" si="20"/>
        <v>7.2999999999999995E-2</v>
      </c>
    </row>
    <row r="447" spans="1:14" ht="15.75" customHeight="1" thickBot="1" x14ac:dyDescent="0.3">
      <c r="A447" s="9"/>
      <c r="C447" s="16">
        <v>2007</v>
      </c>
      <c r="D447" s="123">
        <v>8.2000000000000003E-2</v>
      </c>
      <c r="E447" s="18">
        <v>39224</v>
      </c>
      <c r="F447" s="26">
        <v>0.08</v>
      </c>
      <c r="G447" s="18">
        <v>39194</v>
      </c>
      <c r="H447" s="26">
        <v>7.9000000000000001E-2</v>
      </c>
      <c r="I447" s="18">
        <v>39296</v>
      </c>
      <c r="J447" s="26">
        <v>7.8E-2</v>
      </c>
      <c r="K447" s="44">
        <v>39346</v>
      </c>
      <c r="L447" s="40">
        <v>0</v>
      </c>
      <c r="M447" s="16" t="s">
        <v>152</v>
      </c>
      <c r="N447" s="263">
        <f t="shared" si="20"/>
        <v>7.5999999999999998E-2</v>
      </c>
    </row>
    <row r="448" spans="1:14" ht="15.75" customHeight="1" thickBot="1" x14ac:dyDescent="0.35">
      <c r="A448" s="9"/>
      <c r="C448" s="365" t="s">
        <v>300</v>
      </c>
      <c r="D448" s="366"/>
      <c r="E448" s="366"/>
      <c r="F448" s="366"/>
      <c r="G448" s="366"/>
      <c r="H448" s="366"/>
      <c r="I448" s="366"/>
      <c r="J448" s="366"/>
      <c r="K448" s="367"/>
      <c r="L448" s="4" t="s">
        <v>265</v>
      </c>
      <c r="M448" s="209"/>
      <c r="N448" s="270"/>
    </row>
    <row r="449" spans="1:14" ht="15.75" customHeight="1" thickBot="1" x14ac:dyDescent="0.3">
      <c r="A449" s="9"/>
      <c r="C449" s="10">
        <v>2008</v>
      </c>
      <c r="D449" s="25">
        <v>6.5000000000000002E-2</v>
      </c>
      <c r="E449" s="12">
        <v>39647</v>
      </c>
      <c r="F449" s="15">
        <v>6.4000000000000001E-2</v>
      </c>
      <c r="G449" s="12">
        <v>39646</v>
      </c>
      <c r="H449" s="25">
        <v>0.06</v>
      </c>
      <c r="I449" s="12">
        <v>39597</v>
      </c>
      <c r="J449" s="15">
        <v>0.06</v>
      </c>
      <c r="K449" s="43">
        <v>39683</v>
      </c>
      <c r="L449" s="39">
        <v>0</v>
      </c>
      <c r="M449" s="10" t="s">
        <v>187</v>
      </c>
      <c r="N449" s="263">
        <f>TRUNC(AVERAGE(J446:J449),3)</f>
        <v>7.0000000000000007E-2</v>
      </c>
    </row>
    <row r="450" spans="1:14" ht="15.75" customHeight="1" x14ac:dyDescent="0.3">
      <c r="A450" s="9"/>
      <c r="C450" s="124"/>
      <c r="D450" s="182"/>
      <c r="E450" s="51"/>
      <c r="F450" s="97"/>
      <c r="G450" s="51"/>
      <c r="H450" s="97"/>
      <c r="I450" s="51"/>
      <c r="J450" s="341"/>
      <c r="K450" s="51"/>
      <c r="L450" s="124"/>
      <c r="M450" s="124"/>
      <c r="N450" s="341"/>
    </row>
    <row r="451" spans="1:14" ht="15.75" customHeight="1" x14ac:dyDescent="0.25">
      <c r="D451" s="92"/>
      <c r="F451" s="92"/>
      <c r="H451" s="92"/>
    </row>
    <row r="452" spans="1:14" ht="21" x14ac:dyDescent="0.4">
      <c r="D452" s="92"/>
      <c r="E452" s="52" t="s">
        <v>186</v>
      </c>
      <c r="F452" s="92"/>
      <c r="H452" s="92"/>
    </row>
    <row r="453" spans="1:14" ht="15.75" customHeight="1" x14ac:dyDescent="0.3">
      <c r="D453" s="92"/>
      <c r="E453" s="53" t="s">
        <v>0</v>
      </c>
      <c r="F453" s="92"/>
      <c r="H453" s="92"/>
    </row>
    <row r="454" spans="1:14" ht="15.75" customHeight="1" thickBot="1" x14ac:dyDescent="0.3">
      <c r="D454" s="92"/>
      <c r="F454" s="92"/>
      <c r="H454" s="92"/>
    </row>
    <row r="455" spans="1:14" ht="15.75" customHeight="1" x14ac:dyDescent="0.3">
      <c r="A455" s="53" t="s">
        <v>34</v>
      </c>
      <c r="B455" s="46"/>
      <c r="C455" s="211"/>
      <c r="D455" s="212"/>
      <c r="E455" s="213"/>
      <c r="F455" s="212"/>
      <c r="G455" s="213"/>
      <c r="H455" s="212"/>
      <c r="I455" s="213"/>
      <c r="J455" s="214"/>
      <c r="K455" s="213"/>
      <c r="L455" s="215"/>
      <c r="M455" s="374" t="s">
        <v>56</v>
      </c>
      <c r="N455" s="375"/>
    </row>
    <row r="456" spans="1:14" ht="15.75" customHeight="1" thickBot="1" x14ac:dyDescent="0.35">
      <c r="A456" s="54"/>
      <c r="C456" s="4" t="s">
        <v>2</v>
      </c>
      <c r="D456" s="93" t="s">
        <v>3</v>
      </c>
      <c r="E456" s="5" t="s">
        <v>58</v>
      </c>
      <c r="F456" s="93" t="s">
        <v>4</v>
      </c>
      <c r="G456" s="5" t="s">
        <v>58</v>
      </c>
      <c r="H456" s="93" t="s">
        <v>5</v>
      </c>
      <c r="I456" s="5" t="s">
        <v>58</v>
      </c>
      <c r="J456" s="6" t="s">
        <v>6</v>
      </c>
      <c r="K456" s="5" t="s">
        <v>58</v>
      </c>
      <c r="L456" s="336"/>
      <c r="M456" s="21" t="s">
        <v>141</v>
      </c>
      <c r="N456" s="8" t="s">
        <v>57</v>
      </c>
    </row>
    <row r="457" spans="1:14" ht="15.75" customHeight="1" thickBot="1" x14ac:dyDescent="0.35">
      <c r="A457" s="54"/>
      <c r="C457" s="356" t="s">
        <v>301</v>
      </c>
      <c r="D457" s="357"/>
      <c r="E457" s="357"/>
      <c r="F457" s="357"/>
      <c r="G457" s="357"/>
      <c r="H457" s="357"/>
      <c r="I457" s="357"/>
      <c r="J457" s="357"/>
      <c r="K457" s="358"/>
      <c r="L457" s="131" t="s">
        <v>267</v>
      </c>
      <c r="M457" s="210"/>
      <c r="N457" s="269"/>
    </row>
    <row r="458" spans="1:14" ht="15.75" customHeight="1" x14ac:dyDescent="0.25">
      <c r="A458" s="147" t="s">
        <v>251</v>
      </c>
      <c r="B458" s="55" t="s">
        <v>52</v>
      </c>
      <c r="C458" s="14">
        <v>1995</v>
      </c>
      <c r="D458" s="97">
        <v>9.9000000000000005E-2</v>
      </c>
      <c r="E458" s="51"/>
      <c r="F458" s="97">
        <v>9.7000000000000003E-2</v>
      </c>
      <c r="G458" s="51"/>
      <c r="H458" s="97">
        <v>9.6000000000000002E-2</v>
      </c>
      <c r="I458" s="51"/>
      <c r="J458" s="97">
        <v>0.09</v>
      </c>
      <c r="K458" s="112"/>
      <c r="L458" s="62">
        <v>6</v>
      </c>
      <c r="M458" s="14" t="s">
        <v>189</v>
      </c>
      <c r="N458" s="261">
        <f>TRUNC(AVERAGE(J458),3)</f>
        <v>0.09</v>
      </c>
    </row>
    <row r="459" spans="1:14" ht="15.75" customHeight="1" x14ac:dyDescent="0.25">
      <c r="A459" s="24" t="s">
        <v>118</v>
      </c>
      <c r="B459" s="20"/>
      <c r="C459" s="10">
        <v>1996</v>
      </c>
      <c r="D459" s="15">
        <v>0.104</v>
      </c>
      <c r="E459" s="12"/>
      <c r="F459" s="15">
        <v>9.6000000000000002E-2</v>
      </c>
      <c r="G459" s="12"/>
      <c r="H459" s="15">
        <v>9.5000000000000001E-2</v>
      </c>
      <c r="I459" s="12"/>
      <c r="J459" s="15">
        <v>9.0999999999999998E-2</v>
      </c>
      <c r="K459" s="43"/>
      <c r="L459" s="39">
        <v>8</v>
      </c>
      <c r="M459" s="10" t="s">
        <v>188</v>
      </c>
      <c r="N459" s="262">
        <f>TRUNC(AVERAGE(J458:J459),3)</f>
        <v>0.09</v>
      </c>
    </row>
    <row r="460" spans="1:14" ht="15.75" customHeight="1" x14ac:dyDescent="0.25">
      <c r="C460" s="10">
        <v>1997</v>
      </c>
      <c r="D460" s="15">
        <v>9.8000000000000004E-2</v>
      </c>
      <c r="E460" s="12">
        <v>36002</v>
      </c>
      <c r="F460" s="15">
        <v>9.4E-2</v>
      </c>
      <c r="G460" s="12">
        <v>35993</v>
      </c>
      <c r="H460" s="15">
        <v>8.8999999999999996E-2</v>
      </c>
      <c r="I460" s="12">
        <v>35939</v>
      </c>
      <c r="J460" s="15">
        <v>8.8999999999999996E-2</v>
      </c>
      <c r="K460" s="43">
        <v>35975</v>
      </c>
      <c r="L460" s="39">
        <v>5</v>
      </c>
      <c r="M460" s="10" t="s">
        <v>142</v>
      </c>
      <c r="N460" s="262">
        <f>TRUNC(AVERAGE(J458:J460),3)</f>
        <v>0.09</v>
      </c>
    </row>
    <row r="461" spans="1:14" ht="15.75" customHeight="1" x14ac:dyDescent="0.25">
      <c r="A461" s="24"/>
      <c r="C461" s="10">
        <v>1998</v>
      </c>
      <c r="D461" s="15">
        <v>0.10100000000000001</v>
      </c>
      <c r="E461" s="12">
        <v>35972</v>
      </c>
      <c r="F461" s="15">
        <v>8.8999999999999996E-2</v>
      </c>
      <c r="G461" s="12">
        <v>36050</v>
      </c>
      <c r="H461" s="15">
        <v>8.3000000000000004E-2</v>
      </c>
      <c r="I461" s="12">
        <v>35973</v>
      </c>
      <c r="J461" s="15">
        <v>8.2000000000000003E-2</v>
      </c>
      <c r="K461" s="43">
        <v>35929</v>
      </c>
      <c r="L461" s="39">
        <v>2</v>
      </c>
      <c r="M461" s="10" t="s">
        <v>143</v>
      </c>
      <c r="N461" s="262">
        <f>TRUNC(AVERAGE(J459:J461),3)</f>
        <v>8.6999999999999994E-2</v>
      </c>
    </row>
    <row r="462" spans="1:14" ht="15.75" customHeight="1" x14ac:dyDescent="0.25">
      <c r="A462" s="9"/>
      <c r="C462" s="10">
        <v>1999</v>
      </c>
      <c r="D462" s="15">
        <v>8.2000000000000003E-2</v>
      </c>
      <c r="E462" s="12">
        <v>36405</v>
      </c>
      <c r="F462" s="15">
        <v>0.08</v>
      </c>
      <c r="G462" s="12">
        <v>36407</v>
      </c>
      <c r="H462" s="15">
        <v>7.8E-2</v>
      </c>
      <c r="I462" s="12">
        <v>36333</v>
      </c>
      <c r="J462" s="15">
        <v>7.6999999999999999E-2</v>
      </c>
      <c r="K462" s="43">
        <v>36310</v>
      </c>
      <c r="L462" s="39">
        <v>0</v>
      </c>
      <c r="M462" s="10" t="s">
        <v>144</v>
      </c>
      <c r="N462" s="262">
        <f>TRUNC(AVERAGE(J460:J462),3)</f>
        <v>8.2000000000000003E-2</v>
      </c>
    </row>
    <row r="463" spans="1:14" ht="15.75" customHeight="1" x14ac:dyDescent="0.25">
      <c r="A463" s="9"/>
      <c r="C463" s="10">
        <v>2000</v>
      </c>
      <c r="D463" s="15">
        <v>7.8E-2</v>
      </c>
      <c r="E463" s="12">
        <v>36686</v>
      </c>
      <c r="F463" s="15">
        <v>7.5999999999999998E-2</v>
      </c>
      <c r="G463" s="12">
        <v>36685</v>
      </c>
      <c r="H463" s="15">
        <v>7.1999999999999995E-2</v>
      </c>
      <c r="I463" s="12">
        <v>36678</v>
      </c>
      <c r="J463" s="15">
        <v>6.5000000000000002E-2</v>
      </c>
      <c r="K463" s="43">
        <v>36734</v>
      </c>
      <c r="L463" s="39">
        <v>0</v>
      </c>
      <c r="M463" s="10" t="s">
        <v>145</v>
      </c>
      <c r="N463" s="262">
        <f>TRUNC(AVERAGE(J461:J463),3)</f>
        <v>7.3999999999999996E-2</v>
      </c>
    </row>
    <row r="464" spans="1:14" ht="15.75" customHeight="1" x14ac:dyDescent="0.25">
      <c r="A464" s="9"/>
      <c r="C464" s="10">
        <v>2001</v>
      </c>
      <c r="D464" s="15">
        <v>6.3E-2</v>
      </c>
      <c r="E464" s="12">
        <v>37021</v>
      </c>
      <c r="F464" s="15">
        <v>0.06</v>
      </c>
      <c r="G464" s="12">
        <v>37030</v>
      </c>
      <c r="H464" s="15">
        <v>5.6000000000000001E-2</v>
      </c>
      <c r="I464" s="12">
        <v>37137</v>
      </c>
      <c r="J464" s="11">
        <v>5.5E-2</v>
      </c>
      <c r="K464" s="43">
        <v>36989</v>
      </c>
      <c r="L464" s="39">
        <v>0</v>
      </c>
      <c r="M464" s="10" t="s">
        <v>146</v>
      </c>
      <c r="N464" s="262">
        <f>TRUNC(AVERAGE(J462:J464),3)</f>
        <v>6.5000000000000002E-2</v>
      </c>
    </row>
    <row r="465" spans="1:14" ht="15.75" customHeight="1" x14ac:dyDescent="0.3">
      <c r="A465" s="147" t="s">
        <v>35</v>
      </c>
      <c r="B465" s="55" t="s">
        <v>53</v>
      </c>
      <c r="C465" s="178" t="s">
        <v>252</v>
      </c>
      <c r="D465" s="15">
        <v>0.111</v>
      </c>
      <c r="E465" s="12">
        <v>37431</v>
      </c>
      <c r="F465" s="15">
        <v>0.10299999999999999</v>
      </c>
      <c r="G465" s="12">
        <v>37429</v>
      </c>
      <c r="H465" s="15">
        <v>0.10199999999999999</v>
      </c>
      <c r="I465" s="12">
        <v>37430</v>
      </c>
      <c r="J465" s="15">
        <v>9.9000000000000005E-2</v>
      </c>
      <c r="K465" s="43">
        <v>37444</v>
      </c>
      <c r="L465" s="39">
        <v>18</v>
      </c>
      <c r="M465" s="10" t="s">
        <v>166</v>
      </c>
      <c r="N465" s="262">
        <f>TRUNC(AVERAGE(J465),3)</f>
        <v>9.9000000000000005E-2</v>
      </c>
    </row>
    <row r="466" spans="1:14" ht="15.75" customHeight="1" x14ac:dyDescent="0.25">
      <c r="A466" s="24" t="s">
        <v>119</v>
      </c>
      <c r="C466" s="10">
        <v>2003</v>
      </c>
      <c r="D466" s="15">
        <v>9.2999999999999999E-2</v>
      </c>
      <c r="E466" s="12">
        <v>37797</v>
      </c>
      <c r="F466" s="15">
        <v>9.0999999999999998E-2</v>
      </c>
      <c r="G466" s="12">
        <v>37790</v>
      </c>
      <c r="H466" s="15">
        <v>8.7999999999999995E-2</v>
      </c>
      <c r="I466" s="12">
        <v>37794</v>
      </c>
      <c r="J466" s="15">
        <v>8.6999999999999994E-2</v>
      </c>
      <c r="K466" s="43">
        <v>37796</v>
      </c>
      <c r="L466" s="39">
        <v>4</v>
      </c>
      <c r="M466" s="10" t="s">
        <v>167</v>
      </c>
      <c r="N466" s="262">
        <f>TRUNC(AVERAGE(J465:J466),3)</f>
        <v>9.2999999999999999E-2</v>
      </c>
    </row>
    <row r="467" spans="1:14" ht="15.75" customHeight="1" x14ac:dyDescent="0.25">
      <c r="C467" s="10">
        <v>2004</v>
      </c>
      <c r="D467" s="15">
        <v>0.08</v>
      </c>
      <c r="E467" s="12">
        <v>38170</v>
      </c>
      <c r="F467" s="15">
        <v>7.9000000000000001E-2</v>
      </c>
      <c r="G467" s="12">
        <v>38252</v>
      </c>
      <c r="H467" s="15">
        <v>7.8E-2</v>
      </c>
      <c r="I467" s="12">
        <v>38202</v>
      </c>
      <c r="J467" s="15">
        <v>7.6999999999999999E-2</v>
      </c>
      <c r="K467" s="43">
        <v>38169</v>
      </c>
      <c r="L467" s="39">
        <v>0</v>
      </c>
      <c r="M467" s="10" t="s">
        <v>149</v>
      </c>
      <c r="N467" s="262">
        <f>TRUNC(AVERAGE(J465:J467),3)</f>
        <v>8.6999999999999994E-2</v>
      </c>
    </row>
    <row r="468" spans="1:14" ht="15.75" customHeight="1" x14ac:dyDescent="0.25">
      <c r="A468" s="56"/>
      <c r="C468" s="10">
        <v>2005</v>
      </c>
      <c r="D468" s="25">
        <v>9.4E-2</v>
      </c>
      <c r="E468" s="12">
        <v>38543</v>
      </c>
      <c r="F468" s="15">
        <v>8.8999999999999996E-2</v>
      </c>
      <c r="G468" s="12">
        <v>38530</v>
      </c>
      <c r="H468" s="15">
        <v>8.7999999999999995E-2</v>
      </c>
      <c r="I468" s="12">
        <v>38544</v>
      </c>
      <c r="J468" s="15">
        <v>8.5999999999999993E-2</v>
      </c>
      <c r="K468" s="43">
        <v>38528</v>
      </c>
      <c r="L468" s="39">
        <v>5</v>
      </c>
      <c r="M468" s="10" t="s">
        <v>150</v>
      </c>
      <c r="N468" s="262">
        <f>TRUNC(AVERAGE(J466:J468),3)</f>
        <v>8.3000000000000004E-2</v>
      </c>
    </row>
    <row r="469" spans="1:14" ht="15.75" customHeight="1" x14ac:dyDescent="0.25">
      <c r="A469" s="56"/>
      <c r="C469" s="10">
        <v>2006</v>
      </c>
      <c r="D469" s="25">
        <v>0.08</v>
      </c>
      <c r="E469" s="12">
        <v>38884</v>
      </c>
      <c r="F469" s="15">
        <v>7.6999999999999999E-2</v>
      </c>
      <c r="G469" s="12">
        <v>38885</v>
      </c>
      <c r="H469" s="15">
        <v>6.7000000000000004E-2</v>
      </c>
      <c r="I469" s="12">
        <v>38874</v>
      </c>
      <c r="J469" s="15">
        <v>6.7000000000000004E-2</v>
      </c>
      <c r="K469" s="43">
        <v>38883</v>
      </c>
      <c r="L469" s="39">
        <v>0</v>
      </c>
      <c r="M469" s="10" t="s">
        <v>151</v>
      </c>
      <c r="N469" s="262">
        <f>TRUNC(AVERAGE(J467:J469),3)</f>
        <v>7.5999999999999998E-2</v>
      </c>
    </row>
    <row r="470" spans="1:14" ht="15.75" customHeight="1" thickBot="1" x14ac:dyDescent="0.3">
      <c r="A470" s="56"/>
      <c r="C470" s="16">
        <v>2007</v>
      </c>
      <c r="D470" s="123">
        <v>8.5000000000000006E-2</v>
      </c>
      <c r="E470" s="18">
        <v>39225</v>
      </c>
      <c r="F470" s="26">
        <v>8.3000000000000004E-2</v>
      </c>
      <c r="G470" s="18">
        <v>39249</v>
      </c>
      <c r="H470" s="26">
        <v>8.3000000000000004E-2</v>
      </c>
      <c r="I470" s="18">
        <v>39346</v>
      </c>
      <c r="J470" s="26">
        <v>8.2000000000000003E-2</v>
      </c>
      <c r="K470" s="44">
        <v>39251</v>
      </c>
      <c r="L470" s="40">
        <v>1</v>
      </c>
      <c r="M470" s="16" t="s">
        <v>152</v>
      </c>
      <c r="N470" s="263">
        <f>TRUNC(AVERAGE(J468:J470),3)</f>
        <v>7.8E-2</v>
      </c>
    </row>
    <row r="471" spans="1:14" ht="15.75" customHeight="1" thickBot="1" x14ac:dyDescent="0.35">
      <c r="A471" s="56"/>
      <c r="C471" s="356" t="s">
        <v>300</v>
      </c>
      <c r="D471" s="357"/>
      <c r="E471" s="357"/>
      <c r="F471" s="357"/>
      <c r="G471" s="357"/>
      <c r="H471" s="357"/>
      <c r="I471" s="357"/>
      <c r="J471" s="357"/>
      <c r="K471" s="358"/>
      <c r="L471" s="234" t="s">
        <v>265</v>
      </c>
      <c r="M471" s="210"/>
      <c r="N471" s="269"/>
    </row>
    <row r="472" spans="1:14" ht="15.75" customHeight="1" thickBot="1" x14ac:dyDescent="0.3">
      <c r="A472" s="56"/>
      <c r="C472" s="10">
        <v>2008</v>
      </c>
      <c r="D472" s="25">
        <v>7.3999999999999996E-2</v>
      </c>
      <c r="E472" s="12">
        <v>39574</v>
      </c>
      <c r="F472" s="15">
        <v>7.1999999999999995E-2</v>
      </c>
      <c r="G472" s="12">
        <v>39647</v>
      </c>
      <c r="H472" s="15">
        <v>6.9000000000000006E-2</v>
      </c>
      <c r="I472" s="12">
        <v>39619</v>
      </c>
      <c r="J472" s="15">
        <v>6.8000000000000005E-2</v>
      </c>
      <c r="K472" s="43">
        <v>39693</v>
      </c>
      <c r="L472" s="39">
        <v>0</v>
      </c>
      <c r="M472" s="10" t="s">
        <v>187</v>
      </c>
      <c r="N472" s="263">
        <f>TRUNC(AVERAGE(J469:J472),3)</f>
        <v>7.1999999999999995E-2</v>
      </c>
    </row>
    <row r="473" spans="1:14" ht="15.75" customHeight="1" x14ac:dyDescent="0.3">
      <c r="C473" s="342" t="s">
        <v>253</v>
      </c>
      <c r="D473" s="344"/>
      <c r="E473" s="344"/>
      <c r="F473" s="344"/>
      <c r="G473" s="344"/>
      <c r="H473" s="344"/>
      <c r="I473" s="344"/>
      <c r="J473" s="344"/>
      <c r="K473" s="344"/>
      <c r="L473" s="125"/>
      <c r="M473" s="125"/>
      <c r="N473" s="125"/>
    </row>
    <row r="474" spans="1:14" ht="15.75" customHeight="1" x14ac:dyDescent="0.3">
      <c r="C474" s="111"/>
      <c r="D474" s="173"/>
      <c r="E474" s="173"/>
      <c r="F474" s="173"/>
      <c r="G474" s="173"/>
      <c r="H474" s="173"/>
      <c r="I474" s="173"/>
      <c r="J474" s="173"/>
      <c r="K474" s="173"/>
    </row>
    <row r="475" spans="1:14" ht="15.75" customHeight="1" thickBot="1" x14ac:dyDescent="0.3">
      <c r="D475" s="92"/>
      <c r="F475" s="92"/>
      <c r="H475" s="92"/>
    </row>
    <row r="476" spans="1:14" ht="15.75" customHeight="1" x14ac:dyDescent="0.3">
      <c r="A476" s="53" t="s">
        <v>33</v>
      </c>
      <c r="C476" s="211"/>
      <c r="D476" s="212"/>
      <c r="E476" s="213"/>
      <c r="F476" s="212"/>
      <c r="G476" s="213"/>
      <c r="H476" s="212"/>
      <c r="I476" s="213"/>
      <c r="J476" s="214"/>
      <c r="K476" s="213"/>
      <c r="L476" s="215"/>
      <c r="M476" s="374" t="s">
        <v>56</v>
      </c>
      <c r="N476" s="375"/>
    </row>
    <row r="477" spans="1:14" ht="15.75" customHeight="1" thickBot="1" x14ac:dyDescent="0.3">
      <c r="A477" s="46"/>
      <c r="B477" s="46"/>
      <c r="C477" s="4" t="s">
        <v>2</v>
      </c>
      <c r="D477" s="93" t="s">
        <v>3</v>
      </c>
      <c r="E477" s="5" t="s">
        <v>58</v>
      </c>
      <c r="F477" s="93" t="s">
        <v>4</v>
      </c>
      <c r="G477" s="5" t="s">
        <v>58</v>
      </c>
      <c r="H477" s="93" t="s">
        <v>5</v>
      </c>
      <c r="I477" s="5" t="s">
        <v>58</v>
      </c>
      <c r="J477" s="6" t="s">
        <v>6</v>
      </c>
      <c r="K477" s="5" t="s">
        <v>58</v>
      </c>
      <c r="L477" s="336"/>
      <c r="M477" s="21" t="s">
        <v>141</v>
      </c>
      <c r="N477" s="8" t="s">
        <v>57</v>
      </c>
    </row>
    <row r="478" spans="1:14" ht="15.75" customHeight="1" thickBot="1" x14ac:dyDescent="0.35">
      <c r="A478" s="46"/>
      <c r="B478" s="46"/>
      <c r="C478" s="356" t="s">
        <v>301</v>
      </c>
      <c r="D478" s="357"/>
      <c r="E478" s="357"/>
      <c r="F478" s="357"/>
      <c r="G478" s="357"/>
      <c r="H478" s="357"/>
      <c r="I478" s="357"/>
      <c r="J478" s="357"/>
      <c r="K478" s="358"/>
      <c r="L478" s="131" t="s">
        <v>267</v>
      </c>
      <c r="M478" s="210"/>
      <c r="N478" s="269"/>
    </row>
    <row r="479" spans="1:14" ht="15.75" customHeight="1" x14ac:dyDescent="0.25">
      <c r="A479" s="147" t="s">
        <v>209</v>
      </c>
      <c r="B479" s="58"/>
      <c r="C479" s="14">
        <v>1995</v>
      </c>
      <c r="D479" s="97">
        <v>0.10199999999999999</v>
      </c>
      <c r="E479" s="51"/>
      <c r="F479" s="97">
        <v>0.10100000000000001</v>
      </c>
      <c r="G479" s="51"/>
      <c r="H479" s="97">
        <v>9.9000000000000005E-2</v>
      </c>
      <c r="I479" s="51"/>
      <c r="J479" s="97">
        <v>9.1999999999999998E-2</v>
      </c>
      <c r="K479" s="112"/>
      <c r="L479" s="62">
        <v>9</v>
      </c>
      <c r="M479" s="14" t="s">
        <v>189</v>
      </c>
      <c r="N479" s="261">
        <f>TRUNC(AVERAGE(J479),3)</f>
        <v>9.1999999999999998E-2</v>
      </c>
    </row>
    <row r="480" spans="1:14" ht="15.75" customHeight="1" x14ac:dyDescent="0.25">
      <c r="A480" s="24" t="s">
        <v>116</v>
      </c>
      <c r="C480" s="10">
        <v>1996</v>
      </c>
      <c r="D480" s="15">
        <v>9.8000000000000004E-2</v>
      </c>
      <c r="E480" s="12"/>
      <c r="F480" s="15">
        <v>9.2999999999999999E-2</v>
      </c>
      <c r="G480" s="12"/>
      <c r="H480" s="15">
        <v>9.2999999999999999E-2</v>
      </c>
      <c r="I480" s="12"/>
      <c r="J480" s="15">
        <v>9.0999999999999998E-2</v>
      </c>
      <c r="K480" s="43"/>
      <c r="L480" s="39">
        <v>8</v>
      </c>
      <c r="M480" s="10" t="s">
        <v>188</v>
      </c>
      <c r="N480" s="262">
        <f>TRUNC(AVERAGE(J479:J480),3)</f>
        <v>9.0999999999999998E-2</v>
      </c>
    </row>
    <row r="481" spans="1:14" ht="15.75" customHeight="1" x14ac:dyDescent="0.25">
      <c r="B481" s="20"/>
      <c r="C481" s="10">
        <v>1997</v>
      </c>
      <c r="D481" s="15">
        <v>0.108</v>
      </c>
      <c r="E481" s="12">
        <v>36002</v>
      </c>
      <c r="F481" s="15">
        <v>0.10100000000000001</v>
      </c>
      <c r="G481" s="12">
        <v>35993</v>
      </c>
      <c r="H481" s="15">
        <v>9.2999999999999999E-2</v>
      </c>
      <c r="I481" s="12">
        <v>35975</v>
      </c>
      <c r="J481" s="15">
        <v>9.0999999999999998E-2</v>
      </c>
      <c r="K481" s="43">
        <v>35939</v>
      </c>
      <c r="L481" s="39">
        <v>7</v>
      </c>
      <c r="M481" s="10" t="s">
        <v>142</v>
      </c>
      <c r="N481" s="262">
        <f>TRUNC(AVERAGE(J479:J481),3)</f>
        <v>9.0999999999999998E-2</v>
      </c>
    </row>
    <row r="482" spans="1:14" ht="15.75" customHeight="1" x14ac:dyDescent="0.25">
      <c r="A482" s="24"/>
      <c r="C482" s="10">
        <v>1998</v>
      </c>
      <c r="D482" s="15">
        <v>0.1</v>
      </c>
      <c r="E482" s="12">
        <v>36044</v>
      </c>
      <c r="F482" s="15">
        <v>9.7000000000000003E-2</v>
      </c>
      <c r="G482" s="12">
        <v>35930</v>
      </c>
      <c r="H482" s="15">
        <v>9.6000000000000002E-2</v>
      </c>
      <c r="I482" s="12">
        <v>35934</v>
      </c>
      <c r="J482" s="15">
        <v>9.5000000000000001E-2</v>
      </c>
      <c r="K482" s="43">
        <v>35929</v>
      </c>
      <c r="L482" s="39">
        <v>9</v>
      </c>
      <c r="M482" s="10" t="s">
        <v>143</v>
      </c>
      <c r="N482" s="262">
        <f t="shared" ref="N482:N488" si="21">TRUNC(AVERAGE(J480:J482),3)</f>
        <v>9.1999999999999998E-2</v>
      </c>
    </row>
    <row r="483" spans="1:14" ht="15.75" customHeight="1" x14ac:dyDescent="0.25">
      <c r="A483" s="9"/>
      <c r="C483" s="10">
        <v>1999</v>
      </c>
      <c r="D483" s="15">
        <v>9.0999999999999998E-2</v>
      </c>
      <c r="E483" s="12">
        <v>36405</v>
      </c>
      <c r="F483" s="15">
        <v>8.8999999999999996E-2</v>
      </c>
      <c r="G483" s="12">
        <v>36407</v>
      </c>
      <c r="H483" s="15">
        <v>8.7999999999999995E-2</v>
      </c>
      <c r="I483" s="12">
        <v>36322</v>
      </c>
      <c r="J483" s="15">
        <v>8.6999999999999994E-2</v>
      </c>
      <c r="K483" s="43">
        <v>36310</v>
      </c>
      <c r="L483" s="39">
        <v>8</v>
      </c>
      <c r="M483" s="10" t="s">
        <v>144</v>
      </c>
      <c r="N483" s="262">
        <f t="shared" si="21"/>
        <v>9.0999999999999998E-2</v>
      </c>
    </row>
    <row r="484" spans="1:14" ht="15.75" customHeight="1" x14ac:dyDescent="0.25">
      <c r="A484" s="9"/>
      <c r="C484" s="10">
        <v>2000</v>
      </c>
      <c r="D484" s="15">
        <v>9.1999999999999998E-2</v>
      </c>
      <c r="E484" s="12">
        <v>36753</v>
      </c>
      <c r="F484" s="15">
        <v>8.4000000000000005E-2</v>
      </c>
      <c r="G484" s="12">
        <v>36685</v>
      </c>
      <c r="H484" s="15">
        <v>8.4000000000000005E-2</v>
      </c>
      <c r="I484" s="12">
        <v>36686</v>
      </c>
      <c r="J484" s="15">
        <v>7.8E-2</v>
      </c>
      <c r="K484" s="43">
        <v>36768</v>
      </c>
      <c r="L484" s="39">
        <v>1</v>
      </c>
      <c r="M484" s="10" t="s">
        <v>145</v>
      </c>
      <c r="N484" s="262">
        <f t="shared" si="21"/>
        <v>8.5999999999999993E-2</v>
      </c>
    </row>
    <row r="485" spans="1:14" ht="15.75" customHeight="1" x14ac:dyDescent="0.25">
      <c r="A485" s="9"/>
      <c r="C485" s="10">
        <v>2001</v>
      </c>
      <c r="D485" s="15">
        <v>9.1999999999999998E-2</v>
      </c>
      <c r="E485" s="12">
        <v>37061</v>
      </c>
      <c r="F485" s="15">
        <v>0.09</v>
      </c>
      <c r="G485" s="12">
        <v>37055</v>
      </c>
      <c r="H485" s="15">
        <v>8.8999999999999996E-2</v>
      </c>
      <c r="I485" s="12">
        <v>37081</v>
      </c>
      <c r="J485" s="15">
        <v>8.8999999999999996E-2</v>
      </c>
      <c r="K485" s="43">
        <v>37110</v>
      </c>
      <c r="L485" s="39">
        <v>6</v>
      </c>
      <c r="M485" s="10" t="s">
        <v>146</v>
      </c>
      <c r="N485" s="262">
        <f t="shared" si="21"/>
        <v>8.4000000000000005E-2</v>
      </c>
    </row>
    <row r="486" spans="1:14" ht="15.75" customHeight="1" x14ac:dyDescent="0.25">
      <c r="A486" s="9"/>
      <c r="C486" s="10">
        <v>2002</v>
      </c>
      <c r="D486" s="15">
        <v>0.12</v>
      </c>
      <c r="E486" s="12">
        <v>37431</v>
      </c>
      <c r="F486" s="15">
        <v>0.108</v>
      </c>
      <c r="G486" s="12">
        <v>37453</v>
      </c>
      <c r="H486" s="15">
        <v>0.106</v>
      </c>
      <c r="I486" s="12">
        <v>37440</v>
      </c>
      <c r="J486" s="15">
        <v>0.104</v>
      </c>
      <c r="K486" s="43">
        <v>37430</v>
      </c>
      <c r="L486" s="39">
        <v>22</v>
      </c>
      <c r="M486" s="10" t="s">
        <v>147</v>
      </c>
      <c r="N486" s="262">
        <f t="shared" si="21"/>
        <v>0.09</v>
      </c>
    </row>
    <row r="487" spans="1:14" ht="15.75" customHeight="1" x14ac:dyDescent="0.25">
      <c r="A487" s="9"/>
      <c r="C487" s="10">
        <v>2003</v>
      </c>
      <c r="D487" s="15">
        <v>9.7000000000000003E-2</v>
      </c>
      <c r="E487" s="12">
        <v>37797</v>
      </c>
      <c r="F487" s="15">
        <v>9.5000000000000001E-2</v>
      </c>
      <c r="G487" s="12">
        <v>37790</v>
      </c>
      <c r="H487" s="15">
        <v>9.1999999999999998E-2</v>
      </c>
      <c r="I487" s="12">
        <v>37794</v>
      </c>
      <c r="J487" s="15">
        <v>8.5999999999999993E-2</v>
      </c>
      <c r="K487" s="43">
        <v>37803</v>
      </c>
      <c r="L487" s="39">
        <v>5</v>
      </c>
      <c r="M487" s="10" t="s">
        <v>148</v>
      </c>
      <c r="N487" s="262">
        <f t="shared" si="21"/>
        <v>9.2999999999999999E-2</v>
      </c>
    </row>
    <row r="488" spans="1:14" ht="15.75" customHeight="1" x14ac:dyDescent="0.25">
      <c r="A488" s="9"/>
      <c r="C488" s="10">
        <v>2004</v>
      </c>
      <c r="D488" s="15">
        <v>9.0999999999999998E-2</v>
      </c>
      <c r="E488" s="12">
        <v>38170</v>
      </c>
      <c r="F488" s="15">
        <v>8.4000000000000005E-2</v>
      </c>
      <c r="G488" s="12">
        <v>38169</v>
      </c>
      <c r="H488" s="15">
        <v>8.1000000000000003E-2</v>
      </c>
      <c r="I488" s="12">
        <v>38252</v>
      </c>
      <c r="J488" s="15">
        <v>7.5999999999999998E-2</v>
      </c>
      <c r="K488" s="43">
        <v>38202</v>
      </c>
      <c r="L488" s="39">
        <v>1</v>
      </c>
      <c r="M488" s="10" t="s">
        <v>149</v>
      </c>
      <c r="N488" s="262">
        <f t="shared" si="21"/>
        <v>8.7999999999999995E-2</v>
      </c>
    </row>
    <row r="489" spans="1:14" ht="15.75" customHeight="1" x14ac:dyDescent="0.25">
      <c r="A489" s="9"/>
      <c r="C489" s="10">
        <v>2005</v>
      </c>
      <c r="D489" s="25">
        <v>9.6000000000000002E-2</v>
      </c>
      <c r="E489" s="12">
        <v>38543</v>
      </c>
      <c r="F489" s="15">
        <v>8.7999999999999995E-2</v>
      </c>
      <c r="G489" s="12">
        <v>38544</v>
      </c>
      <c r="H489" s="15">
        <v>8.6999999999999994E-2</v>
      </c>
      <c r="I489" s="12">
        <v>38530</v>
      </c>
      <c r="J489" s="15">
        <v>8.5999999999999993E-2</v>
      </c>
      <c r="K489" s="43">
        <v>38528</v>
      </c>
      <c r="L489" s="39">
        <v>5</v>
      </c>
      <c r="M489" s="10" t="s">
        <v>150</v>
      </c>
      <c r="N489" s="262">
        <f>TRUNC(AVERAGE(J487:J489),3)</f>
        <v>8.2000000000000003E-2</v>
      </c>
    </row>
    <row r="490" spans="1:14" ht="15.75" customHeight="1" x14ac:dyDescent="0.25">
      <c r="A490" s="9"/>
      <c r="C490" s="10">
        <v>2006</v>
      </c>
      <c r="D490" s="25">
        <v>7.4999999999999997E-2</v>
      </c>
      <c r="E490" s="12">
        <v>38884</v>
      </c>
      <c r="F490" s="15">
        <v>7.4999999999999997E-2</v>
      </c>
      <c r="G490" s="12">
        <v>38885</v>
      </c>
      <c r="H490" s="15">
        <v>7.3999999999999996E-2</v>
      </c>
      <c r="I490" s="12">
        <v>38899</v>
      </c>
      <c r="J490" s="15">
        <v>7.0000000000000007E-2</v>
      </c>
      <c r="K490" s="43">
        <v>38874</v>
      </c>
      <c r="L490" s="39">
        <v>0</v>
      </c>
      <c r="M490" s="10" t="s">
        <v>151</v>
      </c>
      <c r="N490" s="262">
        <f>TRUNC(AVERAGE(J488:J490),3)</f>
        <v>7.6999999999999999E-2</v>
      </c>
    </row>
    <row r="491" spans="1:14" ht="15.75" customHeight="1" thickBot="1" x14ac:dyDescent="0.3">
      <c r="A491" s="9"/>
      <c r="C491" s="16">
        <v>2007</v>
      </c>
      <c r="D491" s="123">
        <v>8.5000000000000006E-2</v>
      </c>
      <c r="E491" s="18">
        <v>39225</v>
      </c>
      <c r="F491" s="26">
        <v>8.5000000000000006E-2</v>
      </c>
      <c r="G491" s="18">
        <v>39249</v>
      </c>
      <c r="H491" s="26">
        <v>8.3000000000000004E-2</v>
      </c>
      <c r="I491" s="18">
        <v>39251</v>
      </c>
      <c r="J491" s="26">
        <v>8.2000000000000003E-2</v>
      </c>
      <c r="K491" s="44">
        <v>39224</v>
      </c>
      <c r="L491" s="40">
        <v>2</v>
      </c>
      <c r="M491" s="16" t="s">
        <v>152</v>
      </c>
      <c r="N491" s="263">
        <f>TRUNC(AVERAGE(J489:J491),3)</f>
        <v>7.9000000000000001E-2</v>
      </c>
    </row>
    <row r="492" spans="1:14" ht="15.75" customHeight="1" thickBot="1" x14ac:dyDescent="0.35">
      <c r="A492" s="9"/>
      <c r="C492" s="356" t="s">
        <v>300</v>
      </c>
      <c r="D492" s="357"/>
      <c r="E492" s="357"/>
      <c r="F492" s="357"/>
      <c r="G492" s="357"/>
      <c r="H492" s="357"/>
      <c r="I492" s="357"/>
      <c r="J492" s="357"/>
      <c r="K492" s="358"/>
      <c r="L492" s="234" t="s">
        <v>265</v>
      </c>
      <c r="M492" s="210"/>
      <c r="N492" s="269"/>
    </row>
    <row r="493" spans="1:14" ht="15.75" customHeight="1" thickBot="1" x14ac:dyDescent="0.3">
      <c r="A493" s="9"/>
      <c r="C493" s="10">
        <v>2008</v>
      </c>
      <c r="D493" s="25">
        <v>7.2999999999999995E-2</v>
      </c>
      <c r="E493" s="12">
        <v>39574</v>
      </c>
      <c r="F493" s="15">
        <v>7.0999999999999994E-2</v>
      </c>
      <c r="G493" s="12">
        <v>39647</v>
      </c>
      <c r="H493" s="15">
        <v>7.0000000000000007E-2</v>
      </c>
      <c r="I493" s="12">
        <v>39657</v>
      </c>
      <c r="J493" s="15">
        <v>6.9000000000000006E-2</v>
      </c>
      <c r="K493" s="43">
        <v>39658</v>
      </c>
      <c r="L493" s="39">
        <v>0</v>
      </c>
      <c r="M493" s="10" t="s">
        <v>187</v>
      </c>
      <c r="N493" s="263">
        <f>TRUNC(AVERAGE(J490:J493),3)</f>
        <v>7.2999999999999995E-2</v>
      </c>
    </row>
    <row r="494" spans="1:14" ht="15.75" customHeight="1" x14ac:dyDescent="0.3">
      <c r="A494" s="9"/>
      <c r="C494" s="124"/>
      <c r="D494" s="182"/>
      <c r="E494" s="51"/>
      <c r="F494" s="97"/>
      <c r="G494" s="51"/>
      <c r="H494" s="97"/>
      <c r="I494" s="51"/>
      <c r="J494" s="341"/>
      <c r="K494" s="51"/>
      <c r="L494" s="124"/>
      <c r="M494" s="124"/>
      <c r="N494" s="341"/>
    </row>
    <row r="495" spans="1:14" ht="15.75" customHeight="1" thickBot="1" x14ac:dyDescent="0.3">
      <c r="D495" s="92"/>
      <c r="F495" s="92"/>
      <c r="H495" s="92"/>
    </row>
    <row r="496" spans="1:14" ht="15.75" customHeight="1" x14ac:dyDescent="0.3">
      <c r="A496" s="53" t="s">
        <v>33</v>
      </c>
      <c r="C496" s="211"/>
      <c r="D496" s="212"/>
      <c r="E496" s="213"/>
      <c r="F496" s="212"/>
      <c r="G496" s="213"/>
      <c r="H496" s="212"/>
      <c r="I496" s="213"/>
      <c r="J496" s="214"/>
      <c r="K496" s="213"/>
      <c r="L496" s="215"/>
      <c r="M496" s="374" t="s">
        <v>56</v>
      </c>
      <c r="N496" s="375"/>
    </row>
    <row r="497" spans="1:14" ht="15.75" customHeight="1" thickBot="1" x14ac:dyDescent="0.3">
      <c r="A497" s="9"/>
      <c r="C497" s="4" t="s">
        <v>2</v>
      </c>
      <c r="D497" s="93" t="s">
        <v>3</v>
      </c>
      <c r="E497" s="5" t="s">
        <v>58</v>
      </c>
      <c r="F497" s="93" t="s">
        <v>4</v>
      </c>
      <c r="G497" s="5" t="s">
        <v>58</v>
      </c>
      <c r="H497" s="93" t="s">
        <v>5</v>
      </c>
      <c r="I497" s="5" t="s">
        <v>58</v>
      </c>
      <c r="J497" s="6" t="s">
        <v>6</v>
      </c>
      <c r="K497" s="5" t="s">
        <v>58</v>
      </c>
      <c r="L497" s="336"/>
      <c r="M497" s="21" t="s">
        <v>141</v>
      </c>
      <c r="N497" s="8" t="s">
        <v>57</v>
      </c>
    </row>
    <row r="498" spans="1:14" ht="15.75" customHeight="1" thickBot="1" x14ac:dyDescent="0.35">
      <c r="A498" s="9"/>
      <c r="C498" s="356" t="s">
        <v>301</v>
      </c>
      <c r="D498" s="357"/>
      <c r="E498" s="357"/>
      <c r="F498" s="357"/>
      <c r="G498" s="357"/>
      <c r="H498" s="357"/>
      <c r="I498" s="357"/>
      <c r="J498" s="357"/>
      <c r="K498" s="358"/>
      <c r="L498" s="131" t="s">
        <v>267</v>
      </c>
      <c r="M498" s="210"/>
      <c r="N498" s="269"/>
    </row>
    <row r="499" spans="1:14" ht="15.75" customHeight="1" x14ac:dyDescent="0.25">
      <c r="A499" s="147" t="s">
        <v>218</v>
      </c>
      <c r="C499" s="14">
        <v>1995</v>
      </c>
      <c r="D499" s="97">
        <v>0.106</v>
      </c>
      <c r="E499" s="51"/>
      <c r="F499" s="97">
        <v>0.10199999999999999</v>
      </c>
      <c r="G499" s="51"/>
      <c r="H499" s="97">
        <v>0.10100000000000001</v>
      </c>
      <c r="I499" s="51"/>
      <c r="J499" s="97">
        <v>0.1</v>
      </c>
      <c r="K499" s="112"/>
      <c r="L499" s="62">
        <v>8</v>
      </c>
      <c r="M499" s="14" t="s">
        <v>189</v>
      </c>
      <c r="N499" s="261">
        <f>TRUNC(AVERAGE(J499),3)</f>
        <v>0.1</v>
      </c>
    </row>
    <row r="500" spans="1:14" ht="15.75" customHeight="1" x14ac:dyDescent="0.25">
      <c r="A500" s="24" t="s">
        <v>117</v>
      </c>
      <c r="C500" s="10">
        <v>1996</v>
      </c>
      <c r="D500" s="15">
        <v>9.9000000000000005E-2</v>
      </c>
      <c r="E500" s="12"/>
      <c r="F500" s="15">
        <v>9.6000000000000002E-2</v>
      </c>
      <c r="G500" s="12"/>
      <c r="H500" s="15">
        <v>9.4E-2</v>
      </c>
      <c r="I500" s="12"/>
      <c r="J500" s="15">
        <v>9.0999999999999998E-2</v>
      </c>
      <c r="K500" s="43"/>
      <c r="L500" s="39">
        <v>7</v>
      </c>
      <c r="M500" s="10" t="s">
        <v>188</v>
      </c>
      <c r="N500" s="262">
        <f>TRUNC(AVERAGE(J499:J500),3)</f>
        <v>9.5000000000000001E-2</v>
      </c>
    </row>
    <row r="501" spans="1:14" ht="15.75" customHeight="1" x14ac:dyDescent="0.25">
      <c r="B501" s="20"/>
      <c r="C501" s="10">
        <v>1997</v>
      </c>
      <c r="D501" s="15">
        <v>9.4E-2</v>
      </c>
      <c r="E501" s="12">
        <v>35993</v>
      </c>
      <c r="F501" s="15">
        <v>8.7999999999999995E-2</v>
      </c>
      <c r="G501" s="12">
        <v>35939</v>
      </c>
      <c r="H501" s="15">
        <v>8.5999999999999993E-2</v>
      </c>
      <c r="I501" s="12">
        <v>35974</v>
      </c>
      <c r="J501" s="15">
        <v>8.4000000000000005E-2</v>
      </c>
      <c r="K501" s="43">
        <v>35975</v>
      </c>
      <c r="L501" s="39">
        <v>3</v>
      </c>
      <c r="M501" s="10" t="s">
        <v>142</v>
      </c>
      <c r="N501" s="262">
        <f>TRUNC(AVERAGE(J499:J501),3)</f>
        <v>9.0999999999999998E-2</v>
      </c>
    </row>
    <row r="502" spans="1:14" ht="15.75" customHeight="1" x14ac:dyDescent="0.25">
      <c r="A502" s="24"/>
      <c r="C502" s="10">
        <v>1998</v>
      </c>
      <c r="D502" s="15">
        <v>0.10299999999999999</v>
      </c>
      <c r="E502" s="12">
        <v>35934</v>
      </c>
      <c r="F502" s="15">
        <v>0.10199999999999999</v>
      </c>
      <c r="G502" s="12">
        <v>35930</v>
      </c>
      <c r="H502" s="15">
        <v>0.10100000000000001</v>
      </c>
      <c r="I502" s="12">
        <v>35972</v>
      </c>
      <c r="J502" s="15">
        <v>0.09</v>
      </c>
      <c r="K502" s="43">
        <v>35929</v>
      </c>
      <c r="L502" s="39">
        <v>5</v>
      </c>
      <c r="M502" s="10" t="s">
        <v>143</v>
      </c>
      <c r="N502" s="262">
        <f t="shared" ref="N502:N508" si="22">TRUNC(AVERAGE(J500:J502),3)</f>
        <v>8.7999999999999995E-2</v>
      </c>
    </row>
    <row r="503" spans="1:14" ht="15.75" customHeight="1" x14ac:dyDescent="0.25">
      <c r="A503" s="9"/>
      <c r="C503" s="10">
        <v>1999</v>
      </c>
      <c r="D503" s="15">
        <v>9.2999999999999999E-2</v>
      </c>
      <c r="E503" s="12">
        <v>36333</v>
      </c>
      <c r="F503" s="15">
        <v>0.09</v>
      </c>
      <c r="G503" s="12">
        <v>36405</v>
      </c>
      <c r="H503" s="15">
        <v>8.8999999999999996E-2</v>
      </c>
      <c r="I503" s="12">
        <v>36365</v>
      </c>
      <c r="J503" s="15">
        <v>8.6999999999999994E-2</v>
      </c>
      <c r="K503" s="43">
        <v>36321</v>
      </c>
      <c r="L503" s="39">
        <v>10</v>
      </c>
      <c r="M503" s="10" t="s">
        <v>144</v>
      </c>
      <c r="N503" s="262">
        <f t="shared" si="22"/>
        <v>8.6999999999999994E-2</v>
      </c>
    </row>
    <row r="504" spans="1:14" ht="15.75" customHeight="1" x14ac:dyDescent="0.25">
      <c r="A504" s="9"/>
      <c r="C504" s="10">
        <v>2000</v>
      </c>
      <c r="D504" s="15">
        <v>8.7999999999999995E-2</v>
      </c>
      <c r="E504" s="12">
        <v>36686</v>
      </c>
      <c r="F504" s="15">
        <v>8.4000000000000005E-2</v>
      </c>
      <c r="G504" s="12">
        <v>36685</v>
      </c>
      <c r="H504" s="15">
        <v>0.08</v>
      </c>
      <c r="I504" s="12">
        <v>36753</v>
      </c>
      <c r="J504" s="15">
        <v>7.9000000000000001E-2</v>
      </c>
      <c r="K504" s="43">
        <v>36678</v>
      </c>
      <c r="L504" s="39">
        <v>1</v>
      </c>
      <c r="M504" s="10" t="s">
        <v>145</v>
      </c>
      <c r="N504" s="262">
        <f t="shared" si="22"/>
        <v>8.5000000000000006E-2</v>
      </c>
    </row>
    <row r="505" spans="1:14" ht="15.75" customHeight="1" x14ac:dyDescent="0.25">
      <c r="A505" s="9"/>
      <c r="C505" s="10">
        <v>2001</v>
      </c>
      <c r="D505" s="15">
        <v>0.09</v>
      </c>
      <c r="E505" s="12">
        <v>37061</v>
      </c>
      <c r="F505" s="15">
        <v>8.7999999999999995E-2</v>
      </c>
      <c r="G505" s="12">
        <v>37055</v>
      </c>
      <c r="H505" s="15">
        <v>0.08</v>
      </c>
      <c r="I505" s="12">
        <v>37446</v>
      </c>
      <c r="J505" s="15">
        <v>7.8E-2</v>
      </c>
      <c r="K505" s="43">
        <v>37425</v>
      </c>
      <c r="L505" s="39">
        <v>2</v>
      </c>
      <c r="M505" s="10" t="s">
        <v>146</v>
      </c>
      <c r="N505" s="262">
        <f t="shared" si="22"/>
        <v>8.1000000000000003E-2</v>
      </c>
    </row>
    <row r="506" spans="1:14" ht="15.75" customHeight="1" x14ac:dyDescent="0.25">
      <c r="A506" s="9"/>
      <c r="C506" s="10">
        <v>2002</v>
      </c>
      <c r="D506" s="15">
        <v>0.104</v>
      </c>
      <c r="E506" s="12">
        <v>37453</v>
      </c>
      <c r="F506" s="15">
        <v>9.6000000000000002E-2</v>
      </c>
      <c r="G506" s="12">
        <v>37431</v>
      </c>
      <c r="H506" s="15">
        <v>9.5000000000000001E-2</v>
      </c>
      <c r="I506" s="12">
        <v>37506</v>
      </c>
      <c r="J506" s="15">
        <v>9.1999999999999998E-2</v>
      </c>
      <c r="K506" s="43">
        <v>37452</v>
      </c>
      <c r="L506" s="39">
        <v>14</v>
      </c>
      <c r="M506" s="10" t="s">
        <v>147</v>
      </c>
      <c r="N506" s="262">
        <f t="shared" si="22"/>
        <v>8.3000000000000004E-2</v>
      </c>
    </row>
    <row r="507" spans="1:14" ht="15.75" customHeight="1" x14ac:dyDescent="0.25">
      <c r="A507" s="9"/>
      <c r="C507" s="10">
        <v>2003</v>
      </c>
      <c r="D507" s="15">
        <v>9.4E-2</v>
      </c>
      <c r="E507" s="12">
        <v>37797</v>
      </c>
      <c r="F507" s="15">
        <v>8.2000000000000003E-2</v>
      </c>
      <c r="G507" s="12">
        <v>37795</v>
      </c>
      <c r="H507" s="15">
        <v>8.2000000000000003E-2</v>
      </c>
      <c r="I507" s="12">
        <v>37796</v>
      </c>
      <c r="J507" s="15">
        <v>8.1000000000000003E-2</v>
      </c>
      <c r="K507" s="43">
        <v>37790</v>
      </c>
      <c r="L507" s="39">
        <v>1</v>
      </c>
      <c r="M507" s="10" t="s">
        <v>148</v>
      </c>
      <c r="N507" s="262">
        <f t="shared" si="22"/>
        <v>8.3000000000000004E-2</v>
      </c>
    </row>
    <row r="508" spans="1:14" ht="15.75" customHeight="1" x14ac:dyDescent="0.25">
      <c r="A508" s="9"/>
      <c r="C508" s="10">
        <v>2004</v>
      </c>
      <c r="D508" s="15">
        <v>7.9000000000000001E-2</v>
      </c>
      <c r="E508" s="12">
        <v>38170</v>
      </c>
      <c r="F508" s="15">
        <v>7.5999999999999998E-2</v>
      </c>
      <c r="G508" s="12">
        <v>38169</v>
      </c>
      <c r="H508" s="15">
        <v>7.2999999999999995E-2</v>
      </c>
      <c r="I508" s="12">
        <v>38554</v>
      </c>
      <c r="J508" s="15">
        <v>7.2999999999999995E-2</v>
      </c>
      <c r="K508" s="43">
        <v>38202</v>
      </c>
      <c r="L508" s="39">
        <v>0</v>
      </c>
      <c r="M508" s="10" t="s">
        <v>149</v>
      </c>
      <c r="N508" s="262">
        <f t="shared" si="22"/>
        <v>8.2000000000000003E-2</v>
      </c>
    </row>
    <row r="509" spans="1:14" ht="15.75" customHeight="1" x14ac:dyDescent="0.25">
      <c r="A509" s="9"/>
      <c r="C509" s="10">
        <v>2005</v>
      </c>
      <c r="D509" s="25">
        <v>8.1000000000000003E-2</v>
      </c>
      <c r="E509" s="12">
        <v>38543</v>
      </c>
      <c r="F509" s="15">
        <v>0.08</v>
      </c>
      <c r="G509" s="12">
        <v>38542</v>
      </c>
      <c r="H509" s="15">
        <v>7.9000000000000001E-2</v>
      </c>
      <c r="I509" s="12">
        <v>38544</v>
      </c>
      <c r="J509" s="15">
        <v>7.8E-2</v>
      </c>
      <c r="K509" s="43">
        <v>38460</v>
      </c>
      <c r="L509" s="39">
        <v>0</v>
      </c>
      <c r="M509" s="10" t="s">
        <v>150</v>
      </c>
      <c r="N509" s="262">
        <f>TRUNC(AVERAGE(J507:J509),3)</f>
        <v>7.6999999999999999E-2</v>
      </c>
    </row>
    <row r="510" spans="1:14" ht="15.75" customHeight="1" x14ac:dyDescent="0.25">
      <c r="C510" s="10">
        <v>2006</v>
      </c>
      <c r="D510" s="25">
        <v>7.0999999999999994E-2</v>
      </c>
      <c r="E510" s="12">
        <v>38874</v>
      </c>
      <c r="F510" s="15">
        <v>7.0999999999999994E-2</v>
      </c>
      <c r="G510" s="12">
        <v>38883</v>
      </c>
      <c r="H510" s="15">
        <v>7.0000000000000007E-2</v>
      </c>
      <c r="I510" s="12">
        <v>38861</v>
      </c>
      <c r="J510" s="15">
        <v>6.9000000000000006E-2</v>
      </c>
      <c r="K510" s="43">
        <v>38863</v>
      </c>
      <c r="L510" s="39">
        <v>0</v>
      </c>
      <c r="M510" s="10" t="s">
        <v>151</v>
      </c>
      <c r="N510" s="262">
        <f>TRUNC(AVERAGE(J508:J510),3)</f>
        <v>7.2999999999999995E-2</v>
      </c>
    </row>
    <row r="511" spans="1:14" ht="15.75" customHeight="1" thickBot="1" x14ac:dyDescent="0.3">
      <c r="C511" s="16">
        <v>2007</v>
      </c>
      <c r="D511" s="123">
        <v>8.3000000000000004E-2</v>
      </c>
      <c r="E511" s="18">
        <v>39224</v>
      </c>
      <c r="F511" s="26">
        <v>7.6999999999999999E-2</v>
      </c>
      <c r="G511" s="18">
        <v>39346</v>
      </c>
      <c r="H511" s="26">
        <v>7.6999999999999999E-2</v>
      </c>
      <c r="I511" s="18">
        <v>39225</v>
      </c>
      <c r="J511" s="26">
        <v>7.4999999999999997E-2</v>
      </c>
      <c r="K511" s="44">
        <v>39244</v>
      </c>
      <c r="L511" s="40">
        <v>0</v>
      </c>
      <c r="M511" s="16" t="s">
        <v>152</v>
      </c>
      <c r="N511" s="263">
        <f>TRUNC(AVERAGE(J509:J511),3)</f>
        <v>7.3999999999999996E-2</v>
      </c>
    </row>
    <row r="512" spans="1:14" ht="15.75" customHeight="1" thickBot="1" x14ac:dyDescent="0.35">
      <c r="C512" s="356" t="s">
        <v>300</v>
      </c>
      <c r="D512" s="357"/>
      <c r="E512" s="357"/>
      <c r="F512" s="357"/>
      <c r="G512" s="357"/>
      <c r="H512" s="357"/>
      <c r="I512" s="357"/>
      <c r="J512" s="357"/>
      <c r="K512" s="358"/>
      <c r="L512" s="234" t="s">
        <v>265</v>
      </c>
      <c r="M512" s="210"/>
      <c r="N512" s="269"/>
    </row>
    <row r="513" spans="1:14" ht="15.75" customHeight="1" thickBot="1" x14ac:dyDescent="0.3">
      <c r="C513" s="10">
        <v>2008</v>
      </c>
      <c r="D513" s="25">
        <v>6.5000000000000002E-2</v>
      </c>
      <c r="E513" s="12">
        <v>39574</v>
      </c>
      <c r="F513" s="15">
        <v>6.4000000000000001E-2</v>
      </c>
      <c r="G513" s="12">
        <v>39687</v>
      </c>
      <c r="H513" s="15">
        <v>6.4000000000000001E-2</v>
      </c>
      <c r="I513" s="12">
        <v>39560</v>
      </c>
      <c r="J513" s="15">
        <v>6.3E-2</v>
      </c>
      <c r="K513" s="43">
        <v>39556</v>
      </c>
      <c r="L513" s="39">
        <v>0</v>
      </c>
      <c r="M513" s="10" t="s">
        <v>187</v>
      </c>
      <c r="N513" s="263">
        <f>TRUNC(AVERAGE(J510:J513),3)</f>
        <v>6.9000000000000006E-2</v>
      </c>
    </row>
    <row r="514" spans="1:14" ht="15.75" customHeight="1" x14ac:dyDescent="0.3">
      <c r="C514" s="124"/>
      <c r="D514" s="182"/>
      <c r="E514" s="51"/>
      <c r="F514" s="97"/>
      <c r="G514" s="51"/>
      <c r="H514" s="97"/>
      <c r="I514" s="51"/>
      <c r="J514" s="341"/>
      <c r="K514" s="51"/>
      <c r="L514" s="124"/>
      <c r="M514" s="124"/>
      <c r="N514" s="341"/>
    </row>
    <row r="515" spans="1:14" ht="15.75" customHeight="1" thickBot="1" x14ac:dyDescent="0.3">
      <c r="D515" s="92"/>
      <c r="F515" s="92"/>
      <c r="H515" s="92"/>
    </row>
    <row r="516" spans="1:14" ht="15.75" customHeight="1" x14ac:dyDescent="0.3">
      <c r="A516" s="53" t="s">
        <v>33</v>
      </c>
      <c r="C516" s="211"/>
      <c r="D516" s="212"/>
      <c r="E516" s="213"/>
      <c r="F516" s="212"/>
      <c r="G516" s="213"/>
      <c r="H516" s="212"/>
      <c r="I516" s="213"/>
      <c r="J516" s="214"/>
      <c r="K516" s="213"/>
      <c r="L516" s="215"/>
      <c r="M516" s="374" t="s">
        <v>56</v>
      </c>
      <c r="N516" s="375"/>
    </row>
    <row r="517" spans="1:14" ht="15.75" customHeight="1" thickBot="1" x14ac:dyDescent="0.3">
      <c r="A517" s="9"/>
      <c r="C517" s="4" t="s">
        <v>2</v>
      </c>
      <c r="D517" s="93" t="s">
        <v>3</v>
      </c>
      <c r="E517" s="5" t="s">
        <v>58</v>
      </c>
      <c r="F517" s="93" t="s">
        <v>4</v>
      </c>
      <c r="G517" s="5" t="s">
        <v>58</v>
      </c>
      <c r="H517" s="93" t="s">
        <v>5</v>
      </c>
      <c r="I517" s="5" t="s">
        <v>58</v>
      </c>
      <c r="J517" s="6" t="s">
        <v>6</v>
      </c>
      <c r="K517" s="5" t="s">
        <v>58</v>
      </c>
      <c r="L517" s="336"/>
      <c r="M517" s="21" t="s">
        <v>141</v>
      </c>
      <c r="N517" s="8" t="s">
        <v>57</v>
      </c>
    </row>
    <row r="518" spans="1:14" ht="15.75" customHeight="1" thickBot="1" x14ac:dyDescent="0.35">
      <c r="A518" s="9"/>
      <c r="C518" s="356" t="s">
        <v>301</v>
      </c>
      <c r="D518" s="357"/>
      <c r="E518" s="357"/>
      <c r="F518" s="357"/>
      <c r="G518" s="357"/>
      <c r="H518" s="357"/>
      <c r="I518" s="357"/>
      <c r="J518" s="357"/>
      <c r="K518" s="358"/>
      <c r="L518" s="131" t="s">
        <v>267</v>
      </c>
      <c r="M518" s="210"/>
      <c r="N518" s="269"/>
    </row>
    <row r="519" spans="1:14" ht="15.75" customHeight="1" x14ac:dyDescent="0.25">
      <c r="A519" s="147" t="s">
        <v>235</v>
      </c>
      <c r="C519" s="14">
        <v>1995</v>
      </c>
      <c r="D519" s="97">
        <v>0.10199999999999999</v>
      </c>
      <c r="E519" s="51"/>
      <c r="F519" s="97">
        <v>9.5000000000000001E-2</v>
      </c>
      <c r="G519" s="51"/>
      <c r="H519" s="97">
        <v>9.4E-2</v>
      </c>
      <c r="I519" s="51"/>
      <c r="J519" s="97">
        <v>0.09</v>
      </c>
      <c r="K519" s="112"/>
      <c r="L519" s="62">
        <v>5</v>
      </c>
      <c r="M519" s="14" t="s">
        <v>189</v>
      </c>
      <c r="N519" s="261">
        <f>TRUNC(AVERAGE(J519),3)</f>
        <v>0.09</v>
      </c>
    </row>
    <row r="520" spans="1:14" ht="15.75" customHeight="1" x14ac:dyDescent="0.25">
      <c r="A520" s="147" t="s">
        <v>234</v>
      </c>
      <c r="C520" s="10">
        <v>1996</v>
      </c>
      <c r="D520" s="15">
        <v>9.1999999999999998E-2</v>
      </c>
      <c r="E520" s="12"/>
      <c r="F520" s="15">
        <v>9.1999999999999998E-2</v>
      </c>
      <c r="G520" s="12"/>
      <c r="H520" s="15">
        <v>8.7999999999999995E-2</v>
      </c>
      <c r="I520" s="12"/>
      <c r="J520" s="15">
        <v>8.6999999999999994E-2</v>
      </c>
      <c r="K520" s="43"/>
      <c r="L520" s="39">
        <v>6</v>
      </c>
      <c r="M520" s="10" t="s">
        <v>188</v>
      </c>
      <c r="N520" s="262">
        <f>TRUNC(AVERAGE(J519:J520),3)</f>
        <v>8.7999999999999995E-2</v>
      </c>
    </row>
    <row r="521" spans="1:14" ht="15.75" customHeight="1" x14ac:dyDescent="0.25">
      <c r="A521" s="24" t="s">
        <v>194</v>
      </c>
      <c r="B521" s="20"/>
      <c r="C521" s="10">
        <v>1997</v>
      </c>
      <c r="D521" s="15">
        <v>0.105</v>
      </c>
      <c r="E521" s="12">
        <v>36002</v>
      </c>
      <c r="F521" s="15">
        <v>9.8000000000000004E-2</v>
      </c>
      <c r="G521" s="12">
        <v>35993</v>
      </c>
      <c r="H521" s="15">
        <v>9.0999999999999998E-2</v>
      </c>
      <c r="I521" s="12">
        <v>35939</v>
      </c>
      <c r="J521" s="15">
        <v>9.0999999999999998E-2</v>
      </c>
      <c r="K521" s="43">
        <v>35975</v>
      </c>
      <c r="L521" s="39">
        <v>6</v>
      </c>
      <c r="M521" s="10" t="s">
        <v>142</v>
      </c>
      <c r="N521" s="262">
        <f>TRUNC(AVERAGE(J519:J521),3)</f>
        <v>8.8999999999999996E-2</v>
      </c>
    </row>
    <row r="522" spans="1:14" ht="15.75" customHeight="1" x14ac:dyDescent="0.25">
      <c r="C522" s="10">
        <v>1998</v>
      </c>
      <c r="D522" s="15">
        <v>9.8000000000000004E-2</v>
      </c>
      <c r="E522" s="12">
        <v>35972</v>
      </c>
      <c r="F522" s="15">
        <v>9.7000000000000003E-2</v>
      </c>
      <c r="G522" s="12">
        <v>35930</v>
      </c>
      <c r="H522" s="15">
        <v>9.7000000000000003E-2</v>
      </c>
      <c r="I522" s="12">
        <v>35934</v>
      </c>
      <c r="J522" s="15">
        <v>8.7999999999999995E-2</v>
      </c>
      <c r="K522" s="43">
        <v>35929</v>
      </c>
      <c r="L522" s="39">
        <v>7</v>
      </c>
      <c r="M522" s="10" t="s">
        <v>143</v>
      </c>
      <c r="N522" s="262">
        <f t="shared" ref="N522:N528" si="23">TRUNC(AVERAGE(J520:J522),3)</f>
        <v>8.7999999999999995E-2</v>
      </c>
    </row>
    <row r="523" spans="1:14" ht="15.75" customHeight="1" x14ac:dyDescent="0.25">
      <c r="A523" s="9"/>
      <c r="C523" s="10">
        <v>1999</v>
      </c>
      <c r="D523" s="15">
        <v>9.5000000000000001E-2</v>
      </c>
      <c r="E523" s="12">
        <v>36365</v>
      </c>
      <c r="F523" s="15">
        <v>9.5000000000000001E-2</v>
      </c>
      <c r="G523" s="12">
        <v>36405</v>
      </c>
      <c r="H523" s="15">
        <v>9.4E-2</v>
      </c>
      <c r="I523" s="12">
        <v>36333</v>
      </c>
      <c r="J523" s="15">
        <v>0.09</v>
      </c>
      <c r="K523" s="43">
        <v>36321</v>
      </c>
      <c r="L523" s="39">
        <v>9</v>
      </c>
      <c r="M523" s="10" t="s">
        <v>144</v>
      </c>
      <c r="N523" s="262">
        <f t="shared" si="23"/>
        <v>8.8999999999999996E-2</v>
      </c>
    </row>
    <row r="524" spans="1:14" ht="15.75" customHeight="1" x14ac:dyDescent="0.25">
      <c r="A524" s="9"/>
      <c r="C524" s="10">
        <v>2000</v>
      </c>
      <c r="D524" s="15">
        <v>8.8999999999999996E-2</v>
      </c>
      <c r="E524" s="12">
        <v>36753</v>
      </c>
      <c r="F524" s="15">
        <v>8.5999999999999993E-2</v>
      </c>
      <c r="G524" s="12">
        <v>36685</v>
      </c>
      <c r="H524" s="15">
        <v>8.5000000000000006E-2</v>
      </c>
      <c r="I524" s="12">
        <v>36686</v>
      </c>
      <c r="J524" s="15">
        <v>8.1000000000000003E-2</v>
      </c>
      <c r="K524" s="43">
        <v>36768</v>
      </c>
      <c r="L524" s="39">
        <v>3</v>
      </c>
      <c r="M524" s="10" t="s">
        <v>145</v>
      </c>
      <c r="N524" s="262">
        <f t="shared" si="23"/>
        <v>8.5999999999999993E-2</v>
      </c>
    </row>
    <row r="525" spans="1:14" ht="15.75" customHeight="1" x14ac:dyDescent="0.25">
      <c r="A525" s="9"/>
      <c r="C525" s="10">
        <v>2001</v>
      </c>
      <c r="D525" s="15">
        <v>9.4E-2</v>
      </c>
      <c r="E525" s="12">
        <v>37061</v>
      </c>
      <c r="F525" s="15">
        <v>9.1999999999999998E-2</v>
      </c>
      <c r="G525" s="12">
        <v>37055</v>
      </c>
      <c r="H525" s="15">
        <v>0.09</v>
      </c>
      <c r="I525" s="12">
        <v>37110</v>
      </c>
      <c r="J525" s="15">
        <v>8.2000000000000003E-2</v>
      </c>
      <c r="K525" s="43">
        <v>37111</v>
      </c>
      <c r="L525" s="39">
        <v>3</v>
      </c>
      <c r="M525" s="10" t="s">
        <v>146</v>
      </c>
      <c r="N525" s="262">
        <f t="shared" si="23"/>
        <v>8.4000000000000005E-2</v>
      </c>
    </row>
    <row r="526" spans="1:14" ht="15.75" customHeight="1" x14ac:dyDescent="0.25">
      <c r="A526" s="9"/>
      <c r="C526" s="10">
        <v>2002</v>
      </c>
      <c r="D526" s="15">
        <v>0.106</v>
      </c>
      <c r="E526" s="12">
        <v>37431</v>
      </c>
      <c r="F526" s="15">
        <v>0.10100000000000001</v>
      </c>
      <c r="G526" s="12">
        <v>37429</v>
      </c>
      <c r="H526" s="15">
        <v>0.10100000000000001</v>
      </c>
      <c r="I526" s="12">
        <v>37440</v>
      </c>
      <c r="J526" s="15">
        <v>0.1</v>
      </c>
      <c r="K526" s="43">
        <v>37430</v>
      </c>
      <c r="L526" s="39">
        <v>16</v>
      </c>
      <c r="M526" s="10" t="s">
        <v>147</v>
      </c>
      <c r="N526" s="262">
        <f t="shared" si="23"/>
        <v>8.6999999999999994E-2</v>
      </c>
    </row>
    <row r="527" spans="1:14" ht="15.75" customHeight="1" x14ac:dyDescent="0.25">
      <c r="A527" s="9"/>
      <c r="C527" s="10">
        <v>2003</v>
      </c>
      <c r="D527" s="15">
        <v>9.5000000000000001E-2</v>
      </c>
      <c r="E527" s="12">
        <v>37797</v>
      </c>
      <c r="F527" s="15">
        <v>8.4000000000000005E-2</v>
      </c>
      <c r="G527" s="12">
        <v>37858</v>
      </c>
      <c r="H527" s="15">
        <v>8.3000000000000004E-2</v>
      </c>
      <c r="I527" s="12">
        <v>37796</v>
      </c>
      <c r="J527" s="15">
        <v>8.2000000000000003E-2</v>
      </c>
      <c r="K527" s="43">
        <v>37794</v>
      </c>
      <c r="L527" s="39">
        <v>1</v>
      </c>
      <c r="M527" s="10" t="s">
        <v>148</v>
      </c>
      <c r="N527" s="262">
        <f t="shared" si="23"/>
        <v>8.7999999999999995E-2</v>
      </c>
    </row>
    <row r="528" spans="1:14" ht="15.75" customHeight="1" x14ac:dyDescent="0.25">
      <c r="A528" s="9"/>
      <c r="C528" s="10">
        <v>2004</v>
      </c>
      <c r="D528" s="15">
        <v>8.6999999999999994E-2</v>
      </c>
      <c r="E528" s="12">
        <v>38170</v>
      </c>
      <c r="F528" s="15">
        <v>0.08</v>
      </c>
      <c r="G528" s="12">
        <v>38169</v>
      </c>
      <c r="H528" s="15">
        <v>7.1999999999999995E-2</v>
      </c>
      <c r="I528" s="12">
        <v>38145</v>
      </c>
      <c r="J528" s="15">
        <v>7.1999999999999995E-2</v>
      </c>
      <c r="K528" s="43">
        <v>38202</v>
      </c>
      <c r="L528" s="39">
        <v>1</v>
      </c>
      <c r="M528" s="10" t="s">
        <v>149</v>
      </c>
      <c r="N528" s="262">
        <f t="shared" si="23"/>
        <v>8.4000000000000005E-2</v>
      </c>
    </row>
    <row r="529" spans="1:17" ht="15.75" customHeight="1" x14ac:dyDescent="0.25">
      <c r="A529" s="147"/>
      <c r="C529" s="10">
        <v>2005</v>
      </c>
      <c r="D529" s="25">
        <v>9.1999999999999998E-2</v>
      </c>
      <c r="E529" s="12">
        <v>38543</v>
      </c>
      <c r="F529" s="15">
        <v>8.6999999999999994E-2</v>
      </c>
      <c r="G529" s="12">
        <v>38528</v>
      </c>
      <c r="H529" s="15">
        <v>8.4000000000000005E-2</v>
      </c>
      <c r="I529" s="12">
        <v>38530</v>
      </c>
      <c r="J529" s="15">
        <v>8.4000000000000005E-2</v>
      </c>
      <c r="K529" s="43">
        <v>38542</v>
      </c>
      <c r="L529" s="39">
        <v>2</v>
      </c>
      <c r="M529" s="10" t="s">
        <v>150</v>
      </c>
      <c r="N529" s="262">
        <f>TRUNC(AVERAGE(J527:J529),3)</f>
        <v>7.9000000000000001E-2</v>
      </c>
    </row>
    <row r="530" spans="1:17" ht="15.75" customHeight="1" x14ac:dyDescent="0.3">
      <c r="A530" s="147" t="s">
        <v>219</v>
      </c>
      <c r="C530" s="10" t="s">
        <v>257</v>
      </c>
      <c r="D530" s="25">
        <v>6.8000000000000005E-2</v>
      </c>
      <c r="E530" s="12">
        <v>38863</v>
      </c>
      <c r="F530" s="15">
        <v>6.7000000000000004E-2</v>
      </c>
      <c r="G530" s="12">
        <v>38946</v>
      </c>
      <c r="H530" s="15">
        <v>6.4000000000000001E-2</v>
      </c>
      <c r="I530" s="12">
        <v>38861</v>
      </c>
      <c r="J530" s="15">
        <v>6.3E-2</v>
      </c>
      <c r="K530" s="43">
        <v>38927</v>
      </c>
      <c r="L530" s="39">
        <v>0</v>
      </c>
      <c r="M530" s="10" t="s">
        <v>151</v>
      </c>
      <c r="N530" s="262">
        <f>TRUNC(AVERAGE(J528:J530),3)</f>
        <v>7.2999999999999995E-2</v>
      </c>
    </row>
    <row r="531" spans="1:17" ht="15.75" customHeight="1" thickBot="1" x14ac:dyDescent="0.3">
      <c r="A531" s="24" t="s">
        <v>183</v>
      </c>
      <c r="C531" s="16">
        <v>2007</v>
      </c>
      <c r="D531" s="123">
        <v>7.3999999999999996E-2</v>
      </c>
      <c r="E531" s="18">
        <v>39346</v>
      </c>
      <c r="F531" s="123">
        <v>7.2999999999999995E-2</v>
      </c>
      <c r="G531" s="18">
        <v>39296</v>
      </c>
      <c r="H531" s="26">
        <v>6.8000000000000005E-2</v>
      </c>
      <c r="I531" s="18">
        <v>39194</v>
      </c>
      <c r="J531" s="26">
        <v>6.7000000000000004E-2</v>
      </c>
      <c r="K531" s="44">
        <v>39295</v>
      </c>
      <c r="L531" s="40">
        <v>0</v>
      </c>
      <c r="M531" s="16" t="s">
        <v>152</v>
      </c>
      <c r="N531" s="263">
        <f>TRUNC(AVERAGE(J529:J531),3)</f>
        <v>7.0999999999999994E-2</v>
      </c>
    </row>
    <row r="532" spans="1:17" ht="15.75" customHeight="1" thickBot="1" x14ac:dyDescent="0.35">
      <c r="A532" s="24"/>
      <c r="C532" s="356" t="s">
        <v>300</v>
      </c>
      <c r="D532" s="357"/>
      <c r="E532" s="357"/>
      <c r="F532" s="357"/>
      <c r="G532" s="357"/>
      <c r="H532" s="357"/>
      <c r="I532" s="357"/>
      <c r="J532" s="357"/>
      <c r="K532" s="358"/>
      <c r="L532" s="234" t="s">
        <v>265</v>
      </c>
      <c r="M532" s="210"/>
      <c r="N532" s="269"/>
    </row>
    <row r="533" spans="1:17" ht="15.75" customHeight="1" thickBot="1" x14ac:dyDescent="0.3">
      <c r="A533" s="24"/>
      <c r="C533" s="10">
        <v>2008</v>
      </c>
      <c r="D533" s="25">
        <v>6.2E-2</v>
      </c>
      <c r="E533" s="12">
        <v>39657</v>
      </c>
      <c r="F533" s="25">
        <v>6.0999999999999999E-2</v>
      </c>
      <c r="G533" s="12">
        <v>39647</v>
      </c>
      <c r="H533" s="25">
        <v>5.8000000000000003E-2</v>
      </c>
      <c r="I533" s="12">
        <v>39646</v>
      </c>
      <c r="J533" s="15">
        <v>5.8000000000000003E-2</v>
      </c>
      <c r="K533" s="43">
        <v>39574</v>
      </c>
      <c r="L533" s="39">
        <v>0</v>
      </c>
      <c r="M533" s="10" t="s">
        <v>187</v>
      </c>
      <c r="N533" s="263">
        <f>TRUNC(AVERAGE(J530:J533),3)</f>
        <v>6.2E-2</v>
      </c>
    </row>
    <row r="534" spans="1:17" ht="15.75" customHeight="1" x14ac:dyDescent="0.3">
      <c r="C534" s="343" t="s">
        <v>294</v>
      </c>
      <c r="D534" s="126"/>
      <c r="E534" s="125"/>
      <c r="F534" s="126"/>
      <c r="G534" s="125"/>
      <c r="H534" s="126"/>
      <c r="I534" s="125"/>
      <c r="J534" s="125"/>
      <c r="K534" s="125"/>
      <c r="L534" s="125"/>
      <c r="M534" s="125"/>
      <c r="N534" s="125"/>
    </row>
    <row r="535" spans="1:17" ht="15.75" customHeight="1" x14ac:dyDescent="0.3">
      <c r="C535" s="127"/>
      <c r="D535" s="99"/>
      <c r="E535" s="57"/>
      <c r="F535" s="99"/>
      <c r="G535" s="57"/>
      <c r="H535" s="99"/>
      <c r="I535" s="57"/>
      <c r="J535" s="57"/>
      <c r="K535" s="57"/>
      <c r="L535" s="57"/>
    </row>
    <row r="536" spans="1:17" ht="15.75" customHeight="1" thickBot="1" x14ac:dyDescent="0.3">
      <c r="D536" s="92"/>
      <c r="F536" s="92"/>
      <c r="H536" s="92"/>
    </row>
    <row r="537" spans="1:17" ht="15.75" customHeight="1" x14ac:dyDescent="0.3">
      <c r="A537" s="53" t="s">
        <v>36</v>
      </c>
      <c r="C537" s="211"/>
      <c r="D537" s="212"/>
      <c r="E537" s="213"/>
      <c r="F537" s="212"/>
      <c r="G537" s="213"/>
      <c r="H537" s="212"/>
      <c r="I537" s="213"/>
      <c r="J537" s="214"/>
      <c r="K537" s="213"/>
      <c r="L537" s="215"/>
      <c r="M537" s="374" t="s">
        <v>56</v>
      </c>
      <c r="N537" s="375"/>
    </row>
    <row r="538" spans="1:17" ht="15.75" customHeight="1" thickBot="1" x14ac:dyDescent="0.3">
      <c r="A538" s="9"/>
      <c r="C538" s="4" t="s">
        <v>2</v>
      </c>
      <c r="D538" s="93" t="s">
        <v>3</v>
      </c>
      <c r="E538" s="5" t="s">
        <v>58</v>
      </c>
      <c r="F538" s="93" t="s">
        <v>4</v>
      </c>
      <c r="G538" s="5" t="s">
        <v>58</v>
      </c>
      <c r="H538" s="93" t="s">
        <v>5</v>
      </c>
      <c r="I538" s="5" t="s">
        <v>58</v>
      </c>
      <c r="J538" s="6" t="s">
        <v>6</v>
      </c>
      <c r="K538" s="5" t="s">
        <v>58</v>
      </c>
      <c r="L538" s="336"/>
      <c r="M538" s="21" t="s">
        <v>141</v>
      </c>
      <c r="N538" s="8" t="s">
        <v>57</v>
      </c>
    </row>
    <row r="539" spans="1:17" ht="15.75" customHeight="1" thickBot="1" x14ac:dyDescent="0.35">
      <c r="A539" s="9"/>
      <c r="C539" s="356" t="s">
        <v>301</v>
      </c>
      <c r="D539" s="357"/>
      <c r="E539" s="357"/>
      <c r="F539" s="357"/>
      <c r="G539" s="357"/>
      <c r="H539" s="357"/>
      <c r="I539" s="357"/>
      <c r="J539" s="357"/>
      <c r="K539" s="358"/>
      <c r="L539" s="131" t="s">
        <v>267</v>
      </c>
      <c r="M539" s="210"/>
      <c r="N539" s="269"/>
    </row>
    <row r="540" spans="1:17" ht="15.75" customHeight="1" x14ac:dyDescent="0.25">
      <c r="A540" s="147" t="s">
        <v>140</v>
      </c>
      <c r="B540" s="58"/>
      <c r="C540" s="14">
        <v>1995</v>
      </c>
      <c r="D540" s="97">
        <v>0.111</v>
      </c>
      <c r="E540" s="51"/>
      <c r="F540" s="97">
        <v>0.10100000000000001</v>
      </c>
      <c r="G540" s="51"/>
      <c r="H540" s="97">
        <v>0.10100000000000001</v>
      </c>
      <c r="I540" s="51"/>
      <c r="J540" s="97">
        <v>9.9000000000000005E-2</v>
      </c>
      <c r="K540" s="112"/>
      <c r="L540" s="62">
        <v>16</v>
      </c>
      <c r="M540" s="14" t="s">
        <v>189</v>
      </c>
      <c r="N540" s="261">
        <f>TRUNC(AVERAGE(J540),3)</f>
        <v>9.9000000000000005E-2</v>
      </c>
    </row>
    <row r="541" spans="1:17" ht="15.75" customHeight="1" x14ac:dyDescent="0.25">
      <c r="A541" s="24" t="s">
        <v>120</v>
      </c>
      <c r="C541" s="10">
        <v>1996</v>
      </c>
      <c r="D541" s="15">
        <v>0.105</v>
      </c>
      <c r="E541" s="12"/>
      <c r="F541" s="15">
        <v>9.9000000000000005E-2</v>
      </c>
      <c r="G541" s="12"/>
      <c r="H541" s="15">
        <v>9.6000000000000002E-2</v>
      </c>
      <c r="I541" s="12"/>
      <c r="J541" s="15">
        <v>9.5000000000000001E-2</v>
      </c>
      <c r="K541" s="43"/>
      <c r="L541" s="39">
        <v>12</v>
      </c>
      <c r="M541" s="10" t="s">
        <v>188</v>
      </c>
      <c r="N541" s="262">
        <f>TRUNC(AVERAGE(J540:J541),3)</f>
        <v>9.7000000000000003E-2</v>
      </c>
    </row>
    <row r="542" spans="1:17" ht="15.75" customHeight="1" x14ac:dyDescent="0.25">
      <c r="B542" s="20"/>
      <c r="C542" s="10">
        <v>1997</v>
      </c>
      <c r="D542" s="15">
        <v>0.10100000000000001</v>
      </c>
      <c r="E542" s="12">
        <v>35993</v>
      </c>
      <c r="F542" s="15">
        <v>9.4E-2</v>
      </c>
      <c r="G542" s="12">
        <v>35975</v>
      </c>
      <c r="H542" s="15">
        <v>0.09</v>
      </c>
      <c r="I542" s="12">
        <v>35939</v>
      </c>
      <c r="J542" s="15">
        <v>0.09</v>
      </c>
      <c r="K542" s="43">
        <v>36008</v>
      </c>
      <c r="L542" s="39">
        <v>7</v>
      </c>
      <c r="M542" s="10" t="s">
        <v>142</v>
      </c>
      <c r="N542" s="262">
        <f>TRUNC(AVERAGE(J540:J542),3)</f>
        <v>9.4E-2</v>
      </c>
    </row>
    <row r="543" spans="1:17" ht="15.75" customHeight="1" x14ac:dyDescent="0.25">
      <c r="A543" s="24"/>
      <c r="C543" s="10">
        <v>1998</v>
      </c>
      <c r="D543" s="15">
        <v>0.10199999999999999</v>
      </c>
      <c r="E543" s="12">
        <v>35934</v>
      </c>
      <c r="F543" s="15">
        <v>9.8000000000000004E-2</v>
      </c>
      <c r="G543" s="12">
        <v>35930</v>
      </c>
      <c r="H543" s="15">
        <v>9.4E-2</v>
      </c>
      <c r="I543" s="12">
        <v>35989</v>
      </c>
      <c r="J543" s="15">
        <v>9.0999999999999998E-2</v>
      </c>
      <c r="K543" s="43">
        <v>36051</v>
      </c>
      <c r="L543" s="39">
        <v>7</v>
      </c>
      <c r="M543" s="10" t="s">
        <v>143</v>
      </c>
      <c r="N543" s="262">
        <f t="shared" ref="N543:N549" si="24">TRUNC(AVERAGE(J541:J543),3)</f>
        <v>9.1999999999999998E-2</v>
      </c>
      <c r="Q543" s="63"/>
    </row>
    <row r="544" spans="1:17" ht="15.75" customHeight="1" x14ac:dyDescent="0.25">
      <c r="A544" s="9"/>
      <c r="C544" s="10">
        <v>1999</v>
      </c>
      <c r="D544" s="15">
        <v>0.106</v>
      </c>
      <c r="E544" s="12">
        <v>36405</v>
      </c>
      <c r="F544" s="15">
        <v>0.1</v>
      </c>
      <c r="G544" s="12">
        <v>36333</v>
      </c>
      <c r="H544" s="15">
        <v>9.6000000000000002E-2</v>
      </c>
      <c r="I544" s="12">
        <v>36406</v>
      </c>
      <c r="J544" s="15">
        <v>9.5000000000000001E-2</v>
      </c>
      <c r="K544" s="43">
        <v>36407</v>
      </c>
      <c r="L544" s="39">
        <v>14</v>
      </c>
      <c r="M544" s="10" t="s">
        <v>144</v>
      </c>
      <c r="N544" s="262">
        <f t="shared" si="24"/>
        <v>9.1999999999999998E-2</v>
      </c>
    </row>
    <row r="545" spans="1:14" ht="15.75" customHeight="1" x14ac:dyDescent="0.25">
      <c r="A545" s="9"/>
      <c r="C545" s="10">
        <v>2000</v>
      </c>
      <c r="D545" s="15">
        <v>9.1999999999999998E-2</v>
      </c>
      <c r="E545" s="12">
        <v>36753</v>
      </c>
      <c r="F545" s="15">
        <v>0.09</v>
      </c>
      <c r="G545" s="12">
        <v>36685</v>
      </c>
      <c r="H545" s="15">
        <v>8.8999999999999996E-2</v>
      </c>
      <c r="I545" s="12">
        <v>36686</v>
      </c>
      <c r="J545" s="15">
        <v>7.9000000000000001E-2</v>
      </c>
      <c r="K545" s="43">
        <v>36734</v>
      </c>
      <c r="L545" s="39">
        <v>3</v>
      </c>
      <c r="M545" s="10" t="s">
        <v>145</v>
      </c>
      <c r="N545" s="262">
        <f t="shared" si="24"/>
        <v>8.7999999999999995E-2</v>
      </c>
    </row>
    <row r="546" spans="1:14" ht="15.75" customHeight="1" x14ac:dyDescent="0.25">
      <c r="A546" s="9"/>
      <c r="C546" s="10">
        <v>2001</v>
      </c>
      <c r="D546" s="15">
        <v>9.0999999999999998E-2</v>
      </c>
      <c r="E546" s="12">
        <v>37111</v>
      </c>
      <c r="F546" s="15">
        <v>0.09</v>
      </c>
      <c r="G546" s="12">
        <v>37081</v>
      </c>
      <c r="H546" s="15">
        <v>8.8999999999999996E-2</v>
      </c>
      <c r="I546" s="12">
        <v>37110</v>
      </c>
      <c r="J546" s="15">
        <v>8.7999999999999995E-2</v>
      </c>
      <c r="K546" s="43">
        <v>37070</v>
      </c>
      <c r="L546" s="39">
        <v>7</v>
      </c>
      <c r="M546" s="10" t="s">
        <v>146</v>
      </c>
      <c r="N546" s="262">
        <f t="shared" si="24"/>
        <v>8.6999999999999994E-2</v>
      </c>
    </row>
    <row r="547" spans="1:14" ht="15.75" customHeight="1" x14ac:dyDescent="0.25">
      <c r="A547" s="9"/>
      <c r="C547" s="10">
        <v>2002</v>
      </c>
      <c r="D547" s="15">
        <v>0.11600000000000001</v>
      </c>
      <c r="E547" s="12">
        <v>37431</v>
      </c>
      <c r="F547" s="15">
        <v>0.106</v>
      </c>
      <c r="G547" s="12">
        <v>37429</v>
      </c>
      <c r="H547" s="15">
        <v>0.10299999999999999</v>
      </c>
      <c r="I547" s="12">
        <v>37430</v>
      </c>
      <c r="J547" s="15">
        <v>0.10299999999999999</v>
      </c>
      <c r="K547" s="43">
        <v>37506</v>
      </c>
      <c r="L547" s="39">
        <v>24</v>
      </c>
      <c r="M547" s="10" t="s">
        <v>147</v>
      </c>
      <c r="N547" s="262">
        <f t="shared" si="24"/>
        <v>0.09</v>
      </c>
    </row>
    <row r="548" spans="1:14" ht="15.75" customHeight="1" x14ac:dyDescent="0.25">
      <c r="A548" s="9"/>
      <c r="C548" s="10">
        <v>2003</v>
      </c>
      <c r="D548" s="15">
        <v>0.10100000000000001</v>
      </c>
      <c r="E548" s="12">
        <v>37797</v>
      </c>
      <c r="F548" s="15">
        <v>9.0999999999999998E-2</v>
      </c>
      <c r="G548" s="12">
        <v>37790</v>
      </c>
      <c r="H548" s="15">
        <v>0.09</v>
      </c>
      <c r="I548" s="12">
        <v>37794</v>
      </c>
      <c r="J548" s="15">
        <v>8.8999999999999996E-2</v>
      </c>
      <c r="K548" s="43">
        <v>37795</v>
      </c>
      <c r="L548" s="39">
        <v>5</v>
      </c>
      <c r="M548" s="10" t="s">
        <v>148</v>
      </c>
      <c r="N548" s="262">
        <f t="shared" si="24"/>
        <v>9.2999999999999999E-2</v>
      </c>
    </row>
    <row r="549" spans="1:14" ht="15.75" customHeight="1" x14ac:dyDescent="0.25">
      <c r="A549" s="9"/>
      <c r="C549" s="10">
        <v>2004</v>
      </c>
      <c r="D549" s="15">
        <v>8.3000000000000004E-2</v>
      </c>
      <c r="E549" s="12">
        <v>38170</v>
      </c>
      <c r="F549" s="15">
        <v>8.3000000000000004E-2</v>
      </c>
      <c r="G549" s="12">
        <v>38252</v>
      </c>
      <c r="H549" s="15">
        <v>7.8E-2</v>
      </c>
      <c r="I549" s="12">
        <v>38169</v>
      </c>
      <c r="J549" s="15">
        <v>7.6999999999999999E-2</v>
      </c>
      <c r="K549" s="43">
        <v>38202</v>
      </c>
      <c r="L549" s="39">
        <v>0</v>
      </c>
      <c r="M549" s="10" t="s">
        <v>149</v>
      </c>
      <c r="N549" s="262">
        <f t="shared" si="24"/>
        <v>8.8999999999999996E-2</v>
      </c>
    </row>
    <row r="550" spans="1:14" ht="15.75" customHeight="1" x14ac:dyDescent="0.3">
      <c r="A550" s="9"/>
      <c r="C550" s="10" t="s">
        <v>270</v>
      </c>
      <c r="D550" s="15">
        <v>9.0999999999999998E-2</v>
      </c>
      <c r="E550" s="12">
        <v>39254</v>
      </c>
      <c r="F550" s="15">
        <v>8.7999999999999995E-2</v>
      </c>
      <c r="G550" s="12">
        <v>39273</v>
      </c>
      <c r="H550" s="15">
        <v>8.6999999999999994E-2</v>
      </c>
      <c r="I550" s="12">
        <v>39274</v>
      </c>
      <c r="J550" s="15">
        <v>8.5999999999999993E-2</v>
      </c>
      <c r="K550" s="43">
        <v>39263</v>
      </c>
      <c r="L550" s="39">
        <v>5</v>
      </c>
      <c r="M550" s="10" t="s">
        <v>150</v>
      </c>
      <c r="N550" s="262">
        <f>TRUNC(AVERAGE(J548:J550),3)</f>
        <v>8.4000000000000005E-2</v>
      </c>
    </row>
    <row r="551" spans="1:14" ht="15.75" customHeight="1" x14ac:dyDescent="0.25">
      <c r="C551" s="10">
        <v>2006</v>
      </c>
      <c r="D551" s="15">
        <v>0.08</v>
      </c>
      <c r="E551" s="12">
        <v>39249</v>
      </c>
      <c r="F551" s="15">
        <v>7.8E-2</v>
      </c>
      <c r="G551" s="12">
        <v>39250</v>
      </c>
      <c r="H551" s="15">
        <v>7.5999999999999998E-2</v>
      </c>
      <c r="I551" s="12">
        <v>39264</v>
      </c>
      <c r="J551" s="15">
        <v>7.2999999999999995E-2</v>
      </c>
      <c r="K551" s="43">
        <v>39248</v>
      </c>
      <c r="L551" s="39">
        <v>0</v>
      </c>
      <c r="M551" s="10" t="s">
        <v>151</v>
      </c>
      <c r="N551" s="262">
        <f>TRUNC(AVERAGE(J549:J551),3)</f>
        <v>7.8E-2</v>
      </c>
    </row>
    <row r="552" spans="1:14" ht="15.75" customHeight="1" thickBot="1" x14ac:dyDescent="0.3">
      <c r="C552" s="16">
        <v>2007</v>
      </c>
      <c r="D552" s="26">
        <v>8.7179999999999994E-2</v>
      </c>
      <c r="E552" s="18">
        <v>39225</v>
      </c>
      <c r="F552" s="26">
        <v>8.6840000000000001E-2</v>
      </c>
      <c r="G552" s="18">
        <v>39249</v>
      </c>
      <c r="H552" s="26">
        <v>8.6840000000000001E-2</v>
      </c>
      <c r="I552" s="18">
        <v>39251</v>
      </c>
      <c r="J552" s="26">
        <v>8.2900000000000001E-2</v>
      </c>
      <c r="K552" s="44">
        <v>39224</v>
      </c>
      <c r="L552" s="17">
        <v>3</v>
      </c>
      <c r="M552" s="16" t="s">
        <v>152</v>
      </c>
      <c r="N552" s="263">
        <f>TRUNC(AVERAGE(J550:J552),3)</f>
        <v>0.08</v>
      </c>
    </row>
    <row r="553" spans="1:14" ht="15.75" customHeight="1" thickBot="1" x14ac:dyDescent="0.35">
      <c r="C553" s="356" t="s">
        <v>300</v>
      </c>
      <c r="D553" s="357"/>
      <c r="E553" s="357"/>
      <c r="F553" s="357"/>
      <c r="G553" s="357"/>
      <c r="H553" s="357"/>
      <c r="I553" s="357"/>
      <c r="J553" s="357"/>
      <c r="K553" s="358"/>
      <c r="L553" s="234" t="s">
        <v>265</v>
      </c>
      <c r="M553" s="210"/>
      <c r="N553" s="269"/>
    </row>
    <row r="554" spans="1:14" ht="15.75" customHeight="1" thickBot="1" x14ac:dyDescent="0.3">
      <c r="C554" s="10">
        <v>2008</v>
      </c>
      <c r="D554" s="91">
        <v>7.4999999999999997E-2</v>
      </c>
      <c r="E554" s="12">
        <v>39647</v>
      </c>
      <c r="F554" s="15">
        <v>7.4999999999999997E-2</v>
      </c>
      <c r="G554" s="12">
        <v>39625</v>
      </c>
      <c r="H554" s="15">
        <v>7.3999999999999996E-2</v>
      </c>
      <c r="I554" s="12">
        <v>39646</v>
      </c>
      <c r="J554" s="15">
        <v>7.0999999999999994E-2</v>
      </c>
      <c r="K554" s="43">
        <v>39574</v>
      </c>
      <c r="L554" s="39">
        <v>0</v>
      </c>
      <c r="M554" s="10" t="s">
        <v>187</v>
      </c>
      <c r="N554" s="263">
        <f>TRUNC(AVERAGE(J551:J554),3)</f>
        <v>7.4999999999999997E-2</v>
      </c>
    </row>
    <row r="555" spans="1:14" ht="15.75" customHeight="1" x14ac:dyDescent="0.3">
      <c r="B555" s="57"/>
      <c r="C555" s="260" t="s">
        <v>269</v>
      </c>
      <c r="D555" s="260"/>
      <c r="E555" s="260"/>
      <c r="F555" s="260"/>
      <c r="G555" s="260"/>
      <c r="H555" s="260"/>
      <c r="I555" s="260"/>
      <c r="J555" s="260"/>
      <c r="K555" s="260"/>
      <c r="L555" s="124"/>
      <c r="M555" s="124"/>
      <c r="N555" s="341"/>
    </row>
    <row r="556" spans="1:14" ht="15.75" customHeight="1" x14ac:dyDescent="0.3">
      <c r="B556" s="57"/>
      <c r="C556" s="225"/>
      <c r="D556" s="225"/>
      <c r="E556" s="225"/>
      <c r="F556" s="225"/>
      <c r="G556" s="225"/>
      <c r="H556" s="225"/>
      <c r="I556" s="225"/>
      <c r="J556" s="225"/>
      <c r="K556" s="225"/>
      <c r="L556" s="11"/>
      <c r="M556" s="11"/>
      <c r="N556" s="13"/>
    </row>
    <row r="557" spans="1:14" ht="15.75" customHeight="1" x14ac:dyDescent="0.25">
      <c r="D557" s="92"/>
      <c r="F557" s="92"/>
      <c r="H557" s="92"/>
    </row>
    <row r="558" spans="1:14" ht="21" x14ac:dyDescent="0.4">
      <c r="D558" s="92"/>
      <c r="E558" s="59" t="s">
        <v>185</v>
      </c>
      <c r="F558" s="92"/>
      <c r="H558" s="92"/>
    </row>
    <row r="559" spans="1:14" ht="15.75" customHeight="1" x14ac:dyDescent="0.3">
      <c r="D559" s="92"/>
      <c r="E559" s="54" t="s">
        <v>0</v>
      </c>
      <c r="F559" s="92"/>
      <c r="H559" s="92"/>
    </row>
    <row r="560" spans="1:14" ht="15.75" customHeight="1" thickBot="1" x14ac:dyDescent="0.3">
      <c r="D560" s="92"/>
      <c r="F560" s="92"/>
      <c r="H560" s="92"/>
    </row>
    <row r="561" spans="1:14" ht="15.75" customHeight="1" x14ac:dyDescent="0.3">
      <c r="A561" s="54" t="s">
        <v>50</v>
      </c>
      <c r="C561" s="201"/>
      <c r="D561" s="202"/>
      <c r="E561" s="203"/>
      <c r="F561" s="202"/>
      <c r="G561" s="203"/>
      <c r="H561" s="202"/>
      <c r="I561" s="203"/>
      <c r="J561" s="204"/>
      <c r="K561" s="203"/>
      <c r="L561" s="217"/>
      <c r="M561" s="374" t="s">
        <v>56</v>
      </c>
      <c r="N561" s="375"/>
    </row>
    <row r="562" spans="1:14" ht="15.75" customHeight="1" thickBot="1" x14ac:dyDescent="0.3">
      <c r="A562" s="63"/>
      <c r="C562" s="4" t="s">
        <v>2</v>
      </c>
      <c r="D562" s="93" t="s">
        <v>3</v>
      </c>
      <c r="E562" s="5" t="s">
        <v>58</v>
      </c>
      <c r="F562" s="93" t="s">
        <v>4</v>
      </c>
      <c r="G562" s="5" t="s">
        <v>58</v>
      </c>
      <c r="H562" s="93" t="s">
        <v>5</v>
      </c>
      <c r="I562" s="5" t="s">
        <v>58</v>
      </c>
      <c r="J562" s="6" t="s">
        <v>6</v>
      </c>
      <c r="K562" s="5" t="s">
        <v>58</v>
      </c>
      <c r="L562" s="309"/>
      <c r="M562" s="60" t="s">
        <v>141</v>
      </c>
      <c r="N562" s="61" t="s">
        <v>57</v>
      </c>
    </row>
    <row r="563" spans="1:14" ht="15.75" customHeight="1" thickBot="1" x14ac:dyDescent="0.35">
      <c r="A563" s="63"/>
      <c r="C563" s="359" t="s">
        <v>301</v>
      </c>
      <c r="D563" s="360"/>
      <c r="E563" s="360"/>
      <c r="F563" s="360"/>
      <c r="G563" s="360"/>
      <c r="H563" s="360"/>
      <c r="I563" s="360"/>
      <c r="J563" s="360"/>
      <c r="K563" s="361"/>
      <c r="L563" s="131" t="s">
        <v>267</v>
      </c>
      <c r="M563" s="216"/>
      <c r="N563" s="268"/>
    </row>
    <row r="564" spans="1:14" ht="15.75" customHeight="1" x14ac:dyDescent="0.25">
      <c r="A564" s="148" t="s">
        <v>51</v>
      </c>
      <c r="C564" s="14">
        <v>2001</v>
      </c>
      <c r="D564" s="97">
        <v>8.6999999999999994E-2</v>
      </c>
      <c r="E564" s="51">
        <v>37055</v>
      </c>
      <c r="F564" s="97">
        <v>8.1000000000000003E-2</v>
      </c>
      <c r="G564" s="51">
        <v>37061</v>
      </c>
      <c r="H564" s="97">
        <v>8.1000000000000003E-2</v>
      </c>
      <c r="I564" s="51">
        <v>37140</v>
      </c>
      <c r="J564" s="97">
        <v>7.9000000000000001E-2</v>
      </c>
      <c r="K564" s="112">
        <v>37017</v>
      </c>
      <c r="L564" s="62">
        <v>1</v>
      </c>
      <c r="M564" s="14" t="s">
        <v>153</v>
      </c>
      <c r="N564" s="261">
        <f>TRUNC(AVERAGE(J564),3)</f>
        <v>7.9000000000000001E-2</v>
      </c>
    </row>
    <row r="565" spans="1:14" ht="15.75" customHeight="1" x14ac:dyDescent="0.25">
      <c r="A565" s="24" t="s">
        <v>132</v>
      </c>
      <c r="C565" s="10">
        <v>2002</v>
      </c>
      <c r="D565" s="15">
        <v>0.104</v>
      </c>
      <c r="E565" s="12">
        <v>37428</v>
      </c>
      <c r="F565" s="15">
        <v>0.10199999999999999</v>
      </c>
      <c r="G565" s="12">
        <v>37429</v>
      </c>
      <c r="H565" s="15">
        <v>9.7000000000000003E-2</v>
      </c>
      <c r="I565" s="12">
        <v>37506</v>
      </c>
      <c r="J565" s="15">
        <v>9.6000000000000002E-2</v>
      </c>
      <c r="K565" s="43">
        <v>37430</v>
      </c>
      <c r="L565" s="39">
        <v>12</v>
      </c>
      <c r="M565" s="10" t="s">
        <v>154</v>
      </c>
      <c r="N565" s="262">
        <f>TRUNC(AVERAGE(J564:J565),3)</f>
        <v>8.6999999999999994E-2</v>
      </c>
    </row>
    <row r="566" spans="1:14" ht="15.75" customHeight="1" x14ac:dyDescent="0.25">
      <c r="C566" s="10">
        <v>2003</v>
      </c>
      <c r="D566" s="15">
        <v>8.7999999999999995E-2</v>
      </c>
      <c r="E566" s="12">
        <v>37797</v>
      </c>
      <c r="F566" s="15">
        <v>8.5000000000000006E-2</v>
      </c>
      <c r="G566" s="12">
        <v>37790</v>
      </c>
      <c r="H566" s="15">
        <v>0.08</v>
      </c>
      <c r="I566" s="12">
        <v>37796</v>
      </c>
      <c r="J566" s="15">
        <v>7.9000000000000001E-2</v>
      </c>
      <c r="K566" s="43">
        <v>37853</v>
      </c>
      <c r="L566" s="39">
        <v>2</v>
      </c>
      <c r="M566" s="10" t="s">
        <v>148</v>
      </c>
      <c r="N566" s="262">
        <f>TRUNC(AVERAGE(J564:J566),3)</f>
        <v>8.4000000000000005E-2</v>
      </c>
    </row>
    <row r="567" spans="1:14" ht="15.75" customHeight="1" x14ac:dyDescent="0.25">
      <c r="A567" s="9"/>
      <c r="C567" s="10">
        <v>2004</v>
      </c>
      <c r="D567" s="15">
        <v>7.4999999999999997E-2</v>
      </c>
      <c r="E567" s="12">
        <v>38170</v>
      </c>
      <c r="F567" s="15">
        <v>7.4999999999999997E-2</v>
      </c>
      <c r="G567" s="12">
        <v>38252</v>
      </c>
      <c r="H567" s="15">
        <v>7.0999999999999994E-2</v>
      </c>
      <c r="I567" s="12">
        <v>38143</v>
      </c>
      <c r="J567" s="15">
        <v>7.0999999999999994E-2</v>
      </c>
      <c r="K567" s="43">
        <v>38169</v>
      </c>
      <c r="L567" s="39">
        <v>0</v>
      </c>
      <c r="M567" s="10" t="s">
        <v>149</v>
      </c>
      <c r="N567" s="262">
        <f>TRUNC(AVERAGE(J565:J567),3)</f>
        <v>8.2000000000000003E-2</v>
      </c>
    </row>
    <row r="568" spans="1:14" ht="15.75" customHeight="1" x14ac:dyDescent="0.25">
      <c r="A568" s="9"/>
      <c r="C568" s="10">
        <v>2005</v>
      </c>
      <c r="D568" s="25">
        <v>7.5999999999999998E-2</v>
      </c>
      <c r="E568" s="12">
        <v>38460</v>
      </c>
      <c r="F568" s="15">
        <v>7.5999999999999998E-2</v>
      </c>
      <c r="G568" s="12">
        <v>38529</v>
      </c>
      <c r="H568" s="15">
        <v>7.5999999999999998E-2</v>
      </c>
      <c r="I568" s="12">
        <v>38530</v>
      </c>
      <c r="J568" s="15">
        <v>7.4999999999999997E-2</v>
      </c>
      <c r="K568" s="43">
        <v>38607</v>
      </c>
      <c r="L568" s="39">
        <v>0</v>
      </c>
      <c r="M568" s="10" t="s">
        <v>150</v>
      </c>
      <c r="N568" s="262">
        <f>TRUNC(AVERAGE(J566:J568),3)</f>
        <v>7.4999999999999997E-2</v>
      </c>
    </row>
    <row r="569" spans="1:14" ht="15.75" customHeight="1" x14ac:dyDescent="0.25">
      <c r="C569" s="10">
        <v>2006</v>
      </c>
      <c r="D569" s="25">
        <v>7.5999999999999998E-2</v>
      </c>
      <c r="E569" s="12">
        <v>38885</v>
      </c>
      <c r="F569" s="15">
        <v>7.4999999999999997E-2</v>
      </c>
      <c r="G569" s="12">
        <v>38883</v>
      </c>
      <c r="H569" s="15">
        <v>7.4999999999999997E-2</v>
      </c>
      <c r="I569" s="12">
        <v>38884</v>
      </c>
      <c r="J569" s="15">
        <v>7.2999999999999995E-2</v>
      </c>
      <c r="K569" s="43">
        <v>38874</v>
      </c>
      <c r="L569" s="39">
        <v>0</v>
      </c>
      <c r="M569" s="10" t="s">
        <v>151</v>
      </c>
      <c r="N569" s="262">
        <f>TRUNC(AVERAGE(J567:J569),3)</f>
        <v>7.2999999999999995E-2</v>
      </c>
    </row>
    <row r="570" spans="1:14" ht="15.75" customHeight="1" thickBot="1" x14ac:dyDescent="0.3">
      <c r="C570" s="16">
        <v>2007</v>
      </c>
      <c r="D570" s="123">
        <v>8.5000000000000006E-2</v>
      </c>
      <c r="E570" s="18">
        <v>39346</v>
      </c>
      <c r="F570" s="26">
        <v>8.2000000000000003E-2</v>
      </c>
      <c r="G570" s="18">
        <v>39224</v>
      </c>
      <c r="H570" s="26">
        <v>0.08</v>
      </c>
      <c r="I570" s="18">
        <v>39225</v>
      </c>
      <c r="J570" s="26">
        <v>7.8E-2</v>
      </c>
      <c r="K570" s="44">
        <v>39330</v>
      </c>
      <c r="L570" s="40">
        <v>1</v>
      </c>
      <c r="M570" s="16" t="s">
        <v>152</v>
      </c>
      <c r="N570" s="263">
        <f>TRUNC(AVERAGE(J568:J570),3)</f>
        <v>7.4999999999999997E-2</v>
      </c>
    </row>
    <row r="571" spans="1:14" ht="15.75" customHeight="1" thickBot="1" x14ac:dyDescent="0.35">
      <c r="C571" s="359" t="s">
        <v>300</v>
      </c>
      <c r="D571" s="360"/>
      <c r="E571" s="360"/>
      <c r="F571" s="360"/>
      <c r="G571" s="360"/>
      <c r="H571" s="360"/>
      <c r="I571" s="360"/>
      <c r="J571" s="360"/>
      <c r="K571" s="361"/>
      <c r="L571" s="131" t="s">
        <v>265</v>
      </c>
      <c r="M571" s="216"/>
      <c r="N571" s="268"/>
    </row>
    <row r="572" spans="1:14" ht="15.75" customHeight="1" thickBot="1" x14ac:dyDescent="0.3">
      <c r="C572" s="10">
        <v>2008</v>
      </c>
      <c r="D572" s="25">
        <v>6.9000000000000006E-2</v>
      </c>
      <c r="E572" s="12">
        <v>39561</v>
      </c>
      <c r="F572" s="15">
        <v>6.8000000000000005E-2</v>
      </c>
      <c r="G572" s="12">
        <v>39619</v>
      </c>
      <c r="H572" s="15">
        <v>6.6000000000000003E-2</v>
      </c>
      <c r="I572" s="12">
        <v>39646</v>
      </c>
      <c r="J572" s="15">
        <v>6.5000000000000002E-2</v>
      </c>
      <c r="K572" s="43">
        <v>39693</v>
      </c>
      <c r="L572" s="39">
        <v>0</v>
      </c>
      <c r="M572" s="10" t="s">
        <v>187</v>
      </c>
      <c r="N572" s="263">
        <f>TRUNC(AVERAGE(J569:J572),3)</f>
        <v>7.1999999999999995E-2</v>
      </c>
    </row>
    <row r="573" spans="1:14" ht="15.75" customHeight="1" x14ac:dyDescent="0.3">
      <c r="C573" s="124"/>
      <c r="D573" s="182"/>
      <c r="E573" s="51"/>
      <c r="F573" s="97"/>
      <c r="G573" s="51"/>
      <c r="H573" s="97"/>
      <c r="I573" s="51"/>
      <c r="J573" s="341"/>
      <c r="K573" s="51"/>
      <c r="L573" s="124"/>
      <c r="M573" s="124"/>
      <c r="N573" s="341"/>
    </row>
    <row r="574" spans="1:14" ht="15.75" customHeight="1" thickBot="1" x14ac:dyDescent="0.3">
      <c r="D574" s="92"/>
      <c r="F574" s="92"/>
      <c r="H574" s="92"/>
    </row>
    <row r="575" spans="1:14" ht="15.75" customHeight="1" x14ac:dyDescent="0.3">
      <c r="A575" s="54" t="s">
        <v>41</v>
      </c>
      <c r="C575" s="201"/>
      <c r="D575" s="202"/>
      <c r="E575" s="203"/>
      <c r="F575" s="202"/>
      <c r="G575" s="203"/>
      <c r="H575" s="202"/>
      <c r="I575" s="203"/>
      <c r="J575" s="204"/>
      <c r="K575" s="203"/>
      <c r="L575" s="217"/>
      <c r="M575" s="374" t="s">
        <v>56</v>
      </c>
      <c r="N575" s="375"/>
    </row>
    <row r="576" spans="1:14" ht="15.75" customHeight="1" thickBot="1" x14ac:dyDescent="0.3">
      <c r="C576" s="4" t="s">
        <v>2</v>
      </c>
      <c r="D576" s="93" t="s">
        <v>3</v>
      </c>
      <c r="E576" s="5" t="s">
        <v>58</v>
      </c>
      <c r="F576" s="93" t="s">
        <v>4</v>
      </c>
      <c r="G576" s="5" t="s">
        <v>58</v>
      </c>
      <c r="H576" s="93" t="s">
        <v>5</v>
      </c>
      <c r="I576" s="5" t="s">
        <v>58</v>
      </c>
      <c r="J576" s="6" t="s">
        <v>6</v>
      </c>
      <c r="K576" s="5" t="s">
        <v>58</v>
      </c>
      <c r="L576" s="309"/>
      <c r="M576" s="60" t="s">
        <v>141</v>
      </c>
      <c r="N576" s="61" t="s">
        <v>57</v>
      </c>
    </row>
    <row r="577" spans="1:14" ht="15.75" customHeight="1" thickBot="1" x14ac:dyDescent="0.35">
      <c r="C577" s="359" t="s">
        <v>301</v>
      </c>
      <c r="D577" s="360"/>
      <c r="E577" s="360"/>
      <c r="F577" s="360"/>
      <c r="G577" s="360"/>
      <c r="H577" s="360"/>
      <c r="I577" s="360"/>
      <c r="J577" s="360"/>
      <c r="K577" s="361"/>
      <c r="L577" s="131" t="s">
        <v>267</v>
      </c>
      <c r="M577" s="216"/>
      <c r="N577" s="268"/>
    </row>
    <row r="578" spans="1:14" ht="15.75" customHeight="1" x14ac:dyDescent="0.25">
      <c r="A578" s="148" t="s">
        <v>202</v>
      </c>
      <c r="C578" s="14">
        <v>1995</v>
      </c>
      <c r="D578" s="97">
        <v>9.0999999999999998E-2</v>
      </c>
      <c r="E578" s="51"/>
      <c r="F578" s="97">
        <v>8.6999999999999994E-2</v>
      </c>
      <c r="G578" s="51"/>
      <c r="H578" s="97">
        <v>8.6999999999999994E-2</v>
      </c>
      <c r="I578" s="51"/>
      <c r="J578" s="97">
        <v>8.5000000000000006E-2</v>
      </c>
      <c r="K578" s="112"/>
      <c r="L578" s="62">
        <v>4</v>
      </c>
      <c r="M578" s="14" t="s">
        <v>189</v>
      </c>
      <c r="N578" s="261">
        <f>TRUNC(AVERAGE(J578),3)</f>
        <v>8.5000000000000006E-2</v>
      </c>
    </row>
    <row r="579" spans="1:14" ht="15.75" customHeight="1" x14ac:dyDescent="0.25">
      <c r="A579" s="24" t="s">
        <v>127</v>
      </c>
      <c r="C579" s="10">
        <v>1996</v>
      </c>
      <c r="D579" s="15">
        <v>0.105</v>
      </c>
      <c r="E579" s="12"/>
      <c r="F579" s="15">
        <v>0.10100000000000001</v>
      </c>
      <c r="G579" s="12"/>
      <c r="H579" s="15">
        <v>0.1</v>
      </c>
      <c r="I579" s="12"/>
      <c r="J579" s="15">
        <v>9.8000000000000004E-2</v>
      </c>
      <c r="K579" s="43"/>
      <c r="L579" s="39">
        <v>20</v>
      </c>
      <c r="M579" s="10" t="s">
        <v>188</v>
      </c>
      <c r="N579" s="262">
        <f>TRUNC(AVERAGE(J578:J579),3)</f>
        <v>9.0999999999999998E-2</v>
      </c>
    </row>
    <row r="580" spans="1:14" ht="15.75" customHeight="1" x14ac:dyDescent="0.25">
      <c r="C580" s="10">
        <v>1997</v>
      </c>
      <c r="D580" s="15">
        <v>9.9000000000000005E-2</v>
      </c>
      <c r="E580" s="12">
        <v>35988</v>
      </c>
      <c r="F580" s="15">
        <v>8.6999999999999994E-2</v>
      </c>
      <c r="G580" s="12">
        <v>35993</v>
      </c>
      <c r="H580" s="15">
        <v>8.6999999999999994E-2</v>
      </c>
      <c r="I580" s="12">
        <v>35996</v>
      </c>
      <c r="J580" s="15">
        <v>8.3000000000000004E-2</v>
      </c>
      <c r="K580" s="43">
        <v>35974</v>
      </c>
      <c r="L580" s="39">
        <v>3</v>
      </c>
      <c r="M580" s="10" t="s">
        <v>142</v>
      </c>
      <c r="N580" s="262">
        <f>TRUNC(AVERAGE(J578:J580),3)</f>
        <v>8.7999999999999995E-2</v>
      </c>
    </row>
    <row r="581" spans="1:14" ht="15.75" customHeight="1" x14ac:dyDescent="0.25">
      <c r="C581" s="10">
        <v>1998</v>
      </c>
      <c r="D581" s="15">
        <v>9.2999999999999999E-2</v>
      </c>
      <c r="E581" s="12">
        <v>36051</v>
      </c>
      <c r="F581" s="15">
        <v>9.0999999999999998E-2</v>
      </c>
      <c r="G581" s="12">
        <v>36050</v>
      </c>
      <c r="H581" s="15">
        <v>8.7999999999999995E-2</v>
      </c>
      <c r="I581" s="12">
        <v>36028</v>
      </c>
      <c r="J581" s="15">
        <v>8.4000000000000005E-2</v>
      </c>
      <c r="K581" s="43">
        <v>35929</v>
      </c>
      <c r="L581" s="39">
        <v>3</v>
      </c>
      <c r="M581" s="10" t="s">
        <v>143</v>
      </c>
      <c r="N581" s="262">
        <f t="shared" ref="N581:N587" si="25">TRUNC(AVERAGE(J579:J581),3)</f>
        <v>8.7999999999999995E-2</v>
      </c>
    </row>
    <row r="582" spans="1:14" ht="15.75" customHeight="1" x14ac:dyDescent="0.35">
      <c r="A582" s="9" t="s">
        <v>7</v>
      </c>
      <c r="B582" s="42"/>
      <c r="C582" s="10">
        <v>1999</v>
      </c>
      <c r="D582" s="15">
        <v>9.1999999999999998E-2</v>
      </c>
      <c r="E582" s="12">
        <v>36408</v>
      </c>
      <c r="F582" s="15">
        <v>8.7999999999999995E-2</v>
      </c>
      <c r="G582" s="12">
        <v>36405</v>
      </c>
      <c r="H582" s="15">
        <v>8.5999999999999993E-2</v>
      </c>
      <c r="I582" s="12">
        <v>36333</v>
      </c>
      <c r="J582" s="15">
        <v>8.2000000000000003E-2</v>
      </c>
      <c r="K582" s="43">
        <v>36309</v>
      </c>
      <c r="L582" s="39">
        <v>3</v>
      </c>
      <c r="M582" s="10" t="s">
        <v>144</v>
      </c>
      <c r="N582" s="262">
        <f t="shared" si="25"/>
        <v>8.3000000000000004E-2</v>
      </c>
    </row>
    <row r="583" spans="1:14" ht="15.75" customHeight="1" x14ac:dyDescent="0.25">
      <c r="A583" s="46"/>
      <c r="B583" s="46"/>
      <c r="C583" s="10">
        <v>2000</v>
      </c>
      <c r="D583" s="15">
        <v>8.6999999999999994E-2</v>
      </c>
      <c r="E583" s="12">
        <v>36686</v>
      </c>
      <c r="F583" s="15">
        <v>8.3000000000000004E-2</v>
      </c>
      <c r="G583" s="12">
        <v>36685</v>
      </c>
      <c r="H583" s="15">
        <v>7.4999999999999997E-2</v>
      </c>
      <c r="I583" s="12">
        <v>36646</v>
      </c>
      <c r="J583" s="15">
        <v>7.4999999999999997E-2</v>
      </c>
      <c r="K583" s="43">
        <v>36734</v>
      </c>
      <c r="L583" s="39">
        <v>1</v>
      </c>
      <c r="M583" s="10" t="s">
        <v>145</v>
      </c>
      <c r="N583" s="262">
        <f t="shared" si="25"/>
        <v>0.08</v>
      </c>
    </row>
    <row r="584" spans="1:14" ht="15.75" customHeight="1" x14ac:dyDescent="0.25">
      <c r="A584" s="9"/>
      <c r="C584" s="10">
        <v>2001</v>
      </c>
      <c r="D584" s="15">
        <v>0.09</v>
      </c>
      <c r="E584" s="12">
        <v>37060</v>
      </c>
      <c r="F584" s="15">
        <v>8.5000000000000006E-2</v>
      </c>
      <c r="G584" s="12">
        <v>37055</v>
      </c>
      <c r="H584" s="15">
        <v>8.3000000000000004E-2</v>
      </c>
      <c r="I584" s="12">
        <v>37061</v>
      </c>
      <c r="J584" s="15">
        <v>8.2000000000000003E-2</v>
      </c>
      <c r="K584" s="43">
        <v>37016</v>
      </c>
      <c r="L584" s="39">
        <v>2</v>
      </c>
      <c r="M584" s="10" t="s">
        <v>146</v>
      </c>
      <c r="N584" s="262">
        <f t="shared" si="25"/>
        <v>7.9000000000000001E-2</v>
      </c>
    </row>
    <row r="585" spans="1:14" ht="15.75" customHeight="1" x14ac:dyDescent="0.25">
      <c r="A585" s="9"/>
      <c r="C585" s="10">
        <v>2002</v>
      </c>
      <c r="D585" s="15">
        <v>9.0999999999999998E-2</v>
      </c>
      <c r="E585" s="12">
        <v>37429</v>
      </c>
      <c r="F585" s="15">
        <v>8.5000000000000006E-2</v>
      </c>
      <c r="G585" s="12">
        <v>37430</v>
      </c>
      <c r="H585" s="15">
        <v>8.3000000000000004E-2</v>
      </c>
      <c r="I585" s="12">
        <v>37453</v>
      </c>
      <c r="J585" s="15">
        <v>8.2000000000000003E-2</v>
      </c>
      <c r="K585" s="43">
        <v>37478</v>
      </c>
      <c r="L585" s="39">
        <v>2</v>
      </c>
      <c r="M585" s="10" t="s">
        <v>147</v>
      </c>
      <c r="N585" s="262">
        <f t="shared" si="25"/>
        <v>7.9000000000000001E-2</v>
      </c>
    </row>
    <row r="586" spans="1:14" ht="15.75" customHeight="1" x14ac:dyDescent="0.25">
      <c r="A586" s="9"/>
      <c r="C586" s="10">
        <v>2003</v>
      </c>
      <c r="D586" s="15">
        <v>7.5999999999999998E-2</v>
      </c>
      <c r="E586" s="12">
        <v>37796</v>
      </c>
      <c r="F586" s="15">
        <v>6.9000000000000006E-2</v>
      </c>
      <c r="G586" s="12">
        <v>37797</v>
      </c>
      <c r="H586" s="15">
        <v>6.7000000000000004E-2</v>
      </c>
      <c r="I586" s="12">
        <v>37790</v>
      </c>
      <c r="J586" s="15">
        <v>6.6000000000000003E-2</v>
      </c>
      <c r="K586" s="43">
        <v>37789</v>
      </c>
      <c r="L586" s="39">
        <v>0</v>
      </c>
      <c r="M586" s="10" t="s">
        <v>148</v>
      </c>
      <c r="N586" s="262">
        <f t="shared" si="25"/>
        <v>7.5999999999999998E-2</v>
      </c>
    </row>
    <row r="587" spans="1:14" ht="15.75" customHeight="1" x14ac:dyDescent="0.25">
      <c r="A587" s="9"/>
      <c r="C587" s="10">
        <v>2004</v>
      </c>
      <c r="D587" s="15">
        <v>6.0999999999999999E-2</v>
      </c>
      <c r="E587" s="12">
        <v>38169</v>
      </c>
      <c r="F587" s="15">
        <v>0.06</v>
      </c>
      <c r="G587" s="12">
        <v>38144</v>
      </c>
      <c r="H587" s="15">
        <v>5.8000000000000003E-2</v>
      </c>
      <c r="I587" s="12">
        <v>38253</v>
      </c>
      <c r="J587" s="15">
        <v>5.7000000000000002E-2</v>
      </c>
      <c r="K587" s="43">
        <v>38168</v>
      </c>
      <c r="L587" s="39">
        <v>0</v>
      </c>
      <c r="M587" s="10" t="s">
        <v>149</v>
      </c>
      <c r="N587" s="262">
        <f t="shared" si="25"/>
        <v>6.8000000000000005E-2</v>
      </c>
    </row>
    <row r="588" spans="1:14" ht="15.75" customHeight="1" x14ac:dyDescent="0.25">
      <c r="A588" s="9"/>
      <c r="C588" s="10">
        <v>2005</v>
      </c>
      <c r="D588" s="25">
        <v>6.9000000000000006E-2</v>
      </c>
      <c r="E588" s="12">
        <v>38529</v>
      </c>
      <c r="F588" s="15">
        <v>6.8000000000000005E-2</v>
      </c>
      <c r="G588" s="12">
        <v>38530</v>
      </c>
      <c r="H588" s="15">
        <v>6.6000000000000003E-2</v>
      </c>
      <c r="I588" s="12">
        <v>38527</v>
      </c>
      <c r="J588" s="15">
        <v>6.4000000000000001E-2</v>
      </c>
      <c r="K588" s="43">
        <v>38565</v>
      </c>
      <c r="L588" s="39">
        <v>0</v>
      </c>
      <c r="M588" s="10" t="s">
        <v>150</v>
      </c>
      <c r="N588" s="262">
        <f>TRUNC(AVERAGE(J586:J588),3)</f>
        <v>6.2E-2</v>
      </c>
    </row>
    <row r="589" spans="1:14" ht="15.75" customHeight="1" x14ac:dyDescent="0.25">
      <c r="A589" s="9"/>
      <c r="C589" s="10">
        <v>2006</v>
      </c>
      <c r="D589" s="25">
        <v>6.7000000000000004E-2</v>
      </c>
      <c r="E589" s="12">
        <v>38906</v>
      </c>
      <c r="F589" s="15">
        <v>6.3E-2</v>
      </c>
      <c r="G589" s="12">
        <v>38900</v>
      </c>
      <c r="H589" s="15">
        <v>6.2E-2</v>
      </c>
      <c r="I589" s="12">
        <v>38953</v>
      </c>
      <c r="J589" s="15">
        <v>0.06</v>
      </c>
      <c r="K589" s="43">
        <v>38899</v>
      </c>
      <c r="L589" s="39">
        <v>0</v>
      </c>
      <c r="M589" s="10" t="s">
        <v>151</v>
      </c>
      <c r="N589" s="262">
        <f>TRUNC(AVERAGE(J587:J589),3)</f>
        <v>0.06</v>
      </c>
    </row>
    <row r="590" spans="1:14" ht="15.75" customHeight="1" thickBot="1" x14ac:dyDescent="0.3">
      <c r="A590" s="9"/>
      <c r="C590" s="16">
        <v>2007</v>
      </c>
      <c r="D590" s="123">
        <v>8.5000000000000006E-2</v>
      </c>
      <c r="E590" s="18">
        <v>39245</v>
      </c>
      <c r="F590" s="26">
        <v>0.08</v>
      </c>
      <c r="G590" s="18">
        <v>39346</v>
      </c>
      <c r="H590" s="26">
        <v>7.6999999999999999E-2</v>
      </c>
      <c r="I590" s="18">
        <v>39224</v>
      </c>
      <c r="J590" s="26">
        <v>7.6999999999999999E-2</v>
      </c>
      <c r="K590" s="44">
        <v>39225</v>
      </c>
      <c r="L590" s="40">
        <v>1</v>
      </c>
      <c r="M590" s="16" t="s">
        <v>152</v>
      </c>
      <c r="N590" s="263">
        <f>TRUNC(AVERAGE(J588:J590),3)</f>
        <v>6.7000000000000004E-2</v>
      </c>
    </row>
    <row r="591" spans="1:14" ht="15.75" customHeight="1" thickBot="1" x14ac:dyDescent="0.35">
      <c r="A591" s="9"/>
      <c r="C591" s="359" t="s">
        <v>300</v>
      </c>
      <c r="D591" s="360"/>
      <c r="E591" s="360"/>
      <c r="F591" s="360"/>
      <c r="G591" s="360"/>
      <c r="H591" s="360"/>
      <c r="I591" s="360"/>
      <c r="J591" s="360"/>
      <c r="K591" s="361"/>
      <c r="L591" s="131" t="s">
        <v>265</v>
      </c>
      <c r="M591" s="216"/>
      <c r="N591" s="268"/>
    </row>
    <row r="592" spans="1:14" ht="15.75" customHeight="1" thickBot="1" x14ac:dyDescent="0.3">
      <c r="A592" s="9"/>
      <c r="C592" s="10">
        <v>2008</v>
      </c>
      <c r="D592" s="25">
        <v>6.5000000000000002E-2</v>
      </c>
      <c r="E592" s="12">
        <v>39646</v>
      </c>
      <c r="F592" s="25">
        <v>6.4000000000000001E-2</v>
      </c>
      <c r="G592" s="12">
        <v>39561</v>
      </c>
      <c r="H592" s="15">
        <v>0.06</v>
      </c>
      <c r="I592" s="12">
        <v>39610</v>
      </c>
      <c r="J592" s="15">
        <v>5.8999999999999997E-2</v>
      </c>
      <c r="K592" s="43">
        <v>39597</v>
      </c>
      <c r="L592" s="39">
        <v>0</v>
      </c>
      <c r="M592" s="10" t="s">
        <v>187</v>
      </c>
      <c r="N592" s="263">
        <f>TRUNC(AVERAGE(J589:J592),3)</f>
        <v>6.5000000000000002E-2</v>
      </c>
    </row>
    <row r="593" spans="1:14" ht="15.75" customHeight="1" x14ac:dyDescent="0.3">
      <c r="A593" s="9"/>
      <c r="C593" s="124"/>
      <c r="D593" s="182"/>
      <c r="E593" s="51"/>
      <c r="F593" s="97"/>
      <c r="G593" s="51"/>
      <c r="H593" s="97"/>
      <c r="I593" s="51"/>
      <c r="J593" s="341"/>
      <c r="K593" s="51"/>
      <c r="L593" s="124"/>
      <c r="M593" s="124"/>
      <c r="N593" s="341"/>
    </row>
    <row r="594" spans="1:14" ht="15.75" customHeight="1" thickBot="1" x14ac:dyDescent="0.3">
      <c r="D594" s="92"/>
      <c r="F594" s="92"/>
      <c r="H594" s="92"/>
    </row>
    <row r="595" spans="1:14" ht="15.75" customHeight="1" x14ac:dyDescent="0.3">
      <c r="A595" s="54" t="s">
        <v>41</v>
      </c>
      <c r="C595" s="201"/>
      <c r="D595" s="202"/>
      <c r="E595" s="203"/>
      <c r="F595" s="202"/>
      <c r="G595" s="203"/>
      <c r="H595" s="202"/>
      <c r="I595" s="203"/>
      <c r="J595" s="204"/>
      <c r="K595" s="203"/>
      <c r="L595" s="217"/>
      <c r="M595" s="374" t="s">
        <v>56</v>
      </c>
      <c r="N595" s="375"/>
    </row>
    <row r="596" spans="1:14" ht="15.75" customHeight="1" thickBot="1" x14ac:dyDescent="0.3">
      <c r="A596" s="9"/>
      <c r="C596" s="4" t="s">
        <v>2</v>
      </c>
      <c r="D596" s="93" t="s">
        <v>3</v>
      </c>
      <c r="E596" s="5" t="s">
        <v>58</v>
      </c>
      <c r="F596" s="93" t="s">
        <v>4</v>
      </c>
      <c r="G596" s="5" t="s">
        <v>58</v>
      </c>
      <c r="H596" s="93" t="s">
        <v>5</v>
      </c>
      <c r="I596" s="5" t="s">
        <v>58</v>
      </c>
      <c r="J596" s="6" t="s">
        <v>6</v>
      </c>
      <c r="K596" s="5" t="s">
        <v>58</v>
      </c>
      <c r="L596" s="309"/>
      <c r="M596" s="60" t="s">
        <v>141</v>
      </c>
      <c r="N596" s="61" t="s">
        <v>57</v>
      </c>
    </row>
    <row r="597" spans="1:14" ht="15.75" customHeight="1" thickBot="1" x14ac:dyDescent="0.35">
      <c r="A597" s="9"/>
      <c r="C597" s="359" t="s">
        <v>301</v>
      </c>
      <c r="D597" s="360"/>
      <c r="E597" s="360"/>
      <c r="F597" s="360"/>
      <c r="G597" s="360"/>
      <c r="H597" s="360"/>
      <c r="I597" s="360"/>
      <c r="J597" s="360"/>
      <c r="K597" s="361"/>
      <c r="L597" s="131" t="s">
        <v>267</v>
      </c>
      <c r="M597" s="216"/>
      <c r="N597" s="268"/>
    </row>
    <row r="598" spans="1:14" ht="15.75" customHeight="1" x14ac:dyDescent="0.25">
      <c r="A598" s="149" t="s">
        <v>47</v>
      </c>
      <c r="B598" s="136"/>
      <c r="C598" s="14">
        <v>2001</v>
      </c>
      <c r="D598" s="97">
        <v>0.09</v>
      </c>
      <c r="E598" s="51">
        <v>37060</v>
      </c>
      <c r="F598" s="97">
        <v>8.5000000000000006E-2</v>
      </c>
      <c r="G598" s="51">
        <v>37055</v>
      </c>
      <c r="H598" s="97">
        <v>8.4000000000000005E-2</v>
      </c>
      <c r="I598" s="51">
        <v>37061</v>
      </c>
      <c r="J598" s="97">
        <v>8.3000000000000004E-2</v>
      </c>
      <c r="K598" s="112">
        <v>37103</v>
      </c>
      <c r="L598" s="62">
        <v>2</v>
      </c>
      <c r="M598" s="14" t="s">
        <v>153</v>
      </c>
      <c r="N598" s="261">
        <f>TRUNC(AVERAGE(J598),3)</f>
        <v>8.3000000000000004E-2</v>
      </c>
    </row>
    <row r="599" spans="1:14" ht="15.75" customHeight="1" x14ac:dyDescent="0.25">
      <c r="A599" s="144" t="s">
        <v>128</v>
      </c>
      <c r="B599" s="136"/>
      <c r="C599" s="10">
        <v>2002</v>
      </c>
      <c r="D599" s="15">
        <v>0.104</v>
      </c>
      <c r="E599" s="12">
        <v>37428</v>
      </c>
      <c r="F599" s="15">
        <v>0.104</v>
      </c>
      <c r="G599" s="12">
        <v>37429</v>
      </c>
      <c r="H599" s="15">
        <v>0.10100000000000001</v>
      </c>
      <c r="I599" s="12">
        <v>37478</v>
      </c>
      <c r="J599" s="15">
        <v>9.9000000000000005E-2</v>
      </c>
      <c r="K599" s="43">
        <v>37506</v>
      </c>
      <c r="L599" s="39">
        <v>8</v>
      </c>
      <c r="M599" s="10" t="s">
        <v>154</v>
      </c>
      <c r="N599" s="262">
        <f>TRUNC(AVERAGE(J598:J599),3)</f>
        <v>9.0999999999999998E-2</v>
      </c>
    </row>
    <row r="600" spans="1:14" ht="15.75" customHeight="1" x14ac:dyDescent="0.25">
      <c r="B600" s="136"/>
      <c r="C600" s="10">
        <v>2003</v>
      </c>
      <c r="D600" s="15">
        <v>0.09</v>
      </c>
      <c r="E600" s="12">
        <v>37796</v>
      </c>
      <c r="F600" s="15">
        <v>8.7999999999999995E-2</v>
      </c>
      <c r="G600" s="12">
        <v>37797</v>
      </c>
      <c r="H600" s="15">
        <v>8.1000000000000003E-2</v>
      </c>
      <c r="I600" s="12">
        <v>37795</v>
      </c>
      <c r="J600" s="15">
        <v>0.08</v>
      </c>
      <c r="K600" s="43">
        <v>37790</v>
      </c>
      <c r="L600" s="39">
        <v>2</v>
      </c>
      <c r="M600" s="10" t="s">
        <v>148</v>
      </c>
      <c r="N600" s="262">
        <f>TRUNC(AVERAGE(J598:J600),3)</f>
        <v>8.6999999999999994E-2</v>
      </c>
    </row>
    <row r="601" spans="1:14" ht="15.75" customHeight="1" x14ac:dyDescent="0.25">
      <c r="A601" s="142"/>
      <c r="B601" s="136"/>
      <c r="C601" s="10">
        <v>2004</v>
      </c>
      <c r="D601" s="15">
        <v>7.8E-2</v>
      </c>
      <c r="E601" s="12">
        <v>38169</v>
      </c>
      <c r="F601" s="15">
        <v>7.2999999999999995E-2</v>
      </c>
      <c r="G601" s="12">
        <v>38093</v>
      </c>
      <c r="H601" s="15">
        <v>7.1999999999999995E-2</v>
      </c>
      <c r="I601" s="12">
        <v>38106</v>
      </c>
      <c r="J601" s="15">
        <v>7.1999999999999995E-2</v>
      </c>
      <c r="K601" s="43">
        <v>38252</v>
      </c>
      <c r="L601" s="39">
        <v>0</v>
      </c>
      <c r="M601" s="10" t="s">
        <v>149</v>
      </c>
      <c r="N601" s="262">
        <f>TRUNC(AVERAGE(J599:J601),3)</f>
        <v>8.3000000000000004E-2</v>
      </c>
    </row>
    <row r="602" spans="1:14" ht="15.75" customHeight="1" x14ac:dyDescent="0.25">
      <c r="A602" s="142"/>
      <c r="B602" s="136"/>
      <c r="C602" s="10">
        <v>2005</v>
      </c>
      <c r="D602" s="25">
        <v>8.5000000000000006E-2</v>
      </c>
      <c r="E602" s="12">
        <v>38529</v>
      </c>
      <c r="F602" s="15">
        <v>8.1000000000000003E-2</v>
      </c>
      <c r="G602" s="12">
        <v>38527</v>
      </c>
      <c r="H602" s="15">
        <v>7.8E-2</v>
      </c>
      <c r="I602" s="12">
        <v>38530</v>
      </c>
      <c r="J602" s="15">
        <v>7.5999999999999998E-2</v>
      </c>
      <c r="K602" s="43">
        <v>38533</v>
      </c>
      <c r="L602" s="39">
        <v>1</v>
      </c>
      <c r="M602" s="10" t="s">
        <v>150</v>
      </c>
      <c r="N602" s="262">
        <f>TRUNC(AVERAGE(J600:J602),3)</f>
        <v>7.5999999999999998E-2</v>
      </c>
    </row>
    <row r="603" spans="1:14" ht="15.75" customHeight="1" x14ac:dyDescent="0.25">
      <c r="C603" s="10">
        <v>2006</v>
      </c>
      <c r="D603" s="25">
        <v>7.5999999999999998E-2</v>
      </c>
      <c r="E603" s="12">
        <v>38885</v>
      </c>
      <c r="F603" s="15">
        <v>7.3999999999999996E-2</v>
      </c>
      <c r="G603" s="12">
        <v>38906</v>
      </c>
      <c r="H603" s="15">
        <v>7.1999999999999995E-2</v>
      </c>
      <c r="I603" s="12">
        <v>38861</v>
      </c>
      <c r="J603" s="15">
        <v>7.1999999999999995E-2</v>
      </c>
      <c r="K603" s="43">
        <v>38884</v>
      </c>
      <c r="L603" s="39">
        <v>0</v>
      </c>
      <c r="M603" s="10" t="s">
        <v>151</v>
      </c>
      <c r="N603" s="262">
        <f>TRUNC(AVERAGE(J601:J603),3)</f>
        <v>7.2999999999999995E-2</v>
      </c>
    </row>
    <row r="604" spans="1:14" ht="15.75" customHeight="1" thickBot="1" x14ac:dyDescent="0.3">
      <c r="C604" s="16">
        <v>2007</v>
      </c>
      <c r="D604" s="123">
        <v>7.8E-2</v>
      </c>
      <c r="E604" s="18">
        <v>39225</v>
      </c>
      <c r="F604" s="26">
        <v>7.5999999999999998E-2</v>
      </c>
      <c r="G604" s="18">
        <v>39223</v>
      </c>
      <c r="H604" s="26">
        <v>7.3999999999999996E-2</v>
      </c>
      <c r="I604" s="18">
        <v>39224</v>
      </c>
      <c r="J604" s="26">
        <v>7.2999999999999995E-2</v>
      </c>
      <c r="K604" s="44">
        <v>39245</v>
      </c>
      <c r="L604" s="40">
        <v>0</v>
      </c>
      <c r="M604" s="16" t="s">
        <v>152</v>
      </c>
      <c r="N604" s="263">
        <f>TRUNC(AVERAGE(J602:J604),3)</f>
        <v>7.2999999999999995E-2</v>
      </c>
    </row>
    <row r="605" spans="1:14" ht="15.75" customHeight="1" thickBot="1" x14ac:dyDescent="0.35">
      <c r="C605" s="359" t="s">
        <v>300</v>
      </c>
      <c r="D605" s="360"/>
      <c r="E605" s="360"/>
      <c r="F605" s="360"/>
      <c r="G605" s="360"/>
      <c r="H605" s="360"/>
      <c r="I605" s="360"/>
      <c r="J605" s="360"/>
      <c r="K605" s="361"/>
      <c r="L605" s="131" t="s">
        <v>265</v>
      </c>
      <c r="M605" s="216"/>
      <c r="N605" s="268"/>
    </row>
    <row r="606" spans="1:14" ht="15.75" customHeight="1" thickBot="1" x14ac:dyDescent="0.3">
      <c r="C606" s="10">
        <v>2008</v>
      </c>
      <c r="D606" s="25">
        <v>7.4999999999999997E-2</v>
      </c>
      <c r="E606" s="12">
        <v>39561</v>
      </c>
      <c r="F606" s="15">
        <v>7.0000000000000007E-2</v>
      </c>
      <c r="G606" s="12">
        <v>39646</v>
      </c>
      <c r="H606" s="15">
        <v>6.7000000000000004E-2</v>
      </c>
      <c r="I606" s="12">
        <v>39664</v>
      </c>
      <c r="J606" s="15">
        <v>6.6000000000000003E-2</v>
      </c>
      <c r="K606" s="43">
        <v>39560</v>
      </c>
      <c r="L606" s="39">
        <v>0</v>
      </c>
      <c r="M606" s="10" t="s">
        <v>187</v>
      </c>
      <c r="N606" s="263">
        <f>TRUNC(AVERAGE(J603:J606),3)</f>
        <v>7.0000000000000007E-2</v>
      </c>
    </row>
    <row r="607" spans="1:14" ht="15.75" customHeight="1" x14ac:dyDescent="0.3">
      <c r="C607" s="124"/>
      <c r="D607" s="182"/>
      <c r="E607" s="51"/>
      <c r="F607" s="97"/>
      <c r="G607" s="51"/>
      <c r="H607" s="97"/>
      <c r="I607" s="51"/>
      <c r="J607" s="341"/>
      <c r="K607" s="51"/>
      <c r="L607" s="124"/>
      <c r="M607" s="124"/>
      <c r="N607" s="341"/>
    </row>
    <row r="608" spans="1:14" ht="15.75" customHeight="1" thickBot="1" x14ac:dyDescent="0.3">
      <c r="D608" s="92"/>
      <c r="F608" s="92"/>
      <c r="H608" s="92"/>
    </row>
    <row r="609" spans="1:14" ht="15.75" customHeight="1" x14ac:dyDescent="0.3">
      <c r="A609" s="54" t="s">
        <v>55</v>
      </c>
      <c r="C609" s="201"/>
      <c r="D609" s="202"/>
      <c r="E609" s="203"/>
      <c r="F609" s="202"/>
      <c r="G609" s="203"/>
      <c r="H609" s="202"/>
      <c r="I609" s="203"/>
      <c r="J609" s="204"/>
      <c r="K609" s="203"/>
      <c r="L609" s="217"/>
      <c r="M609" s="374" t="s">
        <v>56</v>
      </c>
      <c r="N609" s="375"/>
    </row>
    <row r="610" spans="1:14" ht="15.75" customHeight="1" thickBot="1" x14ac:dyDescent="0.3">
      <c r="C610" s="4" t="s">
        <v>2</v>
      </c>
      <c r="D610" s="93" t="s">
        <v>3</v>
      </c>
      <c r="E610" s="5" t="s">
        <v>58</v>
      </c>
      <c r="F610" s="93" t="s">
        <v>4</v>
      </c>
      <c r="G610" s="5" t="s">
        <v>58</v>
      </c>
      <c r="H610" s="93" t="s">
        <v>5</v>
      </c>
      <c r="I610" s="5" t="s">
        <v>58</v>
      </c>
      <c r="J610" s="6" t="s">
        <v>6</v>
      </c>
      <c r="K610" s="5" t="s">
        <v>58</v>
      </c>
      <c r="L610" s="309"/>
      <c r="M610" s="60" t="s">
        <v>141</v>
      </c>
      <c r="N610" s="61" t="s">
        <v>57</v>
      </c>
    </row>
    <row r="611" spans="1:14" ht="15.75" customHeight="1" thickBot="1" x14ac:dyDescent="0.35">
      <c r="C611" s="359" t="s">
        <v>301</v>
      </c>
      <c r="D611" s="360"/>
      <c r="E611" s="360"/>
      <c r="F611" s="360"/>
      <c r="G611" s="360"/>
      <c r="H611" s="360"/>
      <c r="I611" s="360"/>
      <c r="J611" s="360"/>
      <c r="K611" s="361"/>
      <c r="L611" s="131" t="s">
        <v>267</v>
      </c>
      <c r="M611" s="216"/>
      <c r="N611" s="268"/>
    </row>
    <row r="612" spans="1:14" ht="15.75" customHeight="1" x14ac:dyDescent="0.25">
      <c r="A612" s="148" t="s">
        <v>228</v>
      </c>
      <c r="C612" s="14">
        <v>2001</v>
      </c>
      <c r="D612" s="97">
        <v>8.1000000000000003E-2</v>
      </c>
      <c r="E612" s="51">
        <v>37016</v>
      </c>
      <c r="F612" s="97">
        <v>7.8E-2</v>
      </c>
      <c r="G612" s="51">
        <v>37027</v>
      </c>
      <c r="H612" s="97">
        <v>7.4999999999999997E-2</v>
      </c>
      <c r="I612" s="51">
        <v>37061</v>
      </c>
      <c r="J612" s="97">
        <v>7.3999999999999996E-2</v>
      </c>
      <c r="K612" s="112">
        <v>37020</v>
      </c>
      <c r="L612" s="62">
        <v>0</v>
      </c>
      <c r="M612" s="14" t="s">
        <v>153</v>
      </c>
      <c r="N612" s="261">
        <f>TRUNC(AVERAGE(J612),3)</f>
        <v>7.3999999999999996E-2</v>
      </c>
    </row>
    <row r="613" spans="1:14" ht="15.75" customHeight="1" x14ac:dyDescent="0.25">
      <c r="A613" s="24" t="s">
        <v>129</v>
      </c>
      <c r="C613" s="10">
        <v>2002</v>
      </c>
      <c r="D613" s="15">
        <v>9.2999999999999999E-2</v>
      </c>
      <c r="E613" s="12">
        <v>37429</v>
      </c>
      <c r="F613" s="15">
        <v>9.0999999999999998E-2</v>
      </c>
      <c r="G613" s="12">
        <v>37428</v>
      </c>
      <c r="H613" s="15">
        <v>8.8999999999999996E-2</v>
      </c>
      <c r="I613" s="12">
        <v>37478</v>
      </c>
      <c r="J613" s="15">
        <v>8.5999999999999993E-2</v>
      </c>
      <c r="K613" s="43">
        <v>37453</v>
      </c>
      <c r="L613" s="39">
        <v>6</v>
      </c>
      <c r="M613" s="10" t="s">
        <v>154</v>
      </c>
      <c r="N613" s="262">
        <f>TRUNC(AVERAGE(J612:J613),3)</f>
        <v>0.08</v>
      </c>
    </row>
    <row r="614" spans="1:14" ht="15.75" customHeight="1" x14ac:dyDescent="0.25">
      <c r="C614" s="10">
        <v>2003</v>
      </c>
      <c r="D614" s="15">
        <v>7.9000000000000001E-2</v>
      </c>
      <c r="E614" s="12">
        <v>37796</v>
      </c>
      <c r="F614" s="15">
        <v>7.6999999999999999E-2</v>
      </c>
      <c r="G614" s="12">
        <v>37790</v>
      </c>
      <c r="H614" s="15">
        <v>6.8000000000000005E-2</v>
      </c>
      <c r="I614" s="12">
        <v>37795</v>
      </c>
      <c r="J614" s="15">
        <v>6.7000000000000004E-2</v>
      </c>
      <c r="K614" s="43">
        <v>37789</v>
      </c>
      <c r="L614" s="39">
        <v>0</v>
      </c>
      <c r="M614" s="10" t="s">
        <v>148</v>
      </c>
      <c r="N614" s="262">
        <f>TRUNC(AVERAGE(J612:J614),3)</f>
        <v>7.4999999999999997E-2</v>
      </c>
    </row>
    <row r="615" spans="1:14" ht="15.75" customHeight="1" x14ac:dyDescent="0.25">
      <c r="A615" s="9"/>
      <c r="C615" s="10">
        <v>2004</v>
      </c>
      <c r="D615" s="15">
        <v>6.4000000000000001E-2</v>
      </c>
      <c r="E615" s="12">
        <v>38144</v>
      </c>
      <c r="F615" s="15">
        <v>6.3E-2</v>
      </c>
      <c r="G615" s="12">
        <v>38106</v>
      </c>
      <c r="H615" s="15">
        <v>6.3E-2</v>
      </c>
      <c r="I615" s="12">
        <v>38253</v>
      </c>
      <c r="J615" s="15">
        <v>6.2E-2</v>
      </c>
      <c r="K615" s="43">
        <v>38168</v>
      </c>
      <c r="L615" s="39">
        <v>0</v>
      </c>
      <c r="M615" s="10" t="s">
        <v>149</v>
      </c>
      <c r="N615" s="262">
        <f>TRUNC(AVERAGE(J613:J615),3)</f>
        <v>7.0999999999999994E-2</v>
      </c>
    </row>
    <row r="616" spans="1:14" ht="15.75" customHeight="1" x14ac:dyDescent="0.25">
      <c r="A616" s="24"/>
      <c r="C616" s="10">
        <v>2005</v>
      </c>
      <c r="D616" s="25">
        <v>7.3999999999999996E-2</v>
      </c>
      <c r="E616" s="12">
        <v>38529</v>
      </c>
      <c r="F616" s="15">
        <v>7.3999999999999996E-2</v>
      </c>
      <c r="G616" s="12">
        <v>38566</v>
      </c>
      <c r="H616" s="15">
        <v>7.2999999999999995E-2</v>
      </c>
      <c r="I616" s="12">
        <v>38606</v>
      </c>
      <c r="J616" s="15">
        <v>7.0999999999999994E-2</v>
      </c>
      <c r="K616" s="43">
        <v>38526</v>
      </c>
      <c r="L616" s="39">
        <v>0</v>
      </c>
      <c r="M616" s="10" t="s">
        <v>150</v>
      </c>
      <c r="N616" s="262">
        <f>TRUNC(AVERAGE(J614:J616),3)</f>
        <v>6.6000000000000003E-2</v>
      </c>
    </row>
    <row r="617" spans="1:14" ht="15.75" customHeight="1" x14ac:dyDescent="0.25">
      <c r="C617" s="10">
        <v>2006</v>
      </c>
      <c r="D617" s="25">
        <v>7.0999999999999994E-2</v>
      </c>
      <c r="E617" s="12">
        <v>38861</v>
      </c>
      <c r="F617" s="15">
        <v>6.8000000000000005E-2</v>
      </c>
      <c r="G617" s="12">
        <v>38917</v>
      </c>
      <c r="H617" s="15">
        <v>6.7000000000000004E-2</v>
      </c>
      <c r="I617" s="12">
        <v>38906</v>
      </c>
      <c r="J617" s="15">
        <v>6.5000000000000002E-2</v>
      </c>
      <c r="K617" s="43">
        <v>38864</v>
      </c>
      <c r="L617" s="39">
        <v>0</v>
      </c>
      <c r="M617" s="10" t="s">
        <v>151</v>
      </c>
      <c r="N617" s="262">
        <f>TRUNC(AVERAGE(J615:J617),3)</f>
        <v>6.6000000000000003E-2</v>
      </c>
    </row>
    <row r="618" spans="1:14" ht="15.75" customHeight="1" thickBot="1" x14ac:dyDescent="0.3">
      <c r="C618" s="16">
        <v>2007</v>
      </c>
      <c r="D618" s="123">
        <v>8.2000000000000003E-2</v>
      </c>
      <c r="E618" s="18">
        <v>39245</v>
      </c>
      <c r="F618" s="26">
        <v>7.8E-2</v>
      </c>
      <c r="G618" s="18">
        <v>39346</v>
      </c>
      <c r="H618" s="26">
        <v>7.4999999999999997E-2</v>
      </c>
      <c r="I618" s="18">
        <v>39248</v>
      </c>
      <c r="J618" s="26">
        <v>7.1999999999999995E-2</v>
      </c>
      <c r="K618" s="44">
        <v>39249</v>
      </c>
      <c r="L618" s="40">
        <v>0</v>
      </c>
      <c r="M618" s="16" t="s">
        <v>152</v>
      </c>
      <c r="N618" s="263">
        <f>TRUNC(AVERAGE(J616:J618),3)</f>
        <v>6.9000000000000006E-2</v>
      </c>
    </row>
    <row r="619" spans="1:14" ht="15.75" customHeight="1" thickBot="1" x14ac:dyDescent="0.35">
      <c r="C619" s="359" t="s">
        <v>300</v>
      </c>
      <c r="D619" s="360"/>
      <c r="E619" s="360"/>
      <c r="F619" s="360"/>
      <c r="G619" s="360"/>
      <c r="H619" s="360"/>
      <c r="I619" s="360"/>
      <c r="J619" s="360"/>
      <c r="K619" s="361"/>
      <c r="L619" s="131" t="s">
        <v>265</v>
      </c>
      <c r="M619" s="216"/>
      <c r="N619" s="268"/>
    </row>
    <row r="620" spans="1:14" ht="15.75" customHeight="1" thickBot="1" x14ac:dyDescent="0.3">
      <c r="C620" s="10">
        <v>2008</v>
      </c>
      <c r="D620" s="25">
        <v>7.0000000000000007E-2</v>
      </c>
      <c r="E620" s="12">
        <v>39561</v>
      </c>
      <c r="F620" s="15">
        <v>6.7000000000000004E-2</v>
      </c>
      <c r="G620" s="12">
        <v>39646</v>
      </c>
      <c r="H620" s="15">
        <v>6.0999999999999999E-2</v>
      </c>
      <c r="I620" s="12">
        <v>39624</v>
      </c>
      <c r="J620" s="15">
        <v>0.06</v>
      </c>
      <c r="K620" s="43">
        <v>39625</v>
      </c>
      <c r="L620" s="39">
        <v>0</v>
      </c>
      <c r="M620" s="10" t="s">
        <v>187</v>
      </c>
      <c r="N620" s="263">
        <f>TRUNC(AVERAGE(J617:J620),3)</f>
        <v>6.5000000000000002E-2</v>
      </c>
    </row>
    <row r="621" spans="1:14" ht="15.75" customHeight="1" x14ac:dyDescent="0.3">
      <c r="C621" s="124"/>
      <c r="D621" s="182"/>
      <c r="E621" s="51"/>
      <c r="F621" s="97"/>
      <c r="G621" s="51"/>
      <c r="H621" s="97"/>
      <c r="I621" s="51"/>
      <c r="J621" s="341"/>
      <c r="K621" s="51"/>
      <c r="L621" s="124"/>
      <c r="M621" s="124"/>
      <c r="N621" s="341"/>
    </row>
    <row r="622" spans="1:14" ht="15.75" customHeight="1" x14ac:dyDescent="0.25">
      <c r="D622" s="92"/>
      <c r="F622" s="92"/>
      <c r="H622" s="92"/>
    </row>
    <row r="623" spans="1:14" ht="21" x14ac:dyDescent="0.4">
      <c r="D623" s="92"/>
      <c r="E623" s="64" t="s">
        <v>138</v>
      </c>
      <c r="F623" s="92"/>
      <c r="H623" s="92"/>
    </row>
    <row r="624" spans="1:14" ht="15.75" customHeight="1" x14ac:dyDescent="0.3">
      <c r="D624" s="92"/>
      <c r="E624" s="65" t="s">
        <v>0</v>
      </c>
      <c r="F624" s="92"/>
      <c r="H624" s="92"/>
    </row>
    <row r="625" spans="1:14" ht="15.75" customHeight="1" thickBot="1" x14ac:dyDescent="0.3">
      <c r="D625" s="92"/>
      <c r="F625" s="92"/>
      <c r="H625" s="92"/>
    </row>
    <row r="626" spans="1:14" ht="15.75" customHeight="1" x14ac:dyDescent="0.3">
      <c r="A626" s="65" t="s">
        <v>177</v>
      </c>
      <c r="C626" s="218"/>
      <c r="D626" s="219"/>
      <c r="E626" s="220"/>
      <c r="F626" s="219"/>
      <c r="G626" s="220"/>
      <c r="H626" s="219"/>
      <c r="I626" s="220"/>
      <c r="J626" s="221"/>
      <c r="K626" s="220"/>
      <c r="L626" s="222"/>
      <c r="M626" s="374" t="s">
        <v>56</v>
      </c>
      <c r="N626" s="375"/>
    </row>
    <row r="627" spans="1:14" ht="15.75" customHeight="1" thickBot="1" x14ac:dyDescent="0.3">
      <c r="C627" s="4" t="s">
        <v>2</v>
      </c>
      <c r="D627" s="93" t="s">
        <v>3</v>
      </c>
      <c r="E627" s="5" t="s">
        <v>58</v>
      </c>
      <c r="F627" s="93" t="s">
        <v>4</v>
      </c>
      <c r="G627" s="5" t="s">
        <v>58</v>
      </c>
      <c r="H627" s="93" t="s">
        <v>5</v>
      </c>
      <c r="I627" s="5" t="s">
        <v>58</v>
      </c>
      <c r="J627" s="6" t="s">
        <v>6</v>
      </c>
      <c r="K627" s="5" t="s">
        <v>58</v>
      </c>
      <c r="L627" s="337"/>
      <c r="M627" s="60" t="s">
        <v>141</v>
      </c>
      <c r="N627" s="61" t="s">
        <v>57</v>
      </c>
    </row>
    <row r="628" spans="1:14" ht="15.75" customHeight="1" thickBot="1" x14ac:dyDescent="0.35">
      <c r="C628" s="350" t="s">
        <v>301</v>
      </c>
      <c r="D628" s="351"/>
      <c r="E628" s="351"/>
      <c r="F628" s="351"/>
      <c r="G628" s="351"/>
      <c r="H628" s="351"/>
      <c r="I628" s="351"/>
      <c r="J628" s="351"/>
      <c r="K628" s="352"/>
      <c r="L628" s="131" t="s">
        <v>267</v>
      </c>
      <c r="M628" s="223"/>
      <c r="N628" s="267"/>
    </row>
    <row r="629" spans="1:14" ht="15.75" customHeight="1" x14ac:dyDescent="0.25">
      <c r="A629" s="150" t="s">
        <v>43</v>
      </c>
      <c r="C629" s="14">
        <v>2000</v>
      </c>
      <c r="D629" s="97">
        <v>9.5000000000000001E-2</v>
      </c>
      <c r="E629" s="51">
        <v>36678</v>
      </c>
      <c r="F629" s="97">
        <v>9.2999999999999999E-2</v>
      </c>
      <c r="G629" s="51">
        <v>36686</v>
      </c>
      <c r="H629" s="97">
        <v>9.0999999999999998E-2</v>
      </c>
      <c r="I629" s="51">
        <v>36685</v>
      </c>
      <c r="J629" s="97">
        <v>0.09</v>
      </c>
      <c r="K629" s="112">
        <v>36677</v>
      </c>
      <c r="L629" s="62">
        <v>4</v>
      </c>
      <c r="M629" s="14" t="s">
        <v>155</v>
      </c>
      <c r="N629" s="261">
        <f>TRUNC(AVERAGE(J629),3)</f>
        <v>0.09</v>
      </c>
    </row>
    <row r="630" spans="1:14" ht="15.75" customHeight="1" x14ac:dyDescent="0.25">
      <c r="A630" s="24" t="s">
        <v>131</v>
      </c>
      <c r="C630" s="10">
        <v>2001</v>
      </c>
      <c r="D630" s="15">
        <v>9.1999999999999998E-2</v>
      </c>
      <c r="E630" s="12">
        <v>37055</v>
      </c>
      <c r="F630" s="15">
        <v>9.0999999999999998E-2</v>
      </c>
      <c r="G630" s="12">
        <v>37060</v>
      </c>
      <c r="H630" s="15">
        <v>8.6999999999999994E-2</v>
      </c>
      <c r="I630" s="12">
        <v>37061</v>
      </c>
      <c r="J630" s="15">
        <v>8.5000000000000006E-2</v>
      </c>
      <c r="K630" s="43">
        <v>37015</v>
      </c>
      <c r="L630" s="39">
        <v>5</v>
      </c>
      <c r="M630" s="10" t="s">
        <v>156</v>
      </c>
      <c r="N630" s="262">
        <f>TRUNC(AVERAGE(J629:J630),3)</f>
        <v>8.6999999999999994E-2</v>
      </c>
    </row>
    <row r="631" spans="1:14" ht="15.75" customHeight="1" x14ac:dyDescent="0.25">
      <c r="C631" s="10">
        <v>2002</v>
      </c>
      <c r="D631" s="15">
        <v>9.7000000000000003E-2</v>
      </c>
      <c r="E631" s="12">
        <v>37478</v>
      </c>
      <c r="F631" s="15">
        <v>9.5000000000000001E-2</v>
      </c>
      <c r="G631" s="12">
        <v>37445</v>
      </c>
      <c r="H631" s="15">
        <v>9.5000000000000001E-2</v>
      </c>
      <c r="I631" s="12">
        <v>37507</v>
      </c>
      <c r="J631" s="15">
        <v>9.2999999999999999E-2</v>
      </c>
      <c r="K631" s="43">
        <v>37452</v>
      </c>
      <c r="L631" s="39">
        <v>14</v>
      </c>
      <c r="M631" s="10" t="s">
        <v>147</v>
      </c>
      <c r="N631" s="262">
        <f t="shared" ref="N631:N636" si="26">TRUNC(AVERAGE(J629:J631),3)</f>
        <v>8.8999999999999996E-2</v>
      </c>
    </row>
    <row r="632" spans="1:14" ht="15.75" customHeight="1" x14ac:dyDescent="0.25">
      <c r="C632" s="10">
        <v>2003</v>
      </c>
      <c r="D632" s="15">
        <v>9.7000000000000003E-2</v>
      </c>
      <c r="E632" s="12">
        <v>37790</v>
      </c>
      <c r="F632" s="15">
        <v>9.1999999999999998E-2</v>
      </c>
      <c r="G632" s="12">
        <v>37796</v>
      </c>
      <c r="H632" s="15">
        <v>9.1999999999999998E-2</v>
      </c>
      <c r="I632" s="12">
        <v>37797</v>
      </c>
      <c r="J632" s="15">
        <v>8.7999999999999995E-2</v>
      </c>
      <c r="K632" s="43">
        <v>37858</v>
      </c>
      <c r="L632" s="39">
        <v>4</v>
      </c>
      <c r="M632" s="10" t="s">
        <v>148</v>
      </c>
      <c r="N632" s="262">
        <f t="shared" si="26"/>
        <v>8.7999999999999995E-2</v>
      </c>
    </row>
    <row r="633" spans="1:14" ht="15.75" customHeight="1" x14ac:dyDescent="0.25">
      <c r="A633" s="66"/>
      <c r="C633" s="10">
        <v>2004</v>
      </c>
      <c r="D633" s="15">
        <v>7.5999999999999998E-2</v>
      </c>
      <c r="E633" s="12">
        <v>38093</v>
      </c>
      <c r="F633" s="15">
        <v>7.4999999999999997E-2</v>
      </c>
      <c r="G633" s="12">
        <v>38106</v>
      </c>
      <c r="H633" s="15">
        <v>7.4999999999999997E-2</v>
      </c>
      <c r="I633" s="12">
        <v>38618</v>
      </c>
      <c r="J633" s="15">
        <v>7.2999999999999995E-2</v>
      </c>
      <c r="K633" s="43">
        <v>38583</v>
      </c>
      <c r="L633" s="39">
        <v>0</v>
      </c>
      <c r="M633" s="10" t="s">
        <v>149</v>
      </c>
      <c r="N633" s="262">
        <f t="shared" si="26"/>
        <v>8.4000000000000005E-2</v>
      </c>
    </row>
    <row r="634" spans="1:14" ht="15.75" customHeight="1" x14ac:dyDescent="0.25">
      <c r="A634" s="66"/>
      <c r="C634" s="10">
        <v>2005</v>
      </c>
      <c r="D634" s="25">
        <v>8.4000000000000005E-2</v>
      </c>
      <c r="E634" s="12">
        <v>38528</v>
      </c>
      <c r="F634" s="15">
        <v>8.2000000000000003E-2</v>
      </c>
      <c r="G634" s="12">
        <v>38527</v>
      </c>
      <c r="H634" s="15">
        <v>7.9000000000000001E-2</v>
      </c>
      <c r="I634" s="12">
        <v>38532</v>
      </c>
      <c r="J634" s="15">
        <v>7.9000000000000001E-2</v>
      </c>
      <c r="K634" s="43">
        <v>38543</v>
      </c>
      <c r="L634" s="39">
        <v>0</v>
      </c>
      <c r="M634" s="10" t="s">
        <v>150</v>
      </c>
      <c r="N634" s="262">
        <f t="shared" si="26"/>
        <v>0.08</v>
      </c>
    </row>
    <row r="635" spans="1:14" ht="15.75" customHeight="1" x14ac:dyDescent="0.25">
      <c r="A635" s="66"/>
      <c r="C635" s="10">
        <v>2006</v>
      </c>
      <c r="D635" s="25">
        <v>8.1000000000000003E-2</v>
      </c>
      <c r="E635" s="12">
        <v>38885</v>
      </c>
      <c r="F635" s="15">
        <v>7.6999999999999999E-2</v>
      </c>
      <c r="G635" s="12">
        <v>38954</v>
      </c>
      <c r="H635" s="15">
        <v>7.5999999999999998E-2</v>
      </c>
      <c r="I635" s="12">
        <v>38874</v>
      </c>
      <c r="J635" s="15">
        <v>7.5999999999999998E-2</v>
      </c>
      <c r="K635" s="43">
        <v>38884</v>
      </c>
      <c r="L635" s="39">
        <v>0</v>
      </c>
      <c r="M635" s="10" t="s">
        <v>151</v>
      </c>
      <c r="N635" s="262">
        <f t="shared" si="26"/>
        <v>7.5999999999999998E-2</v>
      </c>
    </row>
    <row r="636" spans="1:14" ht="15.75" customHeight="1" thickBot="1" x14ac:dyDescent="0.3">
      <c r="A636" s="66"/>
      <c r="C636" s="16">
        <v>2007</v>
      </c>
      <c r="D636" s="123">
        <v>0.09</v>
      </c>
      <c r="E636" s="18">
        <v>39250</v>
      </c>
      <c r="F636" s="26">
        <v>8.5999999999999993E-2</v>
      </c>
      <c r="G636" s="18">
        <v>39296</v>
      </c>
      <c r="H636" s="26">
        <v>8.5000000000000006E-2</v>
      </c>
      <c r="I636" s="18">
        <v>39223</v>
      </c>
      <c r="J636" s="26">
        <v>8.4000000000000005E-2</v>
      </c>
      <c r="K636" s="44">
        <v>39225</v>
      </c>
      <c r="L636" s="40">
        <v>3</v>
      </c>
      <c r="M636" s="16" t="s">
        <v>152</v>
      </c>
      <c r="N636" s="263">
        <f t="shared" si="26"/>
        <v>7.9000000000000001E-2</v>
      </c>
    </row>
    <row r="637" spans="1:14" ht="15.75" customHeight="1" thickBot="1" x14ac:dyDescent="0.35">
      <c r="A637" s="66"/>
      <c r="C637" s="350" t="s">
        <v>300</v>
      </c>
      <c r="D637" s="351"/>
      <c r="E637" s="351"/>
      <c r="F637" s="351"/>
      <c r="G637" s="351"/>
      <c r="H637" s="351"/>
      <c r="I637" s="351"/>
      <c r="J637" s="351"/>
      <c r="K637" s="352"/>
      <c r="L637" s="131" t="s">
        <v>265</v>
      </c>
      <c r="M637" s="223"/>
      <c r="N637" s="267"/>
    </row>
    <row r="638" spans="1:14" ht="15.75" customHeight="1" thickBot="1" x14ac:dyDescent="0.3">
      <c r="A638" s="66"/>
      <c r="C638" s="10">
        <v>2008</v>
      </c>
      <c r="D638" s="91">
        <v>7.4999999999999997E-2</v>
      </c>
      <c r="E638" s="12">
        <v>39561</v>
      </c>
      <c r="F638" s="15">
        <v>7.4999999999999997E-2</v>
      </c>
      <c r="G638" s="12">
        <v>39647</v>
      </c>
      <c r="H638" s="15">
        <v>7.1999999999999995E-2</v>
      </c>
      <c r="I638" s="12">
        <v>39560</v>
      </c>
      <c r="J638" s="15">
        <v>7.1999999999999995E-2</v>
      </c>
      <c r="K638" s="43">
        <v>39645</v>
      </c>
      <c r="L638" s="39">
        <v>0</v>
      </c>
      <c r="M638" s="10" t="s">
        <v>187</v>
      </c>
      <c r="N638" s="263">
        <f>TRUNC(AVERAGE(J635:J638),3)</f>
        <v>7.6999999999999999E-2</v>
      </c>
    </row>
    <row r="639" spans="1:14" ht="15.75" customHeight="1" x14ac:dyDescent="0.3">
      <c r="A639" s="66"/>
      <c r="C639" s="124"/>
      <c r="D639" s="182"/>
      <c r="E639" s="51"/>
      <c r="F639" s="97"/>
      <c r="G639" s="51"/>
      <c r="H639" s="97"/>
      <c r="I639" s="51"/>
      <c r="J639" s="341"/>
      <c r="K639" s="51"/>
      <c r="L639" s="124"/>
      <c r="M639" s="124"/>
      <c r="N639" s="341"/>
    </row>
    <row r="640" spans="1:14" ht="15.75" customHeight="1" thickBot="1" x14ac:dyDescent="0.3">
      <c r="D640" s="92"/>
      <c r="F640" s="92"/>
      <c r="H640" s="92"/>
    </row>
    <row r="641" spans="1:14" ht="15.75" customHeight="1" x14ac:dyDescent="0.3">
      <c r="A641" s="65" t="s">
        <v>44</v>
      </c>
      <c r="C641" s="218"/>
      <c r="D641" s="219"/>
      <c r="E641" s="220"/>
      <c r="F641" s="219"/>
      <c r="G641" s="220"/>
      <c r="H641" s="219"/>
      <c r="I641" s="220"/>
      <c r="J641" s="221"/>
      <c r="K641" s="220"/>
      <c r="L641" s="222"/>
      <c r="M641" s="374" t="s">
        <v>56</v>
      </c>
      <c r="N641" s="375"/>
    </row>
    <row r="642" spans="1:14" ht="15.75" customHeight="1" thickBot="1" x14ac:dyDescent="0.3">
      <c r="B642" s="68"/>
      <c r="C642" s="4" t="s">
        <v>2</v>
      </c>
      <c r="D642" s="93" t="s">
        <v>3</v>
      </c>
      <c r="E642" s="5" t="s">
        <v>58</v>
      </c>
      <c r="F642" s="93" t="s">
        <v>4</v>
      </c>
      <c r="G642" s="5" t="s">
        <v>58</v>
      </c>
      <c r="H642" s="93" t="s">
        <v>5</v>
      </c>
      <c r="I642" s="5" t="s">
        <v>58</v>
      </c>
      <c r="J642" s="6" t="s">
        <v>6</v>
      </c>
      <c r="K642" s="5" t="s">
        <v>58</v>
      </c>
      <c r="L642" s="337"/>
      <c r="M642" s="60" t="s">
        <v>141</v>
      </c>
      <c r="N642" s="61" t="s">
        <v>57</v>
      </c>
    </row>
    <row r="643" spans="1:14" ht="15.75" customHeight="1" thickBot="1" x14ac:dyDescent="0.35">
      <c r="B643" s="68"/>
      <c r="C643" s="350" t="s">
        <v>301</v>
      </c>
      <c r="D643" s="351"/>
      <c r="E643" s="351"/>
      <c r="F643" s="351"/>
      <c r="G643" s="351"/>
      <c r="H643" s="351"/>
      <c r="I643" s="351"/>
      <c r="J643" s="351"/>
      <c r="K643" s="352"/>
      <c r="L643" s="131" t="s">
        <v>267</v>
      </c>
      <c r="M643" s="223"/>
      <c r="N643" s="267"/>
    </row>
    <row r="644" spans="1:14" ht="15.75" customHeight="1" x14ac:dyDescent="0.25">
      <c r="A644" s="150" t="s">
        <v>62</v>
      </c>
      <c r="B644" s="68"/>
      <c r="C644" s="14">
        <v>2004</v>
      </c>
      <c r="D644" s="97">
        <v>8.1000000000000003E-2</v>
      </c>
      <c r="E644" s="51">
        <v>38218</v>
      </c>
      <c r="F644" s="97">
        <v>0.08</v>
      </c>
      <c r="G644" s="51">
        <v>38093</v>
      </c>
      <c r="H644" s="97">
        <v>0.08</v>
      </c>
      <c r="I644" s="51">
        <v>38114</v>
      </c>
      <c r="J644" s="97">
        <v>7.8E-2</v>
      </c>
      <c r="K644" s="112">
        <v>38106</v>
      </c>
      <c r="L644" s="62">
        <v>0</v>
      </c>
      <c r="M644" s="14" t="s">
        <v>157</v>
      </c>
      <c r="N644" s="261">
        <f>TRUNC(AVERAGE(J644),3)</f>
        <v>7.8E-2</v>
      </c>
    </row>
    <row r="645" spans="1:14" ht="15.75" customHeight="1" x14ac:dyDescent="0.25">
      <c r="A645" s="24" t="s">
        <v>133</v>
      </c>
      <c r="B645" s="68"/>
      <c r="C645" s="10">
        <v>2005</v>
      </c>
      <c r="D645" s="25">
        <v>8.7999999999999995E-2</v>
      </c>
      <c r="E645" s="12">
        <v>38543</v>
      </c>
      <c r="F645" s="15">
        <v>8.5999999999999993E-2</v>
      </c>
      <c r="G645" s="12">
        <v>38533</v>
      </c>
      <c r="H645" s="15">
        <v>8.5999999999999993E-2</v>
      </c>
      <c r="I645" s="12">
        <v>38565</v>
      </c>
      <c r="J645" s="15">
        <v>8.5999999999999993E-2</v>
      </c>
      <c r="K645" s="43">
        <v>38575</v>
      </c>
      <c r="L645" s="39">
        <v>4</v>
      </c>
      <c r="M645" s="10" t="s">
        <v>158</v>
      </c>
      <c r="N645" s="262">
        <f>TRUNC(AVERAGE(J644:J645),3)</f>
        <v>8.2000000000000003E-2</v>
      </c>
    </row>
    <row r="646" spans="1:14" ht="15.75" customHeight="1" x14ac:dyDescent="0.25">
      <c r="A646" s="24"/>
      <c r="B646" s="68"/>
      <c r="C646" s="10">
        <v>2006</v>
      </c>
      <c r="D646" s="15">
        <v>8.4000000000000005E-2</v>
      </c>
      <c r="E646" s="12">
        <v>38883</v>
      </c>
      <c r="F646" s="15">
        <v>8.2000000000000003E-2</v>
      </c>
      <c r="G646" s="12">
        <v>38885</v>
      </c>
      <c r="H646" s="15">
        <v>0.08</v>
      </c>
      <c r="I646" s="12">
        <v>38899</v>
      </c>
      <c r="J646" s="15">
        <v>7.9000000000000001E-2</v>
      </c>
      <c r="K646" s="43">
        <v>38900</v>
      </c>
      <c r="L646" s="39">
        <v>0</v>
      </c>
      <c r="M646" s="10" t="s">
        <v>151</v>
      </c>
      <c r="N646" s="262">
        <f>TRUNC(AVERAGE(J644:J646),3)</f>
        <v>8.1000000000000003E-2</v>
      </c>
    </row>
    <row r="647" spans="1:14" ht="15.75" customHeight="1" thickBot="1" x14ac:dyDescent="0.3">
      <c r="A647" s="24"/>
      <c r="B647" s="68"/>
      <c r="C647" s="16">
        <v>2007</v>
      </c>
      <c r="D647" s="26">
        <v>9.1999999999999998E-2</v>
      </c>
      <c r="E647" s="18">
        <v>39345</v>
      </c>
      <c r="F647" s="26">
        <v>8.5999999999999993E-2</v>
      </c>
      <c r="G647" s="18">
        <v>39288</v>
      </c>
      <c r="H647" s="26">
        <v>8.5000000000000006E-2</v>
      </c>
      <c r="I647" s="18">
        <v>39309</v>
      </c>
      <c r="J647" s="26">
        <v>0.08</v>
      </c>
      <c r="K647" s="44">
        <v>39347</v>
      </c>
      <c r="L647" s="40">
        <v>3</v>
      </c>
      <c r="M647" s="16" t="s">
        <v>152</v>
      </c>
      <c r="N647" s="263">
        <f>TRUNC(AVERAGE(J645:J647),3)</f>
        <v>8.1000000000000003E-2</v>
      </c>
    </row>
    <row r="648" spans="1:14" ht="15.75" customHeight="1" thickBot="1" x14ac:dyDescent="0.35">
      <c r="A648" s="24"/>
      <c r="B648" s="68"/>
      <c r="C648" s="350" t="s">
        <v>300</v>
      </c>
      <c r="D648" s="351"/>
      <c r="E648" s="351"/>
      <c r="F648" s="351"/>
      <c r="G648" s="351"/>
      <c r="H648" s="351"/>
      <c r="I648" s="351"/>
      <c r="J648" s="351"/>
      <c r="K648" s="352"/>
      <c r="L648" s="131" t="s">
        <v>265</v>
      </c>
      <c r="M648" s="223"/>
      <c r="N648" s="267"/>
    </row>
    <row r="649" spans="1:14" ht="15.75" customHeight="1" thickBot="1" x14ac:dyDescent="0.3">
      <c r="A649" s="24"/>
      <c r="B649" s="68"/>
      <c r="C649" s="10">
        <v>2008</v>
      </c>
      <c r="D649" s="15">
        <v>0.08</v>
      </c>
      <c r="E649" s="12">
        <v>39647</v>
      </c>
      <c r="F649" s="15">
        <v>7.8E-2</v>
      </c>
      <c r="G649" s="12">
        <v>39680</v>
      </c>
      <c r="H649" s="15">
        <v>7.4999999999999997E-2</v>
      </c>
      <c r="I649" s="12">
        <v>39657</v>
      </c>
      <c r="J649" s="15">
        <v>7.2999999999999995E-2</v>
      </c>
      <c r="K649" s="43">
        <v>39658</v>
      </c>
      <c r="L649" s="39">
        <v>2</v>
      </c>
      <c r="M649" s="10" t="s">
        <v>187</v>
      </c>
      <c r="N649" s="263">
        <f>TRUNC(AVERAGE(J646:J649),3)</f>
        <v>7.6999999999999999E-2</v>
      </c>
    </row>
    <row r="650" spans="1:14" ht="15.75" customHeight="1" x14ac:dyDescent="0.3">
      <c r="A650" s="24"/>
      <c r="B650" s="68"/>
      <c r="C650" s="124"/>
      <c r="D650" s="97"/>
      <c r="E650" s="51"/>
      <c r="F650" s="97"/>
      <c r="G650" s="51"/>
      <c r="H650" s="97"/>
      <c r="I650" s="51"/>
      <c r="J650" s="341"/>
      <c r="K650" s="51"/>
      <c r="L650" s="124"/>
      <c r="M650" s="124"/>
      <c r="N650" s="341"/>
    </row>
    <row r="651" spans="1:14" ht="15.75" customHeight="1" thickBot="1" x14ac:dyDescent="0.35">
      <c r="A651" s="9"/>
      <c r="C651" s="69"/>
      <c r="D651" s="100"/>
      <c r="E651" s="65"/>
      <c r="F651" s="108"/>
      <c r="G651" s="71"/>
      <c r="H651" s="103"/>
      <c r="I651" s="72"/>
      <c r="J651" s="73"/>
      <c r="K651" s="74"/>
      <c r="L651" s="46"/>
    </row>
    <row r="652" spans="1:14" ht="15.75" customHeight="1" x14ac:dyDescent="0.3">
      <c r="A652" s="65" t="s">
        <v>37</v>
      </c>
      <c r="C652" s="218"/>
      <c r="D652" s="219"/>
      <c r="E652" s="220"/>
      <c r="F652" s="219"/>
      <c r="G652" s="220"/>
      <c r="H652" s="219"/>
      <c r="I652" s="220"/>
      <c r="J652" s="221"/>
      <c r="K652" s="220"/>
      <c r="L652" s="222"/>
      <c r="M652" s="374" t="s">
        <v>56</v>
      </c>
      <c r="N652" s="375"/>
    </row>
    <row r="653" spans="1:14" ht="15.75" customHeight="1" thickBot="1" x14ac:dyDescent="0.4">
      <c r="A653" s="42"/>
      <c r="B653" s="42"/>
      <c r="C653" s="4" t="s">
        <v>2</v>
      </c>
      <c r="D653" s="93" t="s">
        <v>3</v>
      </c>
      <c r="E653" s="5" t="s">
        <v>58</v>
      </c>
      <c r="F653" s="93" t="s">
        <v>4</v>
      </c>
      <c r="G653" s="5" t="s">
        <v>58</v>
      </c>
      <c r="H653" s="93" t="s">
        <v>5</v>
      </c>
      <c r="I653" s="5" t="s">
        <v>58</v>
      </c>
      <c r="J653" s="6" t="s">
        <v>6</v>
      </c>
      <c r="K653" s="5" t="s">
        <v>58</v>
      </c>
      <c r="L653" s="337"/>
      <c r="M653" s="60" t="s">
        <v>141</v>
      </c>
      <c r="N653" s="61" t="s">
        <v>57</v>
      </c>
    </row>
    <row r="654" spans="1:14" ht="15.75" customHeight="1" thickBot="1" x14ac:dyDescent="0.4">
      <c r="A654" s="42"/>
      <c r="B654" s="42"/>
      <c r="C654" s="350" t="s">
        <v>301</v>
      </c>
      <c r="D654" s="351"/>
      <c r="E654" s="351"/>
      <c r="F654" s="351"/>
      <c r="G654" s="351"/>
      <c r="H654" s="351"/>
      <c r="I654" s="351"/>
      <c r="J654" s="351"/>
      <c r="K654" s="352"/>
      <c r="L654" s="131" t="s">
        <v>267</v>
      </c>
      <c r="M654" s="223"/>
      <c r="N654" s="267"/>
    </row>
    <row r="655" spans="1:14" ht="15.75" customHeight="1" x14ac:dyDescent="0.25">
      <c r="A655" s="150" t="s">
        <v>236</v>
      </c>
      <c r="B655" s="46"/>
      <c r="C655" s="176" t="s">
        <v>211</v>
      </c>
      <c r="D655" s="97">
        <v>6.0999999999999999E-2</v>
      </c>
      <c r="E655" s="51"/>
      <c r="F655" s="97">
        <v>5.8999999999999997E-2</v>
      </c>
      <c r="G655" s="51"/>
      <c r="H655" s="97">
        <v>5.7000000000000002E-2</v>
      </c>
      <c r="I655" s="51"/>
      <c r="J655" s="97">
        <v>5.3999999999999999E-2</v>
      </c>
      <c r="K655" s="112"/>
      <c r="L655" s="62">
        <v>0</v>
      </c>
      <c r="M655" s="14" t="s">
        <v>190</v>
      </c>
      <c r="N655" s="261">
        <f>TRUNC(AVERAGE(J655),3)</f>
        <v>5.3999999999999999E-2</v>
      </c>
    </row>
    <row r="656" spans="1:14" ht="15.75" customHeight="1" x14ac:dyDescent="0.25">
      <c r="A656" s="24" t="s">
        <v>121</v>
      </c>
      <c r="B656" s="46"/>
      <c r="C656" s="10">
        <v>1997</v>
      </c>
      <c r="D656" s="15">
        <v>9.6000000000000002E-2</v>
      </c>
      <c r="E656" s="12">
        <v>35988</v>
      </c>
      <c r="F656" s="15">
        <v>0.09</v>
      </c>
      <c r="G656" s="12">
        <v>35969</v>
      </c>
      <c r="H656" s="15">
        <v>8.8999999999999996E-2</v>
      </c>
      <c r="I656" s="12">
        <v>35994</v>
      </c>
      <c r="J656" s="15">
        <v>8.6999999999999994E-2</v>
      </c>
      <c r="K656" s="43">
        <v>35973</v>
      </c>
      <c r="L656" s="39">
        <v>4</v>
      </c>
      <c r="M656" s="10" t="s">
        <v>159</v>
      </c>
      <c r="N656" s="262">
        <f>TRUNC(AVERAGE(J655:J656),3)</f>
        <v>7.0000000000000007E-2</v>
      </c>
    </row>
    <row r="657" spans="1:14" ht="15.75" customHeight="1" x14ac:dyDescent="0.25">
      <c r="C657" s="10">
        <v>1998</v>
      </c>
      <c r="D657" s="15">
        <v>0.111</v>
      </c>
      <c r="E657" s="12">
        <v>36051</v>
      </c>
      <c r="F657" s="15">
        <v>9.6000000000000002E-2</v>
      </c>
      <c r="G657" s="12">
        <v>36024</v>
      </c>
      <c r="H657" s="15">
        <v>9.5000000000000001E-2</v>
      </c>
      <c r="I657" s="12">
        <v>36050</v>
      </c>
      <c r="J657" s="15">
        <v>9.1999999999999998E-2</v>
      </c>
      <c r="K657" s="43">
        <v>35929</v>
      </c>
      <c r="L657" s="39">
        <v>11</v>
      </c>
      <c r="M657" s="10" t="s">
        <v>143</v>
      </c>
      <c r="N657" s="262">
        <f>TRUNC(AVERAGE(J655:J657),3)</f>
        <v>7.6999999999999999E-2</v>
      </c>
    </row>
    <row r="658" spans="1:14" ht="15.75" customHeight="1" x14ac:dyDescent="0.25">
      <c r="A658" s="9"/>
      <c r="C658" s="10">
        <v>1999</v>
      </c>
      <c r="D658" s="15">
        <v>0.105</v>
      </c>
      <c r="E658" s="12">
        <v>36407</v>
      </c>
      <c r="F658" s="15">
        <v>0.104</v>
      </c>
      <c r="G658" s="12">
        <v>36405</v>
      </c>
      <c r="H658" s="15">
        <v>9.8000000000000004E-2</v>
      </c>
      <c r="I658" s="12">
        <v>36406</v>
      </c>
      <c r="J658" s="15">
        <v>9.6000000000000002E-2</v>
      </c>
      <c r="K658" s="43">
        <v>36408</v>
      </c>
      <c r="L658" s="39">
        <v>15</v>
      </c>
      <c r="M658" s="10" t="s">
        <v>144</v>
      </c>
      <c r="N658" s="262">
        <f t="shared" ref="N658:N663" si="27">TRUNC(AVERAGE(J656:J658),3)</f>
        <v>9.0999999999999998E-2</v>
      </c>
    </row>
    <row r="659" spans="1:14" ht="15.75" customHeight="1" x14ac:dyDescent="0.25">
      <c r="A659" s="385"/>
      <c r="B659" s="385"/>
      <c r="C659" s="10">
        <v>2000</v>
      </c>
      <c r="D659" s="15">
        <v>9.2999999999999999E-2</v>
      </c>
      <c r="E659" s="12">
        <v>36767</v>
      </c>
      <c r="F659" s="15">
        <v>8.5999999999999993E-2</v>
      </c>
      <c r="G659" s="12">
        <v>36716</v>
      </c>
      <c r="H659" s="15">
        <v>8.5999999999999993E-2</v>
      </c>
      <c r="I659" s="12">
        <v>36734</v>
      </c>
      <c r="J659" s="15">
        <v>8.5000000000000006E-2</v>
      </c>
      <c r="K659" s="43">
        <v>36685</v>
      </c>
      <c r="L659" s="39">
        <v>5</v>
      </c>
      <c r="M659" s="10" t="s">
        <v>145</v>
      </c>
      <c r="N659" s="262">
        <f t="shared" si="27"/>
        <v>9.0999999999999998E-2</v>
      </c>
    </row>
    <row r="660" spans="1:14" ht="15.75" customHeight="1" x14ac:dyDescent="0.25">
      <c r="A660" s="9"/>
      <c r="C660" s="10">
        <v>2001</v>
      </c>
      <c r="D660" s="15">
        <v>0.08</v>
      </c>
      <c r="E660" s="12">
        <v>37060</v>
      </c>
      <c r="F660" s="15">
        <v>0.08</v>
      </c>
      <c r="G660" s="12">
        <v>37061</v>
      </c>
      <c r="H660" s="15">
        <v>7.9000000000000001E-2</v>
      </c>
      <c r="I660" s="12">
        <v>37021</v>
      </c>
      <c r="J660" s="15">
        <v>7.9000000000000001E-2</v>
      </c>
      <c r="K660" s="43">
        <v>37054</v>
      </c>
      <c r="L660" s="39">
        <v>0</v>
      </c>
      <c r="M660" s="10" t="s">
        <v>146</v>
      </c>
      <c r="N660" s="262">
        <f t="shared" si="27"/>
        <v>8.5999999999999993E-2</v>
      </c>
    </row>
    <row r="661" spans="1:14" ht="15.75" customHeight="1" x14ac:dyDescent="0.25">
      <c r="A661" s="9"/>
      <c r="C661" s="10">
        <v>2002</v>
      </c>
      <c r="D661" s="15">
        <v>0.106</v>
      </c>
      <c r="E661" s="12">
        <v>37471</v>
      </c>
      <c r="F661" s="15">
        <v>9.9000000000000005E-2</v>
      </c>
      <c r="G661" s="12">
        <v>37477</v>
      </c>
      <c r="H661" s="15">
        <v>9.8000000000000004E-2</v>
      </c>
      <c r="I661" s="12">
        <v>37507</v>
      </c>
      <c r="J661" s="15">
        <v>9.7000000000000003E-2</v>
      </c>
      <c r="K661" s="43">
        <v>37427</v>
      </c>
      <c r="L661" s="39">
        <v>13</v>
      </c>
      <c r="M661" s="10" t="s">
        <v>147</v>
      </c>
      <c r="N661" s="262">
        <f t="shared" si="27"/>
        <v>8.6999999999999994E-2</v>
      </c>
    </row>
    <row r="662" spans="1:14" ht="15.75" customHeight="1" x14ac:dyDescent="0.25">
      <c r="A662" s="9"/>
      <c r="C662" s="10">
        <v>2003</v>
      </c>
      <c r="D662" s="15">
        <v>9.1999999999999998E-2</v>
      </c>
      <c r="E662" s="12">
        <v>37796</v>
      </c>
      <c r="F662" s="15">
        <v>8.2000000000000003E-2</v>
      </c>
      <c r="G662" s="12">
        <v>37795</v>
      </c>
      <c r="H662" s="15">
        <v>0.08</v>
      </c>
      <c r="I662" s="12">
        <v>37790</v>
      </c>
      <c r="J662" s="15">
        <v>7.6999999999999999E-2</v>
      </c>
      <c r="K662" s="43">
        <v>37801</v>
      </c>
      <c r="L662" s="39">
        <v>1</v>
      </c>
      <c r="M662" s="10" t="s">
        <v>148</v>
      </c>
      <c r="N662" s="262">
        <f t="shared" si="27"/>
        <v>8.4000000000000005E-2</v>
      </c>
    </row>
    <row r="663" spans="1:14" ht="15.75" customHeight="1" x14ac:dyDescent="0.25">
      <c r="C663" s="10">
        <v>2004</v>
      </c>
      <c r="D663" s="15">
        <v>7.6999999999999999E-2</v>
      </c>
      <c r="E663" s="12">
        <v>38253</v>
      </c>
      <c r="F663" s="15">
        <v>7.2999999999999995E-2</v>
      </c>
      <c r="G663" s="12">
        <v>38093</v>
      </c>
      <c r="H663" s="15">
        <v>7.2999999999999995E-2</v>
      </c>
      <c r="I663" s="12">
        <v>38168</v>
      </c>
      <c r="J663" s="15">
        <v>7.0999999999999994E-2</v>
      </c>
      <c r="K663" s="43">
        <v>38217</v>
      </c>
      <c r="L663" s="39">
        <v>0</v>
      </c>
      <c r="M663" s="10" t="s">
        <v>149</v>
      </c>
      <c r="N663" s="262">
        <f t="shared" si="27"/>
        <v>8.1000000000000003E-2</v>
      </c>
    </row>
    <row r="664" spans="1:14" ht="15.75" customHeight="1" x14ac:dyDescent="0.25">
      <c r="A664" s="9"/>
      <c r="C664" s="10">
        <v>2005</v>
      </c>
      <c r="D664" s="25">
        <v>8.5000000000000006E-2</v>
      </c>
      <c r="E664" s="12">
        <v>38565</v>
      </c>
      <c r="F664" s="15">
        <v>0.08</v>
      </c>
      <c r="G664" s="12">
        <v>38526</v>
      </c>
      <c r="H664" s="15">
        <v>0.08</v>
      </c>
      <c r="I664" s="12">
        <v>38543</v>
      </c>
      <c r="J664" s="15">
        <v>7.6999999999999999E-2</v>
      </c>
      <c r="K664" s="43">
        <v>38542</v>
      </c>
      <c r="L664" s="39">
        <v>1</v>
      </c>
      <c r="M664" s="10" t="s">
        <v>150</v>
      </c>
      <c r="N664" s="262">
        <f>TRUNC(AVERAGE(J662:J664),3)</f>
        <v>7.4999999999999997E-2</v>
      </c>
    </row>
    <row r="665" spans="1:14" ht="15.75" customHeight="1" x14ac:dyDescent="0.25">
      <c r="A665" s="9"/>
      <c r="C665" s="10">
        <v>2006</v>
      </c>
      <c r="D665" s="25">
        <v>7.9000000000000001E-2</v>
      </c>
      <c r="E665" s="12">
        <v>38917</v>
      </c>
      <c r="F665" s="15">
        <v>6.6000000000000003E-2</v>
      </c>
      <c r="G665" s="12">
        <v>38883</v>
      </c>
      <c r="H665" s="15">
        <v>6.3E-2</v>
      </c>
      <c r="I665" s="12">
        <v>38916</v>
      </c>
      <c r="J665" s="15">
        <v>5.8000000000000003E-2</v>
      </c>
      <c r="K665" s="43">
        <v>38884</v>
      </c>
      <c r="L665" s="39">
        <v>0</v>
      </c>
      <c r="M665" s="10" t="s">
        <v>151</v>
      </c>
      <c r="N665" s="262">
        <f>TRUNC(AVERAGE(J663:J665),3)</f>
        <v>6.8000000000000005E-2</v>
      </c>
    </row>
    <row r="666" spans="1:14" ht="15.75" customHeight="1" thickBot="1" x14ac:dyDescent="0.3">
      <c r="A666" s="9"/>
      <c r="C666" s="16">
        <v>2007</v>
      </c>
      <c r="D666" s="123">
        <v>8.5999999999999993E-2</v>
      </c>
      <c r="E666" s="18">
        <v>39295</v>
      </c>
      <c r="F666" s="123">
        <v>8.4000000000000005E-2</v>
      </c>
      <c r="G666" s="18">
        <v>39288</v>
      </c>
      <c r="H666" s="26">
        <v>8.1000000000000003E-2</v>
      </c>
      <c r="I666" s="18">
        <v>39224</v>
      </c>
      <c r="J666" s="26">
        <v>0.08</v>
      </c>
      <c r="K666" s="44">
        <v>39245</v>
      </c>
      <c r="L666" s="40">
        <v>1</v>
      </c>
      <c r="M666" s="16" t="s">
        <v>152</v>
      </c>
      <c r="N666" s="263">
        <f>TRUNC(AVERAGE(J664:J666),3)</f>
        <v>7.0999999999999994E-2</v>
      </c>
    </row>
    <row r="667" spans="1:14" ht="15.75" customHeight="1" thickBot="1" x14ac:dyDescent="0.35">
      <c r="A667" s="9"/>
      <c r="C667" s="350" t="s">
        <v>300</v>
      </c>
      <c r="D667" s="351"/>
      <c r="E667" s="351"/>
      <c r="F667" s="351"/>
      <c r="G667" s="351"/>
      <c r="H667" s="351"/>
      <c r="I667" s="351"/>
      <c r="J667" s="351"/>
      <c r="K667" s="352"/>
      <c r="L667" s="131" t="s">
        <v>265</v>
      </c>
      <c r="M667" s="223"/>
      <c r="N667" s="267"/>
    </row>
    <row r="668" spans="1:14" ht="15.75" customHeight="1" thickBot="1" x14ac:dyDescent="0.3">
      <c r="A668" s="9"/>
      <c r="C668" s="10">
        <v>2008</v>
      </c>
      <c r="D668" s="25">
        <v>0.08</v>
      </c>
      <c r="E668" s="12">
        <v>39561</v>
      </c>
      <c r="F668" s="25">
        <v>7.2999999999999995E-2</v>
      </c>
      <c r="G668" s="12">
        <v>39680</v>
      </c>
      <c r="H668" s="25">
        <v>7.0000000000000007E-2</v>
      </c>
      <c r="I668" s="12">
        <v>39646</v>
      </c>
      <c r="J668" s="15">
        <v>6.9000000000000006E-2</v>
      </c>
      <c r="K668" s="43">
        <v>39645</v>
      </c>
      <c r="L668" s="39">
        <v>1</v>
      </c>
      <c r="M668" s="10" t="s">
        <v>187</v>
      </c>
      <c r="N668" s="263">
        <f>TRUNC(AVERAGE(J665:J668),3)</f>
        <v>6.9000000000000006E-2</v>
      </c>
    </row>
    <row r="669" spans="1:14" ht="15.75" customHeight="1" x14ac:dyDescent="0.3">
      <c r="C669" s="342" t="s">
        <v>214</v>
      </c>
      <c r="D669" s="126"/>
      <c r="E669" s="125"/>
      <c r="F669" s="97"/>
      <c r="G669" s="51"/>
      <c r="H669" s="97"/>
      <c r="I669" s="51"/>
      <c r="J669" s="125"/>
      <c r="K669" s="125"/>
      <c r="L669" s="125"/>
      <c r="M669" s="125"/>
      <c r="N669" s="125"/>
    </row>
    <row r="670" spans="1:14" ht="15.75" customHeight="1" x14ac:dyDescent="0.25">
      <c r="D670" s="92"/>
      <c r="F670" s="92"/>
      <c r="H670" s="92"/>
    </row>
    <row r="671" spans="1:14" ht="15.75" customHeight="1" thickBot="1" x14ac:dyDescent="0.3">
      <c r="D671" s="92"/>
      <c r="F671" s="92"/>
      <c r="H671" s="92"/>
    </row>
    <row r="672" spans="1:14" ht="15.75" customHeight="1" x14ac:dyDescent="0.3">
      <c r="A672" s="65" t="s">
        <v>38</v>
      </c>
      <c r="B672" s="63"/>
      <c r="C672" s="218"/>
      <c r="D672" s="219"/>
      <c r="E672" s="220"/>
      <c r="F672" s="219"/>
      <c r="G672" s="220"/>
      <c r="H672" s="219"/>
      <c r="I672" s="220"/>
      <c r="J672" s="221"/>
      <c r="K672" s="220"/>
      <c r="L672" s="222"/>
      <c r="M672" s="374" t="s">
        <v>56</v>
      </c>
      <c r="N672" s="375"/>
    </row>
    <row r="673" spans="1:14" ht="15.75" customHeight="1" thickBot="1" x14ac:dyDescent="0.3">
      <c r="A673" s="9"/>
      <c r="C673" s="4" t="s">
        <v>2</v>
      </c>
      <c r="D673" s="93" t="s">
        <v>3</v>
      </c>
      <c r="E673" s="5" t="s">
        <v>58</v>
      </c>
      <c r="F673" s="93" t="s">
        <v>4</v>
      </c>
      <c r="G673" s="5" t="s">
        <v>58</v>
      </c>
      <c r="H673" s="93" t="s">
        <v>5</v>
      </c>
      <c r="I673" s="5" t="s">
        <v>58</v>
      </c>
      <c r="J673" s="6" t="s">
        <v>6</v>
      </c>
      <c r="K673" s="5" t="s">
        <v>58</v>
      </c>
      <c r="L673" s="337"/>
      <c r="M673" s="60" t="s">
        <v>141</v>
      </c>
      <c r="N673" s="61" t="s">
        <v>57</v>
      </c>
    </row>
    <row r="674" spans="1:14" ht="15.75" customHeight="1" thickBot="1" x14ac:dyDescent="0.35">
      <c r="A674" s="9"/>
      <c r="C674" s="350" t="s">
        <v>301</v>
      </c>
      <c r="D674" s="351"/>
      <c r="E674" s="351"/>
      <c r="F674" s="351"/>
      <c r="G674" s="351"/>
      <c r="H674" s="351"/>
      <c r="I674" s="351"/>
      <c r="J674" s="351"/>
      <c r="K674" s="352"/>
      <c r="L674" s="131" t="s">
        <v>267</v>
      </c>
      <c r="M674" s="223"/>
      <c r="N674" s="267"/>
    </row>
    <row r="675" spans="1:14" ht="15.75" customHeight="1" x14ac:dyDescent="0.25">
      <c r="A675" s="150" t="s">
        <v>39</v>
      </c>
      <c r="B675" s="70"/>
      <c r="C675" s="14">
        <v>1995</v>
      </c>
      <c r="D675" s="97">
        <v>0.10100000000000001</v>
      </c>
      <c r="E675" s="51"/>
      <c r="F675" s="97">
        <v>9.6000000000000002E-2</v>
      </c>
      <c r="G675" s="51"/>
      <c r="H675" s="97">
        <v>9.5000000000000001E-2</v>
      </c>
      <c r="I675" s="51"/>
      <c r="J675" s="97">
        <v>9.4E-2</v>
      </c>
      <c r="K675" s="112"/>
      <c r="L675" s="62">
        <v>18</v>
      </c>
      <c r="M675" s="14" t="s">
        <v>189</v>
      </c>
      <c r="N675" s="261">
        <f>TRUNC(AVERAGE(J675),3)</f>
        <v>9.4E-2</v>
      </c>
    </row>
    <row r="676" spans="1:14" ht="15.75" customHeight="1" x14ac:dyDescent="0.25">
      <c r="A676" s="24" t="s">
        <v>122</v>
      </c>
      <c r="C676" s="10">
        <v>1996</v>
      </c>
      <c r="D676" s="15">
        <v>0.1</v>
      </c>
      <c r="E676" s="12"/>
      <c r="F676" s="15">
        <v>9.7000000000000003E-2</v>
      </c>
      <c r="G676" s="12"/>
      <c r="H676" s="15">
        <v>9.1999999999999998E-2</v>
      </c>
      <c r="I676" s="12"/>
      <c r="J676" s="15">
        <v>0.09</v>
      </c>
      <c r="K676" s="43"/>
      <c r="L676" s="39">
        <v>8</v>
      </c>
      <c r="M676" s="10" t="s">
        <v>188</v>
      </c>
      <c r="N676" s="262">
        <f>TRUNC(AVERAGE(J675:J676),3)</f>
        <v>9.1999999999999998E-2</v>
      </c>
    </row>
    <row r="677" spans="1:14" ht="15.75" customHeight="1" x14ac:dyDescent="0.25">
      <c r="C677" s="10">
        <v>1997</v>
      </c>
      <c r="D677" s="15">
        <v>0.105</v>
      </c>
      <c r="E677" s="12">
        <v>35988</v>
      </c>
      <c r="F677" s="15">
        <v>0.10100000000000001</v>
      </c>
      <c r="G677" s="12">
        <v>35993</v>
      </c>
      <c r="H677" s="15">
        <v>9.4E-2</v>
      </c>
      <c r="I677" s="12">
        <v>36001</v>
      </c>
      <c r="J677" s="15">
        <v>9.2999999999999999E-2</v>
      </c>
      <c r="K677" s="43">
        <v>35969</v>
      </c>
      <c r="L677" s="39">
        <v>6</v>
      </c>
      <c r="M677" s="10" t="s">
        <v>142</v>
      </c>
      <c r="N677" s="262">
        <f>TRUNC(AVERAGE(J675:J677),3)</f>
        <v>9.1999999999999998E-2</v>
      </c>
    </row>
    <row r="678" spans="1:14" ht="15.75" customHeight="1" x14ac:dyDescent="0.25">
      <c r="A678" s="9"/>
      <c r="C678" s="10">
        <v>1998</v>
      </c>
      <c r="D678" s="15">
        <v>0.111</v>
      </c>
      <c r="E678" s="12">
        <v>36051</v>
      </c>
      <c r="F678" s="15">
        <v>0.10199999999999999</v>
      </c>
      <c r="G678" s="12">
        <v>36050</v>
      </c>
      <c r="H678" s="15">
        <v>9.9000000000000005E-2</v>
      </c>
      <c r="I678" s="12">
        <v>35929</v>
      </c>
      <c r="J678" s="15">
        <v>9.1999999999999998E-2</v>
      </c>
      <c r="K678" s="43">
        <v>35933</v>
      </c>
      <c r="L678" s="39">
        <v>8</v>
      </c>
      <c r="M678" s="10" t="s">
        <v>143</v>
      </c>
      <c r="N678" s="262">
        <f t="shared" ref="N678:N684" si="28">TRUNC(AVERAGE(J676:J678),3)</f>
        <v>9.0999999999999998E-2</v>
      </c>
    </row>
    <row r="679" spans="1:14" ht="15.75" customHeight="1" x14ac:dyDescent="0.25">
      <c r="A679" s="9"/>
      <c r="C679" s="10">
        <v>1999</v>
      </c>
      <c r="D679" s="15">
        <v>0.10100000000000001</v>
      </c>
      <c r="E679" s="12">
        <v>36408</v>
      </c>
      <c r="F679" s="15">
        <v>0.1</v>
      </c>
      <c r="G679" s="12">
        <v>36407</v>
      </c>
      <c r="H679" s="15">
        <v>9.8000000000000004E-2</v>
      </c>
      <c r="I679" s="12">
        <v>36384</v>
      </c>
      <c r="J679" s="15">
        <v>9.8000000000000004E-2</v>
      </c>
      <c r="K679" s="43">
        <v>36405</v>
      </c>
      <c r="L679" s="39">
        <v>18</v>
      </c>
      <c r="M679" s="10" t="s">
        <v>144</v>
      </c>
      <c r="N679" s="262">
        <f t="shared" si="28"/>
        <v>9.4E-2</v>
      </c>
    </row>
    <row r="680" spans="1:14" ht="15.75" customHeight="1" x14ac:dyDescent="0.3">
      <c r="A680" s="65"/>
      <c r="C680" s="10">
        <v>2000</v>
      </c>
      <c r="D680" s="15">
        <v>8.5000000000000006E-2</v>
      </c>
      <c r="E680" s="12">
        <v>36767</v>
      </c>
      <c r="F680" s="15">
        <v>8.3000000000000004E-2</v>
      </c>
      <c r="G680" s="12">
        <v>36716</v>
      </c>
      <c r="H680" s="15">
        <v>8.3000000000000004E-2</v>
      </c>
      <c r="I680" s="12">
        <v>36734</v>
      </c>
      <c r="J680" s="15">
        <v>8.1000000000000003E-2</v>
      </c>
      <c r="K680" s="43">
        <v>36755</v>
      </c>
      <c r="L680" s="39">
        <v>1</v>
      </c>
      <c r="M680" s="10" t="s">
        <v>145</v>
      </c>
      <c r="N680" s="262">
        <f t="shared" si="28"/>
        <v>0.09</v>
      </c>
    </row>
    <row r="681" spans="1:14" ht="15.75" customHeight="1" x14ac:dyDescent="0.25">
      <c r="A681" s="9"/>
      <c r="C681" s="10">
        <v>2001</v>
      </c>
      <c r="D681" s="15">
        <v>7.6999999999999999E-2</v>
      </c>
      <c r="E681" s="12">
        <v>37060</v>
      </c>
      <c r="F681" s="15">
        <v>7.3999999999999996E-2</v>
      </c>
      <c r="G681" s="12">
        <v>37093</v>
      </c>
      <c r="H681" s="15">
        <v>7.2999999999999995E-2</v>
      </c>
      <c r="I681" s="12">
        <v>37054</v>
      </c>
      <c r="J681" s="15">
        <v>7.2999999999999995E-2</v>
      </c>
      <c r="K681" s="43">
        <v>37088</v>
      </c>
      <c r="L681" s="39">
        <v>0</v>
      </c>
      <c r="M681" s="10" t="s">
        <v>146</v>
      </c>
      <c r="N681" s="262">
        <f t="shared" si="28"/>
        <v>8.4000000000000005E-2</v>
      </c>
    </row>
    <row r="682" spans="1:14" ht="15.75" customHeight="1" x14ac:dyDescent="0.25">
      <c r="A682" s="9"/>
      <c r="B682" s="70"/>
      <c r="C682" s="10">
        <v>2002</v>
      </c>
      <c r="D682" s="15">
        <v>0.105</v>
      </c>
      <c r="E682" s="12">
        <v>37481</v>
      </c>
      <c r="F682" s="15">
        <v>0.10199999999999999</v>
      </c>
      <c r="G682" s="12">
        <v>37445</v>
      </c>
      <c r="H682" s="15">
        <v>9.6000000000000002E-2</v>
      </c>
      <c r="I682" s="12">
        <v>37477</v>
      </c>
      <c r="J682" s="15">
        <v>9.5000000000000001E-2</v>
      </c>
      <c r="K682" s="43">
        <v>37817</v>
      </c>
      <c r="L682" s="39">
        <v>16</v>
      </c>
      <c r="M682" s="10" t="s">
        <v>147</v>
      </c>
      <c r="N682" s="262">
        <f t="shared" si="28"/>
        <v>8.3000000000000004E-2</v>
      </c>
    </row>
    <row r="683" spans="1:14" ht="15.75" customHeight="1" x14ac:dyDescent="0.25">
      <c r="A683" s="67"/>
      <c r="C683" s="10">
        <v>2003</v>
      </c>
      <c r="D683" s="15">
        <v>8.8999999999999996E-2</v>
      </c>
      <c r="E683" s="12">
        <v>37796</v>
      </c>
      <c r="F683" s="15">
        <v>8.5999999999999993E-2</v>
      </c>
      <c r="G683" s="12">
        <v>37860</v>
      </c>
      <c r="H683" s="15">
        <v>8.2000000000000003E-2</v>
      </c>
      <c r="I683" s="12">
        <v>37801</v>
      </c>
      <c r="J683" s="15">
        <v>8.1000000000000003E-2</v>
      </c>
      <c r="K683" s="43">
        <v>37795</v>
      </c>
      <c r="L683" s="39">
        <v>2</v>
      </c>
      <c r="M683" s="10" t="s">
        <v>148</v>
      </c>
      <c r="N683" s="262">
        <f t="shared" si="28"/>
        <v>8.3000000000000004E-2</v>
      </c>
    </row>
    <row r="684" spans="1:14" ht="15.75" customHeight="1" x14ac:dyDescent="0.25">
      <c r="A684" s="67"/>
      <c r="C684" s="10">
        <v>2004</v>
      </c>
      <c r="D684" s="15">
        <v>7.8E-2</v>
      </c>
      <c r="E684" s="12">
        <v>38253</v>
      </c>
      <c r="F684" s="15">
        <v>7.3999999999999996E-2</v>
      </c>
      <c r="G684" s="12">
        <v>38168</v>
      </c>
      <c r="H684" s="15">
        <v>7.2999999999999995E-2</v>
      </c>
      <c r="I684" s="12">
        <v>38093</v>
      </c>
      <c r="J684" s="15">
        <v>7.1999999999999995E-2</v>
      </c>
      <c r="K684" s="43">
        <v>38217</v>
      </c>
      <c r="L684" s="39">
        <v>0</v>
      </c>
      <c r="M684" s="10" t="s">
        <v>149</v>
      </c>
      <c r="N684" s="262">
        <f t="shared" si="28"/>
        <v>8.2000000000000003E-2</v>
      </c>
    </row>
    <row r="685" spans="1:14" ht="15.75" customHeight="1" x14ac:dyDescent="0.25">
      <c r="A685" s="67"/>
      <c r="C685" s="10">
        <v>2005</v>
      </c>
      <c r="D685" s="25">
        <v>0.09</v>
      </c>
      <c r="E685" s="12">
        <v>38526</v>
      </c>
      <c r="F685" s="15">
        <v>8.1000000000000003E-2</v>
      </c>
      <c r="G685" s="12">
        <v>38525</v>
      </c>
      <c r="H685" s="15">
        <v>8.1000000000000003E-2</v>
      </c>
      <c r="I685" s="12">
        <v>38565</v>
      </c>
      <c r="J685" s="15">
        <v>0.08</v>
      </c>
      <c r="K685" s="43">
        <v>38573</v>
      </c>
      <c r="L685" s="39">
        <v>1</v>
      </c>
      <c r="M685" s="10" t="s">
        <v>150</v>
      </c>
      <c r="N685" s="262">
        <f>TRUNC(AVERAGE(J683:J685),3)</f>
        <v>7.6999999999999999E-2</v>
      </c>
    </row>
    <row r="686" spans="1:14" ht="15.75" customHeight="1" x14ac:dyDescent="0.25">
      <c r="C686" s="10">
        <v>2006</v>
      </c>
      <c r="D686" s="25">
        <v>9.1999999999999998E-2</v>
      </c>
      <c r="E686" s="12">
        <v>38917</v>
      </c>
      <c r="F686" s="15">
        <v>8.3000000000000004E-2</v>
      </c>
      <c r="G686" s="12">
        <v>38916</v>
      </c>
      <c r="H686" s="15">
        <v>7.9000000000000001E-2</v>
      </c>
      <c r="I686" s="12">
        <v>38946</v>
      </c>
      <c r="J686" s="15">
        <v>7.4999999999999997E-2</v>
      </c>
      <c r="K686" s="43">
        <v>38877</v>
      </c>
      <c r="L686" s="39">
        <v>1</v>
      </c>
      <c r="M686" s="10" t="s">
        <v>151</v>
      </c>
      <c r="N686" s="262">
        <f>TRUNC(AVERAGE(J684:J686),3)</f>
        <v>7.4999999999999997E-2</v>
      </c>
    </row>
    <row r="687" spans="1:14" ht="15.75" customHeight="1" thickBot="1" x14ac:dyDescent="0.3">
      <c r="C687" s="16">
        <v>2007</v>
      </c>
      <c r="D687" s="123">
        <v>8.8999999999999996E-2</v>
      </c>
      <c r="E687" s="18">
        <v>39322</v>
      </c>
      <c r="F687" s="26">
        <v>8.7999999999999995E-2</v>
      </c>
      <c r="G687" s="18">
        <v>39295</v>
      </c>
      <c r="H687" s="123">
        <v>8.5999999999999993E-2</v>
      </c>
      <c r="I687" s="18">
        <v>39308</v>
      </c>
      <c r="J687" s="26">
        <v>8.5000000000000006E-2</v>
      </c>
      <c r="K687" s="44">
        <v>39306</v>
      </c>
      <c r="L687" s="40">
        <v>4</v>
      </c>
      <c r="M687" s="16" t="s">
        <v>152</v>
      </c>
      <c r="N687" s="263">
        <f>TRUNC(AVERAGE(J685:J687),3)</f>
        <v>0.08</v>
      </c>
    </row>
    <row r="688" spans="1:14" ht="15.75" customHeight="1" thickBot="1" x14ac:dyDescent="0.35">
      <c r="C688" s="350" t="s">
        <v>300</v>
      </c>
      <c r="D688" s="351"/>
      <c r="E688" s="351"/>
      <c r="F688" s="351"/>
      <c r="G688" s="351"/>
      <c r="H688" s="351"/>
      <c r="I688" s="351"/>
      <c r="J688" s="351"/>
      <c r="K688" s="352"/>
      <c r="L688" s="131" t="s">
        <v>265</v>
      </c>
      <c r="M688" s="223"/>
      <c r="N688" s="267"/>
    </row>
    <row r="689" spans="1:14" ht="15.75" customHeight="1" thickBot="1" x14ac:dyDescent="0.3">
      <c r="C689" s="10">
        <v>2008</v>
      </c>
      <c r="D689" s="25">
        <v>8.3000000000000004E-2</v>
      </c>
      <c r="E689" s="12">
        <v>39645</v>
      </c>
      <c r="F689" s="25">
        <v>7.9000000000000001E-2</v>
      </c>
      <c r="G689" s="12">
        <v>39646</v>
      </c>
      <c r="H689" s="15">
        <v>7.3999999999999996E-2</v>
      </c>
      <c r="I689" s="12">
        <v>39647</v>
      </c>
      <c r="J689" s="15">
        <v>7.3999999999999996E-2</v>
      </c>
      <c r="K689" s="43">
        <v>39597</v>
      </c>
      <c r="L689" s="39">
        <v>2</v>
      </c>
      <c r="M689" s="10" t="s">
        <v>187</v>
      </c>
      <c r="N689" s="263">
        <f>TRUNC(AVERAGE(J686:J689),3)</f>
        <v>7.8E-2</v>
      </c>
    </row>
    <row r="690" spans="1:14" ht="15.75" customHeight="1" x14ac:dyDescent="0.3">
      <c r="C690" s="124"/>
      <c r="D690" s="182"/>
      <c r="E690" s="51"/>
      <c r="F690" s="97"/>
      <c r="G690" s="51"/>
      <c r="H690" s="97"/>
      <c r="I690" s="51"/>
      <c r="J690" s="341"/>
      <c r="K690" s="51"/>
      <c r="L690" s="124"/>
      <c r="M690" s="124"/>
      <c r="N690" s="341"/>
    </row>
    <row r="691" spans="1:14" ht="15.75" customHeight="1" thickBot="1" x14ac:dyDescent="0.3">
      <c r="D691" s="92"/>
      <c r="F691" s="92"/>
      <c r="H691" s="92"/>
    </row>
    <row r="692" spans="1:14" ht="15.75" customHeight="1" x14ac:dyDescent="0.3">
      <c r="A692" s="65" t="s">
        <v>38</v>
      </c>
      <c r="C692" s="218"/>
      <c r="D692" s="219"/>
      <c r="E692" s="220"/>
      <c r="F692" s="219"/>
      <c r="G692" s="220"/>
      <c r="H692" s="219"/>
      <c r="I692" s="220"/>
      <c r="J692" s="221"/>
      <c r="K692" s="220"/>
      <c r="L692" s="222"/>
      <c r="M692" s="374" t="s">
        <v>56</v>
      </c>
      <c r="N692" s="375"/>
    </row>
    <row r="693" spans="1:14" ht="15.75" customHeight="1" thickBot="1" x14ac:dyDescent="0.3">
      <c r="A693" s="9"/>
      <c r="C693" s="4" t="s">
        <v>2</v>
      </c>
      <c r="D693" s="93" t="s">
        <v>3</v>
      </c>
      <c r="E693" s="5" t="s">
        <v>58</v>
      </c>
      <c r="F693" s="93" t="s">
        <v>4</v>
      </c>
      <c r="G693" s="5" t="s">
        <v>58</v>
      </c>
      <c r="H693" s="93" t="s">
        <v>5</v>
      </c>
      <c r="I693" s="5" t="s">
        <v>58</v>
      </c>
      <c r="J693" s="6" t="s">
        <v>6</v>
      </c>
      <c r="K693" s="5" t="s">
        <v>58</v>
      </c>
      <c r="L693" s="337"/>
      <c r="M693" s="60" t="s">
        <v>141</v>
      </c>
      <c r="N693" s="61" t="s">
        <v>57</v>
      </c>
    </row>
    <row r="694" spans="1:14" ht="15.75" customHeight="1" thickBot="1" x14ac:dyDescent="0.35">
      <c r="A694" s="9"/>
      <c r="C694" s="350" t="s">
        <v>301</v>
      </c>
      <c r="D694" s="351"/>
      <c r="E694" s="351"/>
      <c r="F694" s="351"/>
      <c r="G694" s="351"/>
      <c r="H694" s="351"/>
      <c r="I694" s="351"/>
      <c r="J694" s="351"/>
      <c r="K694" s="352"/>
      <c r="L694" s="131" t="s">
        <v>267</v>
      </c>
      <c r="M694" s="223"/>
      <c r="N694" s="267"/>
    </row>
    <row r="695" spans="1:14" ht="15.75" customHeight="1" x14ac:dyDescent="0.25">
      <c r="A695" s="150" t="s">
        <v>178</v>
      </c>
      <c r="C695" s="14">
        <v>1995</v>
      </c>
      <c r="D695" s="97">
        <v>9.9000000000000005E-2</v>
      </c>
      <c r="E695" s="51"/>
      <c r="F695" s="97">
        <v>9.7000000000000003E-2</v>
      </c>
      <c r="G695" s="51"/>
      <c r="H695" s="97">
        <v>9.6000000000000002E-2</v>
      </c>
      <c r="I695" s="51"/>
      <c r="J695" s="97">
        <v>9.6000000000000002E-2</v>
      </c>
      <c r="K695" s="112"/>
      <c r="L695" s="62">
        <v>20</v>
      </c>
      <c r="M695" s="14" t="s">
        <v>189</v>
      </c>
      <c r="N695" s="261">
        <f>TRUNC(AVERAGE(J695),3)</f>
        <v>9.6000000000000002E-2</v>
      </c>
    </row>
    <row r="696" spans="1:14" ht="15.75" customHeight="1" x14ac:dyDescent="0.25">
      <c r="A696" s="24" t="s">
        <v>123</v>
      </c>
      <c r="C696" s="10">
        <v>1996</v>
      </c>
      <c r="D696" s="15">
        <v>0.10299999999999999</v>
      </c>
      <c r="E696" s="12"/>
      <c r="F696" s="15">
        <v>9.8000000000000004E-2</v>
      </c>
      <c r="G696" s="12"/>
      <c r="H696" s="15">
        <v>9.5000000000000001E-2</v>
      </c>
      <c r="I696" s="12"/>
      <c r="J696" s="15">
        <v>9.4E-2</v>
      </c>
      <c r="K696" s="43"/>
      <c r="L696" s="39">
        <v>12</v>
      </c>
      <c r="M696" s="10" t="s">
        <v>188</v>
      </c>
      <c r="N696" s="262">
        <f>TRUNC(AVERAGE(J695:J696),3)</f>
        <v>9.5000000000000001E-2</v>
      </c>
    </row>
    <row r="697" spans="1:14" ht="15.75" customHeight="1" x14ac:dyDescent="0.25">
      <c r="A697" s="9"/>
      <c r="C697" s="10">
        <v>1997</v>
      </c>
      <c r="D697" s="15">
        <v>0.105</v>
      </c>
      <c r="E697" s="12">
        <v>35988</v>
      </c>
      <c r="F697" s="15">
        <v>0.10199999999999999</v>
      </c>
      <c r="G697" s="12">
        <v>35993</v>
      </c>
      <c r="H697" s="15">
        <v>9.2999999999999999E-2</v>
      </c>
      <c r="I697" s="12">
        <v>35994</v>
      </c>
      <c r="J697" s="15">
        <v>8.8999999999999996E-2</v>
      </c>
      <c r="K697" s="43">
        <v>35983</v>
      </c>
      <c r="L697" s="39">
        <v>8</v>
      </c>
      <c r="M697" s="10" t="s">
        <v>142</v>
      </c>
      <c r="N697" s="262">
        <f>TRUNC(AVERAGE(J695:J697),3)</f>
        <v>9.2999999999999999E-2</v>
      </c>
    </row>
    <row r="698" spans="1:14" ht="15.75" customHeight="1" x14ac:dyDescent="0.25">
      <c r="A698" s="9"/>
      <c r="C698" s="10">
        <v>1998</v>
      </c>
      <c r="D698" s="15">
        <v>0.107</v>
      </c>
      <c r="E698" s="12">
        <v>36051</v>
      </c>
      <c r="F698" s="15">
        <v>9.9000000000000005E-2</v>
      </c>
      <c r="G698" s="12">
        <v>35929</v>
      </c>
      <c r="H698" s="15">
        <v>9.8000000000000004E-2</v>
      </c>
      <c r="I698" s="12">
        <v>36024</v>
      </c>
      <c r="J698" s="15">
        <v>9.4E-2</v>
      </c>
      <c r="K698" s="43">
        <v>36050</v>
      </c>
      <c r="L698" s="39">
        <v>10</v>
      </c>
      <c r="M698" s="10" t="s">
        <v>143</v>
      </c>
      <c r="N698" s="262">
        <f t="shared" ref="N698:N704" si="29">TRUNC(AVERAGE(J696:J698),3)</f>
        <v>9.1999999999999998E-2</v>
      </c>
    </row>
    <row r="699" spans="1:14" ht="15.75" customHeight="1" x14ac:dyDescent="0.25">
      <c r="A699" s="9"/>
      <c r="C699" s="10">
        <v>1999</v>
      </c>
      <c r="D699" s="15">
        <v>9.8000000000000004E-2</v>
      </c>
      <c r="E699" s="12">
        <v>36332</v>
      </c>
      <c r="F699" s="15">
        <v>9.5000000000000001E-2</v>
      </c>
      <c r="G699" s="12">
        <v>36407</v>
      </c>
      <c r="H699" s="15">
        <v>9.4E-2</v>
      </c>
      <c r="I699" s="12">
        <v>36408</v>
      </c>
      <c r="J699" s="15">
        <v>9.0999999999999998E-2</v>
      </c>
      <c r="K699" s="43">
        <v>36405</v>
      </c>
      <c r="L699" s="39">
        <v>9</v>
      </c>
      <c r="M699" s="10" t="s">
        <v>144</v>
      </c>
      <c r="N699" s="262">
        <f t="shared" si="29"/>
        <v>9.0999999999999998E-2</v>
      </c>
    </row>
    <row r="700" spans="1:14" ht="15.75" customHeight="1" x14ac:dyDescent="0.25">
      <c r="A700" s="9"/>
      <c r="C700" s="10">
        <v>2000</v>
      </c>
      <c r="D700" s="15">
        <v>7.6999999999999999E-2</v>
      </c>
      <c r="E700" s="12">
        <v>36678</v>
      </c>
      <c r="F700" s="15">
        <v>7.5999999999999998E-2</v>
      </c>
      <c r="G700" s="12">
        <v>36734</v>
      </c>
      <c r="H700" s="15">
        <v>7.4999999999999997E-2</v>
      </c>
      <c r="I700" s="12">
        <v>36681</v>
      </c>
      <c r="J700" s="15">
        <v>7.4999999999999997E-2</v>
      </c>
      <c r="K700" s="43">
        <v>36716</v>
      </c>
      <c r="L700" s="39">
        <v>0</v>
      </c>
      <c r="M700" s="10" t="s">
        <v>145</v>
      </c>
      <c r="N700" s="262">
        <f t="shared" si="29"/>
        <v>8.5999999999999993E-2</v>
      </c>
    </row>
    <row r="701" spans="1:14" ht="15.75" customHeight="1" x14ac:dyDescent="0.25">
      <c r="A701" s="9"/>
      <c r="C701" s="10">
        <v>2001</v>
      </c>
      <c r="D701" s="15">
        <v>7.9000000000000001E-2</v>
      </c>
      <c r="E701" s="12">
        <v>37054</v>
      </c>
      <c r="F701" s="15">
        <v>7.5999999999999998E-2</v>
      </c>
      <c r="G701" s="12">
        <v>37060</v>
      </c>
      <c r="H701" s="15">
        <v>7.2999999999999995E-2</v>
      </c>
      <c r="I701" s="12">
        <v>37021</v>
      </c>
      <c r="J701" s="15">
        <v>7.1999999999999995E-2</v>
      </c>
      <c r="K701" s="43">
        <v>37015</v>
      </c>
      <c r="L701" s="39">
        <v>0</v>
      </c>
      <c r="M701" s="10" t="s">
        <v>146</v>
      </c>
      <c r="N701" s="262">
        <f t="shared" si="29"/>
        <v>7.9000000000000001E-2</v>
      </c>
    </row>
    <row r="702" spans="1:14" ht="15.75" customHeight="1" x14ac:dyDescent="0.25">
      <c r="A702" s="9"/>
      <c r="C702" s="10">
        <v>2002</v>
      </c>
      <c r="D702" s="15">
        <v>9.7000000000000003E-2</v>
      </c>
      <c r="E702" s="12">
        <v>37445</v>
      </c>
      <c r="F702" s="15">
        <v>9.5000000000000001E-2</v>
      </c>
      <c r="G702" s="12">
        <v>37471</v>
      </c>
      <c r="H702" s="15">
        <v>8.8999999999999996E-2</v>
      </c>
      <c r="I702" s="12">
        <v>37452</v>
      </c>
      <c r="J702" s="15">
        <v>8.5999999999999993E-2</v>
      </c>
      <c r="K702" s="43">
        <v>37428</v>
      </c>
      <c r="L702" s="39">
        <v>5</v>
      </c>
      <c r="M702" s="10" t="s">
        <v>147</v>
      </c>
      <c r="N702" s="262">
        <f t="shared" si="29"/>
        <v>7.6999999999999999E-2</v>
      </c>
    </row>
    <row r="703" spans="1:14" ht="15.75" customHeight="1" x14ac:dyDescent="0.25">
      <c r="A703" s="9"/>
      <c r="C703" s="10">
        <v>2003</v>
      </c>
      <c r="D703" s="15">
        <v>8.5000000000000006E-2</v>
      </c>
      <c r="E703" s="12">
        <v>37796</v>
      </c>
      <c r="F703" s="15">
        <v>8.1000000000000003E-2</v>
      </c>
      <c r="G703" s="12">
        <v>37795</v>
      </c>
      <c r="H703" s="15">
        <v>7.4999999999999997E-2</v>
      </c>
      <c r="I703" s="12">
        <v>37801</v>
      </c>
      <c r="J703" s="15">
        <v>7.4999999999999997E-2</v>
      </c>
      <c r="K703" s="43">
        <v>37819</v>
      </c>
      <c r="L703" s="39">
        <v>1</v>
      </c>
      <c r="M703" s="10" t="s">
        <v>148</v>
      </c>
      <c r="N703" s="262">
        <f t="shared" si="29"/>
        <v>7.6999999999999999E-2</v>
      </c>
    </row>
    <row r="704" spans="1:14" ht="15.75" customHeight="1" x14ac:dyDescent="0.25">
      <c r="A704" s="9"/>
      <c r="C704" s="10">
        <v>2004</v>
      </c>
      <c r="D704" s="15">
        <v>6.5000000000000002E-2</v>
      </c>
      <c r="E704" s="12">
        <v>38093</v>
      </c>
      <c r="F704" s="15">
        <v>6.0999999999999999E-2</v>
      </c>
      <c r="G704" s="12">
        <v>38106</v>
      </c>
      <c r="H704" s="15">
        <v>5.8000000000000003E-2</v>
      </c>
      <c r="I704" s="12">
        <v>38094</v>
      </c>
      <c r="J704" s="15">
        <v>5.8000000000000003E-2</v>
      </c>
      <c r="K704" s="43">
        <v>38217</v>
      </c>
      <c r="L704" s="39">
        <v>0</v>
      </c>
      <c r="M704" s="10" t="s">
        <v>149</v>
      </c>
      <c r="N704" s="262">
        <f t="shared" si="29"/>
        <v>7.2999999999999995E-2</v>
      </c>
    </row>
    <row r="705" spans="1:14" ht="15.75" customHeight="1" x14ac:dyDescent="0.25">
      <c r="A705" s="9"/>
      <c r="C705" s="10">
        <v>2005</v>
      </c>
      <c r="D705" s="25">
        <v>5.8000000000000003E-2</v>
      </c>
      <c r="E705" s="12">
        <v>38543</v>
      </c>
      <c r="F705" s="15">
        <v>5.7000000000000002E-2</v>
      </c>
      <c r="G705" s="12">
        <v>38526</v>
      </c>
      <c r="H705" s="15">
        <v>5.6000000000000001E-2</v>
      </c>
      <c r="I705" s="12">
        <v>38479</v>
      </c>
      <c r="J705" s="15">
        <v>5.6000000000000001E-2</v>
      </c>
      <c r="K705" s="43">
        <v>38490</v>
      </c>
      <c r="L705" s="39">
        <v>0</v>
      </c>
      <c r="M705" s="10" t="s">
        <v>150</v>
      </c>
      <c r="N705" s="262">
        <f>TRUNC(AVERAGE(J703:J705),3)</f>
        <v>6.3E-2</v>
      </c>
    </row>
    <row r="706" spans="1:14" ht="15.75" customHeight="1" x14ac:dyDescent="0.25">
      <c r="C706" s="10">
        <v>2006</v>
      </c>
      <c r="D706" s="25">
        <v>9.5000000000000001E-2</v>
      </c>
      <c r="E706" s="12">
        <v>38917</v>
      </c>
      <c r="F706" s="15">
        <v>8.7999999999999995E-2</v>
      </c>
      <c r="G706" s="12">
        <v>38916</v>
      </c>
      <c r="H706" s="15">
        <v>8.2000000000000003E-2</v>
      </c>
      <c r="I706" s="12">
        <v>38915</v>
      </c>
      <c r="J706" s="15">
        <v>8.1000000000000003E-2</v>
      </c>
      <c r="K706" s="43">
        <v>38883</v>
      </c>
      <c r="L706" s="39">
        <v>2</v>
      </c>
      <c r="M706" s="10" t="s">
        <v>151</v>
      </c>
      <c r="N706" s="262">
        <f>TRUNC(AVERAGE(J704:J706),3)</f>
        <v>6.5000000000000002E-2</v>
      </c>
    </row>
    <row r="707" spans="1:14" ht="15.75" customHeight="1" thickBot="1" x14ac:dyDescent="0.3">
      <c r="C707" s="16">
        <v>2007</v>
      </c>
      <c r="D707" s="123">
        <v>9.0999999999999998E-2</v>
      </c>
      <c r="E707" s="18">
        <v>39322</v>
      </c>
      <c r="F707" s="26">
        <v>8.8999999999999996E-2</v>
      </c>
      <c r="G707" s="18">
        <v>39308</v>
      </c>
      <c r="H707" s="26">
        <v>8.7999999999999995E-2</v>
      </c>
      <c r="I707" s="18">
        <v>39250</v>
      </c>
      <c r="J707" s="26">
        <v>8.7999999999999995E-2</v>
      </c>
      <c r="K707" s="44">
        <v>39288</v>
      </c>
      <c r="L707" s="40">
        <v>8</v>
      </c>
      <c r="M707" s="16" t="s">
        <v>152</v>
      </c>
      <c r="N707" s="263">
        <f>TRUNC(AVERAGE(J705:J707),3)</f>
        <v>7.4999999999999997E-2</v>
      </c>
    </row>
    <row r="708" spans="1:14" ht="15.75" customHeight="1" thickBot="1" x14ac:dyDescent="0.35">
      <c r="C708" s="350" t="s">
        <v>300</v>
      </c>
      <c r="D708" s="351"/>
      <c r="E708" s="351"/>
      <c r="F708" s="351"/>
      <c r="G708" s="351"/>
      <c r="H708" s="351"/>
      <c r="I708" s="351"/>
      <c r="J708" s="351"/>
      <c r="K708" s="352"/>
      <c r="L708" s="131" t="s">
        <v>265</v>
      </c>
      <c r="M708" s="223"/>
      <c r="N708" s="267"/>
    </row>
    <row r="709" spans="1:14" ht="15.75" customHeight="1" thickBot="1" x14ac:dyDescent="0.3">
      <c r="C709" s="10">
        <v>2008</v>
      </c>
      <c r="D709" s="25">
        <v>7.6999999999999999E-2</v>
      </c>
      <c r="E709" s="12">
        <v>39680</v>
      </c>
      <c r="F709" s="25">
        <v>7.4999999999999997E-2</v>
      </c>
      <c r="G709" s="12">
        <v>39646</v>
      </c>
      <c r="H709" s="15">
        <v>7.4999999999999997E-2</v>
      </c>
      <c r="I709" s="12">
        <v>39645</v>
      </c>
      <c r="J709" s="15">
        <v>7.1999999999999995E-2</v>
      </c>
      <c r="K709" s="43">
        <v>39561</v>
      </c>
      <c r="L709" s="39">
        <v>1</v>
      </c>
      <c r="M709" s="10" t="s">
        <v>187</v>
      </c>
      <c r="N709" s="263">
        <f>TRUNC(AVERAGE(J706:J709),3)</f>
        <v>0.08</v>
      </c>
    </row>
    <row r="710" spans="1:14" ht="15.75" customHeight="1" x14ac:dyDescent="0.3">
      <c r="C710" s="124"/>
      <c r="D710" s="182"/>
      <c r="E710" s="51"/>
      <c r="F710" s="97"/>
      <c r="G710" s="51"/>
      <c r="H710" s="97"/>
      <c r="I710" s="51"/>
      <c r="J710" s="341"/>
      <c r="K710" s="51"/>
      <c r="L710" s="124"/>
      <c r="M710" s="124"/>
      <c r="N710" s="341"/>
    </row>
    <row r="711" spans="1:14" ht="15.75" customHeight="1" thickBot="1" x14ac:dyDescent="0.3">
      <c r="D711" s="92"/>
      <c r="F711" s="92"/>
      <c r="H711" s="92"/>
    </row>
    <row r="712" spans="1:14" ht="15.75" customHeight="1" x14ac:dyDescent="0.3">
      <c r="A712" s="65" t="s">
        <v>40</v>
      </c>
      <c r="C712" s="218"/>
      <c r="D712" s="219"/>
      <c r="E712" s="220"/>
      <c r="F712" s="219"/>
      <c r="G712" s="220"/>
      <c r="H712" s="219"/>
      <c r="I712" s="220"/>
      <c r="J712" s="221"/>
      <c r="K712" s="220"/>
      <c r="L712" s="222"/>
      <c r="M712" s="374" t="s">
        <v>56</v>
      </c>
      <c r="N712" s="375"/>
    </row>
    <row r="713" spans="1:14" ht="15.75" customHeight="1" thickBot="1" x14ac:dyDescent="0.3">
      <c r="A713" s="46"/>
      <c r="C713" s="4" t="s">
        <v>2</v>
      </c>
      <c r="D713" s="93" t="s">
        <v>3</v>
      </c>
      <c r="E713" s="5" t="s">
        <v>58</v>
      </c>
      <c r="F713" s="93" t="s">
        <v>4</v>
      </c>
      <c r="G713" s="5" t="s">
        <v>58</v>
      </c>
      <c r="H713" s="93" t="s">
        <v>5</v>
      </c>
      <c r="I713" s="5" t="s">
        <v>58</v>
      </c>
      <c r="J713" s="6" t="s">
        <v>6</v>
      </c>
      <c r="K713" s="5" t="s">
        <v>58</v>
      </c>
      <c r="L713" s="337"/>
      <c r="M713" s="60" t="s">
        <v>141</v>
      </c>
      <c r="N713" s="61" t="s">
        <v>57</v>
      </c>
    </row>
    <row r="714" spans="1:14" ht="15.75" customHeight="1" thickBot="1" x14ac:dyDescent="0.35">
      <c r="A714" s="46"/>
      <c r="C714" s="350" t="s">
        <v>301</v>
      </c>
      <c r="D714" s="351"/>
      <c r="E714" s="351"/>
      <c r="F714" s="351"/>
      <c r="G714" s="351"/>
      <c r="H714" s="351"/>
      <c r="I714" s="351"/>
      <c r="J714" s="351"/>
      <c r="K714" s="352"/>
      <c r="L714" s="131" t="s">
        <v>267</v>
      </c>
      <c r="M714" s="223"/>
      <c r="N714" s="267"/>
    </row>
    <row r="715" spans="1:14" ht="15.75" customHeight="1" x14ac:dyDescent="0.25">
      <c r="A715" s="150" t="s">
        <v>182</v>
      </c>
      <c r="C715" s="10">
        <v>1995</v>
      </c>
      <c r="D715" s="15">
        <v>0.104</v>
      </c>
      <c r="E715" s="12"/>
      <c r="F715" s="15">
        <v>8.8999999999999996E-2</v>
      </c>
      <c r="G715" s="12"/>
      <c r="H715" s="15">
        <v>8.7999999999999995E-2</v>
      </c>
      <c r="I715" s="12"/>
      <c r="J715" s="15">
        <v>8.6999999999999994E-2</v>
      </c>
      <c r="K715" s="12"/>
      <c r="L715" s="39">
        <v>7</v>
      </c>
      <c r="M715" s="10" t="s">
        <v>189</v>
      </c>
      <c r="N715" s="262">
        <f>TRUNC(AVERAGE(J715),3)</f>
        <v>8.6999999999999994E-2</v>
      </c>
    </row>
    <row r="716" spans="1:14" ht="15.75" customHeight="1" x14ac:dyDescent="0.25">
      <c r="A716" s="24" t="s">
        <v>134</v>
      </c>
      <c r="C716" s="10">
        <v>1996</v>
      </c>
      <c r="D716" s="15">
        <v>0.10199999999999999</v>
      </c>
      <c r="E716" s="12"/>
      <c r="F716" s="15">
        <v>9.8000000000000004E-2</v>
      </c>
      <c r="G716" s="12"/>
      <c r="H716" s="15">
        <v>9.7000000000000003E-2</v>
      </c>
      <c r="I716" s="12"/>
      <c r="J716" s="15">
        <v>9.2999999999999999E-2</v>
      </c>
      <c r="K716" s="12"/>
      <c r="L716" s="39">
        <v>14</v>
      </c>
      <c r="M716" s="10" t="s">
        <v>188</v>
      </c>
      <c r="N716" s="262">
        <f>TRUNC(AVERAGE(J715:J716),3)</f>
        <v>0.09</v>
      </c>
    </row>
    <row r="717" spans="1:14" ht="15.75" customHeight="1" x14ac:dyDescent="0.25">
      <c r="C717" s="10">
        <v>1997</v>
      </c>
      <c r="D717" s="15">
        <v>9.5000000000000001E-2</v>
      </c>
      <c r="E717" s="12">
        <v>36008</v>
      </c>
      <c r="F717" s="15">
        <v>9.4E-2</v>
      </c>
      <c r="G717" s="12">
        <v>35994</v>
      </c>
      <c r="H717" s="15">
        <v>9.0999999999999998E-2</v>
      </c>
      <c r="I717" s="12">
        <v>35988</v>
      </c>
      <c r="J717" s="15">
        <v>9.0999999999999998E-2</v>
      </c>
      <c r="K717" s="12">
        <v>36009</v>
      </c>
      <c r="L717" s="39">
        <v>7</v>
      </c>
      <c r="M717" s="11" t="s">
        <v>142</v>
      </c>
      <c r="N717" s="262">
        <f>TRUNC(AVERAGE(J715:J717),3)</f>
        <v>0.09</v>
      </c>
    </row>
    <row r="718" spans="1:14" ht="15.75" customHeight="1" x14ac:dyDescent="0.25">
      <c r="A718" s="9"/>
      <c r="C718" s="10">
        <v>1998</v>
      </c>
      <c r="D718" s="15">
        <v>0.11899999999999999</v>
      </c>
      <c r="E718" s="12">
        <v>36051</v>
      </c>
      <c r="F718" s="15">
        <v>0.113</v>
      </c>
      <c r="G718" s="12">
        <v>36050</v>
      </c>
      <c r="H718" s="15">
        <v>9.9000000000000005E-2</v>
      </c>
      <c r="I718" s="12">
        <v>35929</v>
      </c>
      <c r="J718" s="15">
        <v>9.6000000000000002E-2</v>
      </c>
      <c r="K718" s="12">
        <v>35933</v>
      </c>
      <c r="L718" s="39">
        <v>10</v>
      </c>
      <c r="M718" s="11" t="s">
        <v>143</v>
      </c>
      <c r="N718" s="262">
        <f t="shared" ref="N718:N723" si="30">TRUNC(AVERAGE(J716:J718),3)</f>
        <v>9.2999999999999999E-2</v>
      </c>
    </row>
    <row r="719" spans="1:14" ht="15.75" customHeight="1" x14ac:dyDescent="0.35">
      <c r="A719" s="9"/>
      <c r="B719" s="42"/>
      <c r="C719" s="10">
        <v>1999</v>
      </c>
      <c r="D719" s="15">
        <v>0.10100000000000001</v>
      </c>
      <c r="E719" s="12">
        <v>36408</v>
      </c>
      <c r="F719" s="15">
        <v>9.8000000000000004E-2</v>
      </c>
      <c r="G719" s="12">
        <v>36407</v>
      </c>
      <c r="H719" s="15">
        <v>9.6000000000000002E-2</v>
      </c>
      <c r="I719" s="12">
        <v>36333</v>
      </c>
      <c r="J719" s="15">
        <v>9.5000000000000001E-2</v>
      </c>
      <c r="K719" s="12">
        <v>36384</v>
      </c>
      <c r="L719" s="39">
        <v>5</v>
      </c>
      <c r="M719" s="11" t="s">
        <v>144</v>
      </c>
      <c r="N719" s="262">
        <f t="shared" si="30"/>
        <v>9.4E-2</v>
      </c>
    </row>
    <row r="720" spans="1:14" ht="15.75" customHeight="1" x14ac:dyDescent="0.35">
      <c r="A720" s="42"/>
      <c r="B720" s="42"/>
      <c r="C720" s="10">
        <v>2000</v>
      </c>
      <c r="D720" s="15">
        <v>8.1000000000000003E-2</v>
      </c>
      <c r="E720" s="12">
        <v>36733</v>
      </c>
      <c r="F720" s="15">
        <v>0.08</v>
      </c>
      <c r="G720" s="12">
        <v>36716</v>
      </c>
      <c r="H720" s="15">
        <v>7.6999999999999999E-2</v>
      </c>
      <c r="I720" s="12">
        <v>36734</v>
      </c>
      <c r="J720" s="15">
        <v>7.6999999999999999E-2</v>
      </c>
      <c r="K720" s="12">
        <v>36753</v>
      </c>
      <c r="L720" s="39">
        <v>0</v>
      </c>
      <c r="M720" s="11" t="s">
        <v>145</v>
      </c>
      <c r="N720" s="262">
        <f t="shared" si="30"/>
        <v>8.8999999999999996E-2</v>
      </c>
    </row>
    <row r="721" spans="1:14" ht="15.75" customHeight="1" x14ac:dyDescent="0.25">
      <c r="A721" s="46"/>
      <c r="B721" s="46"/>
      <c r="C721" s="10">
        <v>2001</v>
      </c>
      <c r="D721" s="15">
        <v>8.6999999999999994E-2</v>
      </c>
      <c r="E721" s="12">
        <v>37054</v>
      </c>
      <c r="F721" s="15">
        <v>8.2000000000000003E-2</v>
      </c>
      <c r="G721" s="12">
        <v>37060</v>
      </c>
      <c r="H721" s="15">
        <v>8.1000000000000003E-2</v>
      </c>
      <c r="I721" s="12">
        <v>37061</v>
      </c>
      <c r="J721" s="15">
        <v>8.1000000000000003E-2</v>
      </c>
      <c r="K721" s="12">
        <v>37147</v>
      </c>
      <c r="L721" s="39">
        <v>1</v>
      </c>
      <c r="M721" s="11" t="s">
        <v>146</v>
      </c>
      <c r="N721" s="262">
        <f t="shared" si="30"/>
        <v>8.4000000000000005E-2</v>
      </c>
    </row>
    <row r="722" spans="1:14" ht="15.75" customHeight="1" x14ac:dyDescent="0.25">
      <c r="A722" s="9"/>
      <c r="C722" s="10">
        <v>2002</v>
      </c>
      <c r="D722" s="15">
        <v>0.113</v>
      </c>
      <c r="E722" s="12">
        <v>37445</v>
      </c>
      <c r="F722" s="15">
        <v>9.7000000000000003E-2</v>
      </c>
      <c r="G722" s="12">
        <v>37477</v>
      </c>
      <c r="H722" s="15">
        <v>9.4E-2</v>
      </c>
      <c r="I722" s="12">
        <v>37428</v>
      </c>
      <c r="J722" s="15">
        <v>9.4E-2</v>
      </c>
      <c r="K722" s="12">
        <v>37505</v>
      </c>
      <c r="L722" s="39">
        <v>17</v>
      </c>
      <c r="M722" s="11" t="s">
        <v>147</v>
      </c>
      <c r="N722" s="262">
        <f t="shared" si="30"/>
        <v>8.4000000000000005E-2</v>
      </c>
    </row>
    <row r="723" spans="1:14" ht="15.75" customHeight="1" x14ac:dyDescent="0.25">
      <c r="A723" s="9"/>
      <c r="C723" s="10">
        <v>2003</v>
      </c>
      <c r="D723" s="15">
        <v>0.10100000000000001</v>
      </c>
      <c r="E723" s="12">
        <v>37796</v>
      </c>
      <c r="F723" s="15">
        <v>0.09</v>
      </c>
      <c r="G723" s="12">
        <v>37819</v>
      </c>
      <c r="H723" s="15">
        <v>8.2000000000000003E-2</v>
      </c>
      <c r="I723" s="12">
        <v>37779</v>
      </c>
      <c r="J723" s="15">
        <v>8.2000000000000003E-2</v>
      </c>
      <c r="K723" s="12">
        <v>37860</v>
      </c>
      <c r="L723" s="39">
        <v>2</v>
      </c>
      <c r="M723" s="11" t="s">
        <v>148</v>
      </c>
      <c r="N723" s="262">
        <f t="shared" si="30"/>
        <v>8.5000000000000006E-2</v>
      </c>
    </row>
    <row r="724" spans="1:14" ht="15.75" customHeight="1" thickBot="1" x14ac:dyDescent="0.3">
      <c r="A724" s="9"/>
      <c r="C724" s="10">
        <v>2004</v>
      </c>
      <c r="D724" s="15">
        <v>7.4999999999999997E-2</v>
      </c>
      <c r="E724" s="12">
        <v>38217</v>
      </c>
      <c r="F724" s="15">
        <v>7.3999999999999996E-2</v>
      </c>
      <c r="G724" s="12">
        <v>38106</v>
      </c>
      <c r="H724" s="15">
        <v>7.3999999999999996E-2</v>
      </c>
      <c r="I724" s="12">
        <v>38168</v>
      </c>
      <c r="J724" s="15">
        <v>7.3999999999999996E-2</v>
      </c>
      <c r="K724" s="12">
        <v>38202</v>
      </c>
      <c r="L724" s="39">
        <v>0</v>
      </c>
      <c r="M724" s="11" t="s">
        <v>149</v>
      </c>
      <c r="N724" s="262">
        <f>TRUNC(AVERAGE(J722:J724),3)</f>
        <v>8.3000000000000004E-2</v>
      </c>
    </row>
    <row r="725" spans="1:14" ht="15.75" customHeight="1" thickBot="1" x14ac:dyDescent="0.35">
      <c r="A725" s="9"/>
      <c r="C725" s="371" t="s">
        <v>308</v>
      </c>
      <c r="D725" s="372"/>
      <c r="E725" s="372"/>
      <c r="F725" s="372"/>
      <c r="G725" s="372"/>
      <c r="H725" s="372"/>
      <c r="I725" s="372"/>
      <c r="J725" s="372"/>
      <c r="K725" s="372"/>
      <c r="L725" s="372"/>
      <c r="M725" s="372"/>
      <c r="N725" s="373"/>
    </row>
    <row r="726" spans="1:14" ht="15.75" customHeight="1" x14ac:dyDescent="0.25">
      <c r="D726" s="92"/>
      <c r="F726" s="92"/>
      <c r="H726" s="92"/>
    </row>
    <row r="727" spans="1:14" ht="15.75" customHeight="1" thickBot="1" x14ac:dyDescent="0.3">
      <c r="D727" s="92"/>
      <c r="F727" s="92"/>
      <c r="H727" s="92"/>
    </row>
    <row r="728" spans="1:14" ht="15.75" customHeight="1" x14ac:dyDescent="0.3">
      <c r="A728" s="65" t="s">
        <v>40</v>
      </c>
      <c r="C728" s="218"/>
      <c r="D728" s="219"/>
      <c r="E728" s="220"/>
      <c r="F728" s="219"/>
      <c r="G728" s="220"/>
      <c r="H728" s="219"/>
      <c r="I728" s="220"/>
      <c r="J728" s="221"/>
      <c r="K728" s="220"/>
      <c r="L728" s="222"/>
      <c r="M728" s="374" t="s">
        <v>56</v>
      </c>
      <c r="N728" s="375"/>
    </row>
    <row r="729" spans="1:14" ht="15.75" customHeight="1" thickBot="1" x14ac:dyDescent="0.3">
      <c r="A729" s="9"/>
      <c r="C729" s="4" t="s">
        <v>2</v>
      </c>
      <c r="D729" s="93" t="s">
        <v>3</v>
      </c>
      <c r="E729" s="5" t="s">
        <v>58</v>
      </c>
      <c r="F729" s="93" t="s">
        <v>4</v>
      </c>
      <c r="G729" s="5" t="s">
        <v>58</v>
      </c>
      <c r="H729" s="93" t="s">
        <v>5</v>
      </c>
      <c r="I729" s="5" t="s">
        <v>58</v>
      </c>
      <c r="J729" s="6" t="s">
        <v>6</v>
      </c>
      <c r="K729" s="5" t="s">
        <v>58</v>
      </c>
      <c r="L729" s="337"/>
      <c r="M729" s="60" t="s">
        <v>141</v>
      </c>
      <c r="N729" s="61" t="s">
        <v>57</v>
      </c>
    </row>
    <row r="730" spans="1:14" ht="15.75" customHeight="1" thickBot="1" x14ac:dyDescent="0.35">
      <c r="A730" s="9"/>
      <c r="C730" s="350" t="s">
        <v>301</v>
      </c>
      <c r="D730" s="351"/>
      <c r="E730" s="351"/>
      <c r="F730" s="351"/>
      <c r="G730" s="351"/>
      <c r="H730" s="351"/>
      <c r="I730" s="351"/>
      <c r="J730" s="351"/>
      <c r="K730" s="352"/>
      <c r="L730" s="131" t="s">
        <v>267</v>
      </c>
      <c r="M730" s="223"/>
      <c r="N730" s="267"/>
    </row>
    <row r="731" spans="1:14" ht="15.75" customHeight="1" x14ac:dyDescent="0.25">
      <c r="A731" s="150" t="s">
        <v>179</v>
      </c>
      <c r="C731" s="14">
        <v>1995</v>
      </c>
      <c r="D731" s="97">
        <v>0.106</v>
      </c>
      <c r="E731" s="51"/>
      <c r="F731" s="97">
        <v>9.8000000000000004E-2</v>
      </c>
      <c r="G731" s="51"/>
      <c r="H731" s="97">
        <v>0.09</v>
      </c>
      <c r="I731" s="51"/>
      <c r="J731" s="97">
        <v>0.09</v>
      </c>
      <c r="K731" s="112"/>
      <c r="L731" s="62">
        <v>9</v>
      </c>
      <c r="M731" s="14" t="s">
        <v>189</v>
      </c>
      <c r="N731" s="261">
        <f>TRUNC(AVERAGE(J731),3)</f>
        <v>0.09</v>
      </c>
    </row>
    <row r="732" spans="1:14" ht="15.75" customHeight="1" x14ac:dyDescent="0.25">
      <c r="A732" s="24" t="s">
        <v>124</v>
      </c>
      <c r="C732" s="10">
        <v>1996</v>
      </c>
      <c r="D732" s="15">
        <v>9.4E-2</v>
      </c>
      <c r="E732" s="12"/>
      <c r="F732" s="15">
        <v>9.2999999999999999E-2</v>
      </c>
      <c r="G732" s="12"/>
      <c r="H732" s="15">
        <v>0.09</v>
      </c>
      <c r="I732" s="12"/>
      <c r="J732" s="15">
        <v>0.09</v>
      </c>
      <c r="K732" s="43"/>
      <c r="L732" s="39">
        <v>10</v>
      </c>
      <c r="M732" s="10" t="s">
        <v>188</v>
      </c>
      <c r="N732" s="262">
        <f>TRUNC(AVERAGE(J731:J732),3)</f>
        <v>0.09</v>
      </c>
    </row>
    <row r="733" spans="1:14" ht="15.75" customHeight="1" x14ac:dyDescent="0.25">
      <c r="C733" s="10">
        <v>1997</v>
      </c>
      <c r="D733" s="15">
        <v>0.109</v>
      </c>
      <c r="E733" s="12">
        <v>35993</v>
      </c>
      <c r="F733" s="15">
        <v>9.7000000000000003E-2</v>
      </c>
      <c r="G733" s="12">
        <v>35988</v>
      </c>
      <c r="H733" s="15">
        <v>9.7000000000000003E-2</v>
      </c>
      <c r="I733" s="12">
        <v>35994</v>
      </c>
      <c r="J733" s="15">
        <v>9.5000000000000001E-2</v>
      </c>
      <c r="K733" s="43">
        <v>36009</v>
      </c>
      <c r="L733" s="39">
        <v>9</v>
      </c>
      <c r="M733" s="10" t="s">
        <v>142</v>
      </c>
      <c r="N733" s="262">
        <f>TRUNC(AVERAGE(J731:J733),3)</f>
        <v>9.0999999999999998E-2</v>
      </c>
    </row>
    <row r="734" spans="1:14" ht="15.75" customHeight="1" x14ac:dyDescent="0.25">
      <c r="A734" s="9"/>
      <c r="C734" s="10">
        <v>1998</v>
      </c>
      <c r="D734" s="15">
        <v>0.114</v>
      </c>
      <c r="E734" s="12">
        <v>36051</v>
      </c>
      <c r="F734" s="15">
        <v>0.105</v>
      </c>
      <c r="G734" s="12">
        <v>36050</v>
      </c>
      <c r="H734" s="15">
        <v>0.1</v>
      </c>
      <c r="I734" s="12">
        <v>36029</v>
      </c>
      <c r="J734" s="15">
        <v>9.0999999999999998E-2</v>
      </c>
      <c r="K734" s="43">
        <v>35928</v>
      </c>
      <c r="L734" s="39">
        <v>9</v>
      </c>
      <c r="M734" s="10" t="s">
        <v>143</v>
      </c>
      <c r="N734" s="262">
        <f t="shared" ref="N734:N740" si="31">TRUNC(AVERAGE(J732:J734),3)</f>
        <v>9.1999999999999998E-2</v>
      </c>
    </row>
    <row r="735" spans="1:14" ht="15.75" customHeight="1" x14ac:dyDescent="0.25">
      <c r="A735" s="9"/>
      <c r="C735" s="10">
        <v>1999</v>
      </c>
      <c r="D735" s="15">
        <v>9.1999999999999998E-2</v>
      </c>
      <c r="E735" s="12">
        <v>36332</v>
      </c>
      <c r="F735" s="15">
        <v>9.0999999999999998E-2</v>
      </c>
      <c r="G735" s="12">
        <v>36408</v>
      </c>
      <c r="H735" s="15">
        <v>8.7999999999999995E-2</v>
      </c>
      <c r="I735" s="12">
        <v>36333</v>
      </c>
      <c r="J735" s="15">
        <v>8.6999999999999994E-2</v>
      </c>
      <c r="K735" s="43">
        <v>36405</v>
      </c>
      <c r="L735" s="39">
        <v>5</v>
      </c>
      <c r="M735" s="10" t="s">
        <v>144</v>
      </c>
      <c r="N735" s="262">
        <f t="shared" si="31"/>
        <v>9.0999999999999998E-2</v>
      </c>
    </row>
    <row r="736" spans="1:14" ht="15.75" customHeight="1" x14ac:dyDescent="0.25">
      <c r="A736" s="9"/>
      <c r="C736" s="10">
        <v>2000</v>
      </c>
      <c r="D736" s="15">
        <v>7.8E-2</v>
      </c>
      <c r="E736" s="12">
        <v>36678</v>
      </c>
      <c r="F736" s="15">
        <v>7.4999999999999997E-2</v>
      </c>
      <c r="G736" s="12">
        <v>36734</v>
      </c>
      <c r="H736" s="15">
        <v>7.3999999999999996E-2</v>
      </c>
      <c r="I736" s="12">
        <v>36686</v>
      </c>
      <c r="J736" s="15">
        <v>7.2999999999999995E-2</v>
      </c>
      <c r="K736" s="43">
        <v>36685</v>
      </c>
      <c r="L736" s="39">
        <v>0</v>
      </c>
      <c r="M736" s="10" t="s">
        <v>145</v>
      </c>
      <c r="N736" s="262">
        <f t="shared" si="31"/>
        <v>8.3000000000000004E-2</v>
      </c>
    </row>
    <row r="737" spans="1:14" ht="15.75" customHeight="1" x14ac:dyDescent="0.25">
      <c r="A737" s="9"/>
      <c r="C737" s="10">
        <v>2001</v>
      </c>
      <c r="D737" s="15">
        <v>9.0999999999999998E-2</v>
      </c>
      <c r="E737" s="12">
        <v>37054</v>
      </c>
      <c r="F737" s="15">
        <v>8.1000000000000003E-2</v>
      </c>
      <c r="G737" s="12">
        <v>37061</v>
      </c>
      <c r="H737" s="15">
        <v>7.9000000000000001E-2</v>
      </c>
      <c r="I737" s="12">
        <v>37060</v>
      </c>
      <c r="J737" s="15">
        <v>7.8E-2</v>
      </c>
      <c r="K737" s="43">
        <v>37147</v>
      </c>
      <c r="L737" s="39">
        <v>1</v>
      </c>
      <c r="M737" s="10" t="s">
        <v>146</v>
      </c>
      <c r="N737" s="262">
        <f t="shared" si="31"/>
        <v>7.9000000000000001E-2</v>
      </c>
    </row>
    <row r="738" spans="1:14" ht="15.75" customHeight="1" x14ac:dyDescent="0.25">
      <c r="A738" s="9"/>
      <c r="C738" s="10">
        <v>2002</v>
      </c>
      <c r="D738" s="15">
        <v>0.107</v>
      </c>
      <c r="E738" s="12">
        <v>37445</v>
      </c>
      <c r="F738" s="15">
        <v>9.2999999999999999E-2</v>
      </c>
      <c r="G738" s="12">
        <v>37505</v>
      </c>
      <c r="H738" s="15">
        <v>9.1999999999999998E-2</v>
      </c>
      <c r="I738" s="12">
        <v>37428</v>
      </c>
      <c r="J738" s="15">
        <v>9.0999999999999998E-2</v>
      </c>
      <c r="K738" s="43">
        <v>37453</v>
      </c>
      <c r="L738" s="39">
        <v>13</v>
      </c>
      <c r="M738" s="10" t="s">
        <v>147</v>
      </c>
      <c r="N738" s="262">
        <f t="shared" si="31"/>
        <v>0.08</v>
      </c>
    </row>
    <row r="739" spans="1:14" ht="15.75" customHeight="1" x14ac:dyDescent="0.25">
      <c r="A739" s="9"/>
      <c r="C739" s="10">
        <v>2003</v>
      </c>
      <c r="D739" s="15">
        <v>8.6999999999999994E-2</v>
      </c>
      <c r="E739" s="12">
        <v>37796</v>
      </c>
      <c r="F739" s="15">
        <v>8.6999999999999994E-2</v>
      </c>
      <c r="G739" s="12">
        <v>37860</v>
      </c>
      <c r="H739" s="15">
        <v>8.3000000000000004E-2</v>
      </c>
      <c r="I739" s="12">
        <v>37819</v>
      </c>
      <c r="J739" s="15">
        <v>7.5999999999999998E-2</v>
      </c>
      <c r="K739" s="43">
        <v>37779</v>
      </c>
      <c r="L739" s="39">
        <v>2</v>
      </c>
      <c r="M739" s="10" t="s">
        <v>148</v>
      </c>
      <c r="N739" s="262">
        <f t="shared" si="31"/>
        <v>8.1000000000000003E-2</v>
      </c>
    </row>
    <row r="740" spans="1:14" ht="15.75" customHeight="1" x14ac:dyDescent="0.25">
      <c r="A740" s="9"/>
      <c r="C740" s="10">
        <v>2004</v>
      </c>
      <c r="D740" s="15">
        <v>8.4000000000000005E-2</v>
      </c>
      <c r="E740" s="12">
        <v>38202</v>
      </c>
      <c r="F740" s="15">
        <v>7.5999999999999998E-2</v>
      </c>
      <c r="G740" s="12">
        <v>38168</v>
      </c>
      <c r="H740" s="15">
        <v>7.4999999999999997E-2</v>
      </c>
      <c r="I740" s="12">
        <v>38217</v>
      </c>
      <c r="J740" s="15">
        <v>7.2999999999999995E-2</v>
      </c>
      <c r="K740" s="43">
        <v>38106</v>
      </c>
      <c r="L740" s="39">
        <v>0</v>
      </c>
      <c r="M740" s="10" t="s">
        <v>149</v>
      </c>
      <c r="N740" s="262">
        <f t="shared" si="31"/>
        <v>0.08</v>
      </c>
    </row>
    <row r="741" spans="1:14" ht="15.75" customHeight="1" x14ac:dyDescent="0.25">
      <c r="A741" s="9"/>
      <c r="C741" s="10">
        <v>2005</v>
      </c>
      <c r="D741" s="25">
        <v>9.6000000000000002E-2</v>
      </c>
      <c r="E741" s="12">
        <v>38528</v>
      </c>
      <c r="F741" s="15">
        <v>8.5000000000000006E-2</v>
      </c>
      <c r="G741" s="12">
        <v>38532</v>
      </c>
      <c r="H741" s="15">
        <v>8.1000000000000003E-2</v>
      </c>
      <c r="I741" s="12">
        <v>38568</v>
      </c>
      <c r="J741" s="15">
        <v>0.08</v>
      </c>
      <c r="K741" s="43">
        <v>38525</v>
      </c>
      <c r="L741" s="39">
        <v>2</v>
      </c>
      <c r="M741" s="10" t="s">
        <v>150</v>
      </c>
      <c r="N741" s="262">
        <f>TRUNC(AVERAGE(J739:J741),3)</f>
        <v>7.5999999999999998E-2</v>
      </c>
    </row>
    <row r="742" spans="1:14" ht="15.75" customHeight="1" x14ac:dyDescent="0.25">
      <c r="C742" s="10">
        <v>2006</v>
      </c>
      <c r="D742" s="25">
        <v>8.6999999999999994E-2</v>
      </c>
      <c r="E742" s="12">
        <v>38917</v>
      </c>
      <c r="F742" s="15">
        <v>8.5999999999999993E-2</v>
      </c>
      <c r="G742" s="12">
        <v>38916</v>
      </c>
      <c r="H742" s="15">
        <v>8.3000000000000004E-2</v>
      </c>
      <c r="I742" s="12">
        <v>38946</v>
      </c>
      <c r="J742" s="15">
        <v>7.8E-2</v>
      </c>
      <c r="K742" s="43">
        <v>38915</v>
      </c>
      <c r="L742" s="39">
        <v>2</v>
      </c>
      <c r="M742" s="10" t="s">
        <v>151</v>
      </c>
      <c r="N742" s="262">
        <f>TRUNC(AVERAGE(J740:J742),3)</f>
        <v>7.6999999999999999E-2</v>
      </c>
    </row>
    <row r="743" spans="1:14" ht="15.75" customHeight="1" thickBot="1" x14ac:dyDescent="0.3">
      <c r="C743" s="16">
        <v>2007</v>
      </c>
      <c r="D743" s="123">
        <v>8.5999999999999993E-2</v>
      </c>
      <c r="E743" s="18">
        <v>39322</v>
      </c>
      <c r="F743" s="26">
        <v>8.4000000000000005E-2</v>
      </c>
      <c r="G743" s="18">
        <v>39309</v>
      </c>
      <c r="H743" s="26">
        <v>8.3000000000000004E-2</v>
      </c>
      <c r="I743" s="18">
        <v>39250</v>
      </c>
      <c r="J743" s="26">
        <v>8.3000000000000004E-2</v>
      </c>
      <c r="K743" s="44">
        <v>39329</v>
      </c>
      <c r="L743" s="40">
        <v>1</v>
      </c>
      <c r="M743" s="16" t="s">
        <v>152</v>
      </c>
      <c r="N743" s="263">
        <f>TRUNC(AVERAGE(J741:J743),3)</f>
        <v>0.08</v>
      </c>
    </row>
    <row r="744" spans="1:14" ht="15.75" customHeight="1" thickBot="1" x14ac:dyDescent="0.35">
      <c r="C744" s="350" t="s">
        <v>300</v>
      </c>
      <c r="D744" s="351"/>
      <c r="E744" s="351"/>
      <c r="F744" s="351"/>
      <c r="G744" s="351"/>
      <c r="H744" s="351"/>
      <c r="I744" s="351"/>
      <c r="J744" s="351"/>
      <c r="K744" s="352"/>
      <c r="L744" s="131" t="s">
        <v>265</v>
      </c>
      <c r="M744" s="223"/>
      <c r="N744" s="267"/>
    </row>
    <row r="745" spans="1:14" ht="15.75" customHeight="1" thickBot="1" x14ac:dyDescent="0.3">
      <c r="C745" s="10">
        <v>2008</v>
      </c>
      <c r="D745" s="25">
        <v>7.2999999999999995E-2</v>
      </c>
      <c r="E745" s="12">
        <v>39680</v>
      </c>
      <c r="F745" s="25">
        <v>7.1999999999999995E-2</v>
      </c>
      <c r="G745" s="12">
        <v>39658</v>
      </c>
      <c r="H745" s="25">
        <v>7.1999999999999995E-2</v>
      </c>
      <c r="I745" s="12">
        <v>39645</v>
      </c>
      <c r="J745" s="25">
        <v>7.0999999999999994E-2</v>
      </c>
      <c r="K745" s="43">
        <v>39647</v>
      </c>
      <c r="L745" s="39">
        <v>0</v>
      </c>
      <c r="M745" s="10" t="s">
        <v>187</v>
      </c>
      <c r="N745" s="263">
        <f>TRUNC(AVERAGE(J742:J745),3)</f>
        <v>7.6999999999999999E-2</v>
      </c>
    </row>
    <row r="746" spans="1:14" ht="15.75" customHeight="1" x14ac:dyDescent="0.3">
      <c r="C746" s="124"/>
      <c r="D746" s="182"/>
      <c r="E746" s="51"/>
      <c r="F746" s="97"/>
      <c r="G746" s="51"/>
      <c r="H746" s="97"/>
      <c r="I746" s="51"/>
      <c r="J746" s="341"/>
      <c r="K746" s="51"/>
      <c r="L746" s="124"/>
      <c r="M746" s="124"/>
      <c r="N746" s="341"/>
    </row>
    <row r="747" spans="1:14" ht="15.75" customHeight="1" thickBot="1" x14ac:dyDescent="0.3">
      <c r="D747" s="92"/>
      <c r="F747" s="92"/>
      <c r="H747" s="92"/>
    </row>
    <row r="748" spans="1:14" ht="15.75" customHeight="1" x14ac:dyDescent="0.3">
      <c r="A748" s="65" t="s">
        <v>40</v>
      </c>
      <c r="C748" s="218"/>
      <c r="D748" s="219"/>
      <c r="E748" s="220"/>
      <c r="F748" s="219"/>
      <c r="G748" s="220"/>
      <c r="H748" s="219"/>
      <c r="I748" s="220"/>
      <c r="J748" s="221"/>
      <c r="K748" s="220"/>
      <c r="L748" s="222"/>
      <c r="M748" s="374" t="s">
        <v>56</v>
      </c>
      <c r="N748" s="375"/>
    </row>
    <row r="749" spans="1:14" ht="15.75" customHeight="1" thickBot="1" x14ac:dyDescent="0.3">
      <c r="A749" s="9"/>
      <c r="C749" s="4" t="s">
        <v>2</v>
      </c>
      <c r="D749" s="93" t="s">
        <v>3</v>
      </c>
      <c r="E749" s="5" t="s">
        <v>58</v>
      </c>
      <c r="F749" s="93" t="s">
        <v>4</v>
      </c>
      <c r="G749" s="5" t="s">
        <v>58</v>
      </c>
      <c r="H749" s="93" t="s">
        <v>5</v>
      </c>
      <c r="I749" s="5" t="s">
        <v>58</v>
      </c>
      <c r="J749" s="6" t="s">
        <v>6</v>
      </c>
      <c r="K749" s="5" t="s">
        <v>58</v>
      </c>
      <c r="L749" s="337"/>
      <c r="M749" s="60" t="s">
        <v>141</v>
      </c>
      <c r="N749" s="61" t="s">
        <v>57</v>
      </c>
    </row>
    <row r="750" spans="1:14" ht="15.75" customHeight="1" thickBot="1" x14ac:dyDescent="0.35">
      <c r="A750" s="9"/>
      <c r="C750" s="350" t="s">
        <v>301</v>
      </c>
      <c r="D750" s="351"/>
      <c r="E750" s="351"/>
      <c r="F750" s="351"/>
      <c r="G750" s="351"/>
      <c r="H750" s="351"/>
      <c r="I750" s="351"/>
      <c r="J750" s="351"/>
      <c r="K750" s="352"/>
      <c r="L750" s="131" t="s">
        <v>267</v>
      </c>
      <c r="M750" s="223"/>
      <c r="N750" s="267"/>
    </row>
    <row r="751" spans="1:14" ht="15.75" customHeight="1" x14ac:dyDescent="0.25">
      <c r="A751" s="150" t="s">
        <v>180</v>
      </c>
      <c r="C751" s="14">
        <v>1995</v>
      </c>
      <c r="D751" s="97">
        <v>0.108</v>
      </c>
      <c r="E751" s="51"/>
      <c r="F751" s="97">
        <v>0.107</v>
      </c>
      <c r="G751" s="51"/>
      <c r="H751" s="97">
        <v>9.6000000000000002E-2</v>
      </c>
      <c r="I751" s="51"/>
      <c r="J751" s="97">
        <v>9.2999999999999999E-2</v>
      </c>
      <c r="K751" s="112"/>
      <c r="L751" s="62">
        <v>10</v>
      </c>
      <c r="M751" s="14" t="s">
        <v>189</v>
      </c>
      <c r="N751" s="261">
        <f>TRUNC(AVERAGE(J751),3)</f>
        <v>9.2999999999999999E-2</v>
      </c>
    </row>
    <row r="752" spans="1:14" ht="15.75" customHeight="1" x14ac:dyDescent="0.25">
      <c r="A752" s="24" t="s">
        <v>126</v>
      </c>
      <c r="C752" s="10">
        <v>1996</v>
      </c>
      <c r="D752" s="15">
        <v>0.10299999999999999</v>
      </c>
      <c r="E752" s="12"/>
      <c r="F752" s="15">
        <v>0.10199999999999999</v>
      </c>
      <c r="G752" s="12"/>
      <c r="H752" s="15">
        <v>9.5000000000000001E-2</v>
      </c>
      <c r="I752" s="12"/>
      <c r="J752" s="15">
        <v>9.4E-2</v>
      </c>
      <c r="K752" s="43"/>
      <c r="L752" s="39">
        <v>8</v>
      </c>
      <c r="M752" s="10" t="s">
        <v>188</v>
      </c>
      <c r="N752" s="262">
        <f>TRUNC(AVERAGE(J751:J752),3)</f>
        <v>9.2999999999999999E-2</v>
      </c>
    </row>
    <row r="753" spans="1:14" ht="15.75" customHeight="1" x14ac:dyDescent="0.25">
      <c r="C753" s="10">
        <v>1997</v>
      </c>
      <c r="D753" s="15">
        <v>0.108</v>
      </c>
      <c r="E753" s="12">
        <v>35993</v>
      </c>
      <c r="F753" s="15">
        <v>9.7000000000000003E-2</v>
      </c>
      <c r="G753" s="12">
        <v>35994</v>
      </c>
      <c r="H753" s="15">
        <v>9.5000000000000001E-2</v>
      </c>
      <c r="I753" s="12">
        <v>36008</v>
      </c>
      <c r="J753" s="15">
        <v>9.4E-2</v>
      </c>
      <c r="K753" s="43">
        <v>35988</v>
      </c>
      <c r="L753" s="39">
        <v>10</v>
      </c>
      <c r="M753" s="10" t="s">
        <v>142</v>
      </c>
      <c r="N753" s="262">
        <f>TRUNC(AVERAGE(J751:J753),3)</f>
        <v>9.2999999999999999E-2</v>
      </c>
    </row>
    <row r="754" spans="1:14" ht="15.75" customHeight="1" x14ac:dyDescent="0.25">
      <c r="A754" s="9"/>
      <c r="C754" s="10">
        <v>1998</v>
      </c>
      <c r="D754" s="15">
        <v>0.109</v>
      </c>
      <c r="E754" s="12">
        <v>36051</v>
      </c>
      <c r="F754" s="15">
        <v>9.8000000000000004E-2</v>
      </c>
      <c r="G754" s="12">
        <v>36050</v>
      </c>
      <c r="H754" s="15">
        <v>9.5000000000000001E-2</v>
      </c>
      <c r="I754" s="12">
        <v>36024</v>
      </c>
      <c r="J754" s="15">
        <v>9.2999999999999999E-2</v>
      </c>
      <c r="K754" s="43">
        <v>36028</v>
      </c>
      <c r="L754" s="39">
        <v>9</v>
      </c>
      <c r="M754" s="10" t="s">
        <v>143</v>
      </c>
      <c r="N754" s="262">
        <f t="shared" ref="N754:N760" si="32">TRUNC(AVERAGE(J752:J754),3)</f>
        <v>9.2999999999999999E-2</v>
      </c>
    </row>
    <row r="755" spans="1:14" ht="15.75" customHeight="1" x14ac:dyDescent="0.25">
      <c r="A755" s="9"/>
      <c r="C755" s="10">
        <v>1999</v>
      </c>
      <c r="D755" s="15">
        <v>9.8000000000000004E-2</v>
      </c>
      <c r="E755" s="12">
        <v>36332</v>
      </c>
      <c r="F755" s="15">
        <v>9.6000000000000002E-2</v>
      </c>
      <c r="G755" s="12">
        <v>36408</v>
      </c>
      <c r="H755" s="15">
        <v>9.4E-2</v>
      </c>
      <c r="I755" s="12">
        <v>36405</v>
      </c>
      <c r="J755" s="15">
        <v>9.1999999999999998E-2</v>
      </c>
      <c r="K755" s="43">
        <v>36333</v>
      </c>
      <c r="L755" s="39">
        <v>11</v>
      </c>
      <c r="M755" s="10" t="s">
        <v>144</v>
      </c>
      <c r="N755" s="262">
        <f t="shared" si="32"/>
        <v>9.2999999999999999E-2</v>
      </c>
    </row>
    <row r="756" spans="1:14" ht="15.75" customHeight="1" x14ac:dyDescent="0.25">
      <c r="A756" s="9"/>
      <c r="C756" s="10">
        <v>2000</v>
      </c>
      <c r="D756" s="15">
        <v>0.08</v>
      </c>
      <c r="E756" s="12">
        <v>36678</v>
      </c>
      <c r="F756" s="15">
        <v>7.9000000000000001E-2</v>
      </c>
      <c r="G756" s="12">
        <v>36685</v>
      </c>
      <c r="H756" s="15">
        <v>7.8E-2</v>
      </c>
      <c r="I756" s="12">
        <v>36734</v>
      </c>
      <c r="J756" s="15">
        <v>7.6999999999999999E-2</v>
      </c>
      <c r="K756" s="43">
        <v>36686</v>
      </c>
      <c r="L756" s="39">
        <v>0</v>
      </c>
      <c r="M756" s="10" t="s">
        <v>145</v>
      </c>
      <c r="N756" s="262">
        <f t="shared" si="32"/>
        <v>8.6999999999999994E-2</v>
      </c>
    </row>
    <row r="757" spans="1:14" ht="15.75" customHeight="1" x14ac:dyDescent="0.25">
      <c r="A757" s="9"/>
      <c r="C757" s="10">
        <v>2001</v>
      </c>
      <c r="D757" s="15">
        <v>8.6999999999999994E-2</v>
      </c>
      <c r="E757" s="12">
        <v>37054</v>
      </c>
      <c r="F757" s="15">
        <v>7.6999999999999999E-2</v>
      </c>
      <c r="G757" s="12">
        <v>37060</v>
      </c>
      <c r="H757" s="15">
        <v>7.5999999999999998E-2</v>
      </c>
      <c r="I757" s="12">
        <v>37147</v>
      </c>
      <c r="J757" s="15">
        <v>7.4999999999999997E-2</v>
      </c>
      <c r="K757" s="43">
        <v>37052</v>
      </c>
      <c r="L757" s="39">
        <v>1</v>
      </c>
      <c r="M757" s="10" t="s">
        <v>146</v>
      </c>
      <c r="N757" s="262">
        <f t="shared" si="32"/>
        <v>8.1000000000000003E-2</v>
      </c>
    </row>
    <row r="758" spans="1:14" ht="15.75" customHeight="1" x14ac:dyDescent="0.25">
      <c r="A758" s="9"/>
      <c r="C758" s="10">
        <v>2002</v>
      </c>
      <c r="D758" s="15">
        <v>9.4E-2</v>
      </c>
      <c r="E758" s="12">
        <v>37505</v>
      </c>
      <c r="F758" s="15">
        <v>9.0999999999999998E-2</v>
      </c>
      <c r="G758" s="12">
        <v>37428</v>
      </c>
      <c r="H758" s="15">
        <v>9.0999999999999998E-2</v>
      </c>
      <c r="I758" s="12">
        <v>37452</v>
      </c>
      <c r="J758" s="15">
        <v>0.09</v>
      </c>
      <c r="K758" s="43">
        <v>37453</v>
      </c>
      <c r="L758" s="39">
        <v>12</v>
      </c>
      <c r="M758" s="10" t="s">
        <v>147</v>
      </c>
      <c r="N758" s="262">
        <f t="shared" si="32"/>
        <v>0.08</v>
      </c>
    </row>
    <row r="759" spans="1:14" ht="15.75" customHeight="1" x14ac:dyDescent="0.25">
      <c r="A759" s="9"/>
      <c r="C759" s="10">
        <v>2003</v>
      </c>
      <c r="D759" s="15">
        <v>8.8999999999999996E-2</v>
      </c>
      <c r="E759" s="12">
        <v>37796</v>
      </c>
      <c r="F759" s="15">
        <v>8.5999999999999993E-2</v>
      </c>
      <c r="G759" s="12">
        <v>37860</v>
      </c>
      <c r="H759" s="15">
        <v>8.2000000000000003E-2</v>
      </c>
      <c r="I759" s="12">
        <v>37819</v>
      </c>
      <c r="J759" s="15">
        <v>7.8E-2</v>
      </c>
      <c r="K759" s="43">
        <v>37801</v>
      </c>
      <c r="L759" s="39">
        <v>2</v>
      </c>
      <c r="M759" s="10" t="s">
        <v>148</v>
      </c>
      <c r="N759" s="262">
        <f t="shared" si="32"/>
        <v>8.1000000000000003E-2</v>
      </c>
    </row>
    <row r="760" spans="1:14" ht="15.75" customHeight="1" x14ac:dyDescent="0.25">
      <c r="A760" s="9"/>
      <c r="C760" s="10">
        <v>2004</v>
      </c>
      <c r="D760" s="15">
        <v>7.0000000000000007E-2</v>
      </c>
      <c r="E760" s="12">
        <v>38093</v>
      </c>
      <c r="F760" s="15">
        <v>6.6000000000000003E-2</v>
      </c>
      <c r="G760" s="12">
        <v>38106</v>
      </c>
      <c r="H760" s="15">
        <v>6.6000000000000003E-2</v>
      </c>
      <c r="I760" s="12">
        <v>38217</v>
      </c>
      <c r="J760" s="15">
        <v>6.6000000000000003E-2</v>
      </c>
      <c r="K760" s="43">
        <v>38253</v>
      </c>
      <c r="L760" s="39">
        <v>0</v>
      </c>
      <c r="M760" s="10" t="s">
        <v>149</v>
      </c>
      <c r="N760" s="262">
        <f t="shared" si="32"/>
        <v>7.8E-2</v>
      </c>
    </row>
    <row r="761" spans="1:14" ht="15.75" customHeight="1" x14ac:dyDescent="0.25">
      <c r="A761" s="9"/>
      <c r="C761" s="10">
        <v>2005</v>
      </c>
      <c r="D761" s="25">
        <v>8.2000000000000003E-2</v>
      </c>
      <c r="E761" s="12">
        <v>38528</v>
      </c>
      <c r="F761" s="15">
        <v>7.8E-2</v>
      </c>
      <c r="G761" s="12">
        <v>38573</v>
      </c>
      <c r="H761" s="15">
        <v>7.6999999999999999E-2</v>
      </c>
      <c r="I761" s="12">
        <v>38532</v>
      </c>
      <c r="J761" s="15">
        <v>7.5999999999999998E-2</v>
      </c>
      <c r="K761" s="43">
        <v>38556</v>
      </c>
      <c r="L761" s="39">
        <v>0</v>
      </c>
      <c r="M761" s="10" t="s">
        <v>150</v>
      </c>
      <c r="N761" s="262">
        <f>TRUNC(AVERAGE(J759:J761),3)</f>
        <v>7.2999999999999995E-2</v>
      </c>
    </row>
    <row r="762" spans="1:14" ht="15.75" customHeight="1" x14ac:dyDescent="0.25">
      <c r="C762" s="10">
        <v>2006</v>
      </c>
      <c r="D762" s="25">
        <v>7.5999999999999998E-2</v>
      </c>
      <c r="E762" s="12">
        <v>38877</v>
      </c>
      <c r="F762" s="15">
        <v>7.3999999999999996E-2</v>
      </c>
      <c r="G762" s="12">
        <v>38917</v>
      </c>
      <c r="H762" s="15">
        <v>7.3999999999999996E-2</v>
      </c>
      <c r="I762" s="12">
        <v>38946</v>
      </c>
      <c r="J762" s="15">
        <v>7.0000000000000007E-2</v>
      </c>
      <c r="K762" s="43">
        <v>38885</v>
      </c>
      <c r="L762" s="39">
        <v>0</v>
      </c>
      <c r="M762" s="10" t="s">
        <v>151</v>
      </c>
      <c r="N762" s="262">
        <f>TRUNC(AVERAGE(J760:J762),3)</f>
        <v>7.0000000000000007E-2</v>
      </c>
    </row>
    <row r="763" spans="1:14" ht="15.75" customHeight="1" thickBot="1" x14ac:dyDescent="0.3">
      <c r="C763" s="16">
        <v>2007</v>
      </c>
      <c r="D763" s="123">
        <v>8.4000000000000005E-2</v>
      </c>
      <c r="E763" s="18">
        <v>39266</v>
      </c>
      <c r="F763" s="26">
        <v>8.4000000000000005E-2</v>
      </c>
      <c r="G763" s="18">
        <v>39297</v>
      </c>
      <c r="H763" s="26">
        <v>8.1000000000000003E-2</v>
      </c>
      <c r="I763" s="18">
        <v>39249</v>
      </c>
      <c r="J763" s="26">
        <v>0.08</v>
      </c>
      <c r="K763" s="44">
        <v>39223</v>
      </c>
      <c r="L763" s="40">
        <v>0</v>
      </c>
      <c r="M763" s="16" t="s">
        <v>152</v>
      </c>
      <c r="N763" s="263">
        <f>TRUNC(AVERAGE(J761:J763),3)</f>
        <v>7.4999999999999997E-2</v>
      </c>
    </row>
    <row r="764" spans="1:14" ht="15.75" customHeight="1" thickBot="1" x14ac:dyDescent="0.35">
      <c r="C764" s="350" t="s">
        <v>300</v>
      </c>
      <c r="D764" s="351"/>
      <c r="E764" s="351"/>
      <c r="F764" s="351"/>
      <c r="G764" s="351"/>
      <c r="H764" s="351"/>
      <c r="I764" s="351"/>
      <c r="J764" s="351"/>
      <c r="K764" s="352"/>
      <c r="L764" s="131" t="s">
        <v>265</v>
      </c>
      <c r="M764" s="223"/>
      <c r="N764" s="267"/>
    </row>
    <row r="765" spans="1:14" ht="15.75" customHeight="1" thickBot="1" x14ac:dyDescent="0.3">
      <c r="C765" s="10">
        <v>2008</v>
      </c>
      <c r="D765" s="25">
        <v>7.5999999999999998E-2</v>
      </c>
      <c r="E765" s="12">
        <v>39680</v>
      </c>
      <c r="F765" s="25">
        <v>6.8000000000000005E-2</v>
      </c>
      <c r="G765" s="12">
        <v>39561</v>
      </c>
      <c r="H765" s="15">
        <v>6.4000000000000001E-2</v>
      </c>
      <c r="I765" s="12">
        <v>39715</v>
      </c>
      <c r="J765" s="15">
        <v>6.4000000000000001E-2</v>
      </c>
      <c r="K765" s="43">
        <v>39658</v>
      </c>
      <c r="L765" s="39">
        <v>1</v>
      </c>
      <c r="M765" s="10" t="s">
        <v>187</v>
      </c>
      <c r="N765" s="263">
        <f>TRUNC(AVERAGE(J762:J765),3)</f>
        <v>7.0999999999999994E-2</v>
      </c>
    </row>
    <row r="766" spans="1:14" ht="15.75" customHeight="1" x14ac:dyDescent="0.3">
      <c r="C766" s="124"/>
      <c r="D766" s="182"/>
      <c r="E766" s="51"/>
      <c r="F766" s="97"/>
      <c r="G766" s="51"/>
      <c r="H766" s="97"/>
      <c r="I766" s="51"/>
      <c r="J766" s="341"/>
      <c r="K766" s="51"/>
      <c r="L766" s="124"/>
      <c r="M766" s="124"/>
      <c r="N766" s="341"/>
    </row>
    <row r="767" spans="1:14" ht="15.75" customHeight="1" thickBot="1" x14ac:dyDescent="0.3">
      <c r="D767" s="92"/>
      <c r="F767" s="92"/>
      <c r="H767" s="92"/>
    </row>
    <row r="768" spans="1:14" ht="15.75" customHeight="1" x14ac:dyDescent="0.3">
      <c r="A768" s="65" t="s">
        <v>40</v>
      </c>
      <c r="C768" s="218"/>
      <c r="D768" s="219"/>
      <c r="E768" s="220"/>
      <c r="F768" s="219"/>
      <c r="G768" s="220"/>
      <c r="H768" s="219"/>
      <c r="I768" s="220"/>
      <c r="J768" s="221"/>
      <c r="K768" s="220"/>
      <c r="L768" s="222"/>
      <c r="M768" s="374" t="s">
        <v>56</v>
      </c>
      <c r="N768" s="375"/>
    </row>
    <row r="769" spans="1:14" ht="15.75" customHeight="1" thickBot="1" x14ac:dyDescent="0.3">
      <c r="C769" s="4" t="s">
        <v>2</v>
      </c>
      <c r="D769" s="93" t="s">
        <v>3</v>
      </c>
      <c r="E769" s="5" t="s">
        <v>58</v>
      </c>
      <c r="F769" s="93" t="s">
        <v>4</v>
      </c>
      <c r="G769" s="5" t="s">
        <v>58</v>
      </c>
      <c r="H769" s="93" t="s">
        <v>5</v>
      </c>
      <c r="I769" s="5" t="s">
        <v>58</v>
      </c>
      <c r="J769" s="6" t="s">
        <v>6</v>
      </c>
      <c r="K769" s="5" t="s">
        <v>58</v>
      </c>
      <c r="L769" s="337"/>
      <c r="M769" s="60" t="s">
        <v>141</v>
      </c>
      <c r="N769" s="61" t="s">
        <v>57</v>
      </c>
    </row>
    <row r="770" spans="1:14" ht="15.75" customHeight="1" thickBot="1" x14ac:dyDescent="0.35">
      <c r="C770" s="350" t="s">
        <v>301</v>
      </c>
      <c r="D770" s="351"/>
      <c r="E770" s="351"/>
      <c r="F770" s="351"/>
      <c r="G770" s="351"/>
      <c r="H770" s="351"/>
      <c r="I770" s="351"/>
      <c r="J770" s="351"/>
      <c r="K770" s="352"/>
      <c r="L770" s="131" t="s">
        <v>267</v>
      </c>
      <c r="M770" s="223"/>
      <c r="N770" s="267"/>
    </row>
    <row r="771" spans="1:14" ht="15.75" customHeight="1" x14ac:dyDescent="0.25">
      <c r="A771" s="150" t="s">
        <v>85</v>
      </c>
      <c r="C771" s="14">
        <v>2005</v>
      </c>
      <c r="D771" s="97">
        <v>8.3000000000000004E-2</v>
      </c>
      <c r="E771" s="51">
        <v>38528</v>
      </c>
      <c r="F771" s="97">
        <v>7.8E-2</v>
      </c>
      <c r="G771" s="51">
        <v>38525</v>
      </c>
      <c r="H771" s="97">
        <v>7.6999999999999999E-2</v>
      </c>
      <c r="I771" s="51">
        <v>38478</v>
      </c>
      <c r="J771" s="97">
        <v>7.6999999999999999E-2</v>
      </c>
      <c r="K771" s="112">
        <v>38569</v>
      </c>
      <c r="L771" s="62">
        <v>0</v>
      </c>
      <c r="M771" s="14" t="s">
        <v>160</v>
      </c>
      <c r="N771" s="261">
        <f>TRUNC(AVERAGE(J771),3)</f>
        <v>7.6999999999999999E-2</v>
      </c>
    </row>
    <row r="772" spans="1:14" ht="15.75" customHeight="1" x14ac:dyDescent="0.25">
      <c r="A772" s="24" t="s">
        <v>125</v>
      </c>
      <c r="C772" s="10">
        <v>2006</v>
      </c>
      <c r="D772" s="15">
        <v>0.08</v>
      </c>
      <c r="E772" s="12">
        <v>38877</v>
      </c>
      <c r="F772" s="15">
        <v>7.8E-2</v>
      </c>
      <c r="G772" s="12">
        <v>38878</v>
      </c>
      <c r="H772" s="15">
        <v>7.8E-2</v>
      </c>
      <c r="I772" s="12">
        <v>38916</v>
      </c>
      <c r="J772" s="15">
        <v>7.8E-2</v>
      </c>
      <c r="K772" s="43">
        <v>38917</v>
      </c>
      <c r="L772" s="39">
        <v>0</v>
      </c>
      <c r="M772" s="10" t="s">
        <v>161</v>
      </c>
      <c r="N772" s="262">
        <f>TRUNC(AVERAGE(J771:J772),3)</f>
        <v>7.6999999999999999E-2</v>
      </c>
    </row>
    <row r="773" spans="1:14" ht="15.75" customHeight="1" thickBot="1" x14ac:dyDescent="0.3">
      <c r="C773" s="16">
        <v>2007</v>
      </c>
      <c r="D773" s="26">
        <v>7.8E-2</v>
      </c>
      <c r="E773" s="18">
        <v>39246</v>
      </c>
      <c r="F773" s="26">
        <v>7.8E-2</v>
      </c>
      <c r="G773" s="18">
        <v>39322</v>
      </c>
      <c r="H773" s="26">
        <v>7.6999999999999999E-2</v>
      </c>
      <c r="I773" s="18">
        <v>39249</v>
      </c>
      <c r="J773" s="26">
        <v>7.5999999999999998E-2</v>
      </c>
      <c r="K773" s="44">
        <v>39245</v>
      </c>
      <c r="L773" s="40">
        <v>0</v>
      </c>
      <c r="M773" s="16" t="s">
        <v>152</v>
      </c>
      <c r="N773" s="263">
        <f>TRUNC(AVERAGE(J771:J773),3)</f>
        <v>7.6999999999999999E-2</v>
      </c>
    </row>
    <row r="774" spans="1:14" ht="15.75" customHeight="1" thickBot="1" x14ac:dyDescent="0.35">
      <c r="C774" s="350" t="s">
        <v>300</v>
      </c>
      <c r="D774" s="351"/>
      <c r="E774" s="351"/>
      <c r="F774" s="351"/>
      <c r="G774" s="351"/>
      <c r="H774" s="351"/>
      <c r="I774" s="351"/>
      <c r="J774" s="351"/>
      <c r="K774" s="352"/>
      <c r="L774" s="131" t="s">
        <v>265</v>
      </c>
      <c r="M774" s="223"/>
      <c r="N774" s="267"/>
    </row>
    <row r="775" spans="1:14" ht="15.75" customHeight="1" thickBot="1" x14ac:dyDescent="0.3">
      <c r="C775" s="10">
        <v>2008</v>
      </c>
      <c r="D775" s="15">
        <v>6.7000000000000004E-2</v>
      </c>
      <c r="E775" s="12">
        <v>39561</v>
      </c>
      <c r="F775" s="15">
        <v>6.3E-2</v>
      </c>
      <c r="G775" s="12">
        <v>39645</v>
      </c>
      <c r="H775" s="15">
        <v>6.0999999999999999E-2</v>
      </c>
      <c r="I775" s="12">
        <v>39560</v>
      </c>
      <c r="J775" s="15">
        <v>0.06</v>
      </c>
      <c r="K775" s="43">
        <v>39680</v>
      </c>
      <c r="L775" s="39">
        <v>0</v>
      </c>
      <c r="M775" s="10" t="s">
        <v>187</v>
      </c>
      <c r="N775" s="263">
        <f>TRUNC(AVERAGE(J772:J775),3)</f>
        <v>7.0999999999999994E-2</v>
      </c>
    </row>
    <row r="776" spans="1:14" ht="15.75" customHeight="1" x14ac:dyDescent="0.3">
      <c r="C776" s="124"/>
      <c r="D776" s="97"/>
      <c r="E776" s="51"/>
      <c r="F776" s="97"/>
      <c r="G776" s="51"/>
      <c r="H776" s="97"/>
      <c r="I776" s="51"/>
      <c r="J776" s="341"/>
      <c r="K776" s="51"/>
      <c r="L776" s="124"/>
      <c r="M776" s="124"/>
      <c r="N776" s="341"/>
    </row>
    <row r="777" spans="1:14" ht="15.75" customHeight="1" x14ac:dyDescent="0.25">
      <c r="D777" s="92"/>
      <c r="F777" s="92"/>
      <c r="H777" s="92"/>
    </row>
    <row r="778" spans="1:14" ht="21" x14ac:dyDescent="0.4">
      <c r="A778" s="42"/>
      <c r="B778" s="42"/>
      <c r="C778" s="42"/>
      <c r="D778" s="101"/>
      <c r="E778" s="75" t="s">
        <v>139</v>
      </c>
      <c r="F778" s="109"/>
      <c r="G778" s="76"/>
      <c r="H778" s="104"/>
      <c r="I778" s="77"/>
      <c r="J778" s="78"/>
      <c r="K778" s="79"/>
      <c r="L778" s="42"/>
      <c r="M778" s="42"/>
      <c r="N778" s="42"/>
    </row>
    <row r="779" spans="1:14" ht="15.75" customHeight="1" x14ac:dyDescent="0.3">
      <c r="A779" s="46"/>
      <c r="B779" s="46"/>
      <c r="C779" s="46"/>
      <c r="D779" s="102"/>
      <c r="E779" s="80" t="s">
        <v>0</v>
      </c>
      <c r="F779" s="110"/>
      <c r="G779" s="81"/>
      <c r="H779" s="105"/>
      <c r="I779" s="82"/>
      <c r="J779" s="73"/>
      <c r="K779" s="74"/>
      <c r="L779" s="46"/>
      <c r="M779" s="46"/>
      <c r="N779" s="46"/>
    </row>
    <row r="780" spans="1:14" ht="15.75" customHeight="1" thickBot="1" x14ac:dyDescent="0.35">
      <c r="A780" s="46"/>
      <c r="B780" s="46"/>
      <c r="C780" s="69"/>
      <c r="D780" s="100"/>
      <c r="E780" s="74"/>
      <c r="F780" s="100"/>
      <c r="G780" s="74"/>
      <c r="H780" s="100"/>
      <c r="I780" s="74"/>
      <c r="J780" s="73"/>
      <c r="K780" s="74"/>
      <c r="L780" s="46"/>
      <c r="M780" s="46"/>
      <c r="N780" s="46"/>
    </row>
    <row r="781" spans="1:14" ht="15.75" customHeight="1" x14ac:dyDescent="0.3">
      <c r="A781" s="80" t="s">
        <v>9</v>
      </c>
      <c r="C781" s="247"/>
      <c r="D781" s="248"/>
      <c r="E781" s="249"/>
      <c r="F781" s="248"/>
      <c r="G781" s="249"/>
      <c r="H781" s="248"/>
      <c r="I781" s="249"/>
      <c r="J781" s="250"/>
      <c r="K781" s="249"/>
      <c r="L781" s="251"/>
      <c r="M781" s="376" t="s">
        <v>56</v>
      </c>
      <c r="N781" s="375"/>
    </row>
    <row r="782" spans="1:14" ht="15.75" customHeight="1" thickBot="1" x14ac:dyDescent="0.3">
      <c r="A782" s="83"/>
      <c r="B782" s="20"/>
      <c r="C782" s="4" t="s">
        <v>2</v>
      </c>
      <c r="D782" s="93" t="s">
        <v>3</v>
      </c>
      <c r="E782" s="5" t="s">
        <v>58</v>
      </c>
      <c r="F782" s="93" t="s">
        <v>4</v>
      </c>
      <c r="G782" s="5" t="s">
        <v>58</v>
      </c>
      <c r="H782" s="93" t="s">
        <v>5</v>
      </c>
      <c r="I782" s="5" t="s">
        <v>58</v>
      </c>
      <c r="J782" s="6" t="s">
        <v>6</v>
      </c>
      <c r="K782" s="5" t="s">
        <v>58</v>
      </c>
      <c r="L782" s="324"/>
      <c r="M782" s="7" t="s">
        <v>141</v>
      </c>
      <c r="N782" s="8" t="s">
        <v>57</v>
      </c>
    </row>
    <row r="783" spans="1:14" ht="15.75" customHeight="1" thickBot="1" x14ac:dyDescent="0.35">
      <c r="A783" s="83"/>
      <c r="B783" s="20"/>
      <c r="C783" s="353" t="s">
        <v>301</v>
      </c>
      <c r="D783" s="354"/>
      <c r="E783" s="354"/>
      <c r="F783" s="354"/>
      <c r="G783" s="354"/>
      <c r="H783" s="354"/>
      <c r="I783" s="354"/>
      <c r="J783" s="354"/>
      <c r="K783" s="355"/>
      <c r="L783" s="4" t="s">
        <v>267</v>
      </c>
      <c r="M783" s="252"/>
      <c r="N783" s="266"/>
    </row>
    <row r="784" spans="1:14" ht="15.75" customHeight="1" x14ac:dyDescent="0.25">
      <c r="A784" s="151" t="s">
        <v>192</v>
      </c>
      <c r="C784" s="14">
        <v>1995</v>
      </c>
      <c r="D784" s="97">
        <v>0.114</v>
      </c>
      <c r="E784" s="51"/>
      <c r="F784" s="97">
        <v>0.111</v>
      </c>
      <c r="G784" s="51"/>
      <c r="H784" s="97">
        <v>0.108</v>
      </c>
      <c r="I784" s="51"/>
      <c r="J784" s="97">
        <v>0.1</v>
      </c>
      <c r="K784" s="112"/>
      <c r="L784" s="62">
        <v>18</v>
      </c>
      <c r="M784" s="14" t="s">
        <v>189</v>
      </c>
      <c r="N784" s="261">
        <f>TRUNC(AVERAGE(J784),3)</f>
        <v>0.1</v>
      </c>
    </row>
    <row r="785" spans="1:15" ht="15.75" customHeight="1" x14ac:dyDescent="0.25">
      <c r="A785" s="24" t="s">
        <v>93</v>
      </c>
      <c r="C785" s="10">
        <v>1996</v>
      </c>
      <c r="D785" s="15">
        <v>9.4E-2</v>
      </c>
      <c r="E785" s="12"/>
      <c r="F785" s="15">
        <v>0.09</v>
      </c>
      <c r="G785" s="12"/>
      <c r="H785" s="15">
        <v>8.2000000000000003E-2</v>
      </c>
      <c r="I785" s="12"/>
      <c r="J785" s="15">
        <v>8.1000000000000003E-2</v>
      </c>
      <c r="K785" s="43"/>
      <c r="L785" s="39">
        <v>2</v>
      </c>
      <c r="M785" s="10" t="s">
        <v>188</v>
      </c>
      <c r="N785" s="262">
        <f>TRUNC(AVERAGE(J784:J785),3)</f>
        <v>0.09</v>
      </c>
    </row>
    <row r="786" spans="1:15" ht="15.75" customHeight="1" x14ac:dyDescent="0.25">
      <c r="C786" s="10">
        <v>1997</v>
      </c>
      <c r="D786" s="15">
        <v>0.111</v>
      </c>
      <c r="E786" s="12">
        <v>35993</v>
      </c>
      <c r="F786" s="15">
        <v>0.10100000000000001</v>
      </c>
      <c r="G786" s="12">
        <v>35988</v>
      </c>
      <c r="H786" s="15">
        <v>9.7000000000000003E-2</v>
      </c>
      <c r="I786" s="12">
        <v>35970</v>
      </c>
      <c r="J786" s="15">
        <v>9.7000000000000003E-2</v>
      </c>
      <c r="K786" s="43">
        <v>35994</v>
      </c>
      <c r="L786" s="39">
        <v>10</v>
      </c>
      <c r="M786" s="10" t="s">
        <v>142</v>
      </c>
      <c r="N786" s="262">
        <f>TRUNC(AVERAGE(J784:J786),3)</f>
        <v>9.1999999999999998E-2</v>
      </c>
    </row>
    <row r="787" spans="1:15" ht="15.75" customHeight="1" x14ac:dyDescent="0.25">
      <c r="A787" s="9"/>
      <c r="C787" s="10">
        <v>1998</v>
      </c>
      <c r="D787" s="15">
        <v>0.13200000000000001</v>
      </c>
      <c r="E787" s="12">
        <v>36051</v>
      </c>
      <c r="F787" s="15">
        <v>0.112</v>
      </c>
      <c r="G787" s="12">
        <v>36050</v>
      </c>
      <c r="H787" s="15">
        <v>0.109</v>
      </c>
      <c r="I787" s="12">
        <v>36043</v>
      </c>
      <c r="J787" s="15">
        <v>0.104</v>
      </c>
      <c r="K787" s="43">
        <v>35934</v>
      </c>
      <c r="L787" s="39">
        <v>22</v>
      </c>
      <c r="M787" s="10" t="s">
        <v>143</v>
      </c>
      <c r="N787" s="262">
        <f t="shared" ref="N787:N793" si="33">TRUNC(AVERAGE(J785:J787),3)</f>
        <v>9.4E-2</v>
      </c>
    </row>
    <row r="788" spans="1:15" ht="15.75" customHeight="1" x14ac:dyDescent="0.25">
      <c r="A788" s="9"/>
      <c r="C788" s="10">
        <v>1999</v>
      </c>
      <c r="D788" s="15">
        <v>9.6000000000000002E-2</v>
      </c>
      <c r="E788" s="12">
        <v>36333</v>
      </c>
      <c r="F788" s="15">
        <v>9.0999999999999998E-2</v>
      </c>
      <c r="G788" s="12">
        <v>36321</v>
      </c>
      <c r="H788" s="15">
        <v>8.8999999999999996E-2</v>
      </c>
      <c r="I788" s="12">
        <v>36322</v>
      </c>
      <c r="J788" s="15">
        <v>8.8999999999999996E-2</v>
      </c>
      <c r="K788" s="43">
        <v>36371</v>
      </c>
      <c r="L788" s="39">
        <v>11</v>
      </c>
      <c r="M788" s="10" t="s">
        <v>144</v>
      </c>
      <c r="N788" s="262">
        <f t="shared" si="33"/>
        <v>9.6000000000000002E-2</v>
      </c>
    </row>
    <row r="789" spans="1:15" ht="15.75" customHeight="1" x14ac:dyDescent="0.25">
      <c r="A789" s="9"/>
      <c r="C789" s="10">
        <v>2000</v>
      </c>
      <c r="D789" s="15">
        <v>8.7999999999999995E-2</v>
      </c>
      <c r="E789" s="12">
        <v>36686</v>
      </c>
      <c r="F789" s="15">
        <v>8.7999999999999995E-2</v>
      </c>
      <c r="G789" s="12">
        <v>36755</v>
      </c>
      <c r="H789" s="15">
        <v>8.6999999999999994E-2</v>
      </c>
      <c r="I789" s="12">
        <v>36678</v>
      </c>
      <c r="J789" s="15">
        <v>8.5000000000000006E-2</v>
      </c>
      <c r="K789" s="43">
        <v>36709</v>
      </c>
      <c r="L789" s="39">
        <v>4</v>
      </c>
      <c r="M789" s="10" t="s">
        <v>145</v>
      </c>
      <c r="N789" s="262">
        <f t="shared" si="33"/>
        <v>9.1999999999999998E-2</v>
      </c>
    </row>
    <row r="790" spans="1:15" ht="15.75" customHeight="1" x14ac:dyDescent="0.25">
      <c r="A790" s="9"/>
      <c r="C790" s="10">
        <v>2001</v>
      </c>
      <c r="D790" s="15">
        <v>9.6000000000000002E-2</v>
      </c>
      <c r="E790" s="12">
        <v>37016</v>
      </c>
      <c r="F790" s="15">
        <v>8.7999999999999995E-2</v>
      </c>
      <c r="G790" s="12">
        <v>37088</v>
      </c>
      <c r="H790" s="15">
        <v>8.6999999999999994E-2</v>
      </c>
      <c r="I790" s="12">
        <v>37061</v>
      </c>
      <c r="J790" s="15">
        <v>8.5999999999999993E-2</v>
      </c>
      <c r="K790" s="43">
        <v>37055</v>
      </c>
      <c r="L790" s="39">
        <v>4</v>
      </c>
      <c r="M790" s="10" t="s">
        <v>146</v>
      </c>
      <c r="N790" s="262">
        <f t="shared" si="33"/>
        <v>8.5999999999999993E-2</v>
      </c>
    </row>
    <row r="791" spans="1:15" ht="15.75" customHeight="1" x14ac:dyDescent="0.25">
      <c r="A791" s="9"/>
      <c r="C791" s="10">
        <v>2002</v>
      </c>
      <c r="D791" s="15">
        <v>0.10299999999999999</v>
      </c>
      <c r="E791" s="12">
        <v>37445</v>
      </c>
      <c r="F791" s="15">
        <v>0.10100000000000001</v>
      </c>
      <c r="G791" s="12">
        <v>37469</v>
      </c>
      <c r="H791" s="15">
        <v>0.10100000000000001</v>
      </c>
      <c r="I791" s="12">
        <v>37478</v>
      </c>
      <c r="J791" s="15">
        <v>0.1</v>
      </c>
      <c r="K791" s="43">
        <v>37506</v>
      </c>
      <c r="L791" s="39">
        <v>17</v>
      </c>
      <c r="M791" s="10" t="s">
        <v>147</v>
      </c>
      <c r="N791" s="262">
        <f t="shared" si="33"/>
        <v>0.09</v>
      </c>
    </row>
    <row r="792" spans="1:15" ht="15.75" customHeight="1" x14ac:dyDescent="0.25">
      <c r="A792" s="9"/>
      <c r="C792" s="10">
        <v>2003</v>
      </c>
      <c r="D792" s="15">
        <v>9.6000000000000002E-2</v>
      </c>
      <c r="E792" s="12">
        <v>37795</v>
      </c>
      <c r="F792" s="15">
        <v>9.1999999999999998E-2</v>
      </c>
      <c r="G792" s="12">
        <v>37796</v>
      </c>
      <c r="H792" s="15">
        <v>9.1999999999999998E-2</v>
      </c>
      <c r="I792" s="12">
        <v>37853</v>
      </c>
      <c r="J792" s="15">
        <v>0.09</v>
      </c>
      <c r="K792" s="43">
        <v>37802</v>
      </c>
      <c r="L792" s="39">
        <v>4</v>
      </c>
      <c r="M792" s="10" t="s">
        <v>148</v>
      </c>
      <c r="N792" s="262">
        <f t="shared" si="33"/>
        <v>9.1999999999999998E-2</v>
      </c>
    </row>
    <row r="793" spans="1:15" ht="15.75" customHeight="1" x14ac:dyDescent="0.25">
      <c r="A793" s="9"/>
      <c r="C793" s="10">
        <v>2004</v>
      </c>
      <c r="D793" s="15">
        <v>0.08</v>
      </c>
      <c r="E793" s="12">
        <v>38168</v>
      </c>
      <c r="F793" s="15">
        <v>7.8E-2</v>
      </c>
      <c r="G793" s="12">
        <v>38218</v>
      </c>
      <c r="H793" s="15">
        <v>7.5999999999999998E-2</v>
      </c>
      <c r="I793" s="12">
        <v>38207</v>
      </c>
      <c r="J793" s="15">
        <v>7.3999999999999996E-2</v>
      </c>
      <c r="K793" s="43">
        <v>38143</v>
      </c>
      <c r="L793" s="39">
        <v>0</v>
      </c>
      <c r="M793" s="10" t="s">
        <v>149</v>
      </c>
      <c r="N793" s="262">
        <f t="shared" si="33"/>
        <v>8.7999999999999995E-2</v>
      </c>
    </row>
    <row r="794" spans="1:15" ht="15.75" customHeight="1" x14ac:dyDescent="0.25">
      <c r="C794" s="10">
        <v>2005</v>
      </c>
      <c r="D794" s="25">
        <v>9.8000000000000004E-2</v>
      </c>
      <c r="E794" s="12">
        <v>38527</v>
      </c>
      <c r="F794" s="15">
        <v>9.1999999999999998E-2</v>
      </c>
      <c r="G794" s="12">
        <v>38528</v>
      </c>
      <c r="H794" s="15">
        <v>8.5999999999999993E-2</v>
      </c>
      <c r="I794" s="12">
        <v>38575</v>
      </c>
      <c r="J794" s="15">
        <v>0.08</v>
      </c>
      <c r="K794" s="43">
        <v>38543</v>
      </c>
      <c r="L794" s="39">
        <v>3</v>
      </c>
      <c r="M794" s="10" t="s">
        <v>150</v>
      </c>
      <c r="N794" s="262">
        <f>TRUNC(AVERAGE(J792:J794),3)</f>
        <v>8.1000000000000003E-2</v>
      </c>
    </row>
    <row r="795" spans="1:15" ht="15.75" customHeight="1" x14ac:dyDescent="0.25">
      <c r="A795" s="9"/>
      <c r="C795" s="10">
        <v>2006</v>
      </c>
      <c r="D795" s="25">
        <v>9.1999999999999998E-2</v>
      </c>
      <c r="E795" s="12">
        <v>38916</v>
      </c>
      <c r="F795" s="15">
        <v>9.1999999999999998E-2</v>
      </c>
      <c r="G795" s="12">
        <v>38946</v>
      </c>
      <c r="H795" s="15">
        <v>8.8999999999999996E-2</v>
      </c>
      <c r="I795" s="12">
        <v>38915</v>
      </c>
      <c r="J795" s="15">
        <v>7.9000000000000001E-2</v>
      </c>
      <c r="K795" s="43">
        <v>38885</v>
      </c>
      <c r="L795" s="39">
        <v>3</v>
      </c>
      <c r="M795" s="10" t="s">
        <v>151</v>
      </c>
      <c r="N795" s="262">
        <f>TRUNC(AVERAGE(J793:J795),3)</f>
        <v>7.6999999999999999E-2</v>
      </c>
    </row>
    <row r="796" spans="1:15" ht="15.75" customHeight="1" thickBot="1" x14ac:dyDescent="0.35">
      <c r="A796" s="152" t="s">
        <v>230</v>
      </c>
      <c r="C796" s="16" t="s">
        <v>259</v>
      </c>
      <c r="D796" s="123">
        <v>9.5000000000000001E-2</v>
      </c>
      <c r="E796" s="18">
        <v>39322</v>
      </c>
      <c r="F796" s="123">
        <v>9.4E-2</v>
      </c>
      <c r="G796" s="18">
        <v>39266</v>
      </c>
      <c r="H796" s="26">
        <v>9.0999999999999998E-2</v>
      </c>
      <c r="I796" s="18">
        <v>39344</v>
      </c>
      <c r="J796" s="26">
        <v>0.09</v>
      </c>
      <c r="K796" s="44">
        <v>39223</v>
      </c>
      <c r="L796" s="40">
        <v>8</v>
      </c>
      <c r="M796" s="16" t="s">
        <v>281</v>
      </c>
      <c r="N796" s="263">
        <f>TRUNC(AVERAGE(J794:J796),3)</f>
        <v>8.3000000000000004E-2</v>
      </c>
    </row>
    <row r="797" spans="1:15" ht="15.75" customHeight="1" thickBot="1" x14ac:dyDescent="0.35">
      <c r="A797" s="24" t="s">
        <v>193</v>
      </c>
      <c r="C797" s="353" t="s">
        <v>300</v>
      </c>
      <c r="D797" s="354"/>
      <c r="E797" s="354"/>
      <c r="F797" s="354"/>
      <c r="G797" s="354"/>
      <c r="H797" s="354"/>
      <c r="I797" s="354"/>
      <c r="J797" s="354"/>
      <c r="K797" s="355"/>
      <c r="L797" s="4" t="s">
        <v>265</v>
      </c>
      <c r="M797" s="252"/>
      <c r="N797" s="266"/>
    </row>
    <row r="798" spans="1:15" ht="15.75" customHeight="1" thickBot="1" x14ac:dyDescent="0.35">
      <c r="A798" s="152"/>
      <c r="C798" s="10">
        <v>2008</v>
      </c>
      <c r="D798" s="25">
        <v>8.5000000000000006E-2</v>
      </c>
      <c r="E798" s="12">
        <v>39658</v>
      </c>
      <c r="F798" s="25">
        <v>8.4000000000000005E-2</v>
      </c>
      <c r="G798" s="12">
        <v>39657</v>
      </c>
      <c r="H798" s="25">
        <v>7.8E-2</v>
      </c>
      <c r="I798" s="12">
        <v>39647</v>
      </c>
      <c r="J798" s="15">
        <v>7.4999999999999997E-2</v>
      </c>
      <c r="K798" s="43">
        <v>39664</v>
      </c>
      <c r="L798" s="39">
        <v>3</v>
      </c>
      <c r="M798" s="10" t="s">
        <v>282</v>
      </c>
      <c r="N798" s="263">
        <f>TRUNC(AVERAGE(J795:J798),3)</f>
        <v>8.1000000000000003E-2</v>
      </c>
      <c r="O798" s="136"/>
    </row>
    <row r="799" spans="1:15" ht="15.75" customHeight="1" x14ac:dyDescent="0.3">
      <c r="C799" s="226" t="s">
        <v>261</v>
      </c>
      <c r="D799" s="182"/>
      <c r="E799" s="51"/>
      <c r="F799" s="182"/>
      <c r="G799" s="51"/>
      <c r="H799" s="97"/>
      <c r="I799" s="51"/>
      <c r="J799" s="97"/>
      <c r="K799" s="51"/>
      <c r="L799" s="124"/>
      <c r="M799" s="124"/>
      <c r="N799" s="97"/>
    </row>
    <row r="800" spans="1:15" ht="15.75" customHeight="1" x14ac:dyDescent="0.3">
      <c r="C800" s="227" t="s">
        <v>260</v>
      </c>
      <c r="D800" s="25"/>
      <c r="E800" s="12"/>
      <c r="F800" s="25"/>
      <c r="G800" s="12"/>
      <c r="H800" s="15"/>
      <c r="I800" s="12"/>
      <c r="J800" s="15"/>
      <c r="K800" s="12"/>
      <c r="L800" s="11"/>
      <c r="M800" s="11"/>
      <c r="N800" s="15"/>
    </row>
    <row r="801" spans="1:14" ht="15.75" customHeight="1" x14ac:dyDescent="0.3">
      <c r="A801" s="9"/>
      <c r="C801" s="11"/>
      <c r="D801" s="25"/>
      <c r="E801" s="12"/>
      <c r="F801" s="15"/>
      <c r="G801" s="12"/>
      <c r="H801" s="15"/>
      <c r="I801" s="12"/>
      <c r="J801" s="13"/>
      <c r="K801" s="12"/>
      <c r="L801" s="11"/>
      <c r="M801" s="11"/>
      <c r="N801" s="13"/>
    </row>
    <row r="802" spans="1:14" ht="15.75" customHeight="1" thickBot="1" x14ac:dyDescent="0.35">
      <c r="A802" s="46"/>
      <c r="B802" s="46"/>
      <c r="C802" s="69"/>
      <c r="D802" s="100"/>
      <c r="E802" s="74"/>
      <c r="F802" s="100"/>
      <c r="G802" s="74"/>
      <c r="H802" s="100"/>
      <c r="I802" s="74"/>
      <c r="J802" s="73"/>
      <c r="K802" s="74"/>
      <c r="L802" s="46"/>
      <c r="M802" s="46"/>
      <c r="N802" s="46"/>
    </row>
    <row r="803" spans="1:14" ht="15.75" customHeight="1" x14ac:dyDescent="0.3">
      <c r="A803" s="80" t="s">
        <v>10</v>
      </c>
      <c r="C803" s="247"/>
      <c r="D803" s="248"/>
      <c r="E803" s="249"/>
      <c r="F803" s="248"/>
      <c r="G803" s="249"/>
      <c r="H803" s="248"/>
      <c r="I803" s="249"/>
      <c r="J803" s="250"/>
      <c r="K803" s="249"/>
      <c r="L803" s="251"/>
      <c r="M803" s="376" t="s">
        <v>56</v>
      </c>
      <c r="N803" s="375"/>
    </row>
    <row r="804" spans="1:14" ht="15.75" customHeight="1" thickBot="1" x14ac:dyDescent="0.3">
      <c r="A804" s="24"/>
      <c r="B804" s="20"/>
      <c r="C804" s="4" t="s">
        <v>2</v>
      </c>
      <c r="D804" s="93" t="s">
        <v>3</v>
      </c>
      <c r="E804" s="5" t="s">
        <v>58</v>
      </c>
      <c r="F804" s="93" t="s">
        <v>4</v>
      </c>
      <c r="G804" s="5" t="s">
        <v>58</v>
      </c>
      <c r="H804" s="93" t="s">
        <v>5</v>
      </c>
      <c r="I804" s="5" t="s">
        <v>58</v>
      </c>
      <c r="J804" s="6" t="s">
        <v>6</v>
      </c>
      <c r="K804" s="5" t="s">
        <v>58</v>
      </c>
      <c r="L804" s="324"/>
      <c r="M804" s="7" t="s">
        <v>141</v>
      </c>
      <c r="N804" s="8" t="s">
        <v>57</v>
      </c>
    </row>
    <row r="805" spans="1:14" ht="15.75" customHeight="1" thickBot="1" x14ac:dyDescent="0.35">
      <c r="A805" s="24"/>
      <c r="B805" s="20"/>
      <c r="C805" s="353" t="s">
        <v>301</v>
      </c>
      <c r="D805" s="354"/>
      <c r="E805" s="354"/>
      <c r="F805" s="354"/>
      <c r="G805" s="354"/>
      <c r="H805" s="354"/>
      <c r="I805" s="354"/>
      <c r="J805" s="354"/>
      <c r="K805" s="355"/>
      <c r="L805" s="4" t="s">
        <v>267</v>
      </c>
      <c r="M805" s="252"/>
      <c r="N805" s="266"/>
    </row>
    <row r="806" spans="1:14" ht="15.75" customHeight="1" x14ac:dyDescent="0.25">
      <c r="A806" s="151" t="s">
        <v>11</v>
      </c>
      <c r="C806" s="14">
        <v>1995</v>
      </c>
      <c r="D806" s="97">
        <v>9.9000000000000005E-2</v>
      </c>
      <c r="E806" s="51"/>
      <c r="F806" s="97">
        <v>9.6000000000000002E-2</v>
      </c>
      <c r="G806" s="51"/>
      <c r="H806" s="97">
        <v>9.5000000000000001E-2</v>
      </c>
      <c r="I806" s="51"/>
      <c r="J806" s="97">
        <v>9.4E-2</v>
      </c>
      <c r="K806" s="112"/>
      <c r="L806" s="62">
        <v>14</v>
      </c>
      <c r="M806" s="14" t="s">
        <v>189</v>
      </c>
      <c r="N806" s="261">
        <f>TRUNC(AVERAGE(J806),3)</f>
        <v>9.4E-2</v>
      </c>
    </row>
    <row r="807" spans="1:14" ht="15.75" customHeight="1" x14ac:dyDescent="0.25">
      <c r="A807" s="24" t="s">
        <v>94</v>
      </c>
      <c r="C807" s="10">
        <v>1996</v>
      </c>
      <c r="D807" s="15">
        <v>0.113</v>
      </c>
      <c r="E807" s="12"/>
      <c r="F807" s="15">
        <v>0.107</v>
      </c>
      <c r="G807" s="12"/>
      <c r="H807" s="15">
        <v>9.2999999999999999E-2</v>
      </c>
      <c r="I807" s="12"/>
      <c r="J807" s="15">
        <v>9.1999999999999998E-2</v>
      </c>
      <c r="K807" s="43"/>
      <c r="L807" s="39">
        <v>16</v>
      </c>
      <c r="M807" s="10" t="s">
        <v>188</v>
      </c>
      <c r="N807" s="262">
        <f>TRUNC(AVERAGE(J806:J807),3)</f>
        <v>9.2999999999999999E-2</v>
      </c>
    </row>
    <row r="808" spans="1:14" ht="15.75" customHeight="1" x14ac:dyDescent="0.25">
      <c r="C808" s="10">
        <v>1997</v>
      </c>
      <c r="D808" s="15">
        <v>0.109</v>
      </c>
      <c r="E808" s="12">
        <v>35993</v>
      </c>
      <c r="F808" s="15">
        <v>0.107</v>
      </c>
      <c r="G808" s="12">
        <v>35974</v>
      </c>
      <c r="H808" s="15">
        <v>8.8999999999999996E-2</v>
      </c>
      <c r="I808" s="12">
        <v>35969</v>
      </c>
      <c r="J808" s="15">
        <v>8.4000000000000005E-2</v>
      </c>
      <c r="K808" s="43">
        <v>35989</v>
      </c>
      <c r="L808" s="39">
        <v>3</v>
      </c>
      <c r="M808" s="10" t="s">
        <v>142</v>
      </c>
      <c r="N808" s="262">
        <f>TRUNC(AVERAGE(J806:J808),3)</f>
        <v>0.09</v>
      </c>
    </row>
    <row r="809" spans="1:14" ht="15.75" customHeight="1" x14ac:dyDescent="0.25">
      <c r="A809" s="9"/>
      <c r="C809" s="10">
        <v>1998</v>
      </c>
      <c r="D809" s="15">
        <v>0.11899999999999999</v>
      </c>
      <c r="E809" s="12">
        <v>36051</v>
      </c>
      <c r="F809" s="15">
        <v>0.115</v>
      </c>
      <c r="G809" s="12">
        <v>35929</v>
      </c>
      <c r="H809" s="15">
        <v>0.10100000000000001</v>
      </c>
      <c r="I809" s="12">
        <v>35934</v>
      </c>
      <c r="J809" s="174">
        <v>0.1</v>
      </c>
      <c r="K809" s="43">
        <v>36029</v>
      </c>
      <c r="L809" s="39">
        <v>14</v>
      </c>
      <c r="M809" s="10" t="s">
        <v>143</v>
      </c>
      <c r="N809" s="262">
        <f t="shared" ref="N809:N815" si="34">TRUNC(AVERAGE(J807:J809),3)</f>
        <v>9.1999999999999998E-2</v>
      </c>
    </row>
    <row r="810" spans="1:14" ht="15.75" customHeight="1" x14ac:dyDescent="0.25">
      <c r="A810" s="9"/>
      <c r="C810" s="10">
        <v>1999</v>
      </c>
      <c r="D810" s="15">
        <v>0.109</v>
      </c>
      <c r="E810" s="12">
        <v>36333</v>
      </c>
      <c r="F810" s="15">
        <v>9.9000000000000005E-2</v>
      </c>
      <c r="G810" s="12">
        <v>36332</v>
      </c>
      <c r="H810" s="15">
        <v>9.4E-2</v>
      </c>
      <c r="I810" s="12">
        <v>36321</v>
      </c>
      <c r="J810" s="15">
        <v>9.4E-2</v>
      </c>
      <c r="K810" s="43">
        <v>36371</v>
      </c>
      <c r="L810" s="39">
        <v>10</v>
      </c>
      <c r="M810" s="10" t="s">
        <v>144</v>
      </c>
      <c r="N810" s="262">
        <f t="shared" si="34"/>
        <v>9.1999999999999998E-2</v>
      </c>
    </row>
    <row r="811" spans="1:14" ht="15.75" customHeight="1" x14ac:dyDescent="0.25">
      <c r="A811" s="9"/>
      <c r="C811" s="10">
        <v>2000</v>
      </c>
      <c r="D811" s="15">
        <v>0.08</v>
      </c>
      <c r="E811" s="12">
        <v>36734</v>
      </c>
      <c r="F811" s="15">
        <v>0.08</v>
      </c>
      <c r="G811" s="12">
        <v>36755</v>
      </c>
      <c r="H811" s="15">
        <v>7.6999999999999999E-2</v>
      </c>
      <c r="I811" s="12">
        <v>36715</v>
      </c>
      <c r="J811" s="15">
        <v>7.6999999999999999E-2</v>
      </c>
      <c r="K811" s="43">
        <v>36752</v>
      </c>
      <c r="L811" s="39">
        <v>0</v>
      </c>
      <c r="M811" s="10" t="s">
        <v>145</v>
      </c>
      <c r="N811" s="262">
        <f t="shared" si="34"/>
        <v>0.09</v>
      </c>
    </row>
    <row r="812" spans="1:14" ht="15.75" customHeight="1" x14ac:dyDescent="0.25">
      <c r="A812" s="9"/>
      <c r="C812" s="10">
        <v>2001</v>
      </c>
      <c r="D812" s="15">
        <v>8.4000000000000005E-2</v>
      </c>
      <c r="E812" s="12">
        <v>37104</v>
      </c>
      <c r="F812" s="15">
        <v>0.08</v>
      </c>
      <c r="G812" s="12">
        <v>37060</v>
      </c>
      <c r="H812" s="15">
        <v>7.6999999999999999E-2</v>
      </c>
      <c r="I812" s="12">
        <v>37110</v>
      </c>
      <c r="J812" s="15">
        <v>7.5999999999999998E-2</v>
      </c>
      <c r="K812" s="43">
        <v>37105</v>
      </c>
      <c r="L812" s="39">
        <v>0</v>
      </c>
      <c r="M812" s="10" t="s">
        <v>146</v>
      </c>
      <c r="N812" s="262">
        <f t="shared" si="34"/>
        <v>8.2000000000000003E-2</v>
      </c>
    </row>
    <row r="813" spans="1:14" ht="15.75" customHeight="1" x14ac:dyDescent="0.25">
      <c r="A813" s="9"/>
      <c r="C813" s="10">
        <v>2002</v>
      </c>
      <c r="D813" s="15">
        <v>0.112</v>
      </c>
      <c r="E813" s="12">
        <v>37507</v>
      </c>
      <c r="F813" s="15">
        <v>0.10100000000000001</v>
      </c>
      <c r="G813" s="12">
        <v>37445</v>
      </c>
      <c r="H813" s="15">
        <v>9.9000000000000005E-2</v>
      </c>
      <c r="I813" s="12">
        <v>37505</v>
      </c>
      <c r="J813" s="15">
        <v>9.7000000000000003E-2</v>
      </c>
      <c r="K813" s="43">
        <v>37478</v>
      </c>
      <c r="L813" s="39">
        <v>13</v>
      </c>
      <c r="M813" s="10" t="s">
        <v>147</v>
      </c>
      <c r="N813" s="262">
        <f t="shared" si="34"/>
        <v>8.3000000000000004E-2</v>
      </c>
    </row>
    <row r="814" spans="1:14" ht="15.75" customHeight="1" x14ac:dyDescent="0.25">
      <c r="A814" s="9"/>
      <c r="C814" s="10">
        <v>2003</v>
      </c>
      <c r="D814" s="15">
        <v>9.7000000000000003E-2</v>
      </c>
      <c r="E814" s="12">
        <v>37795</v>
      </c>
      <c r="F814" s="15">
        <v>9.7000000000000003E-2</v>
      </c>
      <c r="G814" s="12">
        <v>37796</v>
      </c>
      <c r="H814" s="15">
        <v>9.1999999999999998E-2</v>
      </c>
      <c r="I814" s="12">
        <v>37802</v>
      </c>
      <c r="J814" s="15">
        <v>8.5999999999999993E-2</v>
      </c>
      <c r="K814" s="43">
        <v>37832</v>
      </c>
      <c r="L814" s="39">
        <v>4</v>
      </c>
      <c r="M814" s="10" t="s">
        <v>148</v>
      </c>
      <c r="N814" s="262">
        <f t="shared" si="34"/>
        <v>8.5999999999999993E-2</v>
      </c>
    </row>
    <row r="815" spans="1:14" ht="15.75" customHeight="1" x14ac:dyDescent="0.25">
      <c r="A815" s="9"/>
      <c r="C815" s="10">
        <v>2004</v>
      </c>
      <c r="D815" s="15">
        <v>7.9000000000000001E-2</v>
      </c>
      <c r="E815" s="12">
        <v>38168</v>
      </c>
      <c r="F815" s="15">
        <v>7.8E-2</v>
      </c>
      <c r="G815" s="12">
        <v>38143</v>
      </c>
      <c r="H815" s="15">
        <v>7.6999999999999999E-2</v>
      </c>
      <c r="I815" s="12">
        <v>38218</v>
      </c>
      <c r="J815" s="15">
        <v>7.0999999999999994E-2</v>
      </c>
      <c r="K815" s="43">
        <v>38115</v>
      </c>
      <c r="L815" s="39">
        <v>0</v>
      </c>
      <c r="M815" s="10" t="s">
        <v>149</v>
      </c>
      <c r="N815" s="262">
        <f t="shared" si="34"/>
        <v>8.4000000000000005E-2</v>
      </c>
    </row>
    <row r="816" spans="1:14" ht="15.75" customHeight="1" x14ac:dyDescent="0.25">
      <c r="A816" s="9"/>
      <c r="C816" s="10">
        <v>2005</v>
      </c>
      <c r="D816" s="25">
        <v>9.1999999999999998E-2</v>
      </c>
      <c r="E816" s="12">
        <v>38528</v>
      </c>
      <c r="F816" s="15">
        <v>8.5999999999999993E-2</v>
      </c>
      <c r="G816" s="12">
        <v>38527</v>
      </c>
      <c r="H816" s="15">
        <v>8.1000000000000003E-2</v>
      </c>
      <c r="I816" s="12">
        <v>38566</v>
      </c>
      <c r="J816" s="15">
        <v>0.08</v>
      </c>
      <c r="K816" s="43">
        <v>38575</v>
      </c>
      <c r="L816" s="39">
        <v>2</v>
      </c>
      <c r="M816" s="10" t="s">
        <v>150</v>
      </c>
      <c r="N816" s="262">
        <f>TRUNC(AVERAGE(J814:J816),3)</f>
        <v>7.9000000000000001E-2</v>
      </c>
    </row>
    <row r="817" spans="1:14" ht="15.75" customHeight="1" x14ac:dyDescent="0.25">
      <c r="A817" s="9"/>
      <c r="C817" s="10">
        <v>2006</v>
      </c>
      <c r="D817" s="25">
        <v>0.10100000000000001</v>
      </c>
      <c r="E817" s="12">
        <v>38916</v>
      </c>
      <c r="F817" s="15">
        <v>8.2000000000000003E-2</v>
      </c>
      <c r="G817" s="12">
        <v>38906</v>
      </c>
      <c r="H817" s="15">
        <v>7.6999999999999999E-2</v>
      </c>
      <c r="I817" s="12">
        <v>38864</v>
      </c>
      <c r="J817" s="15">
        <v>7.5999999999999998E-2</v>
      </c>
      <c r="K817" s="43">
        <v>38899</v>
      </c>
      <c r="L817" s="39">
        <v>1</v>
      </c>
      <c r="M817" s="10" t="s">
        <v>151</v>
      </c>
      <c r="N817" s="262">
        <f>TRUNC(AVERAGE(J815:J817),3)</f>
        <v>7.4999999999999997E-2</v>
      </c>
    </row>
    <row r="818" spans="1:14" ht="15.75" customHeight="1" thickBot="1" x14ac:dyDescent="0.3">
      <c r="A818" s="9"/>
      <c r="C818" s="16">
        <v>2007</v>
      </c>
      <c r="D818" s="123">
        <v>9.7000000000000003E-2</v>
      </c>
      <c r="E818" s="18">
        <v>39296</v>
      </c>
      <c r="F818" s="123">
        <v>9.7000000000000003E-2</v>
      </c>
      <c r="G818" s="18">
        <v>39329</v>
      </c>
      <c r="H818" s="26">
        <v>8.6999999999999994E-2</v>
      </c>
      <c r="I818" s="18">
        <v>39245</v>
      </c>
      <c r="J818" s="26">
        <v>8.2000000000000003E-2</v>
      </c>
      <c r="K818" s="44">
        <v>39250</v>
      </c>
      <c r="L818" s="40">
        <v>3</v>
      </c>
      <c r="M818" s="16" t="s">
        <v>152</v>
      </c>
      <c r="N818" s="263">
        <f>TRUNC(AVERAGE(J816:J818),3)</f>
        <v>7.9000000000000001E-2</v>
      </c>
    </row>
    <row r="819" spans="1:14" ht="15.75" customHeight="1" thickBot="1" x14ac:dyDescent="0.35">
      <c r="A819" s="9"/>
      <c r="C819" s="353" t="s">
        <v>300</v>
      </c>
      <c r="D819" s="354"/>
      <c r="E819" s="354"/>
      <c r="F819" s="354"/>
      <c r="G819" s="354"/>
      <c r="H819" s="354"/>
      <c r="I819" s="354"/>
      <c r="J819" s="354"/>
      <c r="K819" s="355"/>
      <c r="L819" s="4" t="s">
        <v>265</v>
      </c>
      <c r="M819" s="252"/>
      <c r="N819" s="266"/>
    </row>
    <row r="820" spans="1:14" ht="15.75" customHeight="1" thickBot="1" x14ac:dyDescent="0.3">
      <c r="A820" s="9"/>
      <c r="C820" s="10">
        <v>2008</v>
      </c>
      <c r="D820" s="25">
        <v>9.0999999999999998E-2</v>
      </c>
      <c r="E820" s="12">
        <v>39658</v>
      </c>
      <c r="F820" s="25">
        <v>8.4000000000000005E-2</v>
      </c>
      <c r="G820" s="12">
        <v>39646</v>
      </c>
      <c r="H820" s="15">
        <v>7.6999999999999999E-2</v>
      </c>
      <c r="I820" s="12">
        <v>39657</v>
      </c>
      <c r="J820" s="15">
        <v>7.4999999999999997E-2</v>
      </c>
      <c r="K820" s="43">
        <v>39647</v>
      </c>
      <c r="L820" s="39">
        <v>3</v>
      </c>
      <c r="M820" s="10" t="s">
        <v>187</v>
      </c>
      <c r="N820" s="263">
        <f>TRUNC(AVERAGE(J817:J820),3)</f>
        <v>7.6999999999999999E-2</v>
      </c>
    </row>
    <row r="821" spans="1:14" ht="15.75" customHeight="1" x14ac:dyDescent="0.3">
      <c r="A821" s="9"/>
      <c r="C821" s="124"/>
      <c r="D821" s="182"/>
      <c r="E821" s="51"/>
      <c r="F821" s="97"/>
      <c r="G821" s="51"/>
      <c r="H821" s="97"/>
      <c r="I821" s="51"/>
      <c r="J821" s="341"/>
      <c r="K821" s="51"/>
      <c r="L821" s="124"/>
      <c r="M821" s="124"/>
      <c r="N821" s="341"/>
    </row>
    <row r="822" spans="1:14" ht="15.75" customHeight="1" thickBot="1" x14ac:dyDescent="0.3">
      <c r="D822" s="92"/>
      <c r="F822" s="92"/>
      <c r="H822" s="92"/>
    </row>
    <row r="823" spans="1:14" ht="15.75" customHeight="1" x14ac:dyDescent="0.3">
      <c r="A823" s="80" t="s">
        <v>42</v>
      </c>
      <c r="C823" s="247"/>
      <c r="D823" s="248"/>
      <c r="E823" s="249"/>
      <c r="F823" s="248"/>
      <c r="G823" s="249"/>
      <c r="H823" s="248"/>
      <c r="I823" s="249"/>
      <c r="J823" s="250"/>
      <c r="K823" s="249"/>
      <c r="L823" s="251"/>
      <c r="M823" s="376" t="s">
        <v>56</v>
      </c>
      <c r="N823" s="375"/>
    </row>
    <row r="824" spans="1:14" ht="15.75" customHeight="1" thickBot="1" x14ac:dyDescent="0.3">
      <c r="C824" s="4" t="s">
        <v>2</v>
      </c>
      <c r="D824" s="93" t="s">
        <v>3</v>
      </c>
      <c r="E824" s="5" t="s">
        <v>58</v>
      </c>
      <c r="F824" s="93" t="s">
        <v>4</v>
      </c>
      <c r="G824" s="5" t="s">
        <v>58</v>
      </c>
      <c r="H824" s="93" t="s">
        <v>5</v>
      </c>
      <c r="I824" s="5" t="s">
        <v>58</v>
      </c>
      <c r="J824" s="6" t="s">
        <v>6</v>
      </c>
      <c r="K824" s="5" t="s">
        <v>58</v>
      </c>
      <c r="L824" s="324"/>
      <c r="M824" s="7" t="s">
        <v>141</v>
      </c>
      <c r="N824" s="8" t="s">
        <v>57</v>
      </c>
    </row>
    <row r="825" spans="1:14" ht="15.75" customHeight="1" thickBot="1" x14ac:dyDescent="0.35">
      <c r="C825" s="353" t="s">
        <v>301</v>
      </c>
      <c r="D825" s="354"/>
      <c r="E825" s="354"/>
      <c r="F825" s="354"/>
      <c r="G825" s="354"/>
      <c r="H825" s="354"/>
      <c r="I825" s="354"/>
      <c r="J825" s="354"/>
      <c r="K825" s="355"/>
      <c r="L825" s="4" t="s">
        <v>267</v>
      </c>
      <c r="M825" s="252"/>
      <c r="N825" s="266"/>
    </row>
    <row r="826" spans="1:14" ht="15.75" customHeight="1" x14ac:dyDescent="0.25">
      <c r="A826" s="151" t="s">
        <v>46</v>
      </c>
      <c r="C826" s="14">
        <v>2000</v>
      </c>
      <c r="D826" s="97">
        <v>9.0999999999999998E-2</v>
      </c>
      <c r="E826" s="51">
        <v>36678</v>
      </c>
      <c r="F826" s="97">
        <v>9.0999999999999998E-2</v>
      </c>
      <c r="G826" s="51">
        <v>36686</v>
      </c>
      <c r="H826" s="97">
        <v>0.09</v>
      </c>
      <c r="I826" s="51">
        <v>36685</v>
      </c>
      <c r="J826" s="97">
        <v>8.2000000000000003E-2</v>
      </c>
      <c r="K826" s="112">
        <v>36788</v>
      </c>
      <c r="L826" s="62">
        <v>3</v>
      </c>
      <c r="M826" s="14" t="s">
        <v>155</v>
      </c>
      <c r="N826" s="261">
        <f>TRUNC(AVERAGE(J826),3)</f>
        <v>8.2000000000000003E-2</v>
      </c>
    </row>
    <row r="827" spans="1:14" ht="15.75" customHeight="1" x14ac:dyDescent="0.25">
      <c r="A827" s="24" t="s">
        <v>130</v>
      </c>
      <c r="C827" s="10">
        <v>2001</v>
      </c>
      <c r="D827" s="15">
        <v>8.6999999999999994E-2</v>
      </c>
      <c r="E827" s="12">
        <v>37060</v>
      </c>
      <c r="F827" s="15">
        <v>8.5000000000000006E-2</v>
      </c>
      <c r="G827" s="12">
        <v>37016</v>
      </c>
      <c r="H827" s="15">
        <v>8.4000000000000005E-2</v>
      </c>
      <c r="I827" s="12">
        <v>37055</v>
      </c>
      <c r="J827" s="15">
        <v>8.4000000000000005E-2</v>
      </c>
      <c r="K827" s="43">
        <v>37109</v>
      </c>
      <c r="L827" s="39">
        <v>2</v>
      </c>
      <c r="M827" s="10" t="s">
        <v>156</v>
      </c>
      <c r="N827" s="262">
        <f>TRUNC(AVERAGE(J826:J827),3)</f>
        <v>8.3000000000000004E-2</v>
      </c>
    </row>
    <row r="828" spans="1:14" ht="15.75" customHeight="1" x14ac:dyDescent="0.25">
      <c r="C828" s="10">
        <v>2002</v>
      </c>
      <c r="D828" s="15">
        <v>9.4E-2</v>
      </c>
      <c r="E828" s="12">
        <v>37428</v>
      </c>
      <c r="F828" s="15">
        <v>9.2999999999999999E-2</v>
      </c>
      <c r="G828" s="12">
        <v>37429</v>
      </c>
      <c r="H828" s="15">
        <v>9.0999999999999998E-2</v>
      </c>
      <c r="I828" s="12">
        <v>37478</v>
      </c>
      <c r="J828" s="15">
        <v>0.09</v>
      </c>
      <c r="K828" s="43">
        <v>37471</v>
      </c>
      <c r="L828" s="39">
        <v>10</v>
      </c>
      <c r="M828" s="10" t="s">
        <v>147</v>
      </c>
      <c r="N828" s="262">
        <f t="shared" ref="N828:N833" si="35">TRUNC(AVERAGE(J826:J828),3)</f>
        <v>8.5000000000000006E-2</v>
      </c>
    </row>
    <row r="829" spans="1:14" ht="15.75" customHeight="1" x14ac:dyDescent="0.25">
      <c r="C829" s="10">
        <v>2003</v>
      </c>
      <c r="D829" s="15">
        <v>8.4000000000000005E-2</v>
      </c>
      <c r="E829" s="12">
        <v>37858</v>
      </c>
      <c r="F829" s="15">
        <v>8.2000000000000003E-2</v>
      </c>
      <c r="G829" s="12">
        <v>37796</v>
      </c>
      <c r="H829" s="15">
        <v>8.2000000000000003E-2</v>
      </c>
      <c r="I829" s="12">
        <v>37797</v>
      </c>
      <c r="J829" s="15">
        <v>8.2000000000000003E-2</v>
      </c>
      <c r="K829" s="43">
        <v>37790</v>
      </c>
      <c r="L829" s="39">
        <v>0</v>
      </c>
      <c r="M829" s="10" t="s">
        <v>148</v>
      </c>
      <c r="N829" s="262">
        <f t="shared" si="35"/>
        <v>8.5000000000000006E-2</v>
      </c>
    </row>
    <row r="830" spans="1:14" ht="15.75" customHeight="1" x14ac:dyDescent="0.25">
      <c r="A830" s="9"/>
      <c r="C830" s="10">
        <v>2004</v>
      </c>
      <c r="D830" s="15">
        <v>7.5999999999999998E-2</v>
      </c>
      <c r="E830" s="12">
        <v>38218</v>
      </c>
      <c r="F830" s="15">
        <v>7.0000000000000007E-2</v>
      </c>
      <c r="G830" s="12">
        <v>38617</v>
      </c>
      <c r="H830" s="15">
        <v>6.9000000000000006E-2</v>
      </c>
      <c r="I830" s="12">
        <v>38471</v>
      </c>
      <c r="J830" s="15">
        <v>6.8000000000000005E-2</v>
      </c>
      <c r="K830" s="43">
        <v>38458</v>
      </c>
      <c r="L830" s="39">
        <v>0</v>
      </c>
      <c r="M830" s="10" t="s">
        <v>149</v>
      </c>
      <c r="N830" s="262">
        <f t="shared" si="35"/>
        <v>0.08</v>
      </c>
    </row>
    <row r="831" spans="1:14" ht="15.75" customHeight="1" x14ac:dyDescent="0.25">
      <c r="A831" s="9"/>
      <c r="C831" s="10">
        <v>2005</v>
      </c>
      <c r="D831" s="25">
        <v>8.5000000000000006E-2</v>
      </c>
      <c r="E831" s="12">
        <v>38543</v>
      </c>
      <c r="F831" s="15">
        <v>8.2000000000000003E-2</v>
      </c>
      <c r="G831" s="12">
        <v>38529</v>
      </c>
      <c r="H831" s="15">
        <v>8.1000000000000003E-2</v>
      </c>
      <c r="I831" s="12">
        <v>38542</v>
      </c>
      <c r="J831" s="15">
        <v>7.6999999999999999E-2</v>
      </c>
      <c r="K831" s="43">
        <v>38461</v>
      </c>
      <c r="L831" s="39">
        <v>1</v>
      </c>
      <c r="M831" s="10" t="s">
        <v>150</v>
      </c>
      <c r="N831" s="262">
        <f t="shared" si="35"/>
        <v>7.4999999999999997E-2</v>
      </c>
    </row>
    <row r="832" spans="1:14" ht="15.75" customHeight="1" x14ac:dyDescent="0.25">
      <c r="C832" s="10">
        <v>2006</v>
      </c>
      <c r="D832" s="25">
        <v>0.08</v>
      </c>
      <c r="E832" s="12">
        <v>38861</v>
      </c>
      <c r="F832" s="15">
        <v>7.6999999999999999E-2</v>
      </c>
      <c r="G832" s="12">
        <v>38885</v>
      </c>
      <c r="H832" s="15">
        <v>7.5999999999999998E-2</v>
      </c>
      <c r="I832" s="12">
        <v>38900</v>
      </c>
      <c r="J832" s="15">
        <v>7.4999999999999997E-2</v>
      </c>
      <c r="K832" s="43">
        <v>38883</v>
      </c>
      <c r="L832" s="39">
        <v>0</v>
      </c>
      <c r="M832" s="10" t="s">
        <v>151</v>
      </c>
      <c r="N832" s="262">
        <f t="shared" si="35"/>
        <v>7.2999999999999995E-2</v>
      </c>
    </row>
    <row r="833" spans="3:14" ht="15.75" customHeight="1" thickBot="1" x14ac:dyDescent="0.3">
      <c r="C833" s="16">
        <v>2007</v>
      </c>
      <c r="D833" s="275">
        <v>8.3000000000000004E-2</v>
      </c>
      <c r="E833" s="18">
        <v>39224</v>
      </c>
      <c r="F833" s="275">
        <v>8.2000000000000003E-2</v>
      </c>
      <c r="G833" s="18">
        <v>39330</v>
      </c>
      <c r="H833" s="275">
        <v>7.9000000000000001E-2</v>
      </c>
      <c r="I833" s="276">
        <v>39250</v>
      </c>
      <c r="J833" s="275">
        <v>7.8E-2</v>
      </c>
      <c r="K833" s="277">
        <v>39346</v>
      </c>
      <c r="L833" s="40">
        <v>0</v>
      </c>
      <c r="M833" s="16" t="s">
        <v>152</v>
      </c>
      <c r="N833" s="263">
        <f t="shared" si="35"/>
        <v>7.5999999999999998E-2</v>
      </c>
    </row>
    <row r="834" spans="3:14" ht="15.75" customHeight="1" thickBot="1" x14ac:dyDescent="0.35">
      <c r="C834" s="353" t="s">
        <v>300</v>
      </c>
      <c r="D834" s="354"/>
      <c r="E834" s="354"/>
      <c r="F834" s="354"/>
      <c r="G834" s="354"/>
      <c r="H834" s="354"/>
      <c r="I834" s="354"/>
      <c r="J834" s="354"/>
      <c r="K834" s="355"/>
      <c r="L834" s="4" t="s">
        <v>265</v>
      </c>
      <c r="M834" s="252"/>
      <c r="N834" s="266"/>
    </row>
    <row r="835" spans="3:14" ht="15.6" thickBot="1" x14ac:dyDescent="0.3">
      <c r="C835" s="10">
        <v>2008</v>
      </c>
      <c r="D835" s="91">
        <v>7.6999999999999999E-2</v>
      </c>
      <c r="E835" s="12">
        <v>39646</v>
      </c>
      <c r="F835" s="91">
        <v>7.1999999999999995E-2</v>
      </c>
      <c r="G835" s="12">
        <v>39561</v>
      </c>
      <c r="H835" s="91">
        <v>7.0999999999999994E-2</v>
      </c>
      <c r="I835" s="129">
        <v>39647</v>
      </c>
      <c r="J835" s="15">
        <v>7.0000000000000007E-2</v>
      </c>
      <c r="K835" s="130">
        <v>39560</v>
      </c>
      <c r="L835" s="39">
        <v>1</v>
      </c>
      <c r="M835" s="10" t="s">
        <v>187</v>
      </c>
      <c r="N835" s="263">
        <f>TRUNC(AVERAGE(J832:J835),3)</f>
        <v>7.3999999999999996E-2</v>
      </c>
    </row>
    <row r="836" spans="3:14" x14ac:dyDescent="0.25">
      <c r="C836" s="125"/>
      <c r="D836" s="125"/>
      <c r="E836" s="125"/>
      <c r="F836" s="125"/>
      <c r="G836" s="125"/>
      <c r="H836" s="125"/>
      <c r="I836" s="125"/>
      <c r="J836" s="125"/>
      <c r="K836" s="125"/>
      <c r="L836" s="125"/>
      <c r="M836" s="125"/>
      <c r="N836" s="125"/>
    </row>
  </sheetData>
  <mergeCells count="142">
    <mergeCell ref="L2:N3"/>
    <mergeCell ref="M823:N823"/>
    <mergeCell ref="M803:N803"/>
    <mergeCell ref="A659:B659"/>
    <mergeCell ref="M692:N692"/>
    <mergeCell ref="M672:N672"/>
    <mergeCell ref="M712:N712"/>
    <mergeCell ref="C725:N725"/>
    <mergeCell ref="M768:N768"/>
    <mergeCell ref="M748:N748"/>
    <mergeCell ref="M728:N728"/>
    <mergeCell ref="M609:N609"/>
    <mergeCell ref="M595:N595"/>
    <mergeCell ref="M575:N575"/>
    <mergeCell ref="M561:N561"/>
    <mergeCell ref="M652:N652"/>
    <mergeCell ref="M641:N641"/>
    <mergeCell ref="M626:N626"/>
    <mergeCell ref="M476:N476"/>
    <mergeCell ref="M455:N455"/>
    <mergeCell ref="M437:N437"/>
    <mergeCell ref="M537:N537"/>
    <mergeCell ref="M516:N516"/>
    <mergeCell ref="M496:N496"/>
    <mergeCell ref="M345:N345"/>
    <mergeCell ref="M327:N327"/>
    <mergeCell ref="M357:N357"/>
    <mergeCell ref="C354:N354"/>
    <mergeCell ref="M417:N417"/>
    <mergeCell ref="M397:N397"/>
    <mergeCell ref="M377:N377"/>
    <mergeCell ref="C413:K413"/>
    <mergeCell ref="C379:K379"/>
    <mergeCell ref="C399:K399"/>
    <mergeCell ref="M307:N307"/>
    <mergeCell ref="M287:N287"/>
    <mergeCell ref="M276:N276"/>
    <mergeCell ref="C289:K289"/>
    <mergeCell ref="C283:K283"/>
    <mergeCell ref="C303:K303"/>
    <mergeCell ref="C278:K278"/>
    <mergeCell ref="M264:N264"/>
    <mergeCell ref="M244:N244"/>
    <mergeCell ref="M226:N226"/>
    <mergeCell ref="C273:N273"/>
    <mergeCell ref="M208:N208"/>
    <mergeCell ref="C210:K210"/>
    <mergeCell ref="C228:K228"/>
    <mergeCell ref="C246:K246"/>
    <mergeCell ref="C266:K266"/>
    <mergeCell ref="C237:K237"/>
    <mergeCell ref="M56:N56"/>
    <mergeCell ref="M76:N76"/>
    <mergeCell ref="M91:N91"/>
    <mergeCell ref="M109:N109"/>
    <mergeCell ref="M188:N188"/>
    <mergeCell ref="C145:N145"/>
    <mergeCell ref="C111:K111"/>
    <mergeCell ref="C131:K131"/>
    <mergeCell ref="C105:K105"/>
    <mergeCell ref="C150:K150"/>
    <mergeCell ref="M781:N781"/>
    <mergeCell ref="A1:N1"/>
    <mergeCell ref="L4:N5"/>
    <mergeCell ref="M7:N7"/>
    <mergeCell ref="M22:N22"/>
    <mergeCell ref="M148:N148"/>
    <mergeCell ref="M168:N168"/>
    <mergeCell ref="M129:N129"/>
    <mergeCell ref="C9:K9"/>
    <mergeCell ref="M36:N36"/>
    <mergeCell ref="C24:K24"/>
    <mergeCell ref="C38:K38"/>
    <mergeCell ref="C58:K58"/>
    <mergeCell ref="C78:K78"/>
    <mergeCell ref="C93:K93"/>
    <mergeCell ref="C190:K190"/>
    <mergeCell ref="C164:K164"/>
    <mergeCell ref="C184:K184"/>
    <mergeCell ref="C125:K125"/>
    <mergeCell ref="C170:K170"/>
    <mergeCell ref="C260:K260"/>
    <mergeCell ref="C347:K347"/>
    <mergeCell ref="C359:K359"/>
    <mergeCell ref="C323:K323"/>
    <mergeCell ref="C341:K341"/>
    <mergeCell ref="C373:K373"/>
    <mergeCell ref="C390:K390"/>
    <mergeCell ref="C605:K605"/>
    <mergeCell ref="C619:K619"/>
    <mergeCell ref="C419:K419"/>
    <mergeCell ref="C439:K439"/>
    <mergeCell ref="C457:K457"/>
    <mergeCell ref="C478:K478"/>
    <mergeCell ref="C498:K498"/>
    <mergeCell ref="C518:K518"/>
    <mergeCell ref="C591:K591"/>
    <mergeCell ref="C714:K714"/>
    <mergeCell ref="C730:K730"/>
    <mergeCell ref="C648:K648"/>
    <mergeCell ref="C667:K667"/>
    <mergeCell ref="C708:K708"/>
    <mergeCell ref="C688:K688"/>
    <mergeCell ref="C825:K825"/>
    <mergeCell ref="C18:K18"/>
    <mergeCell ref="C32:K32"/>
    <mergeCell ref="C52:K52"/>
    <mergeCell ref="C72:K72"/>
    <mergeCell ref="C87:K87"/>
    <mergeCell ref="C643:K643"/>
    <mergeCell ref="C654:K654"/>
    <mergeCell ref="C674:K674"/>
    <mergeCell ref="C694:K694"/>
    <mergeCell ref="C204:K204"/>
    <mergeCell ref="C222:K222"/>
    <mergeCell ref="C512:K512"/>
    <mergeCell ref="C532:K532"/>
    <mergeCell ref="C471:K471"/>
    <mergeCell ref="C492:K492"/>
    <mergeCell ref="C309:K309"/>
    <mergeCell ref="C329:K329"/>
    <mergeCell ref="C433:K433"/>
    <mergeCell ref="C448:K448"/>
    <mergeCell ref="C637:K637"/>
    <mergeCell ref="C539:K539"/>
    <mergeCell ref="C563:K563"/>
    <mergeCell ref="C577:K577"/>
    <mergeCell ref="C597:K597"/>
    <mergeCell ref="C611:K611"/>
    <mergeCell ref="C628:K628"/>
    <mergeCell ref="C553:K553"/>
    <mergeCell ref="C571:K571"/>
    <mergeCell ref="C744:K744"/>
    <mergeCell ref="C764:K764"/>
    <mergeCell ref="C774:K774"/>
    <mergeCell ref="C797:K797"/>
    <mergeCell ref="C819:K819"/>
    <mergeCell ref="C834:K834"/>
    <mergeCell ref="C750:K750"/>
    <mergeCell ref="C770:K770"/>
    <mergeCell ref="C783:K783"/>
    <mergeCell ref="C805:K805"/>
  </mergeCells>
  <conditionalFormatting sqref="J555:J569 J621:J635 J776:J795 J573:J589 J593:J603 J607:J617 J639:J646 J650:J665 J669:J686 J690:J706 J710:J724 J726:J742 J746:J762 J766:J772 J801:J817 J821:J832 N726:N727 N801:N802 N713:N724 N824:N833 J10:J16 J146:J162 J20:J30 J34:J50 J54:J70 J74:J85 J89:J103 J107:J123 J127:J144 J166:J182 J186:J202 J206:J220 J224:J235 J239:J258 J392:J411 J450:J469 J262:J272 J274:J281 J285:J301 J305:J321 J325:J339 J343:J353 J355:J371 J375:J388 J415:J431 J435:J446 J473:J490 J494:J510 J514:J530 J534:J551 N146:N147 N130:N144 N274:N275 N355:N356 N10:N21 N23:N35 N265:N272 N346:N353 N37:N55 N57:N75 N77:N90 N92:N108 N110:N128 N149:N167 N169:N187 N189:N207 N209:N225 N227:N243 N245:N263 N277:N286 N288:N306 N308:N326 N328:N344 N358:N376 N378:N396 N398:N416 N418:N436 N438:N454 N456:N475 N477:N495 N497:N515 N517:N536 N538:N560 N562:N574 N576:N594 N596:N608 N610:N625 N627:N640 N642:N651 N653:N671 N673:N691 N693:N711 N729:N747 N749:N767 N769:N780 N782:N798 N804:N822">
    <cfRule type="cellIs" dxfId="58" priority="579" stopIfTrue="1" operator="greaterThanOrEqual">
      <formula>0.085</formula>
    </cfRule>
    <cfRule type="cellIs" dxfId="57" priority="580" stopIfTrue="1" operator="lessThan">
      <formula>0.085</formula>
    </cfRule>
  </conditionalFormatting>
  <conditionalFormatting sqref="J570:J572 J590:J592 J604:J606 J618:J620 J636:J638 J647:J649 J666:J668 J707:J709 J687:J689 J743:J745 J763:J765 J773:J775 J796:J800 N799:N800 J818:J820 J833 J561:J563 N562:N563 J575:J577 N576:N577 J595:J597 N596:N597 J609:J611 N610:N611 J626:J628 N627:N628 J641:J643 N642:N643 J652:J654 N653:N654 J672:J674 N673:N674 J692:J694 N693:N694 J712:J714 N713:N714 J728:J730 N729:N730 J748:J750 N749:N750 J768:J770 N769:N770 J781:J783 N782:N783 J803:J805 N804:N805 J823:J825 N824:N825 N9 N24 N38 N58 N78 N93 N111 N131 N150 N170 N190 N210 N228 J244:J246 N245:N246 J264:J266 N265:N266 J276:J278 N277:N278 J287:J289 N288:N289 J307:J309 N308:N309 J327:J329 N328:N329 J345:J347 N346:N347 J357:J359 N358:N359 J377:J379 N378:N379 J397:J399 N398:N399 J417:J419 N418:N419 J437:J439 N438:N439 J455:J457 N456:N457 N477:N478 N497:N498 N517:N518 N538:N539 J476:J478 J496:J498 J516:J518 J537:J539 J17:J19 N18:N19 N32:N33 J31:J33 N52:N53 J51:J53 N72:N73 J71:J73 J86:J88 N87:N88 N105:N106 J104:J106 N125:N126 J124:J126 N164:N165 J163:J165 N184:N185 J183:J185 N204:N205 J203:J205 N222:N223 J221:J223 N237:N238 J236:J238 N260:N261 J259:J261 J282:J284 N283:N284 J302:J304 N303:N304 N323:N324 J322:J324 N341:N342 J340:J342 N373:N374 J372:J374 N390:N391 J389:J391 N413:N414 J412:J414 J432:J434 N433:N434 N448:N449 J447:J449 N471:N472 J470:J472 J511:J513 N512:N513 N532:N533 J531:J533 N492:N493 J491:J493 N553 J552:J554">
    <cfRule type="cellIs" dxfId="56" priority="575" stopIfTrue="1" operator="greaterThanOrEqual">
      <formula>0.071</formula>
    </cfRule>
    <cfRule type="cellIs" dxfId="55" priority="576" stopIfTrue="1" operator="lessThan">
      <formula>0.071</formula>
    </cfRule>
  </conditionalFormatting>
  <conditionalFormatting sqref="J570:J572 J590:J592 J604:J606 J618:J620 J636:J638 J647:J649 J666:J668 J707:J709 J687:J689 J743:J745 J763:J765 J773:J775 J796:J800 N799:N800 J818:J820 J833 J17:J19 J31:J33 J51:J53 J71:J73 J86:J88 J104:J106 J124:J126 J163:J165 J183:J185 J203:J205 J221:J223 J236:J238 J259:J261 J282:J284 J302:J304 J322:J324 J340:J342 J372:J374 J389:J391 J412:J414 J432:J434 J447:J449 J470:J472 J511:J513 J531:J533 J491:J493 J552:J554">
    <cfRule type="cellIs" dxfId="54" priority="572" stopIfTrue="1" operator="lessThan">
      <formula>0.085</formula>
    </cfRule>
  </conditionalFormatting>
  <conditionalFormatting sqref="J19 N19 J33 N33 J53 N53 J73 N73 J88 N88 J106 N106 J493 N493 J126 N126 J165 N165 J185 N185 J205 N205 J223 N223 J238 N238 J261 N261 J284 N284 J304 N304 J324 N324 J342 N342 J374 N374 J391 N391 J414 N414 J434 N434 J449 N449 J472 N472 J513 N513 J533 N533">
    <cfRule type="cellIs" dxfId="53" priority="126" stopIfTrue="1" operator="lessThan">
      <formula>0.076</formula>
    </cfRule>
  </conditionalFormatting>
  <conditionalFormatting sqref="N554 J554">
    <cfRule type="cellIs" dxfId="52" priority="49" stopIfTrue="1" operator="greaterThanOrEqual">
      <formula>0.071</formula>
    </cfRule>
    <cfRule type="cellIs" dxfId="51" priority="50" stopIfTrue="1" operator="lessThan">
      <formula>0.071</formula>
    </cfRule>
  </conditionalFormatting>
  <conditionalFormatting sqref="J554 N554">
    <cfRule type="cellIs" dxfId="50" priority="48" stopIfTrue="1" operator="lessThan">
      <formula>0.076</formula>
    </cfRule>
  </conditionalFormatting>
  <conditionalFormatting sqref="N571:N572 J571:J572">
    <cfRule type="cellIs" dxfId="49" priority="46" stopIfTrue="1" operator="greaterThanOrEqual">
      <formula>0.071</formula>
    </cfRule>
    <cfRule type="cellIs" dxfId="48" priority="47" stopIfTrue="1" operator="lessThan">
      <formula>0.071</formula>
    </cfRule>
  </conditionalFormatting>
  <conditionalFormatting sqref="J572 N572">
    <cfRule type="cellIs" dxfId="47" priority="45" stopIfTrue="1" operator="lessThan">
      <formula>0.076</formula>
    </cfRule>
  </conditionalFormatting>
  <conditionalFormatting sqref="J591:J592 N591:N592">
    <cfRule type="cellIs" dxfId="46" priority="43" stopIfTrue="1" operator="greaterThanOrEqual">
      <formula>0.071</formula>
    </cfRule>
    <cfRule type="cellIs" dxfId="45" priority="44" stopIfTrue="1" operator="lessThan">
      <formula>0.071</formula>
    </cfRule>
  </conditionalFormatting>
  <conditionalFormatting sqref="J592 N592">
    <cfRule type="cellIs" dxfId="44" priority="42" stopIfTrue="1" operator="lessThan">
      <formula>0.076</formula>
    </cfRule>
  </conditionalFormatting>
  <conditionalFormatting sqref="N605:N606 J605:J606">
    <cfRule type="cellIs" dxfId="43" priority="40" stopIfTrue="1" operator="greaterThanOrEqual">
      <formula>0.071</formula>
    </cfRule>
    <cfRule type="cellIs" dxfId="42" priority="41" stopIfTrue="1" operator="lessThan">
      <formula>0.071</formula>
    </cfRule>
  </conditionalFormatting>
  <conditionalFormatting sqref="J606 N606">
    <cfRule type="cellIs" dxfId="41" priority="39" stopIfTrue="1" operator="lessThan">
      <formula>0.076</formula>
    </cfRule>
  </conditionalFormatting>
  <conditionalFormatting sqref="N619:N620 J619:J620">
    <cfRule type="cellIs" dxfId="40" priority="37" stopIfTrue="1" operator="greaterThanOrEqual">
      <formula>0.071</formula>
    </cfRule>
    <cfRule type="cellIs" dxfId="39" priority="38" stopIfTrue="1" operator="lessThan">
      <formula>0.071</formula>
    </cfRule>
  </conditionalFormatting>
  <conditionalFormatting sqref="J620 N620">
    <cfRule type="cellIs" dxfId="38" priority="36" stopIfTrue="1" operator="lessThan">
      <formula>0.076</formula>
    </cfRule>
  </conditionalFormatting>
  <conditionalFormatting sqref="N637:N638 J637:J638">
    <cfRule type="cellIs" dxfId="37" priority="34" stopIfTrue="1" operator="greaterThanOrEqual">
      <formula>0.071</formula>
    </cfRule>
    <cfRule type="cellIs" dxfId="36" priority="35" stopIfTrue="1" operator="lessThan">
      <formula>0.071</formula>
    </cfRule>
  </conditionalFormatting>
  <conditionalFormatting sqref="J638 N638">
    <cfRule type="cellIs" dxfId="35" priority="33" stopIfTrue="1" operator="lessThan">
      <formula>0.076</formula>
    </cfRule>
  </conditionalFormatting>
  <conditionalFormatting sqref="J648:J649 N648:N649">
    <cfRule type="cellIs" dxfId="34" priority="31" stopIfTrue="1" operator="greaterThanOrEqual">
      <formula>0.071</formula>
    </cfRule>
    <cfRule type="cellIs" dxfId="33" priority="32" stopIfTrue="1" operator="lessThan">
      <formula>0.071</formula>
    </cfRule>
  </conditionalFormatting>
  <conditionalFormatting sqref="J649 N649">
    <cfRule type="cellIs" dxfId="32" priority="30" stopIfTrue="1" operator="lessThan">
      <formula>0.076</formula>
    </cfRule>
  </conditionalFormatting>
  <conditionalFormatting sqref="N667:N668 J667:J668">
    <cfRule type="cellIs" dxfId="31" priority="28" stopIfTrue="1" operator="greaterThanOrEqual">
      <formula>0.071</formula>
    </cfRule>
    <cfRule type="cellIs" dxfId="30" priority="29" stopIfTrue="1" operator="lessThan">
      <formula>0.071</formula>
    </cfRule>
  </conditionalFormatting>
  <conditionalFormatting sqref="J668 N668">
    <cfRule type="cellIs" dxfId="29" priority="27" stopIfTrue="1" operator="lessThan">
      <formula>0.076</formula>
    </cfRule>
  </conditionalFormatting>
  <conditionalFormatting sqref="N708:N709 J708:J709">
    <cfRule type="cellIs" dxfId="28" priority="25" stopIfTrue="1" operator="greaterThanOrEqual">
      <formula>0.071</formula>
    </cfRule>
    <cfRule type="cellIs" dxfId="27" priority="26" stopIfTrue="1" operator="lessThan">
      <formula>0.071</formula>
    </cfRule>
  </conditionalFormatting>
  <conditionalFormatting sqref="J709 N709">
    <cfRule type="cellIs" dxfId="26" priority="24" stopIfTrue="1" operator="lessThan">
      <formula>0.076</formula>
    </cfRule>
  </conditionalFormatting>
  <conditionalFormatting sqref="N688:N689 J688:J689">
    <cfRule type="cellIs" dxfId="25" priority="22" stopIfTrue="1" operator="greaterThanOrEqual">
      <formula>0.071</formula>
    </cfRule>
    <cfRule type="cellIs" dxfId="24" priority="23" stopIfTrue="1" operator="lessThan">
      <formula>0.071</formula>
    </cfRule>
  </conditionalFormatting>
  <conditionalFormatting sqref="J689 N689">
    <cfRule type="cellIs" dxfId="23" priority="21" stopIfTrue="1" operator="lessThan">
      <formula>0.076</formula>
    </cfRule>
  </conditionalFormatting>
  <conditionalFormatting sqref="N744:N745 J744:J745">
    <cfRule type="cellIs" dxfId="22" priority="19" stopIfTrue="1" operator="greaterThanOrEqual">
      <formula>0.071</formula>
    </cfRule>
    <cfRule type="cellIs" dxfId="21" priority="20" stopIfTrue="1" operator="lessThan">
      <formula>0.071</formula>
    </cfRule>
  </conditionalFormatting>
  <conditionalFormatting sqref="J745 N745">
    <cfRule type="cellIs" dxfId="20" priority="18" stopIfTrue="1" operator="lessThan">
      <formula>0.076</formula>
    </cfRule>
  </conditionalFormatting>
  <conditionalFormatting sqref="N764:N765 J764:J765">
    <cfRule type="cellIs" dxfId="19" priority="16" stopIfTrue="1" operator="greaterThanOrEqual">
      <formula>0.071</formula>
    </cfRule>
    <cfRule type="cellIs" dxfId="18" priority="17" stopIfTrue="1" operator="lessThan">
      <formula>0.071</formula>
    </cfRule>
  </conditionalFormatting>
  <conditionalFormatting sqref="J765 N765">
    <cfRule type="cellIs" dxfId="17" priority="15" stopIfTrue="1" operator="lessThan">
      <formula>0.076</formula>
    </cfRule>
  </conditionalFormatting>
  <conditionalFormatting sqref="N774:N775 J774:J775">
    <cfRule type="cellIs" dxfId="16" priority="13" stopIfTrue="1" operator="greaterThanOrEqual">
      <formula>0.071</formula>
    </cfRule>
    <cfRule type="cellIs" dxfId="15" priority="14" stopIfTrue="1" operator="lessThan">
      <formula>0.071</formula>
    </cfRule>
  </conditionalFormatting>
  <conditionalFormatting sqref="J775 N775">
    <cfRule type="cellIs" dxfId="14" priority="12" stopIfTrue="1" operator="lessThan">
      <formula>0.076</formula>
    </cfRule>
  </conditionalFormatting>
  <conditionalFormatting sqref="N797:N798 J797:J798">
    <cfRule type="cellIs" dxfId="13" priority="10" stopIfTrue="1" operator="greaterThanOrEqual">
      <formula>0.071</formula>
    </cfRule>
    <cfRule type="cellIs" dxfId="12" priority="11" stopIfTrue="1" operator="lessThan">
      <formula>0.071</formula>
    </cfRule>
  </conditionalFormatting>
  <conditionalFormatting sqref="J798 N798">
    <cfRule type="cellIs" dxfId="11" priority="9" stopIfTrue="1" operator="lessThan">
      <formula>0.076</formula>
    </cfRule>
  </conditionalFormatting>
  <conditionalFormatting sqref="J819:J820 N819:N820">
    <cfRule type="cellIs" dxfId="10" priority="7" stopIfTrue="1" operator="greaterThanOrEqual">
      <formula>0.071</formula>
    </cfRule>
    <cfRule type="cellIs" dxfId="9" priority="8" stopIfTrue="1" operator="lessThan">
      <formula>0.071</formula>
    </cfRule>
  </conditionalFormatting>
  <conditionalFormatting sqref="J820 N820">
    <cfRule type="cellIs" dxfId="8" priority="6" stopIfTrue="1" operator="lessThan">
      <formula>0.076</formula>
    </cfRule>
  </conditionalFormatting>
  <conditionalFormatting sqref="N834:N835 J834:J835">
    <cfRule type="cellIs" dxfId="7" priority="4" stopIfTrue="1" operator="greaterThanOrEqual">
      <formula>0.071</formula>
    </cfRule>
    <cfRule type="cellIs" dxfId="6" priority="5" stopIfTrue="1" operator="lessThan">
      <formula>0.071</formula>
    </cfRule>
  </conditionalFormatting>
  <conditionalFormatting sqref="J835 N835">
    <cfRule type="cellIs" dxfId="5" priority="3" stopIfTrue="1" operator="lessThan">
      <formula>0.076</formula>
    </cfRule>
  </conditionalFormatting>
  <conditionalFormatting sqref="N835">
    <cfRule type="cellIs" dxfId="4" priority="1" stopIfTrue="1" operator="greaterThanOrEqual">
      <formula>0.085</formula>
    </cfRule>
    <cfRule type="cellIs" dxfId="3" priority="2" stopIfTrue="1" operator="lessThan">
      <formula>0.085</formula>
    </cfRule>
  </conditionalFormatting>
  <pageMargins left="0.7" right="0.7" top="0.75" bottom="0.75" header="0.3" footer="0.3"/>
  <pageSetup scale="48" fitToHeight="25" orientation="portrait" r:id="rId1"/>
  <rowBreaks count="11" manualBreakCount="11">
    <brk id="89" max="13" man="1"/>
    <brk id="166" max="13" man="1"/>
    <brk id="239" max="13" man="1"/>
    <brk id="325" max="13" man="1"/>
    <brk id="392" max="16383" man="1"/>
    <brk id="450" max="16383" man="1"/>
    <brk id="535" max="13" man="1"/>
    <brk id="556" max="13" man="1"/>
    <brk id="621" max="13" man="1"/>
    <brk id="710" max="13" man="1"/>
    <brk id="77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7"/>
  <sheetViews>
    <sheetView tabSelected="1" view="pageBreakPreview" zoomScaleNormal="100" zoomScaleSheetLayoutView="100" workbookViewId="0"/>
  </sheetViews>
  <sheetFormatPr defaultColWidth="9.109375" defaultRowHeight="13.2" x14ac:dyDescent="0.25"/>
  <cols>
    <col min="1" max="1" width="19.88671875" style="92" customWidth="1"/>
    <col min="2" max="2" width="31" style="92" bestFit="1" customWidth="1"/>
    <col min="3" max="3" width="9.109375" style="92"/>
    <col min="4" max="4" width="1.88671875" style="92" hidden="1" customWidth="1"/>
    <col min="5" max="5" width="9.109375" style="92"/>
    <col min="6" max="6" width="3.33203125" style="92" hidden="1" customWidth="1"/>
    <col min="7" max="7" width="9" style="92" customWidth="1"/>
    <col min="8" max="8" width="12.5546875" style="92" hidden="1" customWidth="1"/>
    <col min="9" max="9" width="9.109375" style="92"/>
    <col min="10" max="10" width="2.88671875" style="92" hidden="1" customWidth="1"/>
    <col min="11" max="11" width="10.6640625" style="92" customWidth="1"/>
    <col min="12" max="12" width="11.44140625" style="92" customWidth="1"/>
    <col min="13" max="16384" width="9.109375" style="92"/>
  </cols>
  <sheetData>
    <row r="1" spans="1:12" ht="12.75" customHeight="1" x14ac:dyDescent="0.25">
      <c r="A1" s="113"/>
    </row>
    <row r="2" spans="1:12" ht="12.75" customHeight="1" x14ac:dyDescent="0.25">
      <c r="A2" s="114" t="s">
        <v>309</v>
      </c>
    </row>
    <row r="3" spans="1:12" ht="12.75" customHeight="1" x14ac:dyDescent="0.25">
      <c r="A3" s="115" t="s">
        <v>310</v>
      </c>
    </row>
    <row r="4" spans="1:12" ht="12.75" customHeight="1" x14ac:dyDescent="0.25">
      <c r="A4" s="115"/>
    </row>
    <row r="5" spans="1:12" ht="18" customHeight="1" x14ac:dyDescent="0.25">
      <c r="A5" s="427" t="s">
        <v>135</v>
      </c>
      <c r="B5" s="428"/>
      <c r="C5" s="428"/>
      <c r="D5" s="428"/>
      <c r="E5" s="428"/>
      <c r="F5" s="428"/>
      <c r="G5" s="428"/>
      <c r="H5" s="428"/>
      <c r="I5" s="428"/>
      <c r="J5" s="428"/>
      <c r="K5" s="428"/>
      <c r="L5" s="428"/>
    </row>
    <row r="6" spans="1:12" ht="15.6" x14ac:dyDescent="0.25">
      <c r="A6" s="429" t="s">
        <v>0</v>
      </c>
      <c r="B6" s="428"/>
      <c r="C6" s="428"/>
      <c r="D6" s="428"/>
      <c r="E6" s="428"/>
      <c r="F6" s="428"/>
      <c r="G6" s="428"/>
      <c r="H6" s="428"/>
      <c r="I6" s="428"/>
      <c r="J6" s="428"/>
      <c r="K6" s="428"/>
      <c r="L6" s="428"/>
    </row>
    <row r="7" spans="1:12" ht="12.75" customHeight="1" thickBot="1" x14ac:dyDescent="0.35">
      <c r="A7" s="116"/>
      <c r="C7" s="100"/>
      <c r="D7" s="100"/>
      <c r="E7" s="100"/>
      <c r="F7" s="100"/>
      <c r="G7" s="100"/>
      <c r="H7" s="100"/>
      <c r="I7" s="73"/>
      <c r="J7" s="73"/>
      <c r="K7" s="100"/>
      <c r="L7" s="100"/>
    </row>
    <row r="8" spans="1:12" ht="12.75" customHeight="1" x14ac:dyDescent="0.25">
      <c r="A8" s="425" t="s">
        <v>61</v>
      </c>
      <c r="B8" s="425" t="s">
        <v>59</v>
      </c>
      <c r="C8" s="406" t="s">
        <v>3</v>
      </c>
      <c r="D8" s="117"/>
      <c r="E8" s="406" t="s">
        <v>4</v>
      </c>
      <c r="F8" s="117"/>
      <c r="G8" s="406" t="s">
        <v>5</v>
      </c>
      <c r="H8" s="118"/>
      <c r="I8" s="408" t="s">
        <v>6</v>
      </c>
      <c r="J8" s="84"/>
      <c r="K8" s="420" t="s">
        <v>60</v>
      </c>
      <c r="L8" s="422" t="s">
        <v>311</v>
      </c>
    </row>
    <row r="9" spans="1:12" ht="12.75" customHeight="1" thickBot="1" x14ac:dyDescent="0.3">
      <c r="A9" s="426"/>
      <c r="B9" s="426"/>
      <c r="C9" s="407"/>
      <c r="D9" s="119"/>
      <c r="E9" s="407"/>
      <c r="F9" s="119"/>
      <c r="G9" s="407"/>
      <c r="H9" s="120"/>
      <c r="I9" s="409"/>
      <c r="J9" s="120"/>
      <c r="K9" s="421"/>
      <c r="L9" s="407"/>
    </row>
    <row r="10" spans="1:12" ht="12.75" customHeight="1" x14ac:dyDescent="0.25">
      <c r="A10" s="388" t="s">
        <v>238</v>
      </c>
      <c r="B10" s="390" t="s">
        <v>237</v>
      </c>
      <c r="C10" s="386">
        <f>'8HR Ozone Status 2009 thru 2018'!D19</f>
        <v>7.2999999999999995E-2</v>
      </c>
      <c r="D10" s="162"/>
      <c r="E10" s="386">
        <f>'8HR Ozone Status 2009 thru 2018'!F19</f>
        <v>7.2999999999999995E-2</v>
      </c>
      <c r="F10" s="162"/>
      <c r="G10" s="386">
        <f>'8HR Ozone Status 2009 thru 2018'!H19</f>
        <v>7.1999999999999995E-2</v>
      </c>
      <c r="H10" s="163"/>
      <c r="I10" s="386">
        <f>'8HR Ozone Status 2009 thru 2018'!J19</f>
        <v>6.9000000000000006E-2</v>
      </c>
      <c r="J10" s="163"/>
      <c r="K10" s="395">
        <f>0.213-('8HR Ozone Status 2009 thru 2018'!J18+'8HR Ozone Status 2009 thru 2018'!J17)</f>
        <v>7.7999999999999986E-2</v>
      </c>
      <c r="L10" s="386">
        <f>'8HR Ozone Status 2009 thru 2018'!N19</f>
        <v>6.8000000000000005E-2</v>
      </c>
    </row>
    <row r="11" spans="1:12" ht="12.75" customHeight="1" thickBot="1" x14ac:dyDescent="0.3">
      <c r="A11" s="389"/>
      <c r="B11" s="391"/>
      <c r="C11" s="387"/>
      <c r="D11" s="162"/>
      <c r="E11" s="387"/>
      <c r="F11" s="162"/>
      <c r="G11" s="387"/>
      <c r="H11" s="163"/>
      <c r="I11" s="387"/>
      <c r="J11" s="163"/>
      <c r="K11" s="396"/>
      <c r="L11" s="387"/>
    </row>
    <row r="12" spans="1:12" ht="12.75" customHeight="1" x14ac:dyDescent="0.25">
      <c r="A12" s="388" t="s">
        <v>69</v>
      </c>
      <c r="B12" s="390" t="s">
        <v>45</v>
      </c>
      <c r="C12" s="392">
        <f>'8HR Ozone Status 2009 thru 2018'!D37</f>
        <v>7.3999999999999996E-2</v>
      </c>
      <c r="D12" s="392">
        <f>'Historic Data - 1995 thru 2008'!E17</f>
        <v>39322</v>
      </c>
      <c r="E12" s="392">
        <f>'8HR Ozone Status 2009 thru 2018'!F37</f>
        <v>7.2999999999999995E-2</v>
      </c>
      <c r="F12" s="392">
        <f>'Historic Data - 1995 thru 2008'!G17</f>
        <v>39346</v>
      </c>
      <c r="G12" s="392">
        <f>'8HR Ozone Status 2009 thru 2018'!H37</f>
        <v>7.2999999999999995E-2</v>
      </c>
      <c r="H12" s="392">
        <f>'Historic Data - 1995 thru 2008'!I17</f>
        <v>39348</v>
      </c>
      <c r="I12" s="392">
        <f>'8HR Ozone Status 2009 thru 2018'!J37</f>
        <v>7.2999999999999995E-2</v>
      </c>
      <c r="J12" s="86"/>
      <c r="K12" s="395">
        <f>0.213-('8HR Ozone Status 2009 thru 2018'!J36+'8HR Ozone Status 2009 thru 2018'!J35)</f>
        <v>7.6999999999999985E-2</v>
      </c>
      <c r="L12" s="392">
        <f>'8HR Ozone Status 2009 thru 2018'!N37</f>
        <v>6.9000000000000006E-2</v>
      </c>
    </row>
    <row r="13" spans="1:12" ht="12.75" customHeight="1" thickBot="1" x14ac:dyDescent="0.3">
      <c r="A13" s="389"/>
      <c r="B13" s="391"/>
      <c r="C13" s="393"/>
      <c r="D13" s="393"/>
      <c r="E13" s="393"/>
      <c r="F13" s="393"/>
      <c r="G13" s="393"/>
      <c r="H13" s="393"/>
      <c r="I13" s="393"/>
      <c r="J13" s="88"/>
      <c r="K13" s="396"/>
      <c r="L13" s="393"/>
    </row>
    <row r="14" spans="1:12" ht="12.75" customHeight="1" x14ac:dyDescent="0.25">
      <c r="A14" s="388" t="s">
        <v>246</v>
      </c>
      <c r="B14" s="390" t="s">
        <v>244</v>
      </c>
      <c r="C14" s="392">
        <f>'8HR Ozone Status 2009 thru 2018'!D50</f>
        <v>6.9000000000000006E-2</v>
      </c>
      <c r="D14" s="166"/>
      <c r="E14" s="392">
        <f>'8HR Ozone Status 2009 thru 2018'!F50</f>
        <v>6.6000000000000003E-2</v>
      </c>
      <c r="F14" s="166"/>
      <c r="G14" s="392">
        <f>'8HR Ozone Status 2009 thru 2018'!H50</f>
        <v>6.6000000000000003E-2</v>
      </c>
      <c r="H14" s="166"/>
      <c r="I14" s="392">
        <f>'8HR Ozone Status 2009 thru 2018'!J50</f>
        <v>6.5000000000000002E-2</v>
      </c>
      <c r="J14" s="167"/>
      <c r="K14" s="395">
        <f>0.213-('8HR Ozone Status 2009 thru 2018'!J49+'8HR Ozone Status 2009 thru 2018'!J48)</f>
        <v>8.7999999999999995E-2</v>
      </c>
      <c r="L14" s="392">
        <f>'8HR Ozone Status 2009 thru 2018'!N50</f>
        <v>6.3E-2</v>
      </c>
    </row>
    <row r="15" spans="1:12" ht="12.75" customHeight="1" thickBot="1" x14ac:dyDescent="0.3">
      <c r="A15" s="389"/>
      <c r="B15" s="391"/>
      <c r="C15" s="393"/>
      <c r="D15" s="166"/>
      <c r="E15" s="393"/>
      <c r="F15" s="166"/>
      <c r="G15" s="393"/>
      <c r="H15" s="166"/>
      <c r="I15" s="393"/>
      <c r="J15" s="167"/>
      <c r="K15" s="396"/>
      <c r="L15" s="393"/>
    </row>
    <row r="16" spans="1:12" ht="12.75" customHeight="1" x14ac:dyDescent="0.25">
      <c r="A16" s="399" t="s">
        <v>74</v>
      </c>
      <c r="B16" s="423" t="s">
        <v>49</v>
      </c>
      <c r="C16" s="386">
        <f>'8HR Ozone Status 2009 thru 2018'!D68</f>
        <v>7.9000000000000001E-2</v>
      </c>
      <c r="D16" s="386">
        <f>'Historic Data - 1995 thru 2008'!E31</f>
        <v>39225</v>
      </c>
      <c r="E16" s="386">
        <f>'8HR Ozone Status 2009 thru 2018'!F68</f>
        <v>7.0999999999999994E-2</v>
      </c>
      <c r="F16" s="386">
        <f>'Historic Data - 1995 thru 2008'!G31</f>
        <v>39224</v>
      </c>
      <c r="G16" s="386">
        <f>'8HR Ozone Status 2009 thru 2018'!H68</f>
        <v>7.0999999999999994E-2</v>
      </c>
      <c r="H16" s="386">
        <f>'Historic Data - 1995 thru 2008'!I31</f>
        <v>39296</v>
      </c>
      <c r="I16" s="386">
        <f>'8HR Ozone Status 2009 thru 2018'!J68</f>
        <v>7.0000000000000007E-2</v>
      </c>
      <c r="J16" s="86"/>
      <c r="K16" s="395">
        <f>0.213-('8HR Ozone Status 2009 thru 2018'!J67+'8HR Ozone Status 2009 thru 2018'!J66)</f>
        <v>8.299999999999999E-2</v>
      </c>
      <c r="L16" s="386">
        <f>'8HR Ozone Status 2009 thru 2018'!N68</f>
        <v>6.6000000000000003E-2</v>
      </c>
    </row>
    <row r="17" spans="1:12" ht="12.75" customHeight="1" thickBot="1" x14ac:dyDescent="0.3">
      <c r="A17" s="400"/>
      <c r="B17" s="424"/>
      <c r="C17" s="387"/>
      <c r="D17" s="387"/>
      <c r="E17" s="387"/>
      <c r="F17" s="387"/>
      <c r="G17" s="387"/>
      <c r="H17" s="387"/>
      <c r="I17" s="387"/>
      <c r="J17" s="88"/>
      <c r="K17" s="396"/>
      <c r="L17" s="387"/>
    </row>
    <row r="18" spans="1:12" ht="12.75" customHeight="1" x14ac:dyDescent="0.25">
      <c r="A18" s="399" t="s">
        <v>72</v>
      </c>
      <c r="B18" s="423" t="s">
        <v>168</v>
      </c>
      <c r="C18" s="392">
        <f>'8HR Ozone Status 2009 thru 2018'!D86</f>
        <v>7.9000000000000001E-2</v>
      </c>
      <c r="D18" s="392">
        <f>'Historic Data - 1995 thru 2008'!E51</f>
        <v>39225</v>
      </c>
      <c r="E18" s="392">
        <f>'8HR Ozone Status 2009 thru 2018'!F86</f>
        <v>7.5999999999999998E-2</v>
      </c>
      <c r="F18" s="392">
        <f>'Historic Data - 1995 thru 2008'!G51</f>
        <v>39224</v>
      </c>
      <c r="G18" s="392">
        <f>'8HR Ozone Status 2009 thru 2018'!H86</f>
        <v>7.5999999999999998E-2</v>
      </c>
      <c r="H18" s="392">
        <f>'Historic Data - 1995 thru 2008'!I51</f>
        <v>39346</v>
      </c>
      <c r="I18" s="392">
        <f>'8HR Ozone Status 2009 thru 2018'!J86</f>
        <v>7.0999999999999994E-2</v>
      </c>
      <c r="J18" s="86"/>
      <c r="K18" s="395">
        <f>0.213-('8HR Ozone Status 2009 thru 2018'!J85+'8HR Ozone Status 2009 thru 2018'!J84)</f>
        <v>7.4999999999999983E-2</v>
      </c>
      <c r="L18" s="392">
        <f>'8HR Ozone Status 2009 thru 2018'!N86</f>
        <v>6.9000000000000006E-2</v>
      </c>
    </row>
    <row r="19" spans="1:12" ht="12.75" customHeight="1" thickBot="1" x14ac:dyDescent="0.3">
      <c r="A19" s="400"/>
      <c r="B19" s="432"/>
      <c r="C19" s="393"/>
      <c r="D19" s="393"/>
      <c r="E19" s="393"/>
      <c r="F19" s="393"/>
      <c r="G19" s="393"/>
      <c r="H19" s="393"/>
      <c r="I19" s="393"/>
      <c r="J19" s="88"/>
      <c r="K19" s="396"/>
      <c r="L19" s="393"/>
    </row>
    <row r="20" spans="1:12" ht="12.75" customHeight="1" x14ac:dyDescent="0.25">
      <c r="A20" s="399" t="s">
        <v>68</v>
      </c>
      <c r="B20" s="401" t="s">
        <v>14</v>
      </c>
      <c r="C20" s="386">
        <f>'8HR Ozone Status 2009 thru 2018'!D119</f>
        <v>7.2999999999999995E-2</v>
      </c>
      <c r="D20" s="386">
        <f>'Historic Data - 1995 thru 2008'!E86</f>
        <v>39322</v>
      </c>
      <c r="E20" s="386">
        <f>'8HR Ozone Status 2009 thru 2018'!F119</f>
        <v>7.0999999999999994E-2</v>
      </c>
      <c r="F20" s="386">
        <f>'Historic Data - 1995 thru 2008'!G86</f>
        <v>39224</v>
      </c>
      <c r="G20" s="386">
        <f>'8HR Ozone Status 2009 thru 2018'!H119</f>
        <v>6.9000000000000006E-2</v>
      </c>
      <c r="H20" s="386">
        <f>'Historic Data - 1995 thru 2008'!I86</f>
        <v>39225</v>
      </c>
      <c r="I20" s="386">
        <f>'8HR Ozone Status 2009 thru 2018'!J119</f>
        <v>6.7000000000000004E-2</v>
      </c>
      <c r="J20" s="86"/>
      <c r="K20" s="395">
        <f>0.213-('8HR Ozone Status 2009 thru 2018'!J118+'8HR Ozone Status 2009 thru 2018'!J117)</f>
        <v>7.7999999999999986E-2</v>
      </c>
      <c r="L20" s="386">
        <f>'8HR Ozone Status 2009 thru 2018'!N119</f>
        <v>6.7000000000000004E-2</v>
      </c>
    </row>
    <row r="21" spans="1:12" ht="12.75" customHeight="1" thickBot="1" x14ac:dyDescent="0.3">
      <c r="A21" s="400"/>
      <c r="B21" s="400"/>
      <c r="C21" s="387"/>
      <c r="D21" s="387"/>
      <c r="E21" s="387"/>
      <c r="F21" s="387"/>
      <c r="G21" s="387"/>
      <c r="H21" s="387"/>
      <c r="I21" s="387"/>
      <c r="J21" s="88"/>
      <c r="K21" s="396"/>
      <c r="L21" s="387"/>
    </row>
    <row r="22" spans="1:12" ht="12.75" customHeight="1" x14ac:dyDescent="0.25">
      <c r="A22" s="388" t="s">
        <v>73</v>
      </c>
      <c r="B22" s="397" t="s">
        <v>169</v>
      </c>
      <c r="C22" s="386">
        <f>'8HR Ozone Status 2009 thru 2018'!D161</f>
        <v>8.1000000000000003E-2</v>
      </c>
      <c r="D22" s="386">
        <f>'8HR Ozone Status 2009 thru 2018'!E151</f>
        <v>40724</v>
      </c>
      <c r="E22" s="386">
        <f>'8HR Ozone Status 2009 thru 2018'!F161</f>
        <v>7.5999999999999998E-2</v>
      </c>
      <c r="F22" s="386">
        <f>'8HR Ozone Status 2009 thru 2018'!G151</f>
        <v>40787</v>
      </c>
      <c r="G22" s="386">
        <f>'8HR Ozone Status 2009 thru 2018'!H161</f>
        <v>7.3999999999999996E-2</v>
      </c>
      <c r="H22" s="386">
        <f>'8HR Ozone Status 2009 thru 2018'!I151</f>
        <v>40789</v>
      </c>
      <c r="I22" s="386">
        <f>'8HR Ozone Status 2009 thru 2018'!J161</f>
        <v>7.1999999999999995E-2</v>
      </c>
      <c r="J22" s="86"/>
      <c r="K22" s="395">
        <f>0.213-('8HR Ozone Status 2009 thru 2018'!J160+'8HR Ozone Status 2009 thru 2018'!J159)</f>
        <v>8.0999999999999989E-2</v>
      </c>
      <c r="L22" s="386">
        <f>'8HR Ozone Status 2009 thru 2018'!N161</f>
        <v>6.8000000000000005E-2</v>
      </c>
    </row>
    <row r="23" spans="1:12" ht="12.75" customHeight="1" thickBot="1" x14ac:dyDescent="0.3">
      <c r="A23" s="394"/>
      <c r="B23" s="398"/>
      <c r="C23" s="387"/>
      <c r="D23" s="387"/>
      <c r="E23" s="387"/>
      <c r="F23" s="387"/>
      <c r="G23" s="387"/>
      <c r="H23" s="387"/>
      <c r="I23" s="387"/>
      <c r="J23" s="88"/>
      <c r="K23" s="396"/>
      <c r="L23" s="387"/>
    </row>
    <row r="24" spans="1:12" ht="12.75" customHeight="1" x14ac:dyDescent="0.25">
      <c r="A24" s="388" t="s">
        <v>67</v>
      </c>
      <c r="B24" s="397" t="s">
        <v>222</v>
      </c>
      <c r="C24" s="386">
        <f>'8HR Ozone Status 2009 thru 2018'!D179</f>
        <v>0.08</v>
      </c>
      <c r="D24" s="386">
        <f>'8HR Ozone Status 2009 thru 2018'!E169</f>
        <v>40789</v>
      </c>
      <c r="E24" s="386">
        <f>'8HR Ozone Status 2009 thru 2018'!F179</f>
        <v>7.8E-2</v>
      </c>
      <c r="F24" s="86">
        <f>'8HR Ozone Status 2009 thru 2018'!G169</f>
        <v>40787</v>
      </c>
      <c r="G24" s="386">
        <f>'8HR Ozone Status 2009 thru 2018'!H179</f>
        <v>7.8E-2</v>
      </c>
      <c r="H24" s="386">
        <f>'8HR Ozone Status 2009 thru 2018'!I169</f>
        <v>40788</v>
      </c>
      <c r="I24" s="386">
        <f>'8HR Ozone Status 2009 thru 2018'!J179</f>
        <v>7.5999999999999998E-2</v>
      </c>
      <c r="J24" s="86"/>
      <c r="K24" s="395">
        <f>0.213-('8HR Ozone Status 2009 thru 2018'!J178+'8HR Ozone Status 2009 thru 2018'!J177)</f>
        <v>7.1999999999999981E-2</v>
      </c>
      <c r="L24" s="386">
        <f>'8HR Ozone Status 2009 thru 2018'!N179</f>
        <v>7.1999999999999995E-2</v>
      </c>
    </row>
    <row r="25" spans="1:12" ht="12.75" customHeight="1" thickBot="1" x14ac:dyDescent="0.3">
      <c r="A25" s="389"/>
      <c r="B25" s="493"/>
      <c r="C25" s="387"/>
      <c r="D25" s="387"/>
      <c r="E25" s="387"/>
      <c r="F25" s="88"/>
      <c r="G25" s="387"/>
      <c r="H25" s="387"/>
      <c r="I25" s="387"/>
      <c r="J25" s="88"/>
      <c r="K25" s="396"/>
      <c r="L25" s="387"/>
    </row>
    <row r="26" spans="1:12" ht="12.75" customHeight="1" x14ac:dyDescent="0.25">
      <c r="A26" s="399" t="s">
        <v>67</v>
      </c>
      <c r="B26" s="401" t="s">
        <v>223</v>
      </c>
      <c r="C26" s="386">
        <f>'8HR Ozone Status 2009 thru 2018'!D197</f>
        <v>7.8E-2</v>
      </c>
      <c r="D26" s="386">
        <f>'8HR Ozone Status 2009 thru 2018'!E187</f>
        <v>40729</v>
      </c>
      <c r="E26" s="386">
        <f>'8HR Ozone Status 2009 thru 2018'!F197</f>
        <v>7.5999999999999998E-2</v>
      </c>
      <c r="F26" s="386">
        <f>'8HR Ozone Status 2009 thru 2018'!G187</f>
        <v>40788</v>
      </c>
      <c r="G26" s="386">
        <f>'8HR Ozone Status 2009 thru 2018'!H197</f>
        <v>7.5999999999999998E-2</v>
      </c>
      <c r="H26" s="386">
        <f>'8HR Ozone Status 2009 thru 2018'!I187</f>
        <v>40683</v>
      </c>
      <c r="I26" s="386">
        <f>'8HR Ozone Status 2009 thru 2018'!J197</f>
        <v>7.4999999999999997E-2</v>
      </c>
      <c r="J26" s="86"/>
      <c r="K26" s="395">
        <f>0.213-('8HR Ozone Status 2009 thru 2018'!J196+'8HR Ozone Status 2009 thru 2018'!J195)</f>
        <v>7.9999999999999988E-2</v>
      </c>
      <c r="L26" s="386">
        <f>'8HR Ozone Status 2009 thru 2018'!N197</f>
        <v>6.9000000000000006E-2</v>
      </c>
    </row>
    <row r="27" spans="1:12" ht="12.75" customHeight="1" thickBot="1" x14ac:dyDescent="0.3">
      <c r="A27" s="400"/>
      <c r="B27" s="400"/>
      <c r="C27" s="387"/>
      <c r="D27" s="387"/>
      <c r="E27" s="387"/>
      <c r="F27" s="387"/>
      <c r="G27" s="387"/>
      <c r="H27" s="387"/>
      <c r="I27" s="387"/>
      <c r="J27" s="88"/>
      <c r="K27" s="396"/>
      <c r="L27" s="387"/>
    </row>
    <row r="28" spans="1:12" ht="12.75" customHeight="1" x14ac:dyDescent="0.25">
      <c r="A28" s="388" t="s">
        <v>67</v>
      </c>
      <c r="B28" s="397" t="s">
        <v>221</v>
      </c>
      <c r="C28" s="386">
        <f>'8HR Ozone Status 2009 thru 2018'!D233</f>
        <v>0.08</v>
      </c>
      <c r="D28" s="386">
        <f>'8HR Ozone Status 2009 thru 2018'!E223</f>
        <v>40729</v>
      </c>
      <c r="E28" s="386">
        <f>'8HR Ozone Status 2009 thru 2018'!F233</f>
        <v>7.6999999999999999E-2</v>
      </c>
      <c r="F28" s="386">
        <f>'8HR Ozone Status 2009 thru 2018'!G223</f>
        <v>40788</v>
      </c>
      <c r="G28" s="386">
        <f>'8HR Ozone Status 2009 thru 2018'!H233</f>
        <v>7.2999999999999995E-2</v>
      </c>
      <c r="H28" s="386">
        <f>'8HR Ozone Status 2009 thru 2018'!I223</f>
        <v>40787</v>
      </c>
      <c r="I28" s="386">
        <f>'8HR Ozone Status 2009 thru 2018'!J233</f>
        <v>7.1999999999999995E-2</v>
      </c>
      <c r="J28" s="86"/>
      <c r="K28" s="395">
        <f>0.213-('8HR Ozone Status 2009 thru 2018'!J232+'8HR Ozone Status 2009 thru 2018'!J231)</f>
        <v>7.5999999999999984E-2</v>
      </c>
      <c r="L28" s="386">
        <f>'8HR Ozone Status 2009 thru 2018'!N233</f>
        <v>6.9000000000000006E-2</v>
      </c>
    </row>
    <row r="29" spans="1:12" ht="12.75" customHeight="1" thickBot="1" x14ac:dyDescent="0.3">
      <c r="A29" s="394"/>
      <c r="B29" s="398"/>
      <c r="C29" s="387"/>
      <c r="D29" s="387"/>
      <c r="E29" s="387"/>
      <c r="F29" s="387"/>
      <c r="G29" s="387"/>
      <c r="H29" s="387"/>
      <c r="I29" s="387"/>
      <c r="J29" s="88"/>
      <c r="K29" s="396"/>
      <c r="L29" s="387"/>
    </row>
    <row r="30" spans="1:12" ht="12.75" customHeight="1" x14ac:dyDescent="0.25">
      <c r="A30" s="399" t="s">
        <v>67</v>
      </c>
      <c r="B30" s="401" t="s">
        <v>247</v>
      </c>
      <c r="C30" s="386">
        <f>'8HR Ozone Status 2009 thru 2018'!D246</f>
        <v>7.6999999999999999E-2</v>
      </c>
      <c r="D30" s="167"/>
      <c r="E30" s="386">
        <f>'8HR Ozone Status 2009 thru 2018'!F246</f>
        <v>7.0999999999999994E-2</v>
      </c>
      <c r="F30" s="167"/>
      <c r="G30" s="386">
        <f>'8HR Ozone Status 2009 thru 2018'!H246</f>
        <v>7.0999999999999994E-2</v>
      </c>
      <c r="H30" s="167"/>
      <c r="I30" s="386">
        <f>'8HR Ozone Status 2009 thru 2018'!J246</f>
        <v>7.0000000000000007E-2</v>
      </c>
      <c r="J30" s="167"/>
      <c r="K30" s="395">
        <f>0.213-('8HR Ozone Status 2009 thru 2018'!J245+'8HR Ozone Status 2009 thru 2018'!J244)</f>
        <v>8.199999999999999E-2</v>
      </c>
      <c r="L30" s="386">
        <f>'8HR Ozone Status 2009 thru 2018'!N246</f>
        <v>6.7000000000000004E-2</v>
      </c>
    </row>
    <row r="31" spans="1:12" ht="12.75" customHeight="1" thickBot="1" x14ac:dyDescent="0.3">
      <c r="A31" s="434"/>
      <c r="B31" s="433"/>
      <c r="C31" s="387"/>
      <c r="D31" s="167"/>
      <c r="E31" s="387"/>
      <c r="F31" s="167"/>
      <c r="G31" s="387"/>
      <c r="H31" s="167"/>
      <c r="I31" s="387"/>
      <c r="J31" s="167"/>
      <c r="K31" s="396"/>
      <c r="L31" s="387"/>
    </row>
    <row r="32" spans="1:12" ht="12.75" customHeight="1" x14ac:dyDescent="0.25">
      <c r="A32" s="399" t="s">
        <v>71</v>
      </c>
      <c r="B32" s="423" t="s">
        <v>21</v>
      </c>
      <c r="C32" s="386">
        <f>'8HR Ozone Status 2009 thru 2018'!D264</f>
        <v>7.0000000000000007E-2</v>
      </c>
      <c r="D32" s="386">
        <f>'8HR Ozone Status 2009 thru 2018'!E254</f>
        <v>40787</v>
      </c>
      <c r="E32" s="386">
        <f>'8HR Ozone Status 2009 thru 2018'!F264</f>
        <v>7.0000000000000007E-2</v>
      </c>
      <c r="F32" s="386">
        <f>'8HR Ozone Status 2009 thru 2018'!G254</f>
        <v>40729</v>
      </c>
      <c r="G32" s="386">
        <f>'8HR Ozone Status 2009 thru 2018'!H264</f>
        <v>6.7000000000000004E-2</v>
      </c>
      <c r="H32" s="386">
        <f>'8HR Ozone Status 2009 thru 2018'!I254</f>
        <v>40701</v>
      </c>
      <c r="I32" s="386">
        <f>'8HR Ozone Status 2009 thru 2018'!J264</f>
        <v>6.6000000000000003E-2</v>
      </c>
      <c r="J32" s="86"/>
      <c r="K32" s="395">
        <f>0.213-('8HR Ozone Status 2009 thru 2018'!J263+'8HR Ozone Status 2009 thru 2018'!J262)</f>
        <v>0.09</v>
      </c>
      <c r="L32" s="392">
        <f>'8HR Ozone Status 2009 thru 2018'!N264</f>
        <v>6.3E-2</v>
      </c>
    </row>
    <row r="33" spans="1:12" ht="12.75" customHeight="1" thickBot="1" x14ac:dyDescent="0.3">
      <c r="A33" s="400"/>
      <c r="B33" s="424"/>
      <c r="C33" s="387"/>
      <c r="D33" s="387"/>
      <c r="E33" s="387"/>
      <c r="F33" s="387"/>
      <c r="G33" s="387"/>
      <c r="H33" s="387"/>
      <c r="I33" s="387"/>
      <c r="J33" s="88"/>
      <c r="K33" s="396"/>
      <c r="L33" s="393"/>
    </row>
    <row r="34" spans="1:12" ht="12.75" customHeight="1" x14ac:dyDescent="0.25">
      <c r="A34" s="388" t="s">
        <v>70</v>
      </c>
      <c r="B34" s="397" t="s">
        <v>17</v>
      </c>
      <c r="C34" s="386">
        <f>'8HR Ozone Status 2009 thru 2018'!D282</f>
        <v>7.3999999999999996E-2</v>
      </c>
      <c r="D34" s="386">
        <f>'8HR Ozone Status 2009 thru 2018'!E272</f>
        <v>40723</v>
      </c>
      <c r="E34" s="386">
        <f>'8HR Ozone Status 2009 thru 2018'!F282</f>
        <v>7.2999999999999995E-2</v>
      </c>
      <c r="F34" s="386">
        <f>'8HR Ozone Status 2009 thru 2018'!G272</f>
        <v>40730</v>
      </c>
      <c r="G34" s="386">
        <f>'8HR Ozone Status 2009 thru 2018'!H282</f>
        <v>7.2999999999999995E-2</v>
      </c>
      <c r="H34" s="386">
        <f>'8HR Ozone Status 2009 thru 2018'!I272</f>
        <v>40756</v>
      </c>
      <c r="I34" s="386">
        <f>'8HR Ozone Status 2009 thru 2018'!J282</f>
        <v>7.1999999999999995E-2</v>
      </c>
      <c r="J34" s="86"/>
      <c r="K34" s="395">
        <f>0.213-('8HR Ozone Status 2009 thru 2018'!J281+'8HR Ozone Status 2009 thru 2018'!J280)</f>
        <v>7.8999999999999987E-2</v>
      </c>
      <c r="L34" s="386">
        <f>'8HR Ozone Status 2009 thru 2018'!N282</f>
        <v>6.8000000000000005E-2</v>
      </c>
    </row>
    <row r="35" spans="1:12" ht="12.75" customHeight="1" thickBot="1" x14ac:dyDescent="0.3">
      <c r="A35" s="394"/>
      <c r="B35" s="398"/>
      <c r="C35" s="387"/>
      <c r="D35" s="387"/>
      <c r="E35" s="387"/>
      <c r="F35" s="387"/>
      <c r="G35" s="387"/>
      <c r="H35" s="387"/>
      <c r="I35" s="387"/>
      <c r="J35" s="88"/>
      <c r="K35" s="396"/>
      <c r="L35" s="387"/>
    </row>
    <row r="36" spans="1:12" ht="12.75" customHeight="1" x14ac:dyDescent="0.25"/>
    <row r="37" spans="1:12" ht="12.75" customHeight="1" x14ac:dyDescent="0.25"/>
    <row r="38" spans="1:12" ht="17.399999999999999" x14ac:dyDescent="0.25">
      <c r="A38" s="430" t="s">
        <v>136</v>
      </c>
      <c r="B38" s="431"/>
      <c r="C38" s="431"/>
      <c r="D38" s="431"/>
      <c r="E38" s="431"/>
      <c r="F38" s="431"/>
      <c r="G38" s="431"/>
      <c r="H38" s="431"/>
      <c r="I38" s="431"/>
      <c r="J38" s="431"/>
      <c r="K38" s="431"/>
      <c r="L38" s="431"/>
    </row>
    <row r="39" spans="1:12" ht="15.6" x14ac:dyDescent="0.25">
      <c r="A39" s="437" t="s">
        <v>0</v>
      </c>
      <c r="B39" s="431"/>
      <c r="C39" s="431"/>
      <c r="D39" s="431"/>
      <c r="E39" s="431"/>
      <c r="F39" s="431"/>
      <c r="G39" s="431"/>
      <c r="H39" s="431"/>
      <c r="I39" s="431"/>
      <c r="J39" s="431"/>
      <c r="K39" s="431"/>
      <c r="L39" s="431"/>
    </row>
    <row r="40" spans="1:12" ht="12.75" customHeight="1" thickBot="1" x14ac:dyDescent="0.3"/>
    <row r="41" spans="1:12" ht="12.75" customHeight="1" x14ac:dyDescent="0.25">
      <c r="A41" s="435" t="s">
        <v>61</v>
      </c>
      <c r="B41" s="435" t="s">
        <v>59</v>
      </c>
      <c r="C41" s="406" t="s">
        <v>3</v>
      </c>
      <c r="D41" s="117"/>
      <c r="E41" s="406" t="s">
        <v>4</v>
      </c>
      <c r="F41" s="117"/>
      <c r="G41" s="406" t="s">
        <v>5</v>
      </c>
      <c r="H41" s="117"/>
      <c r="I41" s="441" t="s">
        <v>6</v>
      </c>
      <c r="J41" s="89"/>
      <c r="K41" s="420" t="s">
        <v>60</v>
      </c>
      <c r="L41" s="422" t="s">
        <v>311</v>
      </c>
    </row>
    <row r="42" spans="1:12" ht="12.75" customHeight="1" thickBot="1" x14ac:dyDescent="0.3">
      <c r="A42" s="436"/>
      <c r="B42" s="436"/>
      <c r="C42" s="407"/>
      <c r="D42" s="119"/>
      <c r="E42" s="407"/>
      <c r="F42" s="119"/>
      <c r="G42" s="407"/>
      <c r="H42" s="119"/>
      <c r="I42" s="407"/>
      <c r="J42" s="119"/>
      <c r="K42" s="421"/>
      <c r="L42" s="407"/>
    </row>
    <row r="43" spans="1:12" ht="12.75" customHeight="1" x14ac:dyDescent="0.25">
      <c r="A43" s="438" t="s">
        <v>76</v>
      </c>
      <c r="B43" s="440" t="s">
        <v>170</v>
      </c>
      <c r="C43" s="392">
        <f>'8HR Ozone Status 2009 thru 2018'!D303</f>
        <v>8.5999999999999993E-2</v>
      </c>
      <c r="D43" s="392">
        <f>'8HR Ozone Status 2009 thru 2018'!E293</f>
        <v>40788</v>
      </c>
      <c r="E43" s="392">
        <f>'8HR Ozone Status 2009 thru 2018'!F303</f>
        <v>8.4000000000000005E-2</v>
      </c>
      <c r="F43" s="392">
        <f>'8HR Ozone Status 2009 thru 2018'!G293</f>
        <v>40697</v>
      </c>
      <c r="G43" s="392">
        <f>'8HR Ozone Status 2009 thru 2018'!H303</f>
        <v>8.4000000000000005E-2</v>
      </c>
      <c r="H43" s="392">
        <f>'8HR Ozone Status 2009 thru 2018'!I293</f>
        <v>40756</v>
      </c>
      <c r="I43" s="392">
        <f>'8HR Ozone Status 2009 thru 2018'!J303</f>
        <v>7.0999999999999994E-2</v>
      </c>
      <c r="J43" s="85"/>
      <c r="K43" s="395">
        <f>0.213-('8HR Ozone Status 2009 thru 2018'!J302+'8HR Ozone Status 2009 thru 2018'!J301)</f>
        <v>7.2999999999999982E-2</v>
      </c>
      <c r="L43" s="386">
        <f>'8HR Ozone Status 2009 thru 2018'!N303</f>
        <v>7.0000000000000007E-2</v>
      </c>
    </row>
    <row r="44" spans="1:12" ht="12.75" customHeight="1" thickBot="1" x14ac:dyDescent="0.3">
      <c r="A44" s="439"/>
      <c r="B44" s="439"/>
      <c r="C44" s="393"/>
      <c r="D44" s="393"/>
      <c r="E44" s="393"/>
      <c r="F44" s="393"/>
      <c r="G44" s="393"/>
      <c r="H44" s="393"/>
      <c r="I44" s="393"/>
      <c r="J44" s="87"/>
      <c r="K44" s="396"/>
      <c r="L44" s="387"/>
    </row>
    <row r="45" spans="1:12" ht="12.75" customHeight="1" x14ac:dyDescent="0.25">
      <c r="A45" s="438" t="s">
        <v>76</v>
      </c>
      <c r="B45" s="440" t="s">
        <v>171</v>
      </c>
      <c r="C45" s="392">
        <f>'8HR Ozone Status 2009 thru 2018'!D334</f>
        <v>7.0000000000000007E-2</v>
      </c>
      <c r="D45" s="392">
        <f>'8HR Ozone Status 2009 thru 2018'!E324</f>
        <v>40745</v>
      </c>
      <c r="E45" s="392">
        <f>'8HR Ozone Status 2009 thru 2018'!F334</f>
        <v>7.0000000000000007E-2</v>
      </c>
      <c r="F45" s="392">
        <f>'8HR Ozone Status 2009 thru 2018'!G324</f>
        <v>40740</v>
      </c>
      <c r="G45" s="392">
        <f>'8HR Ozone Status 2009 thru 2018'!H334</f>
        <v>6.3E-2</v>
      </c>
      <c r="H45" s="392">
        <f>'8HR Ozone Status 2009 thru 2018'!I324</f>
        <v>40697</v>
      </c>
      <c r="I45" s="392">
        <f>'8HR Ozone Status 2009 thru 2018'!J334</f>
        <v>6.2E-2</v>
      </c>
      <c r="J45" s="85"/>
      <c r="K45" s="395">
        <f>0.213-('8HR Ozone Status 2009 thru 2018'!J333+'8HR Ozone Status 2009 thru 2018'!J332)</f>
        <v>7.5999999999999984E-2</v>
      </c>
      <c r="L45" s="386">
        <f>'8HR Ozone Status 2009 thru 2018'!N334</f>
        <v>6.6000000000000003E-2</v>
      </c>
    </row>
    <row r="46" spans="1:12" ht="12.75" customHeight="1" thickBot="1" x14ac:dyDescent="0.3">
      <c r="A46" s="439"/>
      <c r="B46" s="439"/>
      <c r="C46" s="393"/>
      <c r="D46" s="393"/>
      <c r="E46" s="393"/>
      <c r="F46" s="393"/>
      <c r="G46" s="393"/>
      <c r="H46" s="393"/>
      <c r="I46" s="393"/>
      <c r="J46" s="87"/>
      <c r="K46" s="396"/>
      <c r="L46" s="387"/>
    </row>
    <row r="47" spans="1:12" ht="12.75" customHeight="1" x14ac:dyDescent="0.25">
      <c r="A47" s="444" t="s">
        <v>32</v>
      </c>
      <c r="B47" s="446" t="s">
        <v>284</v>
      </c>
      <c r="C47" s="392">
        <f>'8HR Ozone Status 2009 thru 2018'!D352</f>
        <v>0.09</v>
      </c>
      <c r="D47" s="392">
        <f>'8HR Ozone Status 2009 thru 2018'!E342</f>
        <v>40788</v>
      </c>
      <c r="E47" s="392">
        <f>'8HR Ozone Status 2009 thru 2018'!F352</f>
        <v>8.4000000000000005E-2</v>
      </c>
      <c r="F47" s="392">
        <f>'8HR Ozone Status 2009 thru 2018'!G342</f>
        <v>40745</v>
      </c>
      <c r="G47" s="392">
        <f>'8HR Ozone Status 2009 thru 2018'!H352</f>
        <v>8.4000000000000005E-2</v>
      </c>
      <c r="H47" s="392">
        <f>'8HR Ozone Status 2009 thru 2018'!I342</f>
        <v>40756</v>
      </c>
      <c r="I47" s="392">
        <f>'8HR Ozone Status 2009 thru 2018'!J352</f>
        <v>8.2000000000000003E-2</v>
      </c>
      <c r="J47" s="85"/>
      <c r="K47" s="395">
        <v>7.0999999999999994E-2</v>
      </c>
      <c r="L47" s="386" t="str">
        <f>'8HR Ozone Status 2009 thru 2018'!N352</f>
        <v>N/A</v>
      </c>
    </row>
    <row r="48" spans="1:12" ht="12.75" customHeight="1" thickBot="1" x14ac:dyDescent="0.3">
      <c r="A48" s="445"/>
      <c r="B48" s="447"/>
      <c r="C48" s="393"/>
      <c r="D48" s="393"/>
      <c r="E48" s="393"/>
      <c r="F48" s="393"/>
      <c r="G48" s="393"/>
      <c r="H48" s="393"/>
      <c r="I48" s="393"/>
      <c r="J48" s="87"/>
      <c r="K48" s="396"/>
      <c r="L48" s="387"/>
    </row>
    <row r="49" spans="1:12" ht="12.75" customHeight="1" x14ac:dyDescent="0.25">
      <c r="A49" s="438" t="s">
        <v>32</v>
      </c>
      <c r="B49" s="442" t="s">
        <v>225</v>
      </c>
      <c r="C49" s="392">
        <f>'8HR Ozone Status 2009 thru 2018'!D372</f>
        <v>7.9000000000000001E-2</v>
      </c>
      <c r="D49" s="392">
        <f>'8HR Ozone Status 2009 thru 2018'!E362</f>
        <v>40788</v>
      </c>
      <c r="E49" s="392">
        <f>'8HR Ozone Status 2009 thru 2018'!F372</f>
        <v>7.4999999999999997E-2</v>
      </c>
      <c r="F49" s="392">
        <f>'8HR Ozone Status 2009 thru 2018'!G362</f>
        <v>40699</v>
      </c>
      <c r="G49" s="392">
        <f>'8HR Ozone Status 2009 thru 2018'!H372</f>
        <v>7.4999999999999997E-2</v>
      </c>
      <c r="H49" s="392">
        <f>'8HR Ozone Status 2009 thru 2018'!I362</f>
        <v>40745</v>
      </c>
      <c r="I49" s="392">
        <f>'8HR Ozone Status 2009 thru 2018'!J372</f>
        <v>7.0999999999999994E-2</v>
      </c>
      <c r="J49" s="85"/>
      <c r="K49" s="395">
        <f>0.213-('8HR Ozone Status 2009 thru 2018'!J371+'8HR Ozone Status 2009 thru 2018'!J370)</f>
        <v>7.2999999999999982E-2</v>
      </c>
      <c r="L49" s="386">
        <f>'8HR Ozone Status 2009 thru 2018'!N372</f>
        <v>7.0000000000000007E-2</v>
      </c>
    </row>
    <row r="50" spans="1:12" ht="12.75" customHeight="1" thickBot="1" x14ac:dyDescent="0.3">
      <c r="A50" s="439"/>
      <c r="B50" s="443"/>
      <c r="C50" s="393"/>
      <c r="D50" s="393"/>
      <c r="E50" s="393"/>
      <c r="F50" s="393"/>
      <c r="G50" s="393"/>
      <c r="H50" s="393"/>
      <c r="I50" s="393"/>
      <c r="J50" s="87"/>
      <c r="K50" s="396"/>
      <c r="L50" s="387"/>
    </row>
    <row r="51" spans="1:12" ht="12.75" customHeight="1" x14ac:dyDescent="0.25">
      <c r="A51" s="438" t="s">
        <v>77</v>
      </c>
      <c r="B51" s="442" t="s">
        <v>29</v>
      </c>
      <c r="C51" s="392">
        <f>'8HR Ozone Status 2009 thru 2018'!D390</f>
        <v>8.5000000000000006E-2</v>
      </c>
      <c r="D51" s="392">
        <f>'8HR Ozone Status 2009 thru 2018'!E380</f>
        <v>40788</v>
      </c>
      <c r="E51" s="392">
        <f>'8HR Ozone Status 2009 thru 2018'!F390</f>
        <v>8.4000000000000005E-2</v>
      </c>
      <c r="F51" s="392">
        <f>'8HR Ozone Status 2009 thru 2018'!G380</f>
        <v>40756</v>
      </c>
      <c r="G51" s="392">
        <f>'8HR Ozone Status 2009 thru 2018'!H390</f>
        <v>8.4000000000000005E-2</v>
      </c>
      <c r="H51" s="392">
        <f>'8HR Ozone Status 2009 thru 2018'!I380</f>
        <v>40745</v>
      </c>
      <c r="I51" s="392">
        <f>'8HR Ozone Status 2009 thru 2018'!J390</f>
        <v>7.0999999999999994E-2</v>
      </c>
      <c r="J51" s="85"/>
      <c r="K51" s="395">
        <f>0.213-('8HR Ozone Status 2009 thru 2018'!J389+'8HR Ozone Status 2009 thru 2018'!J388)</f>
        <v>7.099999999999998E-2</v>
      </c>
      <c r="L51" s="386">
        <f>'8HR Ozone Status 2009 thru 2018'!N390</f>
        <v>7.0999999999999994E-2</v>
      </c>
    </row>
    <row r="52" spans="1:12" ht="12.75" customHeight="1" thickBot="1" x14ac:dyDescent="0.3">
      <c r="A52" s="439"/>
      <c r="B52" s="443"/>
      <c r="C52" s="393"/>
      <c r="D52" s="393"/>
      <c r="E52" s="393"/>
      <c r="F52" s="393"/>
      <c r="G52" s="393"/>
      <c r="H52" s="393"/>
      <c r="I52" s="393"/>
      <c r="J52" s="87"/>
      <c r="K52" s="396"/>
      <c r="L52" s="387"/>
    </row>
    <row r="53" spans="1:12" ht="12.75" customHeight="1" x14ac:dyDescent="0.25">
      <c r="A53" s="438" t="s">
        <v>77</v>
      </c>
      <c r="B53" s="442" t="s">
        <v>30</v>
      </c>
      <c r="C53" s="392">
        <f>'8HR Ozone Status 2009 thru 2018'!D408</f>
        <v>0.08</v>
      </c>
      <c r="D53" s="392">
        <f>'8HR Ozone Status 2009 thru 2018'!E398</f>
        <v>40788</v>
      </c>
      <c r="E53" s="392">
        <f>'8HR Ozone Status 2009 thru 2018'!F408</f>
        <v>7.6999999999999999E-2</v>
      </c>
      <c r="F53" s="392">
        <f>'8HR Ozone Status 2009 thru 2018'!G398</f>
        <v>40699</v>
      </c>
      <c r="G53" s="392">
        <f>'8HR Ozone Status 2009 thru 2018'!H408</f>
        <v>7.2999999999999995E-2</v>
      </c>
      <c r="H53" s="392">
        <f>'8HR Ozone Status 2009 thru 2018'!I398</f>
        <v>40789</v>
      </c>
      <c r="I53" s="392">
        <f>'8HR Ozone Status 2009 thru 2018'!J408</f>
        <v>7.0999999999999994E-2</v>
      </c>
      <c r="J53" s="85"/>
      <c r="K53" s="395">
        <f>0.213-('8HR Ozone Status 2009 thru 2018'!J407+'8HR Ozone Status 2009 thru 2018'!J406)</f>
        <v>6.5000000000000002E-2</v>
      </c>
      <c r="L53" s="386">
        <f>'8HR Ozone Status 2009 thru 2018'!N408</f>
        <v>7.2999999999999995E-2</v>
      </c>
    </row>
    <row r="54" spans="1:12" ht="12.75" customHeight="1" thickBot="1" x14ac:dyDescent="0.3">
      <c r="A54" s="439"/>
      <c r="B54" s="443"/>
      <c r="C54" s="393"/>
      <c r="D54" s="393"/>
      <c r="E54" s="393"/>
      <c r="F54" s="393"/>
      <c r="G54" s="393"/>
      <c r="H54" s="393"/>
      <c r="I54" s="393"/>
      <c r="J54" s="87"/>
      <c r="K54" s="396"/>
      <c r="L54" s="387"/>
    </row>
    <row r="55" spans="1:12" ht="12.75" customHeight="1" x14ac:dyDescent="0.25"/>
    <row r="56" spans="1:12" ht="12.75" customHeight="1" x14ac:dyDescent="0.25"/>
    <row r="57" spans="1:12" ht="17.399999999999999" x14ac:dyDescent="0.25">
      <c r="A57" s="418" t="s">
        <v>137</v>
      </c>
      <c r="B57" s="403"/>
      <c r="C57" s="403"/>
      <c r="D57" s="403"/>
      <c r="E57" s="403"/>
      <c r="F57" s="403"/>
      <c r="G57" s="403"/>
      <c r="H57" s="403"/>
      <c r="I57" s="403"/>
      <c r="J57" s="403"/>
      <c r="K57" s="403"/>
      <c r="L57" s="403"/>
    </row>
    <row r="58" spans="1:12" ht="15.6" x14ac:dyDescent="0.25">
      <c r="A58" s="419" t="s">
        <v>0</v>
      </c>
      <c r="B58" s="403"/>
      <c r="C58" s="403"/>
      <c r="D58" s="403"/>
      <c r="E58" s="403"/>
      <c r="F58" s="403"/>
      <c r="G58" s="403"/>
      <c r="H58" s="403"/>
      <c r="I58" s="403"/>
      <c r="J58" s="403"/>
      <c r="K58" s="403"/>
      <c r="L58" s="403"/>
    </row>
    <row r="59" spans="1:12" ht="12.75" customHeight="1" thickBot="1" x14ac:dyDescent="0.3"/>
    <row r="60" spans="1:12" ht="12.75" customHeight="1" x14ac:dyDescent="0.25">
      <c r="A60" s="448" t="s">
        <v>61</v>
      </c>
      <c r="B60" s="448" t="s">
        <v>59</v>
      </c>
      <c r="C60" s="406" t="s">
        <v>3</v>
      </c>
      <c r="D60" s="117"/>
      <c r="E60" s="406" t="s">
        <v>4</v>
      </c>
      <c r="F60" s="117"/>
      <c r="G60" s="406" t="s">
        <v>5</v>
      </c>
      <c r="H60" s="117"/>
      <c r="I60" s="441" t="s">
        <v>6</v>
      </c>
      <c r="J60" s="89"/>
      <c r="K60" s="420" t="s">
        <v>60</v>
      </c>
      <c r="L60" s="422" t="s">
        <v>311</v>
      </c>
    </row>
    <row r="61" spans="1:12" ht="12.75" customHeight="1" thickBot="1" x14ac:dyDescent="0.3">
      <c r="A61" s="449"/>
      <c r="B61" s="449"/>
      <c r="C61" s="407"/>
      <c r="D61" s="119"/>
      <c r="E61" s="407"/>
      <c r="F61" s="119"/>
      <c r="G61" s="407"/>
      <c r="H61" s="119"/>
      <c r="I61" s="407"/>
      <c r="J61" s="119"/>
      <c r="K61" s="421"/>
      <c r="L61" s="407"/>
    </row>
    <row r="62" spans="1:12" ht="12.75" customHeight="1" x14ac:dyDescent="0.25">
      <c r="A62" s="450" t="s">
        <v>63</v>
      </c>
      <c r="B62" s="452" t="s">
        <v>175</v>
      </c>
      <c r="C62" s="386">
        <f>'8HR Ozone Status 2009 thru 2018'!D429</f>
        <v>7.6999999999999999E-2</v>
      </c>
      <c r="D62" s="386">
        <f>'8HR Ozone Status 2009 thru 2018'!E419</f>
        <v>40702</v>
      </c>
      <c r="E62" s="386">
        <f>'8HR Ozone Status 2009 thru 2018'!F429</f>
        <v>7.2999999999999995E-2</v>
      </c>
      <c r="F62" s="386">
        <f>'8HR Ozone Status 2009 thru 2018'!G419</f>
        <v>40729</v>
      </c>
      <c r="G62" s="386">
        <f>'8HR Ozone Status 2009 thru 2018'!H429</f>
        <v>7.2999999999999995E-2</v>
      </c>
      <c r="H62" s="386">
        <f>'8HR Ozone Status 2009 thru 2018'!I419</f>
        <v>40741</v>
      </c>
      <c r="I62" s="386">
        <f>'8HR Ozone Status 2009 thru 2018'!J429</f>
        <v>7.1999999999999995E-2</v>
      </c>
      <c r="J62" s="86"/>
      <c r="K62" s="395">
        <f>0.213-('8HR Ozone Status 2009 thru 2018'!J428+'8HR Ozone Status 2009 thru 2018'!J427)</f>
        <v>8.299999999999999E-2</v>
      </c>
      <c r="L62" s="386">
        <f>'8HR Ozone Status 2009 thru 2018'!N429</f>
        <v>6.7000000000000004E-2</v>
      </c>
    </row>
    <row r="63" spans="1:12" ht="12.75" customHeight="1" thickBot="1" x14ac:dyDescent="0.3">
      <c r="A63" s="451"/>
      <c r="B63" s="451"/>
      <c r="C63" s="387"/>
      <c r="D63" s="387"/>
      <c r="E63" s="387"/>
      <c r="F63" s="387"/>
      <c r="G63" s="387"/>
      <c r="H63" s="387"/>
      <c r="I63" s="387"/>
      <c r="J63" s="88"/>
      <c r="K63" s="396"/>
      <c r="L63" s="387"/>
    </row>
    <row r="64" spans="1:12" ht="12.75" customHeight="1" x14ac:dyDescent="0.25">
      <c r="A64" s="450" t="s">
        <v>63</v>
      </c>
      <c r="B64" s="452" t="s">
        <v>174</v>
      </c>
      <c r="C64" s="386">
        <f>'8HR Ozone Status 2009 thru 2018'!D447</f>
        <v>7.2999999999999995E-2</v>
      </c>
      <c r="D64" s="386">
        <f>'8HR Ozone Status 2009 thru 2018'!E437</f>
        <v>40702</v>
      </c>
      <c r="E64" s="386">
        <f>'8HR Ozone Status 2009 thru 2018'!F447</f>
        <v>7.0999999999999994E-2</v>
      </c>
      <c r="F64" s="386">
        <f>'8HR Ozone Status 2009 thru 2018'!G437</f>
        <v>40729</v>
      </c>
      <c r="G64" s="386">
        <f>'8HR Ozone Status 2009 thru 2018'!H447</f>
        <v>7.0000000000000007E-2</v>
      </c>
      <c r="H64" s="386">
        <f>'8HR Ozone Status 2009 thru 2018'!I437</f>
        <v>40741</v>
      </c>
      <c r="I64" s="386">
        <f>'8HR Ozone Status 2009 thru 2018'!J447</f>
        <v>6.9000000000000006E-2</v>
      </c>
      <c r="J64" s="86"/>
      <c r="K64" s="395">
        <f>0.213-('8HR Ozone Status 2009 thru 2018'!J446+'8HR Ozone Status 2009 thru 2018'!J445)</f>
        <v>8.299999999999999E-2</v>
      </c>
      <c r="L64" s="386">
        <f>'8HR Ozone Status 2009 thru 2018'!N447</f>
        <v>6.6000000000000003E-2</v>
      </c>
    </row>
    <row r="65" spans="1:12" ht="12.75" customHeight="1" thickBot="1" x14ac:dyDescent="0.3">
      <c r="A65" s="451"/>
      <c r="B65" s="451"/>
      <c r="C65" s="387"/>
      <c r="D65" s="387"/>
      <c r="E65" s="387"/>
      <c r="F65" s="387"/>
      <c r="G65" s="387"/>
      <c r="H65" s="387"/>
      <c r="I65" s="387"/>
      <c r="J65" s="88"/>
      <c r="K65" s="396"/>
      <c r="L65" s="387"/>
    </row>
    <row r="66" spans="1:12" ht="12.75" customHeight="1" x14ac:dyDescent="0.25">
      <c r="A66" s="450" t="s">
        <v>64</v>
      </c>
      <c r="B66" s="452" t="s">
        <v>226</v>
      </c>
      <c r="C66" s="386">
        <f>'8HR Ozone Status 2009 thru 2018'!D465</f>
        <v>6.9000000000000006E-2</v>
      </c>
      <c r="D66" s="386">
        <f>'8HR Ozone Status 2009 thru 2018'!E453</f>
        <v>39991</v>
      </c>
      <c r="E66" s="386">
        <f>'8HR Ozone Status 2009 thru 2018'!F465</f>
        <v>6.8000000000000005E-2</v>
      </c>
      <c r="F66" s="386">
        <f>'8HR Ozone Status 2009 thru 2018'!G453</f>
        <v>39953</v>
      </c>
      <c r="G66" s="386">
        <f>'8HR Ozone Status 2009 thru 2018'!H465</f>
        <v>6.7000000000000004E-2</v>
      </c>
      <c r="H66" s="386">
        <f>'8HR Ozone Status 2009 thru 2018'!I453</f>
        <v>39988</v>
      </c>
      <c r="I66" s="386">
        <f>'8HR Ozone Status 2009 thru 2018'!J465</f>
        <v>6.6000000000000003E-2</v>
      </c>
      <c r="J66" s="86"/>
      <c r="K66" s="395">
        <f>0.213-('8HR Ozone Status 2009 thru 2018'!J464+'8HR Ozone Status 2009 thru 2018'!J463)</f>
        <v>8.5999999999999993E-2</v>
      </c>
      <c r="L66" s="386">
        <f>'8HR Ozone Status 2009 thru 2018'!N465</f>
        <v>6.4000000000000001E-2</v>
      </c>
    </row>
    <row r="67" spans="1:12" ht="12.75" customHeight="1" thickBot="1" x14ac:dyDescent="0.3">
      <c r="A67" s="451"/>
      <c r="B67" s="451"/>
      <c r="C67" s="387"/>
      <c r="D67" s="387"/>
      <c r="E67" s="387"/>
      <c r="F67" s="387"/>
      <c r="G67" s="387"/>
      <c r="H67" s="387"/>
      <c r="I67" s="387"/>
      <c r="J67" s="88"/>
      <c r="K67" s="396"/>
      <c r="L67" s="387"/>
    </row>
    <row r="68" spans="1:12" ht="12.75" customHeight="1" x14ac:dyDescent="0.25">
      <c r="A68" s="450" t="s">
        <v>276</v>
      </c>
      <c r="B68" s="452" t="s">
        <v>272</v>
      </c>
      <c r="C68" s="386">
        <f>'8HR Ozone Status 2009 thru 2018'!D481</f>
        <v>7.9000000000000001E-2</v>
      </c>
      <c r="D68" s="386">
        <f>'8HR Ozone Status 2009 thru 2018'!E455</f>
        <v>40702</v>
      </c>
      <c r="E68" s="386">
        <f>'8HR Ozone Status 2009 thru 2018'!F481</f>
        <v>7.8E-2</v>
      </c>
      <c r="F68" s="386">
        <f>'8HR Ozone Status 2009 thru 2018'!G455</f>
        <v>40741</v>
      </c>
      <c r="G68" s="386">
        <f>'8HR Ozone Status 2009 thru 2018'!H481</f>
        <v>7.8E-2</v>
      </c>
      <c r="H68" s="386">
        <f>'8HR Ozone Status 2009 thru 2018'!I455</f>
        <v>40700</v>
      </c>
      <c r="I68" s="386">
        <f>'8HR Ozone Status 2009 thru 2018'!J481</f>
        <v>7.5999999999999998E-2</v>
      </c>
      <c r="J68" s="86"/>
      <c r="K68" s="395">
        <f>0.213-('8HR Ozone Status 2009 thru 2018'!J480+'8HR Ozone Status 2009 thru 2018'!J479)</f>
        <v>7.6999999999999985E-2</v>
      </c>
      <c r="L68" s="386">
        <f>'8HR Ozone Status 2009 thru 2018'!N481</f>
        <v>7.0000000000000007E-2</v>
      </c>
    </row>
    <row r="69" spans="1:12" ht="12.75" customHeight="1" thickBot="1" x14ac:dyDescent="0.3">
      <c r="A69" s="451"/>
      <c r="B69" s="451"/>
      <c r="C69" s="387"/>
      <c r="D69" s="387"/>
      <c r="E69" s="387"/>
      <c r="F69" s="387"/>
      <c r="G69" s="387"/>
      <c r="H69" s="387"/>
      <c r="I69" s="387"/>
      <c r="J69" s="88"/>
      <c r="K69" s="396"/>
      <c r="L69" s="387"/>
    </row>
    <row r="70" spans="1:12" ht="12.75" customHeight="1" x14ac:dyDescent="0.25"/>
    <row r="71" spans="1:12" ht="12.75" customHeight="1" x14ac:dyDescent="0.25"/>
    <row r="72" spans="1:12" ht="17.399999999999999" x14ac:dyDescent="0.25">
      <c r="A72" s="453" t="s">
        <v>186</v>
      </c>
      <c r="B72" s="403"/>
      <c r="C72" s="403"/>
      <c r="D72" s="403"/>
      <c r="E72" s="403"/>
      <c r="F72" s="403"/>
      <c r="G72" s="403"/>
      <c r="H72" s="403"/>
      <c r="I72" s="403"/>
      <c r="J72" s="403"/>
      <c r="K72" s="403"/>
      <c r="L72" s="403"/>
    </row>
    <row r="73" spans="1:12" ht="15.6" x14ac:dyDescent="0.25">
      <c r="A73" s="411" t="s">
        <v>0</v>
      </c>
      <c r="B73" s="403"/>
      <c r="C73" s="403"/>
      <c r="D73" s="403"/>
      <c r="E73" s="403"/>
      <c r="F73" s="403"/>
      <c r="G73" s="403"/>
      <c r="H73" s="403"/>
      <c r="I73" s="403"/>
      <c r="J73" s="403"/>
      <c r="K73" s="403"/>
      <c r="L73" s="403"/>
    </row>
    <row r="74" spans="1:12" ht="12.75" customHeight="1" thickBot="1" x14ac:dyDescent="0.3"/>
    <row r="75" spans="1:12" ht="12.75" customHeight="1" x14ac:dyDescent="0.25">
      <c r="A75" s="416" t="s">
        <v>61</v>
      </c>
      <c r="B75" s="416" t="s">
        <v>59</v>
      </c>
      <c r="C75" s="406" t="s">
        <v>3</v>
      </c>
      <c r="D75" s="117"/>
      <c r="E75" s="406" t="s">
        <v>4</v>
      </c>
      <c r="F75" s="117"/>
      <c r="G75" s="406" t="s">
        <v>5</v>
      </c>
      <c r="H75" s="117"/>
      <c r="I75" s="441" t="s">
        <v>6</v>
      </c>
      <c r="J75" s="89"/>
      <c r="K75" s="420" t="s">
        <v>60</v>
      </c>
      <c r="L75" s="422" t="s">
        <v>311</v>
      </c>
    </row>
    <row r="76" spans="1:12" ht="12.75" customHeight="1" thickBot="1" x14ac:dyDescent="0.3">
      <c r="A76" s="417"/>
      <c r="B76" s="417"/>
      <c r="C76" s="407"/>
      <c r="D76" s="119"/>
      <c r="E76" s="407"/>
      <c r="F76" s="119"/>
      <c r="G76" s="407"/>
      <c r="H76" s="119"/>
      <c r="I76" s="407"/>
      <c r="J76" s="119"/>
      <c r="K76" s="421"/>
      <c r="L76" s="407"/>
    </row>
    <row r="77" spans="1:12" ht="12.75" customHeight="1" x14ac:dyDescent="0.25">
      <c r="A77" s="404" t="s">
        <v>78</v>
      </c>
      <c r="B77" s="454" t="s">
        <v>35</v>
      </c>
      <c r="C77" s="386">
        <f>'8HR Ozone Status 2009 thru 2018'!D502</f>
        <v>7.1999999999999995E-2</v>
      </c>
      <c r="D77" s="386">
        <f>'8HR Ozone Status 2009 thru 2018'!E492</f>
        <v>40788</v>
      </c>
      <c r="E77" s="386">
        <f>'8HR Ozone Status 2009 thru 2018'!F502</f>
        <v>7.1999999999999995E-2</v>
      </c>
      <c r="F77" s="386">
        <f>'8HR Ozone Status 2009 thru 2018'!G492</f>
        <v>40745</v>
      </c>
      <c r="G77" s="386">
        <f>'8HR Ozone Status 2009 thru 2018'!H502</f>
        <v>7.0999999999999994E-2</v>
      </c>
      <c r="H77" s="386">
        <f>'8HR Ozone Status 2009 thru 2018'!I492</f>
        <v>40702</v>
      </c>
      <c r="I77" s="386">
        <f>'8HR Ozone Status 2009 thru 2018'!J502</f>
        <v>7.0000000000000007E-2</v>
      </c>
      <c r="J77" s="86"/>
      <c r="K77" s="395">
        <f>0.213-('8HR Ozone Status 2009 thru 2018'!J501+'8HR Ozone Status 2009 thru 2018'!J500)</f>
        <v>7.6999999999999985E-2</v>
      </c>
      <c r="L77" s="386">
        <f>'8HR Ozone Status 2009 thru 2018'!N502</f>
        <v>6.8000000000000005E-2</v>
      </c>
    </row>
    <row r="78" spans="1:12" ht="12.75" customHeight="1" thickBot="1" x14ac:dyDescent="0.3">
      <c r="A78" s="405"/>
      <c r="B78" s="455"/>
      <c r="C78" s="387"/>
      <c r="D78" s="387"/>
      <c r="E78" s="387"/>
      <c r="F78" s="387"/>
      <c r="G78" s="387"/>
      <c r="H78" s="387"/>
      <c r="I78" s="387"/>
      <c r="J78" s="88"/>
      <c r="K78" s="396"/>
      <c r="L78" s="387"/>
    </row>
    <row r="79" spans="1:12" ht="12.75" customHeight="1" x14ac:dyDescent="0.25">
      <c r="A79" s="457" t="s">
        <v>87</v>
      </c>
      <c r="B79" s="459" t="s">
        <v>218</v>
      </c>
      <c r="C79" s="386">
        <f>'8HR Ozone Status 2009 thru 2018'!D520</f>
        <v>7.4999999999999997E-2</v>
      </c>
      <c r="D79" s="386">
        <f>'8HR Ozone Status 2009 thru 2018'!E510</f>
        <v>40788</v>
      </c>
      <c r="E79" s="386">
        <f>'8HR Ozone Status 2009 thru 2018'!F520</f>
        <v>7.2999999999999995E-2</v>
      </c>
      <c r="F79" s="386">
        <f>'8HR Ozone Status 2009 thru 2018'!G510</f>
        <v>40787</v>
      </c>
      <c r="G79" s="386">
        <f>'8HR Ozone Status 2009 thru 2018'!H520</f>
        <v>7.1999999999999995E-2</v>
      </c>
      <c r="H79" s="386">
        <f>'8HR Ozone Status 2009 thru 2018'!I510</f>
        <v>40702</v>
      </c>
      <c r="I79" s="386">
        <f>'8HR Ozone Status 2009 thru 2018'!J520</f>
        <v>6.9000000000000006E-2</v>
      </c>
      <c r="J79" s="86"/>
      <c r="K79" s="395">
        <f>0.213-('8HR Ozone Status 2009 thru 2018'!J519+'8HR Ozone Status 2009 thru 2018'!J518)</f>
        <v>7.5999999999999984E-2</v>
      </c>
      <c r="L79" s="386">
        <f>'8HR Ozone Status 2009 thru 2018'!N520</f>
        <v>6.8000000000000005E-2</v>
      </c>
    </row>
    <row r="80" spans="1:12" ht="12.75" customHeight="1" thickBot="1" x14ac:dyDescent="0.3">
      <c r="A80" s="458"/>
      <c r="B80" s="460"/>
      <c r="C80" s="387"/>
      <c r="D80" s="387"/>
      <c r="E80" s="387"/>
      <c r="F80" s="387"/>
      <c r="G80" s="387"/>
      <c r="H80" s="387"/>
      <c r="I80" s="387"/>
      <c r="J80" s="88"/>
      <c r="K80" s="396"/>
      <c r="L80" s="387"/>
    </row>
    <row r="81" spans="1:12" ht="12.75" customHeight="1" x14ac:dyDescent="0.25">
      <c r="A81" s="457" t="s">
        <v>88</v>
      </c>
      <c r="B81" s="461" t="s">
        <v>219</v>
      </c>
      <c r="C81" s="386">
        <f>'8HR Ozone Status 2009 thru 2018'!D538</f>
        <v>0.08</v>
      </c>
      <c r="D81" s="386">
        <f>'8HR Ozone Status 2009 thru 2018'!E528</f>
        <v>40788</v>
      </c>
      <c r="E81" s="386">
        <f>'8HR Ozone Status 2009 thru 2018'!F538</f>
        <v>7.5999999999999998E-2</v>
      </c>
      <c r="F81" s="386">
        <f>'8HR Ozone Status 2009 thru 2018'!G528</f>
        <v>40745</v>
      </c>
      <c r="G81" s="386">
        <f>'8HR Ozone Status 2009 thru 2018'!H538</f>
        <v>7.3999999999999996E-2</v>
      </c>
      <c r="H81" s="386">
        <f>'8HR Ozone Status 2009 thru 2018'!I528</f>
        <v>40787</v>
      </c>
      <c r="I81" s="386">
        <f>'8HR Ozone Status 2009 thru 2018'!J538</f>
        <v>7.2999999999999995E-2</v>
      </c>
      <c r="J81" s="86"/>
      <c r="K81" s="395">
        <f>0.213-('8HR Ozone Status 2009 thru 2018'!J537+'8HR Ozone Status 2009 thru 2018'!J536)</f>
        <v>6.9000000000000006E-2</v>
      </c>
      <c r="L81" s="386">
        <f>'8HR Ozone Status 2009 thru 2018'!N538</f>
        <v>7.1999999999999995E-2</v>
      </c>
    </row>
    <row r="82" spans="1:12" ht="12.75" customHeight="1" thickBot="1" x14ac:dyDescent="0.3">
      <c r="A82" s="458"/>
      <c r="B82" s="458"/>
      <c r="C82" s="387"/>
      <c r="D82" s="387"/>
      <c r="E82" s="387"/>
      <c r="F82" s="387"/>
      <c r="G82" s="387"/>
      <c r="H82" s="387"/>
      <c r="I82" s="387"/>
      <c r="J82" s="88"/>
      <c r="K82" s="396"/>
      <c r="L82" s="387"/>
    </row>
    <row r="83" spans="1:12" ht="12.75" customHeight="1" x14ac:dyDescent="0.25">
      <c r="A83" s="404" t="s">
        <v>87</v>
      </c>
      <c r="B83" s="456" t="s">
        <v>227</v>
      </c>
      <c r="C83" s="386">
        <f>'8HR Ozone Status 2009 thru 2018'!D556</f>
        <v>7.5999999999999998E-2</v>
      </c>
      <c r="D83" s="386">
        <f>'8HR Ozone Status 2009 thru 2018'!E546</f>
        <v>40788</v>
      </c>
      <c r="E83" s="386">
        <f>'8HR Ozone Status 2009 thru 2018'!F556</f>
        <v>7.4999999999999997E-2</v>
      </c>
      <c r="F83" s="386">
        <f>'8HR Ozone Status 2009 thru 2018'!G546</f>
        <v>40745</v>
      </c>
      <c r="G83" s="386">
        <f>'8HR Ozone Status 2009 thru 2018'!H556</f>
        <v>7.2999999999999995E-2</v>
      </c>
      <c r="H83" s="386">
        <f>'8HR Ozone Status 2009 thru 2018'!I546</f>
        <v>40787</v>
      </c>
      <c r="I83" s="386">
        <f>'8HR Ozone Status 2009 thru 2018'!J556</f>
        <v>7.0000000000000007E-2</v>
      </c>
      <c r="J83" s="86"/>
      <c r="K83" s="395">
        <f>0.213-('8HR Ozone Status 2009 thru 2018'!J555+'8HR Ozone Status 2009 thru 2018'!J554)</f>
        <v>7.3999999999999982E-2</v>
      </c>
      <c r="L83" s="386">
        <f>'8HR Ozone Status 2009 thru 2018'!N556</f>
        <v>6.9000000000000006E-2</v>
      </c>
    </row>
    <row r="84" spans="1:12" ht="12.75" customHeight="1" thickBot="1" x14ac:dyDescent="0.3">
      <c r="A84" s="405"/>
      <c r="B84" s="405"/>
      <c r="C84" s="387"/>
      <c r="D84" s="387"/>
      <c r="E84" s="387"/>
      <c r="F84" s="387"/>
      <c r="G84" s="387"/>
      <c r="H84" s="387"/>
      <c r="I84" s="387"/>
      <c r="J84" s="88"/>
      <c r="K84" s="396"/>
      <c r="L84" s="387"/>
    </row>
    <row r="85" spans="1:12" ht="12.75" customHeight="1" x14ac:dyDescent="0.25">
      <c r="A85" s="457" t="s">
        <v>88</v>
      </c>
      <c r="B85" s="461" t="s">
        <v>140</v>
      </c>
      <c r="C85" s="462">
        <f>'8HR Ozone Status 2009 thru 2018'!D577</f>
        <v>7.8E-2</v>
      </c>
      <c r="D85" s="462">
        <f>'8HR Ozone Status 2009 thru 2018'!E567</f>
        <v>40788</v>
      </c>
      <c r="E85" s="462">
        <f>'8HR Ozone Status 2009 thru 2018'!F577</f>
        <v>7.5999999999999998E-2</v>
      </c>
      <c r="F85" s="462">
        <f>'8HR Ozone Status 2009 thru 2018'!G567</f>
        <v>40787</v>
      </c>
      <c r="G85" s="462">
        <f>'8HR Ozone Status 2009 thru 2018'!H577</f>
        <v>7.5999999999999998E-2</v>
      </c>
      <c r="H85" s="462">
        <f>'8HR Ozone Status 2009 thru 2018'!I567</f>
        <v>40745</v>
      </c>
      <c r="I85" s="462">
        <f>'8HR Ozone Status 2009 thru 2018'!J577</f>
        <v>7.4999999999999997E-2</v>
      </c>
      <c r="K85" s="395">
        <f>0.213-('8HR Ozone Status 2009 thru 2018'!J576+'8HR Ozone Status 2009 thru 2018'!J575)</f>
        <v>6.4000000000000001E-2</v>
      </c>
      <c r="L85" s="462">
        <f>'8HR Ozone Status 2009 thru 2018'!N577</f>
        <v>7.3999999999999996E-2</v>
      </c>
    </row>
    <row r="86" spans="1:12" ht="12.75" customHeight="1" thickBot="1" x14ac:dyDescent="0.3">
      <c r="A86" s="458"/>
      <c r="B86" s="458"/>
      <c r="C86" s="463"/>
      <c r="D86" s="463"/>
      <c r="E86" s="463"/>
      <c r="F86" s="463"/>
      <c r="G86" s="463"/>
      <c r="H86" s="463"/>
      <c r="I86" s="463"/>
      <c r="K86" s="396"/>
      <c r="L86" s="463"/>
    </row>
    <row r="87" spans="1:12" ht="12.75" customHeight="1" x14ac:dyDescent="0.25"/>
    <row r="88" spans="1:12" ht="12.75" customHeight="1" x14ac:dyDescent="0.25"/>
    <row r="89" spans="1:12" ht="17.399999999999999" x14ac:dyDescent="0.25">
      <c r="A89" s="402" t="s">
        <v>185</v>
      </c>
      <c r="B89" s="403"/>
      <c r="C89" s="403"/>
      <c r="D89" s="403"/>
      <c r="E89" s="403"/>
      <c r="F89" s="403"/>
      <c r="G89" s="403"/>
      <c r="H89" s="403"/>
      <c r="I89" s="403"/>
      <c r="J89" s="403"/>
      <c r="K89" s="403"/>
      <c r="L89" s="403"/>
    </row>
    <row r="90" spans="1:12" ht="15.6" x14ac:dyDescent="0.25">
      <c r="A90" s="412" t="s">
        <v>0</v>
      </c>
      <c r="B90" s="403"/>
      <c r="C90" s="403"/>
      <c r="D90" s="403"/>
      <c r="E90" s="403"/>
      <c r="F90" s="403"/>
      <c r="G90" s="403"/>
      <c r="H90" s="403"/>
      <c r="I90" s="403"/>
      <c r="J90" s="403"/>
      <c r="K90" s="403"/>
      <c r="L90" s="403"/>
    </row>
    <row r="91" spans="1:12" ht="12.75" customHeight="1" thickBot="1" x14ac:dyDescent="0.3"/>
    <row r="92" spans="1:12" ht="12.75" customHeight="1" x14ac:dyDescent="0.25">
      <c r="A92" s="464" t="s">
        <v>61</v>
      </c>
      <c r="B92" s="464" t="s">
        <v>59</v>
      </c>
      <c r="C92" s="406" t="s">
        <v>3</v>
      </c>
      <c r="D92" s="117"/>
      <c r="E92" s="406" t="s">
        <v>4</v>
      </c>
      <c r="F92" s="117"/>
      <c r="G92" s="406" t="s">
        <v>5</v>
      </c>
      <c r="H92" s="117"/>
      <c r="I92" s="441" t="s">
        <v>6</v>
      </c>
      <c r="J92" s="89"/>
      <c r="K92" s="420" t="s">
        <v>60</v>
      </c>
      <c r="L92" s="422" t="s">
        <v>311</v>
      </c>
    </row>
    <row r="93" spans="1:12" ht="12.75" customHeight="1" thickBot="1" x14ac:dyDescent="0.3">
      <c r="A93" s="465"/>
      <c r="B93" s="465"/>
      <c r="C93" s="407"/>
      <c r="D93" s="119"/>
      <c r="E93" s="407"/>
      <c r="F93" s="119"/>
      <c r="G93" s="407"/>
      <c r="H93" s="119"/>
      <c r="I93" s="407"/>
      <c r="J93" s="119"/>
      <c r="K93" s="421"/>
      <c r="L93" s="407"/>
    </row>
    <row r="94" spans="1:12" ht="12.75" customHeight="1" x14ac:dyDescent="0.25">
      <c r="A94" s="466" t="s">
        <v>83</v>
      </c>
      <c r="B94" s="468" t="s">
        <v>51</v>
      </c>
      <c r="C94" s="386">
        <f>'8HR Ozone Status 2009 thru 2018'!D598</f>
        <v>7.4999999999999997E-2</v>
      </c>
      <c r="D94" s="386">
        <f>'8HR Ozone Status 2009 thru 2018'!E588</f>
        <v>40702</v>
      </c>
      <c r="E94" s="386">
        <f>'8HR Ozone Status 2009 thru 2018'!F598</f>
        <v>7.3999999999999996E-2</v>
      </c>
      <c r="F94" s="386">
        <f>'8HR Ozone Status 2009 thru 2018'!G588</f>
        <v>40787</v>
      </c>
      <c r="G94" s="386">
        <f>'8HR Ozone Status 2009 thru 2018'!H598</f>
        <v>7.1999999999999995E-2</v>
      </c>
      <c r="H94" s="386">
        <f>'8HR Ozone Status 2009 thru 2018'!I588</f>
        <v>40788</v>
      </c>
      <c r="I94" s="386">
        <f>'8HR Ozone Status 2009 thru 2018'!J598</f>
        <v>6.6000000000000003E-2</v>
      </c>
      <c r="J94" s="386"/>
      <c r="K94" s="395">
        <f>0.213-('8HR Ozone Status 2009 thru 2018'!J597+'8HR Ozone Status 2009 thru 2018'!J596)</f>
        <v>8.5999999999999993E-2</v>
      </c>
      <c r="L94" s="386">
        <f>'8HR Ozone Status 2009 thru 2018'!N598</f>
        <v>6.4000000000000001E-2</v>
      </c>
    </row>
    <row r="95" spans="1:12" ht="12.75" customHeight="1" thickBot="1" x14ac:dyDescent="0.3">
      <c r="A95" s="467"/>
      <c r="B95" s="469"/>
      <c r="C95" s="387"/>
      <c r="D95" s="387"/>
      <c r="E95" s="387"/>
      <c r="F95" s="387"/>
      <c r="G95" s="387"/>
      <c r="H95" s="387"/>
      <c r="I95" s="387"/>
      <c r="J95" s="387"/>
      <c r="K95" s="396"/>
      <c r="L95" s="387"/>
    </row>
    <row r="96" spans="1:12" ht="12.75" customHeight="1" x14ac:dyDescent="0.25">
      <c r="A96" s="470" t="s">
        <v>75</v>
      </c>
      <c r="B96" s="472" t="s">
        <v>176</v>
      </c>
      <c r="C96" s="386">
        <f>'8HR Ozone Status 2009 thru 2018'!D616</f>
        <v>7.3999999999999996E-2</v>
      </c>
      <c r="D96" s="386">
        <f>'8HR Ozone Status 2009 thru 2018'!E606</f>
        <v>40724</v>
      </c>
      <c r="E96" s="386">
        <f>'8HR Ozone Status 2009 thru 2018'!F616</f>
        <v>7.3999999999999996E-2</v>
      </c>
      <c r="F96" s="386">
        <f>'8HR Ozone Status 2009 thru 2018'!G606</f>
        <v>40751</v>
      </c>
      <c r="G96" s="386">
        <f>'8HR Ozone Status 2009 thru 2018'!H616</f>
        <v>7.3999999999999996E-2</v>
      </c>
      <c r="H96" s="386">
        <f>'8HR Ozone Status 2009 thru 2018'!I606</f>
        <v>40787</v>
      </c>
      <c r="I96" s="386">
        <f>'8HR Ozone Status 2009 thru 2018'!J616</f>
        <v>6.9000000000000006E-2</v>
      </c>
      <c r="J96" s="386"/>
      <c r="K96" s="395">
        <f>0.213-('8HR Ozone Status 2009 thru 2018'!J615+'8HR Ozone Status 2009 thru 2018'!J614)</f>
        <v>7.5999999999999984E-2</v>
      </c>
      <c r="L96" s="386">
        <f>'8HR Ozone Status 2009 thru 2018'!N616</f>
        <v>6.8000000000000005E-2</v>
      </c>
    </row>
    <row r="97" spans="1:12" ht="12.75" customHeight="1" thickBot="1" x14ac:dyDescent="0.3">
      <c r="A97" s="471"/>
      <c r="B97" s="471"/>
      <c r="C97" s="387"/>
      <c r="D97" s="387"/>
      <c r="E97" s="387"/>
      <c r="F97" s="387"/>
      <c r="G97" s="387"/>
      <c r="H97" s="387"/>
      <c r="I97" s="387"/>
      <c r="J97" s="387"/>
      <c r="K97" s="396"/>
      <c r="L97" s="387"/>
    </row>
    <row r="98" spans="1:12" ht="12.75" customHeight="1" x14ac:dyDescent="0.25">
      <c r="A98" s="470" t="s">
        <v>75</v>
      </c>
      <c r="B98" s="472" t="s">
        <v>47</v>
      </c>
      <c r="C98" s="386">
        <f>'8HR Ozone Status 2009 thru 2018'!D634</f>
        <v>7.4999999999999997E-2</v>
      </c>
      <c r="D98" s="386">
        <f>'8HR Ozone Status 2009 thru 2018'!E624</f>
        <v>40724</v>
      </c>
      <c r="E98" s="386">
        <f>'8HR Ozone Status 2009 thru 2018'!F634</f>
        <v>7.3999999999999996E-2</v>
      </c>
      <c r="F98" s="386">
        <f>'8HR Ozone Status 2009 thru 2018'!G624</f>
        <v>40787</v>
      </c>
      <c r="G98" s="386">
        <f>'8HR Ozone Status 2009 thru 2018'!H634</f>
        <v>7.0999999999999994E-2</v>
      </c>
      <c r="H98" s="386">
        <f>'8HR Ozone Status 2009 thru 2018'!I624</f>
        <v>40702</v>
      </c>
      <c r="I98" s="386">
        <f>'8HR Ozone Status 2009 thru 2018'!J634</f>
        <v>6.8000000000000005E-2</v>
      </c>
      <c r="J98" s="386"/>
      <c r="K98" s="395">
        <f>0.213-('8HR Ozone Status 2009 thru 2018'!J633+'8HR Ozone Status 2009 thru 2018'!J632)</f>
        <v>7.9999999999999988E-2</v>
      </c>
      <c r="L98" s="386">
        <f>'8HR Ozone Status 2009 thru 2018'!N634</f>
        <v>6.7000000000000004E-2</v>
      </c>
    </row>
    <row r="99" spans="1:12" ht="12.75" customHeight="1" thickBot="1" x14ac:dyDescent="0.3">
      <c r="A99" s="471"/>
      <c r="B99" s="471"/>
      <c r="C99" s="387"/>
      <c r="D99" s="387"/>
      <c r="E99" s="387"/>
      <c r="F99" s="387"/>
      <c r="G99" s="387"/>
      <c r="H99" s="387"/>
      <c r="I99" s="387"/>
      <c r="J99" s="387"/>
      <c r="K99" s="396"/>
      <c r="L99" s="387"/>
    </row>
    <row r="100" spans="1:12" ht="12.75" customHeight="1" x14ac:dyDescent="0.25">
      <c r="A100" s="470" t="s">
        <v>89</v>
      </c>
      <c r="B100" s="473" t="s">
        <v>228</v>
      </c>
      <c r="C100" s="386">
        <f>'8HR Ozone Status 2009 thru 2018'!D652</f>
        <v>7.0999999999999994E-2</v>
      </c>
      <c r="D100" s="386">
        <f>'8HR Ozone Status 2009 thru 2018'!E642</f>
        <v>40724</v>
      </c>
      <c r="E100" s="386">
        <f>'8HR Ozone Status 2009 thru 2018'!F652</f>
        <v>6.9000000000000006E-2</v>
      </c>
      <c r="F100" s="386">
        <f>'8HR Ozone Status 2009 thru 2018'!G642</f>
        <v>40702</v>
      </c>
      <c r="G100" s="386">
        <f>'8HR Ozone Status 2009 thru 2018'!H652</f>
        <v>6.8000000000000005E-2</v>
      </c>
      <c r="H100" s="386">
        <f>'8HR Ozone Status 2009 thru 2018'!I642</f>
        <v>40697</v>
      </c>
      <c r="I100" s="386">
        <f>'8HR Ozone Status 2009 thru 2018'!J652</f>
        <v>6.6000000000000003E-2</v>
      </c>
      <c r="J100" s="386"/>
      <c r="K100" s="395">
        <f>0.213-('8HR Ozone Status 2009 thru 2018'!J651+'8HR Ozone Status 2009 thru 2018'!J650)</f>
        <v>7.9999999999999988E-2</v>
      </c>
      <c r="L100" s="386">
        <f>'8HR Ozone Status 2009 thru 2018'!N652</f>
        <v>6.6000000000000003E-2</v>
      </c>
    </row>
    <row r="101" spans="1:12" ht="12.75" customHeight="1" thickBot="1" x14ac:dyDescent="0.3">
      <c r="A101" s="471"/>
      <c r="B101" s="474"/>
      <c r="C101" s="387"/>
      <c r="D101" s="387"/>
      <c r="E101" s="387"/>
      <c r="F101" s="387"/>
      <c r="G101" s="387"/>
      <c r="H101" s="387"/>
      <c r="I101" s="387"/>
      <c r="J101" s="387"/>
      <c r="K101" s="396"/>
      <c r="L101" s="387"/>
    </row>
    <row r="102" spans="1:12" ht="12.75" customHeight="1" x14ac:dyDescent="0.25"/>
    <row r="103" spans="1:12" ht="12.75" customHeight="1" x14ac:dyDescent="0.25"/>
    <row r="104" spans="1:12" ht="17.399999999999999" x14ac:dyDescent="0.25">
      <c r="A104" s="413" t="s">
        <v>138</v>
      </c>
      <c r="B104" s="403"/>
      <c r="C104" s="403"/>
      <c r="D104" s="403"/>
      <c r="E104" s="403"/>
      <c r="F104" s="403"/>
      <c r="G104" s="403"/>
      <c r="H104" s="403"/>
      <c r="I104" s="403"/>
      <c r="J104" s="403"/>
      <c r="K104" s="403"/>
      <c r="L104" s="403"/>
    </row>
    <row r="105" spans="1:12" ht="15.6" x14ac:dyDescent="0.25">
      <c r="A105" s="414" t="s">
        <v>0</v>
      </c>
      <c r="B105" s="403"/>
      <c r="C105" s="403"/>
      <c r="D105" s="403"/>
      <c r="E105" s="403"/>
      <c r="F105" s="403"/>
      <c r="G105" s="403"/>
      <c r="H105" s="403"/>
      <c r="I105" s="403"/>
      <c r="J105" s="403"/>
      <c r="K105" s="403"/>
      <c r="L105" s="403"/>
    </row>
    <row r="106" spans="1:12" ht="12.75" customHeight="1" thickBot="1" x14ac:dyDescent="0.3"/>
    <row r="107" spans="1:12" ht="12.75" customHeight="1" x14ac:dyDescent="0.25">
      <c r="A107" s="476" t="s">
        <v>61</v>
      </c>
      <c r="B107" s="476" t="s">
        <v>59</v>
      </c>
      <c r="C107" s="406" t="s">
        <v>3</v>
      </c>
      <c r="D107" s="117"/>
      <c r="E107" s="406" t="s">
        <v>4</v>
      </c>
      <c r="F107" s="117"/>
      <c r="G107" s="406" t="s">
        <v>5</v>
      </c>
      <c r="H107" s="117"/>
      <c r="I107" s="441" t="s">
        <v>6</v>
      </c>
      <c r="J107" s="89"/>
      <c r="K107" s="420" t="s">
        <v>60</v>
      </c>
      <c r="L107" s="422" t="s">
        <v>311</v>
      </c>
    </row>
    <row r="108" spans="1:12" ht="12.75" customHeight="1" thickBot="1" x14ac:dyDescent="0.3">
      <c r="A108" s="477"/>
      <c r="B108" s="477"/>
      <c r="C108" s="407"/>
      <c r="D108" s="119"/>
      <c r="E108" s="407"/>
      <c r="F108" s="119"/>
      <c r="G108" s="407"/>
      <c r="H108" s="119"/>
      <c r="I108" s="407"/>
      <c r="J108" s="119"/>
      <c r="K108" s="475"/>
      <c r="L108" s="407"/>
    </row>
    <row r="109" spans="1:12" ht="12.75" customHeight="1" x14ac:dyDescent="0.25">
      <c r="A109" s="478" t="s">
        <v>181</v>
      </c>
      <c r="B109" s="482" t="s">
        <v>43</v>
      </c>
      <c r="C109" s="386">
        <f>'8HR Ozone Status 2009 thru 2018'!D673</f>
        <v>7.9000000000000001E-2</v>
      </c>
      <c r="D109" s="386">
        <f>'8HR Ozone Status 2009 thru 2018'!E663</f>
        <v>40701</v>
      </c>
      <c r="E109" s="386">
        <f>'8HR Ozone Status 2009 thru 2018'!F673</f>
        <v>7.8E-2</v>
      </c>
      <c r="F109" s="386">
        <f>'8HR Ozone Status 2009 thru 2018'!G663</f>
        <v>40757</v>
      </c>
      <c r="G109" s="386">
        <f>'8HR Ozone Status 2009 thru 2018'!H673</f>
        <v>7.1999999999999995E-2</v>
      </c>
      <c r="H109" s="386">
        <f>'8HR Ozone Status 2009 thru 2018'!I663</f>
        <v>40789</v>
      </c>
      <c r="I109" s="386">
        <f>'8HR Ozone Status 2009 thru 2018'!J673</f>
        <v>6.6000000000000003E-2</v>
      </c>
      <c r="J109" s="386"/>
      <c r="K109" s="395">
        <f>0.213-('8HR Ozone Status 2009 thru 2018'!J672+'8HR Ozone Status 2009 thru 2018'!J671)</f>
        <v>7.6999999999999985E-2</v>
      </c>
      <c r="L109" s="392">
        <f>'8HR Ozone Status 2009 thru 2018'!N673</f>
        <v>6.7000000000000004E-2</v>
      </c>
    </row>
    <row r="110" spans="1:12" ht="12.75" customHeight="1" thickBot="1" x14ac:dyDescent="0.3">
      <c r="A110" s="479"/>
      <c r="B110" s="479"/>
      <c r="C110" s="387"/>
      <c r="D110" s="387"/>
      <c r="E110" s="387"/>
      <c r="F110" s="387"/>
      <c r="G110" s="387"/>
      <c r="H110" s="387"/>
      <c r="I110" s="387"/>
      <c r="J110" s="387"/>
      <c r="K110" s="396"/>
      <c r="L110" s="393"/>
    </row>
    <row r="111" spans="1:12" ht="12.75" customHeight="1" x14ac:dyDescent="0.25">
      <c r="A111" s="478" t="s">
        <v>280</v>
      </c>
      <c r="B111" s="480" t="s">
        <v>278</v>
      </c>
      <c r="C111" s="392">
        <f>'8HR Ozone Status 2009 thru 2018'!D689</f>
        <v>7.3999999999999996E-2</v>
      </c>
      <c r="D111" s="392">
        <f>'8HR Ozone Status 2009 thru 2018'!E695</f>
        <v>39989</v>
      </c>
      <c r="E111" s="392">
        <f>'8HR Ozone Status 2009 thru 2018'!F689</f>
        <v>7.3999999999999996E-2</v>
      </c>
      <c r="F111" s="392">
        <f>'8HR Ozone Status 2009 thru 2018'!G695</f>
        <v>39966</v>
      </c>
      <c r="G111" s="392">
        <f>'8HR Ozone Status 2009 thru 2018'!H689</f>
        <v>6.9000000000000006E-2</v>
      </c>
      <c r="H111" s="392">
        <f>'8HR Ozone Status 2009 thru 2018'!I695</f>
        <v>39965</v>
      </c>
      <c r="I111" s="392">
        <f>'8HR Ozone Status 2009 thru 2018'!J689</f>
        <v>6.9000000000000006E-2</v>
      </c>
      <c r="J111" s="392"/>
      <c r="K111" s="395">
        <f>0.213-('8HR Ozone Status 2009 thru 2018'!J688+'8HR Ozone Status 2009 thru 2018'!J687)</f>
        <v>7.5999999999999984E-2</v>
      </c>
      <c r="L111" s="386">
        <f>'8HR Ozone Status 2009 thru 2018'!N689</f>
        <v>6.8000000000000005E-2</v>
      </c>
    </row>
    <row r="112" spans="1:12" ht="12.75" customHeight="1" thickBot="1" x14ac:dyDescent="0.3">
      <c r="A112" s="479"/>
      <c r="B112" s="481"/>
      <c r="C112" s="393"/>
      <c r="D112" s="393"/>
      <c r="E112" s="393"/>
      <c r="F112" s="393"/>
      <c r="G112" s="393"/>
      <c r="H112" s="393"/>
      <c r="I112" s="393"/>
      <c r="J112" s="393"/>
      <c r="K112" s="396"/>
      <c r="L112" s="387"/>
    </row>
    <row r="113" spans="1:12" ht="12.75" customHeight="1" x14ac:dyDescent="0.25">
      <c r="A113" s="478" t="s">
        <v>84</v>
      </c>
      <c r="B113" s="480" t="s">
        <v>62</v>
      </c>
      <c r="C113" s="392">
        <f>'8HR Ozone Status 2009 thru 2018'!D707</f>
        <v>6.4000000000000001E-2</v>
      </c>
      <c r="D113" s="392">
        <f>'8HR Ozone Status 2009 thru 2018'!E697</f>
        <v>40700</v>
      </c>
      <c r="E113" s="392">
        <f>'8HR Ozone Status 2009 thru 2018'!F707</f>
        <v>6.4000000000000001E-2</v>
      </c>
      <c r="F113" s="392">
        <f>'8HR Ozone Status 2009 thru 2018'!G697</f>
        <v>40703</v>
      </c>
      <c r="G113" s="392">
        <f>'8HR Ozone Status 2009 thru 2018'!H707</f>
        <v>6.3E-2</v>
      </c>
      <c r="H113" s="392">
        <f>'8HR Ozone Status 2009 thru 2018'!I697</f>
        <v>40787</v>
      </c>
      <c r="I113" s="392">
        <f>'8HR Ozone Status 2009 thru 2018'!J707</f>
        <v>6.3E-2</v>
      </c>
      <c r="J113" s="392"/>
      <c r="K113" s="395">
        <f>0.213-('8HR Ozone Status 2009 thru 2018'!J706+'8HR Ozone Status 2009 thru 2018'!J705)</f>
        <v>7.7999999999999986E-2</v>
      </c>
      <c r="L113" s="386">
        <f>'8HR Ozone Status 2009 thru 2018'!N707</f>
        <v>6.6000000000000003E-2</v>
      </c>
    </row>
    <row r="114" spans="1:12" ht="12.75" customHeight="1" thickBot="1" x14ac:dyDescent="0.3">
      <c r="A114" s="479"/>
      <c r="B114" s="481"/>
      <c r="C114" s="393"/>
      <c r="D114" s="393"/>
      <c r="E114" s="393"/>
      <c r="F114" s="393"/>
      <c r="G114" s="393"/>
      <c r="H114" s="393"/>
      <c r="I114" s="393"/>
      <c r="J114" s="393"/>
      <c r="K114" s="396"/>
      <c r="L114" s="387"/>
    </row>
    <row r="115" spans="1:12" ht="12.75" customHeight="1" x14ac:dyDescent="0.25">
      <c r="A115" s="478" t="s">
        <v>86</v>
      </c>
      <c r="B115" s="482" t="s">
        <v>79</v>
      </c>
      <c r="C115" s="392">
        <f>'8HR Ozone Status 2009 thru 2018'!D725</f>
        <v>7.0000000000000007E-2</v>
      </c>
      <c r="D115" s="392">
        <f>'8HR Ozone Status 2009 thru 2018'!E718</f>
        <v>41855</v>
      </c>
      <c r="E115" s="392">
        <f>'8HR Ozone Status 2009 thru 2018'!F725</f>
        <v>7.0000000000000007E-2</v>
      </c>
      <c r="F115" s="392">
        <f>'8HR Ozone Status 2009 thru 2018'!G718</f>
        <v>41852</v>
      </c>
      <c r="G115" s="392">
        <f>'8HR Ozone Status 2009 thru 2018'!H725</f>
        <v>6.8000000000000005E-2</v>
      </c>
      <c r="H115" s="392">
        <f>'8HR Ozone Status 2009 thru 2018'!I718</f>
        <v>41764</v>
      </c>
      <c r="I115" s="392">
        <f>'8HR Ozone Status 2009 thru 2018'!J725</f>
        <v>6.7000000000000004E-2</v>
      </c>
      <c r="J115" s="392"/>
      <c r="K115" s="395">
        <f>0.213-('8HR Ozone Status 2009 thru 2018'!J724+'8HR Ozone Status 2009 thru 2018'!J723)</f>
        <v>7.6999999999999985E-2</v>
      </c>
      <c r="L115" s="386">
        <f>'8HR Ozone Status 2009 thru 2018'!N725</f>
        <v>6.7000000000000004E-2</v>
      </c>
    </row>
    <row r="116" spans="1:12" ht="12.75" customHeight="1" thickBot="1" x14ac:dyDescent="0.3">
      <c r="A116" s="479"/>
      <c r="B116" s="479"/>
      <c r="C116" s="393"/>
      <c r="D116" s="393"/>
      <c r="E116" s="393"/>
      <c r="F116" s="393"/>
      <c r="G116" s="393"/>
      <c r="H116" s="393"/>
      <c r="I116" s="393"/>
      <c r="J116" s="393"/>
      <c r="K116" s="396"/>
      <c r="L116" s="387"/>
    </row>
    <row r="117" spans="1:12" ht="12.75" customHeight="1" x14ac:dyDescent="0.25">
      <c r="A117" s="478" t="s">
        <v>80</v>
      </c>
      <c r="B117" s="480" t="s">
        <v>178</v>
      </c>
      <c r="C117" s="392">
        <f>'8HR Ozone Status 2009 thru 2018'!D743</f>
        <v>7.5999999999999998E-2</v>
      </c>
      <c r="D117" s="392">
        <f>'8HR Ozone Status 2009 thru 2018'!E733</f>
        <v>40701</v>
      </c>
      <c r="E117" s="392">
        <f>'8HR Ozone Status 2009 thru 2018'!F743</f>
        <v>7.2999999999999995E-2</v>
      </c>
      <c r="F117" s="392">
        <f>'8HR Ozone Status 2009 thru 2018'!G733</f>
        <v>40731</v>
      </c>
      <c r="G117" s="392">
        <f>'8HR Ozone Status 2009 thru 2018'!H743</f>
        <v>6.8000000000000005E-2</v>
      </c>
      <c r="H117" s="392">
        <f>'8HR Ozone Status 2009 thru 2018'!I733</f>
        <v>40724</v>
      </c>
      <c r="I117" s="392">
        <f>'8HR Ozone Status 2009 thru 2018'!J743</f>
        <v>6.6000000000000003E-2</v>
      </c>
      <c r="J117" s="392"/>
      <c r="K117" s="395">
        <f>0.213-('8HR Ozone Status 2009 thru 2018'!J742+'8HR Ozone Status 2009 thru 2018'!J741)</f>
        <v>7.4999999999999983E-2</v>
      </c>
      <c r="L117" s="392">
        <f>'8HR Ozone Status 2009 thru 2018'!N743</f>
        <v>6.8000000000000005E-2</v>
      </c>
    </row>
    <row r="118" spans="1:12" ht="12.75" customHeight="1" thickBot="1" x14ac:dyDescent="0.3">
      <c r="A118" s="479"/>
      <c r="B118" s="481"/>
      <c r="C118" s="393"/>
      <c r="D118" s="393"/>
      <c r="E118" s="393"/>
      <c r="F118" s="393"/>
      <c r="G118" s="393"/>
      <c r="H118" s="393"/>
      <c r="I118" s="393"/>
      <c r="J118" s="393"/>
      <c r="K118" s="396"/>
      <c r="L118" s="393"/>
    </row>
    <row r="119" spans="1:12" ht="12.75" customHeight="1" x14ac:dyDescent="0.25">
      <c r="A119" s="478" t="s">
        <v>80</v>
      </c>
      <c r="B119" s="482" t="s">
        <v>229</v>
      </c>
      <c r="C119" s="392">
        <f>'8HR Ozone Status 2009 thru 2018'!D761</f>
        <v>8.3000000000000004E-2</v>
      </c>
      <c r="D119" s="392">
        <f>'8HR Ozone Status 2009 thru 2018'!E751</f>
        <v>40725</v>
      </c>
      <c r="E119" s="392">
        <f>'8HR Ozone Status 2009 thru 2018'!F761</f>
        <v>7.4999999999999997E-2</v>
      </c>
      <c r="F119" s="392">
        <f>'8HR Ozone Status 2009 thru 2018'!G751</f>
        <v>40701</v>
      </c>
      <c r="G119" s="392">
        <f>'8HR Ozone Status 2009 thru 2018'!H761</f>
        <v>7.2999999999999995E-2</v>
      </c>
      <c r="H119" s="392">
        <f>'8HR Ozone Status 2009 thru 2018'!I751</f>
        <v>40726</v>
      </c>
      <c r="I119" s="392">
        <f>'8HR Ozone Status 2009 thru 2018'!J761</f>
        <v>6.8000000000000005E-2</v>
      </c>
      <c r="J119" s="392"/>
      <c r="K119" s="395">
        <f>0.213-('8HR Ozone Status 2009 thru 2018'!J760+'8HR Ozone Status 2009 thru 2018'!J759)</f>
        <v>7.6999999999999985E-2</v>
      </c>
      <c r="L119" s="386">
        <f>'8HR Ozone Status 2009 thru 2018'!N761</f>
        <v>6.8000000000000005E-2</v>
      </c>
    </row>
    <row r="120" spans="1:12" ht="12.75" customHeight="1" thickBot="1" x14ac:dyDescent="0.3">
      <c r="A120" s="479"/>
      <c r="B120" s="479"/>
      <c r="C120" s="393"/>
      <c r="D120" s="393"/>
      <c r="E120" s="393"/>
      <c r="F120" s="393"/>
      <c r="G120" s="393"/>
      <c r="H120" s="393"/>
      <c r="I120" s="393"/>
      <c r="J120" s="393"/>
      <c r="K120" s="396"/>
      <c r="L120" s="387"/>
    </row>
    <row r="121" spans="1:12" ht="12.75" customHeight="1" x14ac:dyDescent="0.25">
      <c r="A121" s="478" t="s">
        <v>81</v>
      </c>
      <c r="B121" s="480" t="s">
        <v>179</v>
      </c>
      <c r="C121" s="392">
        <f>'8HR Ozone Status 2009 thru 2018'!D781</f>
        <v>7.8E-2</v>
      </c>
      <c r="D121" s="392">
        <f>'8HR Ozone Status 2009 thru 2018'!E771</f>
        <v>40725</v>
      </c>
      <c r="E121" s="392">
        <f>'8HR Ozone Status 2009 thru 2018'!F781</f>
        <v>7.4999999999999997E-2</v>
      </c>
      <c r="F121" s="392">
        <f>'8HR Ozone Status 2009 thru 2018'!G771</f>
        <v>40701</v>
      </c>
      <c r="G121" s="392">
        <f>'8HR Ozone Status 2009 thru 2018'!H781</f>
        <v>7.2999999999999995E-2</v>
      </c>
      <c r="H121" s="392">
        <f>'8HR Ozone Status 2009 thru 2018'!I771</f>
        <v>40756</v>
      </c>
      <c r="I121" s="392">
        <f>'8HR Ozone Status 2009 thru 2018'!J781</f>
        <v>7.0000000000000007E-2</v>
      </c>
      <c r="J121" s="392"/>
      <c r="K121" s="395">
        <f>0.213-('8HR Ozone Status 2009 thru 2018'!J780+'8HR Ozone Status 2009 thru 2018'!J779)</f>
        <v>7.4999999999999983E-2</v>
      </c>
      <c r="L121" s="386">
        <f>'8HR Ozone Status 2009 thru 2018'!N781</f>
        <v>6.9000000000000006E-2</v>
      </c>
    </row>
    <row r="122" spans="1:12" ht="12.75" customHeight="1" thickBot="1" x14ac:dyDescent="0.3">
      <c r="A122" s="479"/>
      <c r="B122" s="481"/>
      <c r="C122" s="393"/>
      <c r="D122" s="393"/>
      <c r="E122" s="393"/>
      <c r="F122" s="393"/>
      <c r="G122" s="393"/>
      <c r="H122" s="393"/>
      <c r="I122" s="393"/>
      <c r="J122" s="393"/>
      <c r="K122" s="396"/>
      <c r="L122" s="387"/>
    </row>
    <row r="123" spans="1:12" ht="12.75" customHeight="1" x14ac:dyDescent="0.25">
      <c r="A123" s="478" t="s">
        <v>81</v>
      </c>
      <c r="B123" s="480" t="s">
        <v>85</v>
      </c>
      <c r="C123" s="392">
        <f>'8HR Ozone Status 2009 thru 2018'!D817</f>
        <v>7.0000000000000007E-2</v>
      </c>
      <c r="D123" s="392">
        <f>'8HR Ozone Status 2009 thru 2018'!E807</f>
        <v>40701</v>
      </c>
      <c r="E123" s="392">
        <f>'8HR Ozone Status 2009 thru 2018'!F817</f>
        <v>6.8000000000000005E-2</v>
      </c>
      <c r="F123" s="392">
        <f>'8HR Ozone Status 2009 thru 2018'!G807</f>
        <v>40725</v>
      </c>
      <c r="G123" s="392">
        <f>'8HR Ozone Status 2009 thru 2018'!H817</f>
        <v>6.7000000000000004E-2</v>
      </c>
      <c r="H123" s="392">
        <f>'8HR Ozone Status 2009 thru 2018'!I807</f>
        <v>40696</v>
      </c>
      <c r="I123" s="392">
        <f>'8HR Ozone Status 2009 thru 2018'!J817</f>
        <v>6.5000000000000002E-2</v>
      </c>
      <c r="J123" s="392"/>
      <c r="K123" s="395">
        <f>0.213-('8HR Ozone Status 2009 thru 2018'!J816+'8HR Ozone Status 2009 thru 2018'!J815)</f>
        <v>7.3999999999999982E-2</v>
      </c>
      <c r="L123" s="386">
        <f>'8HR Ozone Status 2009 thru 2018'!N817</f>
        <v>6.8000000000000005E-2</v>
      </c>
    </row>
    <row r="124" spans="1:12" ht="12.75" customHeight="1" thickBot="1" x14ac:dyDescent="0.3">
      <c r="A124" s="483"/>
      <c r="B124" s="484"/>
      <c r="C124" s="393"/>
      <c r="D124" s="393"/>
      <c r="E124" s="393"/>
      <c r="F124" s="393"/>
      <c r="G124" s="393"/>
      <c r="H124" s="393"/>
      <c r="I124" s="393"/>
      <c r="J124" s="393"/>
      <c r="K124" s="396"/>
      <c r="L124" s="387"/>
    </row>
    <row r="125" spans="1:12" ht="12.75" customHeight="1" x14ac:dyDescent="0.25">
      <c r="A125" s="121"/>
    </row>
    <row r="126" spans="1:12" ht="12.75" customHeight="1" x14ac:dyDescent="0.25"/>
    <row r="127" spans="1:12" ht="17.399999999999999" x14ac:dyDescent="0.25">
      <c r="A127" s="415" t="s">
        <v>139</v>
      </c>
      <c r="B127" s="403"/>
      <c r="C127" s="403"/>
      <c r="D127" s="403"/>
      <c r="E127" s="403"/>
      <c r="F127" s="403"/>
      <c r="G127" s="403"/>
      <c r="H127" s="403"/>
      <c r="I127" s="403"/>
      <c r="J127" s="403"/>
      <c r="K127" s="403"/>
      <c r="L127" s="403"/>
    </row>
    <row r="128" spans="1:12" ht="15.6" x14ac:dyDescent="0.25">
      <c r="A128" s="410" t="s">
        <v>0</v>
      </c>
      <c r="B128" s="403"/>
      <c r="C128" s="403"/>
      <c r="D128" s="403"/>
      <c r="E128" s="403"/>
      <c r="F128" s="403"/>
      <c r="G128" s="403"/>
      <c r="H128" s="403"/>
      <c r="I128" s="403"/>
      <c r="J128" s="403"/>
      <c r="K128" s="403"/>
      <c r="L128" s="403"/>
    </row>
    <row r="129" spans="1:12" ht="12.75" customHeight="1" thickBot="1" x14ac:dyDescent="0.3">
      <c r="A129" s="122"/>
      <c r="C129" s="98"/>
      <c r="D129" s="98"/>
      <c r="E129" s="98"/>
      <c r="F129" s="98"/>
      <c r="G129" s="98"/>
      <c r="H129" s="98"/>
      <c r="I129" s="90"/>
      <c r="J129" s="90"/>
      <c r="K129" s="98"/>
      <c r="L129" s="98"/>
    </row>
    <row r="130" spans="1:12" ht="12.75" customHeight="1" x14ac:dyDescent="0.25">
      <c r="A130" s="485" t="s">
        <v>61</v>
      </c>
      <c r="B130" s="485" t="s">
        <v>59</v>
      </c>
      <c r="C130" s="406" t="s">
        <v>3</v>
      </c>
      <c r="D130" s="117"/>
      <c r="E130" s="406" t="s">
        <v>4</v>
      </c>
      <c r="F130" s="117"/>
      <c r="G130" s="406" t="s">
        <v>5</v>
      </c>
      <c r="H130" s="117"/>
      <c r="I130" s="441" t="s">
        <v>6</v>
      </c>
      <c r="J130" s="89"/>
      <c r="K130" s="420" t="s">
        <v>60</v>
      </c>
      <c r="L130" s="422" t="s">
        <v>311</v>
      </c>
    </row>
    <row r="131" spans="1:12" ht="12.75" customHeight="1" thickBot="1" x14ac:dyDescent="0.3">
      <c r="A131" s="486"/>
      <c r="B131" s="486"/>
      <c r="C131" s="407"/>
      <c r="D131" s="119"/>
      <c r="E131" s="407"/>
      <c r="F131" s="119"/>
      <c r="G131" s="407"/>
      <c r="H131" s="119"/>
      <c r="I131" s="407"/>
      <c r="J131" s="119"/>
      <c r="K131" s="421"/>
      <c r="L131" s="407"/>
    </row>
    <row r="132" spans="1:12" ht="12.75" customHeight="1" x14ac:dyDescent="0.25">
      <c r="A132" s="487" t="s">
        <v>65</v>
      </c>
      <c r="B132" s="489" t="s">
        <v>230</v>
      </c>
      <c r="C132" s="392">
        <f>'8HR Ozone Status 2009 thru 2018'!D838</f>
        <v>7.6999999999999999E-2</v>
      </c>
      <c r="D132" s="392">
        <f>'8HR Ozone Status 2009 thru 2018'!E828</f>
        <v>40700</v>
      </c>
      <c r="E132" s="392">
        <f>'8HR Ozone Status 2009 thru 2018'!F838</f>
        <v>7.4999999999999997E-2</v>
      </c>
      <c r="F132" s="392">
        <f>'8HR Ozone Status 2009 thru 2018'!G828</f>
        <v>40757</v>
      </c>
      <c r="G132" s="392">
        <f>'8HR Ozone Status 2009 thru 2018'!H838</f>
        <v>7.2999999999999995E-2</v>
      </c>
      <c r="H132" s="392">
        <f>'8HR Ozone Status 2009 thru 2018'!I828</f>
        <v>40787</v>
      </c>
      <c r="I132" s="392">
        <f>'8HR Ozone Status 2009 thru 2018'!J838</f>
        <v>7.0999999999999994E-2</v>
      </c>
      <c r="J132" s="386"/>
      <c r="K132" s="395">
        <f>0.213-('8HR Ozone Status 2009 thru 2018'!J837+'8HR Ozone Status 2009 thru 2018'!J836)</f>
        <v>7.2999999999999982E-2</v>
      </c>
      <c r="L132" s="392">
        <f>'8HR Ozone Status 2009 thru 2018'!N838</f>
        <v>7.0000000000000007E-2</v>
      </c>
    </row>
    <row r="133" spans="1:12" ht="12.75" customHeight="1" thickBot="1" x14ac:dyDescent="0.3">
      <c r="A133" s="488"/>
      <c r="B133" s="488"/>
      <c r="C133" s="393"/>
      <c r="D133" s="393"/>
      <c r="E133" s="393"/>
      <c r="F133" s="393"/>
      <c r="G133" s="393"/>
      <c r="H133" s="393"/>
      <c r="I133" s="393"/>
      <c r="J133" s="387"/>
      <c r="K133" s="396"/>
      <c r="L133" s="393"/>
    </row>
    <row r="134" spans="1:12" ht="12.75" customHeight="1" x14ac:dyDescent="0.25">
      <c r="A134" s="487" t="s">
        <v>66</v>
      </c>
      <c r="B134" s="489" t="s">
        <v>11</v>
      </c>
      <c r="C134" s="392">
        <f>'8HR Ozone Status 2009 thru 2018'!D858</f>
        <v>8.3000000000000004E-2</v>
      </c>
      <c r="D134" s="392">
        <f>'8HR Ozone Status 2009 thru 2018'!E848</f>
        <v>40724</v>
      </c>
      <c r="E134" s="392">
        <f>'8HR Ozone Status 2009 thru 2018'!F858</f>
        <v>8.1000000000000003E-2</v>
      </c>
      <c r="F134" s="392">
        <f>'8HR Ozone Status 2009 thru 2018'!G848</f>
        <v>40700</v>
      </c>
      <c r="G134" s="392">
        <f>'8HR Ozone Status 2009 thru 2018'!H858</f>
        <v>7.8E-2</v>
      </c>
      <c r="H134" s="392">
        <f>'8HR Ozone Status 2009 thru 2018'!I848</f>
        <v>40787</v>
      </c>
      <c r="I134" s="392">
        <f>'8HR Ozone Status 2009 thru 2018'!J858</f>
        <v>7.2999999999999995E-2</v>
      </c>
      <c r="J134" s="392" t="e">
        <f>'8HR Ozone Status 2009 thru 2018'!#REF!</f>
        <v>#REF!</v>
      </c>
      <c r="K134" s="395">
        <f>0.213-('8HR Ozone Status 2009 thru 2018'!J857+'8HR Ozone Status 2009 thru 2018'!J856)</f>
        <v>6.6000000000000003E-2</v>
      </c>
      <c r="L134" s="386">
        <f>'8HR Ozone Status 2009 thru 2018'!N858</f>
        <v>7.2999999999999995E-2</v>
      </c>
    </row>
    <row r="135" spans="1:12" ht="12.75" customHeight="1" thickBot="1" x14ac:dyDescent="0.3">
      <c r="A135" s="488"/>
      <c r="B135" s="488"/>
      <c r="C135" s="393"/>
      <c r="D135" s="393"/>
      <c r="E135" s="393"/>
      <c r="F135" s="393"/>
      <c r="G135" s="393"/>
      <c r="H135" s="393"/>
      <c r="I135" s="393"/>
      <c r="J135" s="393"/>
      <c r="K135" s="396"/>
      <c r="L135" s="387"/>
    </row>
    <row r="136" spans="1:12" ht="12.75" customHeight="1" x14ac:dyDescent="0.25">
      <c r="A136" s="490" t="s">
        <v>82</v>
      </c>
      <c r="B136" s="492" t="s">
        <v>46</v>
      </c>
      <c r="C136" s="386">
        <f>'8HR Ozone Status 2009 thru 2018'!D876</f>
        <v>6.7000000000000004E-2</v>
      </c>
      <c r="D136" s="386">
        <f>'8HR Ozone Status 2009 thru 2018'!E866</f>
        <v>40702</v>
      </c>
      <c r="E136" s="386">
        <f>'8HR Ozone Status 2009 thru 2018'!F876</f>
        <v>6.7000000000000004E-2</v>
      </c>
      <c r="F136" s="386">
        <f>'8HR Ozone Status 2009 thru 2018'!G866</f>
        <v>40788</v>
      </c>
      <c r="G136" s="386">
        <f>'8HR Ozone Status 2009 thru 2018'!H876</f>
        <v>6.5000000000000002E-2</v>
      </c>
      <c r="H136" s="386">
        <f>'8HR Ozone Status 2009 thru 2018'!I866</f>
        <v>40757</v>
      </c>
      <c r="I136" s="386">
        <f>'8HR Ozone Status 2009 thru 2018'!J876</f>
        <v>6.5000000000000002E-2</v>
      </c>
      <c r="J136" s="386"/>
      <c r="K136" s="395">
        <f>0.213-('8HR Ozone Status 2009 thru 2018'!J875+'8HR Ozone Status 2009 thru 2018'!J874)</f>
        <v>7.9999999999999988E-2</v>
      </c>
      <c r="L136" s="386">
        <f>'8HR Ozone Status 2009 thru 2018'!N876</f>
        <v>6.6000000000000003E-2</v>
      </c>
    </row>
    <row r="137" spans="1:12" ht="12.75" customHeight="1" thickBot="1" x14ac:dyDescent="0.3">
      <c r="A137" s="491"/>
      <c r="B137" s="491"/>
      <c r="C137" s="387"/>
      <c r="D137" s="387"/>
      <c r="E137" s="387"/>
      <c r="F137" s="387"/>
      <c r="G137" s="387"/>
      <c r="H137" s="387"/>
      <c r="I137" s="387"/>
      <c r="J137" s="387"/>
      <c r="K137" s="396"/>
      <c r="L137" s="387"/>
    </row>
  </sheetData>
  <mergeCells count="548">
    <mergeCell ref="L111:L112"/>
    <mergeCell ref="F111:F112"/>
    <mergeCell ref="G111:G112"/>
    <mergeCell ref="H111:H112"/>
    <mergeCell ref="I111:I112"/>
    <mergeCell ref="J111:J112"/>
    <mergeCell ref="K111:K112"/>
    <mergeCell ref="G66:G67"/>
    <mergeCell ref="H66:H67"/>
    <mergeCell ref="I66:I67"/>
    <mergeCell ref="K66:K67"/>
    <mergeCell ref="L66:L67"/>
    <mergeCell ref="A111:A112"/>
    <mergeCell ref="B111:B112"/>
    <mergeCell ref="C111:C112"/>
    <mergeCell ref="D111:D112"/>
    <mergeCell ref="E111:E112"/>
    <mergeCell ref="A66:A67"/>
    <mergeCell ref="B66:B67"/>
    <mergeCell ref="C66:C67"/>
    <mergeCell ref="D66:D67"/>
    <mergeCell ref="E66:E67"/>
    <mergeCell ref="F66:F67"/>
    <mergeCell ref="L10:L11"/>
    <mergeCell ref="E12:E13"/>
    <mergeCell ref="D12:D13"/>
    <mergeCell ref="C24:C25"/>
    <mergeCell ref="G24:G25"/>
    <mergeCell ref="B24:B25"/>
    <mergeCell ref="G10:G11"/>
    <mergeCell ref="I10:I11"/>
    <mergeCell ref="K10:K11"/>
    <mergeCell ref="L12:L13"/>
    <mergeCell ref="K12:K13"/>
    <mergeCell ref="I12:I13"/>
    <mergeCell ref="C12:C13"/>
    <mergeCell ref="B12:B13"/>
    <mergeCell ref="L22:L23"/>
    <mergeCell ref="A12:A13"/>
    <mergeCell ref="K22:K23"/>
    <mergeCell ref="A22:A23"/>
    <mergeCell ref="B22:B23"/>
    <mergeCell ref="C22:C23"/>
    <mergeCell ref="A10:A11"/>
    <mergeCell ref="B10:B11"/>
    <mergeCell ref="C10:C11"/>
    <mergeCell ref="H12:H13"/>
    <mergeCell ref="G12:G13"/>
    <mergeCell ref="F12:F13"/>
    <mergeCell ref="E10:E11"/>
    <mergeCell ref="J136:J137"/>
    <mergeCell ref="K136:K137"/>
    <mergeCell ref="I134:I135"/>
    <mergeCell ref="J134:J135"/>
    <mergeCell ref="J132:J133"/>
    <mergeCell ref="K132:K133"/>
    <mergeCell ref="I132:I133"/>
    <mergeCell ref="L136:L137"/>
    <mergeCell ref="E136:E137"/>
    <mergeCell ref="F136:F137"/>
    <mergeCell ref="G136:G137"/>
    <mergeCell ref="H136:H137"/>
    <mergeCell ref="A136:A137"/>
    <mergeCell ref="B136:B137"/>
    <mergeCell ref="C136:C137"/>
    <mergeCell ref="D136:D137"/>
    <mergeCell ref="I136:I137"/>
    <mergeCell ref="A134:A135"/>
    <mergeCell ref="B134:B135"/>
    <mergeCell ref="C134:C135"/>
    <mergeCell ref="D134:D135"/>
    <mergeCell ref="K134:K135"/>
    <mergeCell ref="L134:L135"/>
    <mergeCell ref="E134:E135"/>
    <mergeCell ref="F134:F135"/>
    <mergeCell ref="G134:G135"/>
    <mergeCell ref="H134:H135"/>
    <mergeCell ref="G132:G133"/>
    <mergeCell ref="H132:H133"/>
    <mergeCell ref="A132:A133"/>
    <mergeCell ref="B132:B133"/>
    <mergeCell ref="C132:C133"/>
    <mergeCell ref="D132:D133"/>
    <mergeCell ref="K130:K131"/>
    <mergeCell ref="L130:L131"/>
    <mergeCell ref="A130:A131"/>
    <mergeCell ref="B130:B131"/>
    <mergeCell ref="C130:C131"/>
    <mergeCell ref="E130:E131"/>
    <mergeCell ref="L132:L133"/>
    <mergeCell ref="E132:E133"/>
    <mergeCell ref="F132:F133"/>
    <mergeCell ref="A123:A124"/>
    <mergeCell ref="B123:B124"/>
    <mergeCell ref="C123:C124"/>
    <mergeCell ref="D123:D124"/>
    <mergeCell ref="G130:G131"/>
    <mergeCell ref="I130:I131"/>
    <mergeCell ref="K123:K124"/>
    <mergeCell ref="L123:L124"/>
    <mergeCell ref="E123:E124"/>
    <mergeCell ref="F123:F124"/>
    <mergeCell ref="G123:G124"/>
    <mergeCell ref="H123:H124"/>
    <mergeCell ref="I123:I124"/>
    <mergeCell ref="J123:J124"/>
    <mergeCell ref="I121:I122"/>
    <mergeCell ref="J121:J122"/>
    <mergeCell ref="K121:K122"/>
    <mergeCell ref="L121:L122"/>
    <mergeCell ref="E121:E122"/>
    <mergeCell ref="F121:F122"/>
    <mergeCell ref="G121:G122"/>
    <mergeCell ref="H121:H122"/>
    <mergeCell ref="A121:A122"/>
    <mergeCell ref="B121:B122"/>
    <mergeCell ref="C121:C122"/>
    <mergeCell ref="D121:D122"/>
    <mergeCell ref="I117:I118"/>
    <mergeCell ref="J117:J118"/>
    <mergeCell ref="A117:A118"/>
    <mergeCell ref="B117:B118"/>
    <mergeCell ref="C117:C118"/>
    <mergeCell ref="D117:D118"/>
    <mergeCell ref="K117:K118"/>
    <mergeCell ref="L117:L118"/>
    <mergeCell ref="E117:E118"/>
    <mergeCell ref="F117:F118"/>
    <mergeCell ref="G117:G118"/>
    <mergeCell ref="H117:H118"/>
    <mergeCell ref="I119:I120"/>
    <mergeCell ref="J119:J120"/>
    <mergeCell ref="K119:K120"/>
    <mergeCell ref="L119:L120"/>
    <mergeCell ref="E119:E120"/>
    <mergeCell ref="F119:F120"/>
    <mergeCell ref="G119:G120"/>
    <mergeCell ref="H119:H120"/>
    <mergeCell ref="A119:A120"/>
    <mergeCell ref="B119:B120"/>
    <mergeCell ref="C119:C120"/>
    <mergeCell ref="D119:D120"/>
    <mergeCell ref="I115:I116"/>
    <mergeCell ref="J115:J116"/>
    <mergeCell ref="A115:A116"/>
    <mergeCell ref="B115:B116"/>
    <mergeCell ref="C115:C116"/>
    <mergeCell ref="D115:D116"/>
    <mergeCell ref="K115:K116"/>
    <mergeCell ref="L115:L116"/>
    <mergeCell ref="E115:E116"/>
    <mergeCell ref="F115:F116"/>
    <mergeCell ref="G115:G116"/>
    <mergeCell ref="H115:H116"/>
    <mergeCell ref="I113:I114"/>
    <mergeCell ref="J113:J114"/>
    <mergeCell ref="K113:K114"/>
    <mergeCell ref="L113:L114"/>
    <mergeCell ref="E113:E114"/>
    <mergeCell ref="F113:F114"/>
    <mergeCell ref="G113:G114"/>
    <mergeCell ref="H113:H114"/>
    <mergeCell ref="A113:A114"/>
    <mergeCell ref="B113:B114"/>
    <mergeCell ref="C113:C114"/>
    <mergeCell ref="D113:D114"/>
    <mergeCell ref="I109:I110"/>
    <mergeCell ref="J109:J110"/>
    <mergeCell ref="A109:A110"/>
    <mergeCell ref="B109:B110"/>
    <mergeCell ref="C109:C110"/>
    <mergeCell ref="D109:D110"/>
    <mergeCell ref="K109:K110"/>
    <mergeCell ref="L109:L110"/>
    <mergeCell ref="E109:E110"/>
    <mergeCell ref="F109:F110"/>
    <mergeCell ref="G109:G110"/>
    <mergeCell ref="H109:H110"/>
    <mergeCell ref="I107:I108"/>
    <mergeCell ref="K107:K108"/>
    <mergeCell ref="L107:L108"/>
    <mergeCell ref="A107:A108"/>
    <mergeCell ref="B107:B108"/>
    <mergeCell ref="C107:C108"/>
    <mergeCell ref="E107:E108"/>
    <mergeCell ref="G107:G108"/>
    <mergeCell ref="K100:K101"/>
    <mergeCell ref="J96:J97"/>
    <mergeCell ref="K96:K97"/>
    <mergeCell ref="L100:L101"/>
    <mergeCell ref="L96:L97"/>
    <mergeCell ref="J100:J101"/>
    <mergeCell ref="K98:K99"/>
    <mergeCell ref="A100:A101"/>
    <mergeCell ref="B100:B101"/>
    <mergeCell ref="C100:C101"/>
    <mergeCell ref="D100:D101"/>
    <mergeCell ref="E100:E101"/>
    <mergeCell ref="F100:F101"/>
    <mergeCell ref="G100:G101"/>
    <mergeCell ref="I100:I101"/>
    <mergeCell ref="H100:H101"/>
    <mergeCell ref="L98:L99"/>
    <mergeCell ref="A96:A97"/>
    <mergeCell ref="B96:B97"/>
    <mergeCell ref="C96:C97"/>
    <mergeCell ref="D96:D97"/>
    <mergeCell ref="E96:E97"/>
    <mergeCell ref="F96:F97"/>
    <mergeCell ref="G96:G97"/>
    <mergeCell ref="H96:H97"/>
    <mergeCell ref="I96:I97"/>
    <mergeCell ref="H98:H99"/>
    <mergeCell ref="I98:I99"/>
    <mergeCell ref="J98:J99"/>
    <mergeCell ref="G98:G99"/>
    <mergeCell ref="I94:I95"/>
    <mergeCell ref="J94:J95"/>
    <mergeCell ref="K94:K95"/>
    <mergeCell ref="L94:L95"/>
    <mergeCell ref="A98:A99"/>
    <mergeCell ref="B98:B99"/>
    <mergeCell ref="C98:C99"/>
    <mergeCell ref="D98:D99"/>
    <mergeCell ref="E98:E99"/>
    <mergeCell ref="F98:F99"/>
    <mergeCell ref="K92:K93"/>
    <mergeCell ref="L92:L93"/>
    <mergeCell ref="A94:A95"/>
    <mergeCell ref="B94:B95"/>
    <mergeCell ref="C94:C95"/>
    <mergeCell ref="D94:D95"/>
    <mergeCell ref="E94:E95"/>
    <mergeCell ref="F94:F95"/>
    <mergeCell ref="G94:G95"/>
    <mergeCell ref="H94:H95"/>
    <mergeCell ref="A92:A93"/>
    <mergeCell ref="B92:B93"/>
    <mergeCell ref="C92:C93"/>
    <mergeCell ref="E92:E93"/>
    <mergeCell ref="G92:G93"/>
    <mergeCell ref="I92:I93"/>
    <mergeCell ref="A85:A86"/>
    <mergeCell ref="B85:B86"/>
    <mergeCell ref="C85:C86"/>
    <mergeCell ref="D85:D86"/>
    <mergeCell ref="I85:I86"/>
    <mergeCell ref="K85:K86"/>
    <mergeCell ref="K79:K80"/>
    <mergeCell ref="L79:L80"/>
    <mergeCell ref="E85:E86"/>
    <mergeCell ref="F85:F86"/>
    <mergeCell ref="G85:G86"/>
    <mergeCell ref="H85:H86"/>
    <mergeCell ref="L85:L86"/>
    <mergeCell ref="E81:E82"/>
    <mergeCell ref="I83:I84"/>
    <mergeCell ref="L83:L84"/>
    <mergeCell ref="A79:A80"/>
    <mergeCell ref="B79:B80"/>
    <mergeCell ref="C79:C80"/>
    <mergeCell ref="D79:D80"/>
    <mergeCell ref="B81:B82"/>
    <mergeCell ref="C81:C82"/>
    <mergeCell ref="D81:D82"/>
    <mergeCell ref="A81:A82"/>
    <mergeCell ref="F81:F82"/>
    <mergeCell ref="H81:H82"/>
    <mergeCell ref="G81:G82"/>
    <mergeCell ref="I81:I82"/>
    <mergeCell ref="K81:K82"/>
    <mergeCell ref="L81:L82"/>
    <mergeCell ref="K77:K78"/>
    <mergeCell ref="L77:L78"/>
    <mergeCell ref="B83:B84"/>
    <mergeCell ref="C83:C84"/>
    <mergeCell ref="D83:D84"/>
    <mergeCell ref="H83:H84"/>
    <mergeCell ref="G83:G84"/>
    <mergeCell ref="E77:E78"/>
    <mergeCell ref="F77:F78"/>
    <mergeCell ref="K83:K84"/>
    <mergeCell ref="H77:H78"/>
    <mergeCell ref="E79:E80"/>
    <mergeCell ref="F79:F80"/>
    <mergeCell ref="G79:G80"/>
    <mergeCell ref="H79:H80"/>
    <mergeCell ref="I77:I78"/>
    <mergeCell ref="I79:I80"/>
    <mergeCell ref="B77:B78"/>
    <mergeCell ref="C77:C78"/>
    <mergeCell ref="D77:D78"/>
    <mergeCell ref="A83:A84"/>
    <mergeCell ref="G75:G76"/>
    <mergeCell ref="E75:E76"/>
    <mergeCell ref="E83:E84"/>
    <mergeCell ref="F83:F84"/>
    <mergeCell ref="C75:C76"/>
    <mergeCell ref="G77:G78"/>
    <mergeCell ref="G68:G69"/>
    <mergeCell ref="K75:K76"/>
    <mergeCell ref="L75:L76"/>
    <mergeCell ref="H68:H69"/>
    <mergeCell ref="I68:I69"/>
    <mergeCell ref="K68:K69"/>
    <mergeCell ref="L68:L69"/>
    <mergeCell ref="I75:I76"/>
    <mergeCell ref="A72:L72"/>
    <mergeCell ref="B75:B76"/>
    <mergeCell ref="H62:H63"/>
    <mergeCell ref="I62:I63"/>
    <mergeCell ref="K62:K63"/>
    <mergeCell ref="L62:L63"/>
    <mergeCell ref="A68:A69"/>
    <mergeCell ref="B68:B69"/>
    <mergeCell ref="C68:C69"/>
    <mergeCell ref="D68:D69"/>
    <mergeCell ref="E68:E69"/>
    <mergeCell ref="F68:F69"/>
    <mergeCell ref="I64:I65"/>
    <mergeCell ref="K64:K65"/>
    <mergeCell ref="L64:L65"/>
    <mergeCell ref="A62:A63"/>
    <mergeCell ref="B62:B63"/>
    <mergeCell ref="C62:C63"/>
    <mergeCell ref="D62:D63"/>
    <mergeCell ref="E62:E63"/>
    <mergeCell ref="F62:F63"/>
    <mergeCell ref="G62:G63"/>
    <mergeCell ref="K60:K61"/>
    <mergeCell ref="L60:L61"/>
    <mergeCell ref="A64:A65"/>
    <mergeCell ref="B64:B65"/>
    <mergeCell ref="C64:C65"/>
    <mergeCell ref="D64:D65"/>
    <mergeCell ref="E64:E65"/>
    <mergeCell ref="F64:F65"/>
    <mergeCell ref="G64:G65"/>
    <mergeCell ref="H64:H65"/>
    <mergeCell ref="A60:A61"/>
    <mergeCell ref="B60:B61"/>
    <mergeCell ref="C60:C61"/>
    <mergeCell ref="E60:E61"/>
    <mergeCell ref="G60:G61"/>
    <mergeCell ref="I60:I61"/>
    <mergeCell ref="A51:A52"/>
    <mergeCell ref="H51:H52"/>
    <mergeCell ref="G51:G52"/>
    <mergeCell ref="I51:I52"/>
    <mergeCell ref="A53:A54"/>
    <mergeCell ref="B53:B54"/>
    <mergeCell ref="C53:C54"/>
    <mergeCell ref="D53:D54"/>
    <mergeCell ref="I53:I54"/>
    <mergeCell ref="E53:E54"/>
    <mergeCell ref="B51:B52"/>
    <mergeCell ref="C51:C52"/>
    <mergeCell ref="D51:D52"/>
    <mergeCell ref="K53:K54"/>
    <mergeCell ref="F53:F54"/>
    <mergeCell ref="G53:G54"/>
    <mergeCell ref="H53:H54"/>
    <mergeCell ref="I49:I50"/>
    <mergeCell ref="K49:K50"/>
    <mergeCell ref="K51:K52"/>
    <mergeCell ref="F51:F52"/>
    <mergeCell ref="L53:L54"/>
    <mergeCell ref="E51:E52"/>
    <mergeCell ref="E49:E50"/>
    <mergeCell ref="I45:I46"/>
    <mergeCell ref="E47:E48"/>
    <mergeCell ref="A47:A48"/>
    <mergeCell ref="F49:F50"/>
    <mergeCell ref="B47:B48"/>
    <mergeCell ref="L51:L52"/>
    <mergeCell ref="I47:I48"/>
    <mergeCell ref="K47:K48"/>
    <mergeCell ref="L47:L48"/>
    <mergeCell ref="L49:L50"/>
    <mergeCell ref="H47:H48"/>
    <mergeCell ref="K45:K46"/>
    <mergeCell ref="F47:F48"/>
    <mergeCell ref="G47:G48"/>
    <mergeCell ref="F43:F44"/>
    <mergeCell ref="A49:A50"/>
    <mergeCell ref="B49:B50"/>
    <mergeCell ref="C49:C50"/>
    <mergeCell ref="D49:D50"/>
    <mergeCell ref="H49:H50"/>
    <mergeCell ref="C47:C48"/>
    <mergeCell ref="D47:D48"/>
    <mergeCell ref="G49:G50"/>
    <mergeCell ref="D45:D46"/>
    <mergeCell ref="E45:E46"/>
    <mergeCell ref="F45:F46"/>
    <mergeCell ref="G45:G46"/>
    <mergeCell ref="G43:G44"/>
    <mergeCell ref="H45:H46"/>
    <mergeCell ref="I41:I42"/>
    <mergeCell ref="K41:K42"/>
    <mergeCell ref="G41:G42"/>
    <mergeCell ref="L45:L46"/>
    <mergeCell ref="I43:I44"/>
    <mergeCell ref="K43:K44"/>
    <mergeCell ref="L43:L44"/>
    <mergeCell ref="H43:H44"/>
    <mergeCell ref="A43:A44"/>
    <mergeCell ref="B43:B44"/>
    <mergeCell ref="C43:C44"/>
    <mergeCell ref="D43:D44"/>
    <mergeCell ref="E43:E44"/>
    <mergeCell ref="A45:A46"/>
    <mergeCell ref="B45:B46"/>
    <mergeCell ref="C45:C46"/>
    <mergeCell ref="I34:I35"/>
    <mergeCell ref="G34:G35"/>
    <mergeCell ref="K34:K35"/>
    <mergeCell ref="L34:L35"/>
    <mergeCell ref="A41:A42"/>
    <mergeCell ref="B41:B42"/>
    <mergeCell ref="C41:C42"/>
    <mergeCell ref="E41:E42"/>
    <mergeCell ref="A39:L39"/>
    <mergeCell ref="L41:L42"/>
    <mergeCell ref="I32:I33"/>
    <mergeCell ref="K32:K33"/>
    <mergeCell ref="L32:L33"/>
    <mergeCell ref="E32:E33"/>
    <mergeCell ref="F32:F33"/>
    <mergeCell ref="C34:C35"/>
    <mergeCell ref="D34:D35"/>
    <mergeCell ref="E34:E35"/>
    <mergeCell ref="F34:F35"/>
    <mergeCell ref="H34:H35"/>
    <mergeCell ref="A32:A33"/>
    <mergeCell ref="B32:B33"/>
    <mergeCell ref="C32:C33"/>
    <mergeCell ref="D32:D33"/>
    <mergeCell ref="B30:B31"/>
    <mergeCell ref="A30:A31"/>
    <mergeCell ref="G32:G33"/>
    <mergeCell ref="A34:A35"/>
    <mergeCell ref="B34:B35"/>
    <mergeCell ref="H26:H27"/>
    <mergeCell ref="E26:E27"/>
    <mergeCell ref="F26:F27"/>
    <mergeCell ref="G26:G27"/>
    <mergeCell ref="H32:H33"/>
    <mergeCell ref="A26:A27"/>
    <mergeCell ref="B26:B27"/>
    <mergeCell ref="C26:C27"/>
    <mergeCell ref="D26:D27"/>
    <mergeCell ref="E24:E25"/>
    <mergeCell ref="I26:I27"/>
    <mergeCell ref="D24:D25"/>
    <mergeCell ref="K26:K27"/>
    <mergeCell ref="L20:L21"/>
    <mergeCell ref="E22:E23"/>
    <mergeCell ref="F22:F23"/>
    <mergeCell ref="G22:G23"/>
    <mergeCell ref="H22:H23"/>
    <mergeCell ref="E20:E21"/>
    <mergeCell ref="G18:G19"/>
    <mergeCell ref="G20:G21"/>
    <mergeCell ref="D22:D23"/>
    <mergeCell ref="I22:I23"/>
    <mergeCell ref="I20:I21"/>
    <mergeCell ref="K20:K21"/>
    <mergeCell ref="L18:L19"/>
    <mergeCell ref="H18:H19"/>
    <mergeCell ref="F20:F21"/>
    <mergeCell ref="A18:A19"/>
    <mergeCell ref="B18:B19"/>
    <mergeCell ref="C18:C19"/>
    <mergeCell ref="D18:D19"/>
    <mergeCell ref="E18:E19"/>
    <mergeCell ref="F18:F19"/>
    <mergeCell ref="I18:I19"/>
    <mergeCell ref="A5:L5"/>
    <mergeCell ref="A6:L6"/>
    <mergeCell ref="A38:L38"/>
    <mergeCell ref="I28:I29"/>
    <mergeCell ref="L16:L17"/>
    <mergeCell ref="H16:H17"/>
    <mergeCell ref="G16:G17"/>
    <mergeCell ref="I16:I17"/>
    <mergeCell ref="K16:K17"/>
    <mergeCell ref="C8:C9"/>
    <mergeCell ref="A57:L57"/>
    <mergeCell ref="A58:L58"/>
    <mergeCell ref="F16:F17"/>
    <mergeCell ref="K8:K9"/>
    <mergeCell ref="L8:L9"/>
    <mergeCell ref="H20:H21"/>
    <mergeCell ref="A16:A17"/>
    <mergeCell ref="B16:B17"/>
    <mergeCell ref="A8:A9"/>
    <mergeCell ref="B8:B9"/>
    <mergeCell ref="E8:E9"/>
    <mergeCell ref="G8:G9"/>
    <mergeCell ref="I8:I9"/>
    <mergeCell ref="A128:L128"/>
    <mergeCell ref="A73:L73"/>
    <mergeCell ref="A90:L90"/>
    <mergeCell ref="A104:L104"/>
    <mergeCell ref="A105:L105"/>
    <mergeCell ref="A127:L127"/>
    <mergeCell ref="A75:A76"/>
    <mergeCell ref="A89:L89"/>
    <mergeCell ref="A77:A78"/>
    <mergeCell ref="I14:I15"/>
    <mergeCell ref="L28:L29"/>
    <mergeCell ref="E28:E29"/>
    <mergeCell ref="F28:F29"/>
    <mergeCell ref="G28:G29"/>
    <mergeCell ref="G30:G31"/>
    <mergeCell ref="H24:H25"/>
    <mergeCell ref="K28:K29"/>
    <mergeCell ref="B28:B29"/>
    <mergeCell ref="C28:C29"/>
    <mergeCell ref="D28:D29"/>
    <mergeCell ref="A24:A25"/>
    <mergeCell ref="C16:C17"/>
    <mergeCell ref="D16:D17"/>
    <mergeCell ref="A20:A21"/>
    <mergeCell ref="B20:B21"/>
    <mergeCell ref="C20:C21"/>
    <mergeCell ref="D20:D21"/>
    <mergeCell ref="L14:L15"/>
    <mergeCell ref="K14:K15"/>
    <mergeCell ref="L30:L31"/>
    <mergeCell ref="K30:K31"/>
    <mergeCell ref="I30:I31"/>
    <mergeCell ref="L24:L25"/>
    <mergeCell ref="K24:K25"/>
    <mergeCell ref="I24:I25"/>
    <mergeCell ref="L26:L27"/>
    <mergeCell ref="K18:K19"/>
    <mergeCell ref="E30:E31"/>
    <mergeCell ref="C30:C31"/>
    <mergeCell ref="H28:H29"/>
    <mergeCell ref="A14:A15"/>
    <mergeCell ref="B14:B15"/>
    <mergeCell ref="C14:C15"/>
    <mergeCell ref="E16:E17"/>
    <mergeCell ref="E14:E15"/>
    <mergeCell ref="G14:G15"/>
    <mergeCell ref="A28:A29"/>
  </mergeCells>
  <phoneticPr fontId="16" type="noConversion"/>
  <conditionalFormatting sqref="L62:L65 L77:L86 L94:L101 L109:L110 L132:L137 L43:L54 L68:L69 L10:L35 L113:L124">
    <cfRule type="cellIs" dxfId="2" priority="3" stopIfTrue="1" operator="greaterThanOrEqual">
      <formula>0.071</formula>
    </cfRule>
  </conditionalFormatting>
  <conditionalFormatting sqref="L66:L67">
    <cfRule type="cellIs" dxfId="1" priority="2" stopIfTrue="1" operator="greaterThanOrEqual">
      <formula>0.071</formula>
    </cfRule>
  </conditionalFormatting>
  <conditionalFormatting sqref="L111:L112">
    <cfRule type="cellIs" dxfId="0" priority="1" stopIfTrue="1" operator="greaterThanOrEqual">
      <formula>0.071</formula>
    </cfRule>
  </conditionalFormatting>
  <pageMargins left="0.25" right="0.25" top="1" bottom="1" header="0.5" footer="0.5"/>
  <pageSetup scale="95" fitToHeight="5" orientation="portrait" r:id="rId1"/>
  <headerFooter alignWithMargins="0"/>
  <rowBreaks count="2" manualBreakCount="2">
    <brk id="36" max="16383" man="1"/>
    <brk id="8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8HR Ozone Status 2009 thru 2018</vt:lpstr>
      <vt:lpstr>Historic Data - 1995 thru 2008</vt:lpstr>
      <vt:lpstr>2018 Critical Value</vt:lpstr>
      <vt:lpstr>'Historic Data - 1995 thru 2008'!Print_Area</vt:lpstr>
    </vt:vector>
  </TitlesOfParts>
  <Company>IDEM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janderso</dc:creator>
  <cp:lastModifiedBy>amsmith</cp:lastModifiedBy>
  <cp:lastPrinted>2018-06-01T21:09:36Z</cp:lastPrinted>
  <dcterms:created xsi:type="dcterms:W3CDTF">2007-06-21T13:41:40Z</dcterms:created>
  <dcterms:modified xsi:type="dcterms:W3CDTF">2022-09-16T19:47:43Z</dcterms:modified>
</cp:coreProperties>
</file>