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030E6F1A-B33B-4EB5-B9E4-C28E21658134}" xr6:coauthVersionLast="47" xr6:coauthVersionMax="47" xr10:uidLastSave="{00000000-0000-0000-0000-000000000000}"/>
  <bookViews>
    <workbookView xWindow="-108" yWindow="-108" windowWidth="19416" windowHeight="10416"/>
  </bookViews>
  <sheets>
    <sheet name="8HR Ozone Status 2010 thru 2019" sheetId="1" r:id="rId1"/>
    <sheet name="Historic Data - 1995 thru 2009" sheetId="4" r:id="rId2"/>
    <sheet name="2019 Critical Value" sheetId="3" r:id="rId3"/>
  </sheets>
  <definedNames>
    <definedName name="_xlnm.Print_Area" localSheetId="1">'Historic Data - 1995 thru 2009'!$A$1:$N$886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8" i="3" l="1"/>
  <c r="I138" i="3"/>
  <c r="G138" i="3"/>
  <c r="E138" i="3"/>
  <c r="C138" i="3"/>
  <c r="K136" i="3"/>
  <c r="I136" i="3"/>
  <c r="G136" i="3"/>
  <c r="E136" i="3"/>
  <c r="C136" i="3"/>
  <c r="K134" i="3"/>
  <c r="I134" i="3"/>
  <c r="G134" i="3"/>
  <c r="E134" i="3"/>
  <c r="C134" i="3"/>
  <c r="K125" i="3"/>
  <c r="I125" i="3"/>
  <c r="G125" i="3"/>
  <c r="E125" i="3"/>
  <c r="C125" i="3"/>
  <c r="K123" i="3"/>
  <c r="I123" i="3"/>
  <c r="G123" i="3"/>
  <c r="E123" i="3"/>
  <c r="C123" i="3"/>
  <c r="K121" i="3"/>
  <c r="I121" i="3"/>
  <c r="G121" i="3"/>
  <c r="E121" i="3"/>
  <c r="C121" i="3"/>
  <c r="K119" i="3"/>
  <c r="I119" i="3"/>
  <c r="G119" i="3"/>
  <c r="E119" i="3"/>
  <c r="C119" i="3"/>
  <c r="K117" i="3"/>
  <c r="I117" i="3"/>
  <c r="G117" i="3"/>
  <c r="E117" i="3"/>
  <c r="C117" i="3"/>
  <c r="K115" i="3"/>
  <c r="I115" i="3"/>
  <c r="G115" i="3"/>
  <c r="E115" i="3"/>
  <c r="C115" i="3"/>
  <c r="K113" i="3"/>
  <c r="I113" i="3"/>
  <c r="G113" i="3"/>
  <c r="E113" i="3"/>
  <c r="C113" i="3"/>
  <c r="K111" i="3"/>
  <c r="I111" i="3"/>
  <c r="G111" i="3"/>
  <c r="E111" i="3"/>
  <c r="C111" i="3"/>
  <c r="K102" i="3"/>
  <c r="I102" i="3"/>
  <c r="G102" i="3"/>
  <c r="E102" i="3"/>
  <c r="C102" i="3"/>
  <c r="K100" i="3"/>
  <c r="I100" i="3"/>
  <c r="G100" i="3"/>
  <c r="E100" i="3"/>
  <c r="C100" i="3"/>
  <c r="K98" i="3"/>
  <c r="I98" i="3"/>
  <c r="G98" i="3"/>
  <c r="E98" i="3"/>
  <c r="C98" i="3"/>
  <c r="K96" i="3"/>
  <c r="I96" i="3"/>
  <c r="G96" i="3"/>
  <c r="E96" i="3"/>
  <c r="C96" i="3"/>
  <c r="K87" i="3"/>
  <c r="I87" i="3"/>
  <c r="G87" i="3"/>
  <c r="E87" i="3"/>
  <c r="C87" i="3"/>
  <c r="K85" i="3"/>
  <c r="I85" i="3"/>
  <c r="G85" i="3"/>
  <c r="E85" i="3"/>
  <c r="C85" i="3"/>
  <c r="K83" i="3"/>
  <c r="I83" i="3"/>
  <c r="G83" i="3"/>
  <c r="E83" i="3"/>
  <c r="C83" i="3"/>
  <c r="K81" i="3"/>
  <c r="I81" i="3"/>
  <c r="G81" i="3"/>
  <c r="E81" i="3"/>
  <c r="C81" i="3"/>
  <c r="K79" i="3"/>
  <c r="I79" i="3"/>
  <c r="G79" i="3"/>
  <c r="E79" i="3"/>
  <c r="C79" i="3"/>
  <c r="K70" i="3"/>
  <c r="I70" i="3"/>
  <c r="G70" i="3"/>
  <c r="E70" i="3"/>
  <c r="C70" i="3"/>
  <c r="K68" i="3"/>
  <c r="I68" i="3"/>
  <c r="G68" i="3"/>
  <c r="E68" i="3"/>
  <c r="C68" i="3"/>
  <c r="K66" i="3"/>
  <c r="I66" i="3"/>
  <c r="G66" i="3"/>
  <c r="E66" i="3"/>
  <c r="C66" i="3"/>
  <c r="K64" i="3"/>
  <c r="I64" i="3"/>
  <c r="G64" i="3"/>
  <c r="E64" i="3"/>
  <c r="C64" i="3"/>
  <c r="K55" i="3"/>
  <c r="I55" i="3"/>
  <c r="G55" i="3"/>
  <c r="E55" i="3"/>
  <c r="C55" i="3"/>
  <c r="K53" i="3"/>
  <c r="I53" i="3"/>
  <c r="G53" i="3"/>
  <c r="E53" i="3"/>
  <c r="C53" i="3"/>
  <c r="K51" i="3"/>
  <c r="I51" i="3"/>
  <c r="G51" i="3"/>
  <c r="E51" i="3"/>
  <c r="C51" i="3"/>
  <c r="K49" i="3"/>
  <c r="K47" i="3"/>
  <c r="I49" i="3"/>
  <c r="G49" i="3"/>
  <c r="E49" i="3"/>
  <c r="C49" i="3"/>
  <c r="I47" i="3"/>
  <c r="G47" i="3"/>
  <c r="E47" i="3"/>
  <c r="C47" i="3"/>
  <c r="K45" i="3"/>
  <c r="I45" i="3"/>
  <c r="G45" i="3"/>
  <c r="E45" i="3"/>
  <c r="C45" i="3"/>
  <c r="K36" i="3"/>
  <c r="I36" i="3"/>
  <c r="G36" i="3"/>
  <c r="E36" i="3"/>
  <c r="C36" i="3"/>
  <c r="K34" i="3"/>
  <c r="I34" i="3"/>
  <c r="G34" i="3"/>
  <c r="E34" i="3"/>
  <c r="C34" i="3"/>
  <c r="K32" i="3"/>
  <c r="I32" i="3"/>
  <c r="G32" i="3"/>
  <c r="E32" i="3"/>
  <c r="C32" i="3"/>
  <c r="K30" i="3"/>
  <c r="I30" i="3"/>
  <c r="G30" i="3"/>
  <c r="E30" i="3"/>
  <c r="C30" i="3"/>
  <c r="K28" i="3"/>
  <c r="I28" i="3"/>
  <c r="G28" i="3"/>
  <c r="E28" i="3"/>
  <c r="C28" i="3"/>
  <c r="K26" i="3"/>
  <c r="I26" i="3"/>
  <c r="G26" i="3"/>
  <c r="E26" i="3"/>
  <c r="C26" i="3"/>
  <c r="K24" i="3"/>
  <c r="I24" i="3"/>
  <c r="G24" i="3"/>
  <c r="E24" i="3"/>
  <c r="C24" i="3"/>
  <c r="K22" i="3"/>
  <c r="K16" i="3"/>
  <c r="K20" i="3"/>
  <c r="I22" i="3"/>
  <c r="G22" i="3"/>
  <c r="E22" i="3"/>
  <c r="C22" i="3"/>
  <c r="I20" i="3"/>
  <c r="G20" i="3"/>
  <c r="E20" i="3"/>
  <c r="C20" i="3"/>
  <c r="K18" i="3"/>
  <c r="I18" i="3"/>
  <c r="G18" i="3"/>
  <c r="E18" i="3"/>
  <c r="C18" i="3"/>
  <c r="I16" i="3"/>
  <c r="G16" i="3"/>
  <c r="E16" i="3"/>
  <c r="C16" i="3"/>
  <c r="K14" i="3"/>
  <c r="I14" i="3"/>
  <c r="G14" i="3"/>
  <c r="E14" i="3"/>
  <c r="C14" i="3"/>
  <c r="K12" i="3"/>
  <c r="I12" i="3"/>
  <c r="G12" i="3"/>
  <c r="E12" i="3"/>
  <c r="C12" i="3"/>
  <c r="K10" i="3"/>
  <c r="I10" i="3"/>
  <c r="G10" i="3"/>
  <c r="E10" i="3"/>
  <c r="C10" i="3"/>
  <c r="N20" i="4"/>
  <c r="N35" i="4"/>
  <c r="N56" i="4"/>
  <c r="N77" i="4"/>
  <c r="N93" i="4"/>
  <c r="N112" i="4"/>
  <c r="N133" i="4"/>
  <c r="N173" i="4"/>
  <c r="N194" i="4"/>
  <c r="N215" i="4"/>
  <c r="N240" i="4"/>
  <c r="N256" i="4"/>
  <c r="N280" i="4"/>
  <c r="N304" i="4"/>
  <c r="N325" i="4"/>
  <c r="N346" i="4"/>
  <c r="N365" i="4"/>
  <c r="N398" i="4"/>
  <c r="N416" i="4"/>
  <c r="N440" i="4"/>
  <c r="N461" i="4"/>
  <c r="N477" i="4"/>
  <c r="N501" i="4"/>
  <c r="N523" i="4"/>
  <c r="N544" i="4"/>
  <c r="N565" i="4"/>
  <c r="N587" i="4"/>
  <c r="N606" i="4"/>
  <c r="N627" i="4"/>
  <c r="N642" i="4"/>
  <c r="N657" i="4"/>
  <c r="N676" i="4"/>
  <c r="N688" i="4"/>
  <c r="N708" i="4"/>
  <c r="N730" i="4"/>
  <c r="N753" i="4"/>
  <c r="N790" i="4"/>
  <c r="N811" i="4"/>
  <c r="N822" i="4"/>
  <c r="N846" i="4"/>
  <c r="N869" i="4"/>
  <c r="N885" i="4"/>
  <c r="N221" i="4"/>
  <c r="N255" i="4"/>
  <c r="N127" i="1"/>
  <c r="L22" i="3"/>
  <c r="N20" i="1"/>
  <c r="L10" i="3"/>
  <c r="N38" i="1"/>
  <c r="L12" i="3" s="1"/>
  <c r="N52" i="1"/>
  <c r="L14" i="3"/>
  <c r="N70" i="1"/>
  <c r="L16" i="3"/>
  <c r="N88" i="1"/>
  <c r="L18" i="3" s="1"/>
  <c r="N120" i="1"/>
  <c r="L20" i="3"/>
  <c r="N162" i="1"/>
  <c r="L24" i="3"/>
  <c r="N180" i="1"/>
  <c r="L26" i="3" s="1"/>
  <c r="N198" i="1"/>
  <c r="L28" i="3" s="1"/>
  <c r="N233" i="1"/>
  <c r="L30" i="3"/>
  <c r="N247" i="1"/>
  <c r="L32" i="3" s="1"/>
  <c r="N265" i="1"/>
  <c r="L34" i="3"/>
  <c r="N283" i="1"/>
  <c r="L36" i="3"/>
  <c r="N304" i="1"/>
  <c r="L45" i="3" s="1"/>
  <c r="N334" i="1"/>
  <c r="L47" i="3"/>
  <c r="N372" i="1"/>
  <c r="L51" i="3"/>
  <c r="N352" i="1"/>
  <c r="L49" i="3" s="1"/>
  <c r="N390" i="1"/>
  <c r="L53" i="3"/>
  <c r="N408" i="1"/>
  <c r="L55" i="3"/>
  <c r="N429" i="1"/>
  <c r="L64" i="3" s="1"/>
  <c r="N447" i="1"/>
  <c r="L66" i="3"/>
  <c r="N465" i="1"/>
  <c r="L68" i="3"/>
  <c r="N482" i="1"/>
  <c r="L70" i="3" s="1"/>
  <c r="N503" i="1"/>
  <c r="L79" i="3"/>
  <c r="N521" i="1"/>
  <c r="L81" i="3"/>
  <c r="N539" i="1"/>
  <c r="L83" i="3" s="1"/>
  <c r="N557" i="1"/>
  <c r="L85" i="3"/>
  <c r="N578" i="1"/>
  <c r="L87" i="3"/>
  <c r="N599" i="1"/>
  <c r="L96" i="3" s="1"/>
  <c r="N617" i="1"/>
  <c r="L98" i="3"/>
  <c r="N635" i="1"/>
  <c r="L100" i="3"/>
  <c r="N653" i="1"/>
  <c r="L102" i="3" s="1"/>
  <c r="N674" i="1"/>
  <c r="L111" i="3"/>
  <c r="N691" i="1"/>
  <c r="L113" i="3"/>
  <c r="N709" i="1"/>
  <c r="L115" i="3" s="1"/>
  <c r="N727" i="1"/>
  <c r="L117" i="3"/>
  <c r="N745" i="1"/>
  <c r="L119" i="3"/>
  <c r="N763" i="1"/>
  <c r="L121" i="3" s="1"/>
  <c r="N783" i="1"/>
  <c r="L123" i="3"/>
  <c r="N818" i="1"/>
  <c r="L125" i="3"/>
  <c r="N839" i="1"/>
  <c r="L134" i="3" s="1"/>
  <c r="N857" i="1"/>
  <c r="L136" i="3"/>
  <c r="N875" i="1"/>
  <c r="L138" i="3"/>
  <c r="N856" i="1"/>
  <c r="N855" i="1"/>
  <c r="N854" i="1"/>
  <c r="N577" i="1"/>
  <c r="N576" i="1"/>
  <c r="N575" i="1"/>
  <c r="N556" i="1"/>
  <c r="N689" i="1"/>
  <c r="N126" i="1"/>
  <c r="N874" i="1"/>
  <c r="N873" i="1"/>
  <c r="N872" i="1"/>
  <c r="N838" i="1"/>
  <c r="N837" i="1"/>
  <c r="N836" i="1"/>
  <c r="N817" i="1"/>
  <c r="N816" i="1"/>
  <c r="N815" i="1"/>
  <c r="N799" i="1"/>
  <c r="N798" i="1"/>
  <c r="N782" i="1"/>
  <c r="N781" i="1"/>
  <c r="N780" i="1"/>
  <c r="N762" i="1"/>
  <c r="N761" i="1"/>
  <c r="N760" i="1"/>
  <c r="N744" i="1"/>
  <c r="N743" i="1"/>
  <c r="N742" i="1"/>
  <c r="N726" i="1"/>
  <c r="N725" i="1"/>
  <c r="N724" i="1"/>
  <c r="N708" i="1"/>
  <c r="N707" i="1"/>
  <c r="N706" i="1"/>
  <c r="N690" i="1"/>
  <c r="N688" i="1"/>
  <c r="N673" i="1"/>
  <c r="N672" i="1"/>
  <c r="N671" i="1"/>
  <c r="N652" i="1"/>
  <c r="N651" i="1"/>
  <c r="N650" i="1"/>
  <c r="N634" i="1"/>
  <c r="N633" i="1"/>
  <c r="N632" i="1"/>
  <c r="N616" i="1"/>
  <c r="N615" i="1"/>
  <c r="N614" i="1"/>
  <c r="N598" i="1"/>
  <c r="N597" i="1"/>
  <c r="N596" i="1"/>
  <c r="N555" i="1"/>
  <c r="N554" i="1"/>
  <c r="N538" i="1"/>
  <c r="N537" i="1"/>
  <c r="N536" i="1"/>
  <c r="N520" i="1"/>
  <c r="N519" i="1"/>
  <c r="N518" i="1"/>
  <c r="N502" i="1"/>
  <c r="N501" i="1"/>
  <c r="N500" i="1"/>
  <c r="N481" i="1"/>
  <c r="N480" i="1"/>
  <c r="N479" i="1"/>
  <c r="N464" i="1"/>
  <c r="N463" i="1"/>
  <c r="N462" i="1"/>
  <c r="N446" i="1"/>
  <c r="N445" i="1"/>
  <c r="N444" i="1"/>
  <c r="N428" i="1"/>
  <c r="N427" i="1"/>
  <c r="N426" i="1"/>
  <c r="N407" i="1"/>
  <c r="N406" i="1"/>
  <c r="N405" i="1"/>
  <c r="N389" i="1"/>
  <c r="N388" i="1"/>
  <c r="N387" i="1"/>
  <c r="N369" i="1"/>
  <c r="N371" i="1"/>
  <c r="N370" i="1"/>
  <c r="N333" i="1"/>
  <c r="N332" i="1"/>
  <c r="N331" i="1"/>
  <c r="N303" i="1"/>
  <c r="N302" i="1"/>
  <c r="N301" i="1"/>
  <c r="N282" i="1"/>
  <c r="N281" i="1"/>
  <c r="N280" i="1"/>
  <c r="N264" i="1"/>
  <c r="N263" i="1"/>
  <c r="N262" i="1"/>
  <c r="N246" i="1"/>
  <c r="N245" i="1"/>
  <c r="N244" i="1"/>
  <c r="N232" i="1"/>
  <c r="N231" i="1"/>
  <c r="N230" i="1"/>
  <c r="N214" i="1"/>
  <c r="N213" i="1"/>
  <c r="N197" i="1"/>
  <c r="N196" i="1"/>
  <c r="N195" i="1"/>
  <c r="N179" i="1"/>
  <c r="N178" i="1"/>
  <c r="N177" i="1"/>
  <c r="N161" i="1"/>
  <c r="N160" i="1"/>
  <c r="N159" i="1"/>
  <c r="N143" i="1"/>
  <c r="N142" i="1"/>
  <c r="N119" i="1"/>
  <c r="N118" i="1"/>
  <c r="N117" i="1"/>
  <c r="N87" i="1"/>
  <c r="N86" i="1"/>
  <c r="N85" i="1"/>
  <c r="N69" i="1"/>
  <c r="N68" i="1"/>
  <c r="N67" i="1"/>
  <c r="N51" i="1"/>
  <c r="N50" i="1"/>
  <c r="N49" i="1"/>
  <c r="N37" i="1"/>
  <c r="N19" i="1"/>
  <c r="N36" i="1"/>
  <c r="N35" i="1"/>
  <c r="N18" i="1"/>
  <c r="N17" i="1"/>
  <c r="N845" i="4"/>
  <c r="N884" i="4"/>
  <c r="N868" i="4"/>
  <c r="N821" i="4"/>
  <c r="N819" i="4"/>
  <c r="N810" i="4"/>
  <c r="N789" i="4"/>
  <c r="N752" i="4"/>
  <c r="N729" i="4"/>
  <c r="N707" i="4"/>
  <c r="N687" i="4"/>
  <c r="N675" i="4"/>
  <c r="N656" i="4"/>
  <c r="N641" i="4"/>
  <c r="N626" i="4"/>
  <c r="N605" i="4"/>
  <c r="N586" i="4"/>
  <c r="N584" i="4"/>
  <c r="N564" i="4"/>
  <c r="N543" i="4"/>
  <c r="N522" i="4"/>
  <c r="N500" i="4"/>
  <c r="N476" i="4"/>
  <c r="N460" i="4"/>
  <c r="N439" i="4"/>
  <c r="N415" i="4"/>
  <c r="N397" i="4"/>
  <c r="N364" i="4"/>
  <c r="N345" i="4"/>
  <c r="N324" i="4"/>
  <c r="N303" i="4"/>
  <c r="N279" i="4"/>
  <c r="N239" i="4"/>
  <c r="N214" i="4"/>
  <c r="N193" i="4"/>
  <c r="N172" i="4"/>
  <c r="N132" i="4"/>
  <c r="N111" i="4"/>
  <c r="N92" i="4"/>
  <c r="N76" i="4"/>
  <c r="N55" i="4"/>
  <c r="N53" i="4"/>
  <c r="N34" i="4"/>
  <c r="N19" i="4"/>
  <c r="N17" i="4"/>
  <c r="N882" i="4"/>
  <c r="N866" i="4"/>
  <c r="N843" i="4"/>
  <c r="N818" i="4"/>
  <c r="N808" i="4"/>
  <c r="N787" i="4"/>
  <c r="N750" i="4"/>
  <c r="N727" i="4"/>
  <c r="N705" i="4"/>
  <c r="N685" i="4"/>
  <c r="N673" i="4"/>
  <c r="N654" i="4"/>
  <c r="N639" i="4"/>
  <c r="N624" i="4"/>
  <c r="N603" i="4"/>
  <c r="N562" i="4"/>
  <c r="N541" i="4"/>
  <c r="N520" i="4"/>
  <c r="N498" i="4"/>
  <c r="N474" i="4"/>
  <c r="N458" i="4"/>
  <c r="N437" i="4"/>
  <c r="N413" i="4"/>
  <c r="N395" i="4"/>
  <c r="N362" i="4"/>
  <c r="N343" i="4"/>
  <c r="N322" i="4"/>
  <c r="N301" i="4"/>
  <c r="N277" i="4"/>
  <c r="N253" i="4"/>
  <c r="N237" i="4"/>
  <c r="N212" i="4"/>
  <c r="N191" i="4"/>
  <c r="N170" i="4"/>
  <c r="N130" i="4"/>
  <c r="N109" i="4"/>
  <c r="N90" i="4"/>
  <c r="N74" i="4"/>
  <c r="N32" i="4"/>
  <c r="H113" i="3"/>
  <c r="F113" i="3"/>
  <c r="D113" i="3"/>
  <c r="N684" i="1"/>
  <c r="N683" i="1"/>
  <c r="N682" i="1"/>
  <c r="N681" i="1"/>
  <c r="N680" i="1"/>
  <c r="H68" i="3"/>
  <c r="F68" i="3"/>
  <c r="D68" i="3"/>
  <c r="N475" i="1"/>
  <c r="N474" i="1"/>
  <c r="N473" i="1"/>
  <c r="N472" i="1"/>
  <c r="N471" i="1"/>
  <c r="N881" i="4"/>
  <c r="N865" i="4"/>
  <c r="N842" i="4"/>
  <c r="N807" i="4"/>
  <c r="N786" i="4"/>
  <c r="N749" i="4"/>
  <c r="N726" i="4"/>
  <c r="N704" i="4"/>
  <c r="N684" i="4"/>
  <c r="N672" i="4"/>
  <c r="N653" i="4"/>
  <c r="N638" i="4"/>
  <c r="N623" i="4"/>
  <c r="N602" i="4"/>
  <c r="N583" i="4"/>
  <c r="N561" i="4"/>
  <c r="N540" i="4"/>
  <c r="N519" i="4"/>
  <c r="N497" i="4"/>
  <c r="N473" i="4"/>
  <c r="N457" i="4"/>
  <c r="N436" i="4"/>
  <c r="N412" i="4"/>
  <c r="N394" i="4"/>
  <c r="N361" i="4"/>
  <c r="N342" i="4"/>
  <c r="N321" i="4"/>
  <c r="N300" i="4"/>
  <c r="N299" i="4"/>
  <c r="N276" i="4"/>
  <c r="N252" i="4"/>
  <c r="N236" i="4"/>
  <c r="N211" i="4"/>
  <c r="N190" i="4"/>
  <c r="N169" i="4"/>
  <c r="N150" i="4"/>
  <c r="N151" i="4"/>
  <c r="N129" i="4"/>
  <c r="N108" i="4"/>
  <c r="N89" i="4"/>
  <c r="N73" i="4"/>
  <c r="N52" i="4"/>
  <c r="N31" i="4"/>
  <c r="N16" i="4"/>
  <c r="N13" i="1"/>
  <c r="N880" i="4"/>
  <c r="N868" i="1"/>
  <c r="N864" i="4"/>
  <c r="N850" i="1"/>
  <c r="N841" i="4"/>
  <c r="N832" i="1"/>
  <c r="N811" i="1"/>
  <c r="N806" i="4"/>
  <c r="N776" i="1"/>
  <c r="N794" i="1"/>
  <c r="N785" i="4"/>
  <c r="N817" i="4"/>
  <c r="N725" i="4"/>
  <c r="N756" i="1"/>
  <c r="N748" i="4"/>
  <c r="N738" i="1"/>
  <c r="N703" i="4"/>
  <c r="N720" i="1"/>
  <c r="N683" i="4"/>
  <c r="N702" i="1"/>
  <c r="N671" i="4"/>
  <c r="N667" i="1"/>
  <c r="N652" i="4"/>
  <c r="N646" i="1"/>
  <c r="N637" i="4"/>
  <c r="N628" i="1"/>
  <c r="N622" i="4"/>
  <c r="N610" i="1"/>
  <c r="N601" i="4"/>
  <c r="N592" i="1"/>
  <c r="N582" i="4"/>
  <c r="N571" i="1"/>
  <c r="N518" i="4"/>
  <c r="N550" i="1"/>
  <c r="N560" i="4"/>
  <c r="N532" i="1"/>
  <c r="N539" i="4"/>
  <c r="N514" i="1"/>
  <c r="N493" i="4"/>
  <c r="N492" i="4"/>
  <c r="N496" i="4"/>
  <c r="N496" i="1"/>
  <c r="N472" i="4"/>
  <c r="N458" i="1"/>
  <c r="N456" i="4"/>
  <c r="N440" i="1"/>
  <c r="N435" i="4"/>
  <c r="N422" i="1"/>
  <c r="N411" i="4"/>
  <c r="N401" i="1"/>
  <c r="N393" i="4"/>
  <c r="N383" i="1"/>
  <c r="N360" i="4"/>
  <c r="N365" i="1"/>
  <c r="N341" i="4"/>
  <c r="N345" i="1"/>
  <c r="N320" i="4"/>
  <c r="N327" i="1"/>
  <c r="N315" i="1"/>
  <c r="N274" i="4"/>
  <c r="N275" i="4"/>
  <c r="N297" i="1"/>
  <c r="N251" i="4"/>
  <c r="N276" i="1"/>
  <c r="N235" i="4"/>
  <c r="N258" i="1"/>
  <c r="N149" i="4"/>
  <c r="N239" i="1"/>
  <c r="N44" i="1"/>
  <c r="N45" i="1"/>
  <c r="N240" i="1"/>
  <c r="N226" i="1"/>
  <c r="N210" i="4"/>
  <c r="N209" i="1"/>
  <c r="N189" i="4"/>
  <c r="N191" i="1"/>
  <c r="D26" i="3"/>
  <c r="F26" i="3"/>
  <c r="H26" i="3"/>
  <c r="N168" i="4"/>
  <c r="N173" i="1"/>
  <c r="N128" i="4"/>
  <c r="N155" i="1"/>
  <c r="N107" i="4"/>
  <c r="N138" i="1"/>
  <c r="N88" i="4"/>
  <c r="N113" i="1"/>
  <c r="N101" i="1"/>
  <c r="N100" i="1"/>
  <c r="N72" i="4"/>
  <c r="N51" i="4"/>
  <c r="N81" i="1"/>
  <c r="N63" i="1"/>
  <c r="N30" i="4"/>
  <c r="N31" i="1"/>
  <c r="N15" i="4"/>
  <c r="N14" i="4"/>
  <c r="N11" i="1"/>
  <c r="D12" i="3"/>
  <c r="F12" i="3"/>
  <c r="H12" i="3"/>
  <c r="N879" i="4"/>
  <c r="N878" i="4"/>
  <c r="N877" i="4"/>
  <c r="N876" i="4"/>
  <c r="N875" i="4"/>
  <c r="N863" i="4"/>
  <c r="N862" i="4"/>
  <c r="N861" i="4"/>
  <c r="N860" i="4"/>
  <c r="N859" i="4"/>
  <c r="N858" i="4"/>
  <c r="N857" i="4"/>
  <c r="N856" i="4"/>
  <c r="N855" i="4"/>
  <c r="N854" i="4"/>
  <c r="N840" i="4"/>
  <c r="N839" i="4"/>
  <c r="N838" i="4"/>
  <c r="N837" i="4"/>
  <c r="N836" i="4"/>
  <c r="N835" i="4"/>
  <c r="N834" i="4"/>
  <c r="N833" i="4"/>
  <c r="N832" i="4"/>
  <c r="N831" i="4"/>
  <c r="N805" i="4"/>
  <c r="N804" i="4"/>
  <c r="N803" i="4"/>
  <c r="N802" i="4"/>
  <c r="N801" i="4"/>
  <c r="N800" i="4"/>
  <c r="N799" i="4"/>
  <c r="N798" i="4"/>
  <c r="N797" i="4"/>
  <c r="N796" i="4"/>
  <c r="N784" i="4"/>
  <c r="N783" i="4"/>
  <c r="N782" i="4"/>
  <c r="N781" i="4"/>
  <c r="N780" i="4"/>
  <c r="N779" i="4"/>
  <c r="N778" i="4"/>
  <c r="N777" i="4"/>
  <c r="N776" i="4"/>
  <c r="N775" i="4"/>
  <c r="N768" i="4"/>
  <c r="N767" i="4"/>
  <c r="N766" i="4"/>
  <c r="N765" i="4"/>
  <c r="N764" i="4"/>
  <c r="N763" i="4"/>
  <c r="N762" i="4"/>
  <c r="N761" i="4"/>
  <c r="N760" i="4"/>
  <c r="N759" i="4"/>
  <c r="N747" i="4"/>
  <c r="N746" i="4"/>
  <c r="N745" i="4"/>
  <c r="N744" i="4"/>
  <c r="N743" i="4"/>
  <c r="N742" i="4"/>
  <c r="N741" i="4"/>
  <c r="N740" i="4"/>
  <c r="N739" i="4"/>
  <c r="N738" i="4"/>
  <c r="N724" i="4"/>
  <c r="N723" i="4"/>
  <c r="N722" i="4"/>
  <c r="N721" i="4"/>
  <c r="N720" i="4"/>
  <c r="N719" i="4"/>
  <c r="N718" i="4"/>
  <c r="N717" i="4"/>
  <c r="N716" i="4"/>
  <c r="N715" i="4"/>
  <c r="N702" i="4"/>
  <c r="N701" i="4"/>
  <c r="N700" i="4"/>
  <c r="N699" i="4"/>
  <c r="N698" i="4"/>
  <c r="N697" i="4"/>
  <c r="N696" i="4"/>
  <c r="N695" i="4"/>
  <c r="N694" i="4"/>
  <c r="N682" i="4"/>
  <c r="N670" i="4"/>
  <c r="N669" i="4"/>
  <c r="N668" i="4"/>
  <c r="N667" i="4"/>
  <c r="N666" i="4"/>
  <c r="N651" i="4"/>
  <c r="N650" i="4"/>
  <c r="N649" i="4"/>
  <c r="N648" i="4"/>
  <c r="N621" i="4"/>
  <c r="N620" i="4"/>
  <c r="N619" i="4"/>
  <c r="N618" i="4"/>
  <c r="N617" i="4"/>
  <c r="N616" i="4"/>
  <c r="N615" i="4"/>
  <c r="N614" i="4"/>
  <c r="N613" i="4"/>
  <c r="N612" i="4"/>
  <c r="N636" i="4"/>
  <c r="N635" i="4"/>
  <c r="N634" i="4"/>
  <c r="N633" i="4"/>
  <c r="N600" i="4"/>
  <c r="N599" i="4"/>
  <c r="N598" i="4"/>
  <c r="N597" i="4"/>
  <c r="N581" i="4"/>
  <c r="N580" i="4"/>
  <c r="N579" i="4"/>
  <c r="N578" i="4"/>
  <c r="N577" i="4"/>
  <c r="N576" i="4"/>
  <c r="N575" i="4"/>
  <c r="N574" i="4"/>
  <c r="N573" i="4"/>
  <c r="N572" i="4"/>
  <c r="N559" i="4"/>
  <c r="N558" i="4"/>
  <c r="N557" i="4"/>
  <c r="N556" i="4"/>
  <c r="N555" i="4"/>
  <c r="N554" i="4"/>
  <c r="N553" i="4"/>
  <c r="N552" i="4"/>
  <c r="N551" i="4"/>
  <c r="N550" i="4"/>
  <c r="N538" i="4"/>
  <c r="N537" i="4"/>
  <c r="N536" i="4"/>
  <c r="N535" i="4"/>
  <c r="N534" i="4"/>
  <c r="N533" i="4"/>
  <c r="N532" i="4"/>
  <c r="N531" i="4"/>
  <c r="N530" i="4"/>
  <c r="N529" i="4"/>
  <c r="N517" i="4"/>
  <c r="N516" i="4"/>
  <c r="N515" i="4"/>
  <c r="N514" i="4"/>
  <c r="N513" i="4"/>
  <c r="N512" i="4"/>
  <c r="N511" i="4"/>
  <c r="N510" i="4"/>
  <c r="N509" i="4"/>
  <c r="N508" i="4"/>
  <c r="N495" i="4"/>
  <c r="N494" i="4"/>
  <c r="N491" i="4"/>
  <c r="N490" i="4"/>
  <c r="N489" i="4"/>
  <c r="N488" i="4"/>
  <c r="N487" i="4"/>
  <c r="N486" i="4"/>
  <c r="N471" i="4"/>
  <c r="N470" i="4"/>
  <c r="N469" i="4"/>
  <c r="N468" i="4"/>
  <c r="N467" i="4"/>
  <c r="N434" i="4"/>
  <c r="N433" i="4"/>
  <c r="N432" i="4"/>
  <c r="N431" i="4"/>
  <c r="N430" i="4"/>
  <c r="N429" i="4"/>
  <c r="N428" i="4"/>
  <c r="N427" i="4"/>
  <c r="N426" i="4"/>
  <c r="N425" i="4"/>
  <c r="N455" i="4"/>
  <c r="N454" i="4"/>
  <c r="N453" i="4"/>
  <c r="N452" i="4"/>
  <c r="N451" i="4"/>
  <c r="N450" i="4"/>
  <c r="N449" i="4"/>
  <c r="N448" i="4"/>
  <c r="N447" i="4"/>
  <c r="N446" i="4"/>
  <c r="N410" i="4"/>
  <c r="N409" i="4"/>
  <c r="N408" i="4"/>
  <c r="N407" i="4"/>
  <c r="N406" i="4"/>
  <c r="N405" i="4"/>
  <c r="N404" i="4"/>
  <c r="N392" i="4"/>
  <c r="N391" i="4"/>
  <c r="N390" i="4"/>
  <c r="N389" i="4"/>
  <c r="N388" i="4"/>
  <c r="N387" i="4"/>
  <c r="N386" i="4"/>
  <c r="N385" i="4"/>
  <c r="N384" i="4"/>
  <c r="N383" i="4"/>
  <c r="N376" i="4"/>
  <c r="N375" i="4"/>
  <c r="N374" i="4"/>
  <c r="N373" i="4"/>
  <c r="N372" i="4"/>
  <c r="N371" i="4"/>
  <c r="N340" i="4"/>
  <c r="N339" i="4"/>
  <c r="N338" i="4"/>
  <c r="N337" i="4"/>
  <c r="N336" i="4"/>
  <c r="N335" i="4"/>
  <c r="N334" i="4"/>
  <c r="N333" i="4"/>
  <c r="N332" i="4"/>
  <c r="N331" i="4"/>
  <c r="N359" i="4"/>
  <c r="N358" i="4"/>
  <c r="N357" i="4"/>
  <c r="N356" i="4"/>
  <c r="N355" i="4"/>
  <c r="N354" i="4"/>
  <c r="N353" i="4"/>
  <c r="N352" i="4"/>
  <c r="N298" i="4"/>
  <c r="N291" i="4"/>
  <c r="N290" i="4"/>
  <c r="N289" i="4"/>
  <c r="N288" i="4"/>
  <c r="N287" i="4"/>
  <c r="N286" i="4"/>
  <c r="N319" i="4"/>
  <c r="N318" i="4"/>
  <c r="N317" i="4"/>
  <c r="N316" i="4"/>
  <c r="N315" i="4"/>
  <c r="N314" i="4"/>
  <c r="N313" i="4"/>
  <c r="N312" i="4"/>
  <c r="N311" i="4"/>
  <c r="N310" i="4"/>
  <c r="N273" i="4"/>
  <c r="N272" i="4"/>
  <c r="N271" i="4"/>
  <c r="N270" i="4"/>
  <c r="N269" i="4"/>
  <c r="N268" i="4"/>
  <c r="N267" i="4"/>
  <c r="N266" i="4"/>
  <c r="N265" i="4"/>
  <c r="N250" i="4"/>
  <c r="N249" i="4"/>
  <c r="N248" i="4"/>
  <c r="N247" i="4"/>
  <c r="N246" i="4"/>
  <c r="N234" i="4"/>
  <c r="N233" i="4"/>
  <c r="N232" i="4"/>
  <c r="N231" i="4"/>
  <c r="N230" i="4"/>
  <c r="N229" i="4"/>
  <c r="N228" i="4"/>
  <c r="N227" i="4"/>
  <c r="N148" i="4"/>
  <c r="N147" i="4"/>
  <c r="N146" i="4"/>
  <c r="N145" i="4"/>
  <c r="N144" i="4"/>
  <c r="N143" i="4"/>
  <c r="N142" i="4"/>
  <c r="N141" i="4"/>
  <c r="N140" i="4"/>
  <c r="N139" i="4"/>
  <c r="N188" i="4"/>
  <c r="N187" i="4"/>
  <c r="N186" i="4"/>
  <c r="N185" i="4"/>
  <c r="N184" i="4"/>
  <c r="N183" i="4"/>
  <c r="N182" i="4"/>
  <c r="N181" i="4"/>
  <c r="N180" i="4"/>
  <c r="N179" i="4"/>
  <c r="N167" i="4"/>
  <c r="N166" i="4"/>
  <c r="N165" i="4"/>
  <c r="N164" i="4"/>
  <c r="N163" i="4"/>
  <c r="N162" i="4"/>
  <c r="N161" i="4"/>
  <c r="N160" i="4"/>
  <c r="N159" i="4"/>
  <c r="N158" i="4"/>
  <c r="N209" i="4"/>
  <c r="N208" i="4"/>
  <c r="N207" i="4"/>
  <c r="N206" i="4"/>
  <c r="N205" i="4"/>
  <c r="N204" i="4"/>
  <c r="N203" i="4"/>
  <c r="N202" i="4"/>
  <c r="N201" i="4"/>
  <c r="N200" i="4"/>
  <c r="N127" i="4"/>
  <c r="N126" i="4"/>
  <c r="N125" i="4"/>
  <c r="N124" i="4"/>
  <c r="N123" i="4"/>
  <c r="N122" i="4"/>
  <c r="N121" i="4"/>
  <c r="N120" i="4"/>
  <c r="N119" i="4"/>
  <c r="N118" i="4"/>
  <c r="N106" i="4"/>
  <c r="N105" i="4"/>
  <c r="N104" i="4"/>
  <c r="N103" i="4"/>
  <c r="N102" i="4"/>
  <c r="N101" i="4"/>
  <c r="N100" i="4"/>
  <c r="N99" i="4"/>
  <c r="N87" i="4"/>
  <c r="N86" i="4"/>
  <c r="N85" i="4"/>
  <c r="N84" i="4"/>
  <c r="N83" i="4"/>
  <c r="N71" i="4"/>
  <c r="N70" i="4"/>
  <c r="N69" i="4"/>
  <c r="N68" i="4"/>
  <c r="N67" i="4"/>
  <c r="N66" i="4"/>
  <c r="N65" i="4"/>
  <c r="N64" i="4"/>
  <c r="N63" i="4"/>
  <c r="N62" i="4"/>
  <c r="N50" i="4"/>
  <c r="N49" i="4"/>
  <c r="N48" i="4"/>
  <c r="N47" i="4"/>
  <c r="N46" i="4"/>
  <c r="N45" i="4"/>
  <c r="N44" i="4"/>
  <c r="N43" i="4"/>
  <c r="N42" i="4"/>
  <c r="N41" i="4"/>
  <c r="N29" i="4"/>
  <c r="N28" i="4"/>
  <c r="N27" i="4"/>
  <c r="N26" i="4"/>
  <c r="N13" i="4"/>
  <c r="N12" i="4"/>
  <c r="N11" i="4"/>
  <c r="N10" i="4"/>
  <c r="N867" i="1"/>
  <c r="N866" i="1"/>
  <c r="N849" i="1"/>
  <c r="N848" i="1"/>
  <c r="N831" i="1"/>
  <c r="N830" i="1"/>
  <c r="N793" i="1"/>
  <c r="N792" i="1"/>
  <c r="N810" i="1"/>
  <c r="N809" i="1"/>
  <c r="N775" i="1"/>
  <c r="N774" i="1"/>
  <c r="N737" i="1"/>
  <c r="N736" i="1"/>
  <c r="N755" i="1"/>
  <c r="N754" i="1"/>
  <c r="N719" i="1"/>
  <c r="N718" i="1"/>
  <c r="N701" i="1"/>
  <c r="N700" i="1"/>
  <c r="N666" i="1"/>
  <c r="N665" i="1"/>
  <c r="N645" i="1"/>
  <c r="N644" i="1"/>
  <c r="N609" i="1"/>
  <c r="N608" i="1"/>
  <c r="N627" i="1"/>
  <c r="N626" i="1"/>
  <c r="N591" i="1"/>
  <c r="N590" i="1"/>
  <c r="N570" i="1"/>
  <c r="N569" i="1"/>
  <c r="N531" i="1"/>
  <c r="N530" i="1"/>
  <c r="N513" i="1"/>
  <c r="N512" i="1"/>
  <c r="N549" i="1"/>
  <c r="N548" i="1"/>
  <c r="N495" i="1"/>
  <c r="N494" i="1"/>
  <c r="N457" i="1"/>
  <c r="N456" i="1"/>
  <c r="N421" i="1"/>
  <c r="N420" i="1"/>
  <c r="N439" i="1"/>
  <c r="N438" i="1"/>
  <c r="N400" i="1"/>
  <c r="N399" i="1"/>
  <c r="N382" i="1"/>
  <c r="N381" i="1"/>
  <c r="N344" i="1"/>
  <c r="N343" i="1"/>
  <c r="N364" i="1"/>
  <c r="N363" i="1"/>
  <c r="N314" i="1"/>
  <c r="N313" i="1"/>
  <c r="N326" i="1"/>
  <c r="N325" i="1"/>
  <c r="N296" i="1"/>
  <c r="N295" i="1"/>
  <c r="N275" i="1"/>
  <c r="N274" i="1"/>
  <c r="N257" i="1"/>
  <c r="N256" i="1"/>
  <c r="N190" i="1"/>
  <c r="N189" i="1"/>
  <c r="N172" i="1"/>
  <c r="N171" i="1"/>
  <c r="N225" i="1"/>
  <c r="N224" i="1"/>
  <c r="N208" i="1"/>
  <c r="N207" i="1"/>
  <c r="N154" i="1"/>
  <c r="N153" i="1"/>
  <c r="N137" i="1"/>
  <c r="N136" i="1"/>
  <c r="N112" i="1"/>
  <c r="N111" i="1"/>
  <c r="N99" i="1"/>
  <c r="N80" i="1"/>
  <c r="N79" i="1"/>
  <c r="N62" i="1"/>
  <c r="N61" i="1"/>
  <c r="N30" i="1"/>
  <c r="N29" i="1"/>
  <c r="N60" i="1"/>
  <c r="N170" i="1"/>
  <c r="N865" i="1"/>
  <c r="N847" i="1"/>
  <c r="N829" i="1"/>
  <c r="N791" i="1"/>
  <c r="N808" i="1"/>
  <c r="N773" i="1"/>
  <c r="N735" i="1"/>
  <c r="N753" i="1"/>
  <c r="N717" i="1"/>
  <c r="N699" i="1"/>
  <c r="N664" i="1"/>
  <c r="N643" i="1"/>
  <c r="N607" i="1"/>
  <c r="N625" i="1"/>
  <c r="N589" i="1"/>
  <c r="N529" i="1"/>
  <c r="N568" i="1"/>
  <c r="N511" i="1"/>
  <c r="N547" i="1"/>
  <c r="N493" i="1"/>
  <c r="N455" i="1"/>
  <c r="N419" i="1"/>
  <c r="N437" i="1"/>
  <c r="N398" i="1"/>
  <c r="N380" i="1"/>
  <c r="N342" i="1"/>
  <c r="N362" i="1"/>
  <c r="N312" i="1"/>
  <c r="N324" i="1"/>
  <c r="N294" i="1"/>
  <c r="N273" i="1"/>
  <c r="N255" i="1"/>
  <c r="N188" i="1"/>
  <c r="N223" i="1"/>
  <c r="N206" i="1"/>
  <c r="N152" i="1"/>
  <c r="N135" i="1"/>
  <c r="N110" i="1"/>
  <c r="N98" i="1"/>
  <c r="N78" i="1"/>
  <c r="N28" i="1"/>
  <c r="D134" i="3"/>
  <c r="F134" i="3"/>
  <c r="H134" i="3"/>
  <c r="D136" i="3"/>
  <c r="F136" i="3"/>
  <c r="H136" i="3"/>
  <c r="D138" i="3"/>
  <c r="F138" i="3"/>
  <c r="H138" i="3"/>
  <c r="D111" i="3"/>
  <c r="F111" i="3"/>
  <c r="H111" i="3"/>
  <c r="D115" i="3"/>
  <c r="F115" i="3"/>
  <c r="H115" i="3"/>
  <c r="D117" i="3"/>
  <c r="F117" i="3"/>
  <c r="H117" i="3"/>
  <c r="D121" i="3"/>
  <c r="F121" i="3"/>
  <c r="H121" i="3"/>
  <c r="D119" i="3"/>
  <c r="F119" i="3"/>
  <c r="H119" i="3"/>
  <c r="D123" i="3"/>
  <c r="F123" i="3"/>
  <c r="H123" i="3"/>
  <c r="D125" i="3"/>
  <c r="F125" i="3"/>
  <c r="H125" i="3"/>
  <c r="D96" i="3"/>
  <c r="F96" i="3"/>
  <c r="H96" i="3"/>
  <c r="D100" i="3"/>
  <c r="F100" i="3"/>
  <c r="H100" i="3"/>
  <c r="D98" i="3"/>
  <c r="F98" i="3"/>
  <c r="H98" i="3"/>
  <c r="D102" i="3"/>
  <c r="F102" i="3"/>
  <c r="H102" i="3"/>
  <c r="D83" i="3"/>
  <c r="F83" i="3"/>
  <c r="H83" i="3"/>
  <c r="D79" i="3"/>
  <c r="F79" i="3"/>
  <c r="H79" i="3"/>
  <c r="D85" i="3"/>
  <c r="F85" i="3"/>
  <c r="H85" i="3"/>
  <c r="D81" i="3"/>
  <c r="F81" i="3"/>
  <c r="H81" i="3"/>
  <c r="D87" i="3"/>
  <c r="F87" i="3"/>
  <c r="H87" i="3"/>
  <c r="D66" i="3"/>
  <c r="F66" i="3"/>
  <c r="H66" i="3"/>
  <c r="D64" i="3"/>
  <c r="F64" i="3"/>
  <c r="H64" i="3"/>
  <c r="D70" i="3"/>
  <c r="F70" i="3"/>
  <c r="H70" i="3"/>
  <c r="D45" i="3"/>
  <c r="F45" i="3"/>
  <c r="H45" i="3"/>
  <c r="D47" i="3"/>
  <c r="F47" i="3"/>
  <c r="H47" i="3"/>
  <c r="D51" i="3"/>
  <c r="F51" i="3"/>
  <c r="H51" i="3"/>
  <c r="D49" i="3"/>
  <c r="F49" i="3"/>
  <c r="H49" i="3"/>
  <c r="D53" i="3"/>
  <c r="F53" i="3"/>
  <c r="H53" i="3"/>
  <c r="D55" i="3"/>
  <c r="F55" i="3"/>
  <c r="H55" i="3"/>
  <c r="D24" i="3"/>
  <c r="F24" i="3"/>
  <c r="H24" i="3"/>
  <c r="D30" i="3"/>
  <c r="F30" i="3"/>
  <c r="H30" i="3"/>
  <c r="D28" i="3"/>
  <c r="F28" i="3"/>
  <c r="H28" i="3"/>
  <c r="D34" i="3"/>
  <c r="F34" i="3"/>
  <c r="H34" i="3"/>
  <c r="D36" i="3"/>
  <c r="F36" i="3"/>
  <c r="H36" i="3"/>
  <c r="J136" i="3"/>
  <c r="H20" i="3"/>
  <c r="F20" i="3"/>
  <c r="D20" i="3"/>
  <c r="H18" i="3"/>
  <c r="F18" i="3"/>
  <c r="D18" i="3"/>
  <c r="H16" i="3"/>
  <c r="F16" i="3"/>
  <c r="D16" i="3"/>
</calcChain>
</file>

<file path=xl/sharedStrings.xml><?xml version="1.0" encoding="utf-8"?>
<sst xmlns="http://schemas.openxmlformats.org/spreadsheetml/2006/main" count="3114" uniqueCount="317">
  <si>
    <t>EIGHT HOUR OZONE AVERAGES (PPM)</t>
  </si>
  <si>
    <t>Allen County</t>
  </si>
  <si>
    <t>Year</t>
  </si>
  <si>
    <t>1st</t>
  </si>
  <si>
    <t>2nd</t>
  </si>
  <si>
    <t>3rd</t>
  </si>
  <si>
    <t>4th</t>
  </si>
  <si>
    <t/>
  </si>
  <si>
    <t xml:space="preserve">Huntington County </t>
  </si>
  <si>
    <t>Clark County</t>
  </si>
  <si>
    <t>Floyd County</t>
  </si>
  <si>
    <t>New Albany</t>
  </si>
  <si>
    <t>Marion County</t>
  </si>
  <si>
    <t>Hendricks County</t>
  </si>
  <si>
    <t>Avon</t>
  </si>
  <si>
    <t>Boone County</t>
  </si>
  <si>
    <t>Shelby County</t>
  </si>
  <si>
    <t>Fairland</t>
  </si>
  <si>
    <t>Johnson County</t>
  </si>
  <si>
    <t>Trafalgar</t>
  </si>
  <si>
    <t>Morgan County</t>
  </si>
  <si>
    <t>Monrovia</t>
  </si>
  <si>
    <t>Hamilton County</t>
  </si>
  <si>
    <t>Hancock County</t>
  </si>
  <si>
    <t>Fortville</t>
  </si>
  <si>
    <t>Madison County</t>
  </si>
  <si>
    <t>Lake County</t>
  </si>
  <si>
    <t>Lowell</t>
  </si>
  <si>
    <t>Porter County</t>
  </si>
  <si>
    <t>Ogden Dunes</t>
  </si>
  <si>
    <t>Valparaiso</t>
  </si>
  <si>
    <t>LaPorte County</t>
  </si>
  <si>
    <t>LaPorte</t>
  </si>
  <si>
    <t>St. Joseph County</t>
  </si>
  <si>
    <t>Elkhart County</t>
  </si>
  <si>
    <t>Bristol</t>
  </si>
  <si>
    <t>Cass County, MI</t>
  </si>
  <si>
    <t>Posey County</t>
  </si>
  <si>
    <t>Vanderburgh County</t>
  </si>
  <si>
    <t>Evansville - Mill Rd.</t>
  </si>
  <si>
    <t>Warrick County</t>
  </si>
  <si>
    <t>Vigo County</t>
  </si>
  <si>
    <t>Jackson County</t>
  </si>
  <si>
    <t>Plummer</t>
  </si>
  <si>
    <t>Perry County</t>
  </si>
  <si>
    <t>Whitestown</t>
  </si>
  <si>
    <t>Brownstown</t>
  </si>
  <si>
    <t>Sandcut</t>
  </si>
  <si>
    <t>Delaware County</t>
  </si>
  <si>
    <t>Albany</t>
  </si>
  <si>
    <t>Carroll County</t>
  </si>
  <si>
    <t>Flora</t>
  </si>
  <si>
    <t>Treatment Plant</t>
  </si>
  <si>
    <t>Bristol Elem</t>
  </si>
  <si>
    <t xml:space="preserve">INDIANA OZONE - DAILY MAXIMUM 8-HOUR AVERAGES </t>
  </si>
  <si>
    <t>Clark County, IL</t>
  </si>
  <si>
    <t>3 Year Average of 4th High</t>
  </si>
  <si>
    <t>Site Design Value</t>
  </si>
  <si>
    <t>Date</t>
  </si>
  <si>
    <t>Site</t>
  </si>
  <si>
    <t>Critical Value</t>
  </si>
  <si>
    <t>County</t>
  </si>
  <si>
    <t>Leopold</t>
  </si>
  <si>
    <t>Allen</t>
  </si>
  <si>
    <t>Huntington</t>
  </si>
  <si>
    <t>Clark</t>
  </si>
  <si>
    <t>Floyd</t>
  </si>
  <si>
    <t>Marion</t>
  </si>
  <si>
    <t>Hendricks</t>
  </si>
  <si>
    <t>Boone</t>
  </si>
  <si>
    <t xml:space="preserve">Shelby </t>
  </si>
  <si>
    <t>Morgan</t>
  </si>
  <si>
    <t>Hamilton</t>
  </si>
  <si>
    <t>Madison</t>
  </si>
  <si>
    <t>Delaware</t>
  </si>
  <si>
    <t>Vigo</t>
  </si>
  <si>
    <t>Lake</t>
  </si>
  <si>
    <t>Porter</t>
  </si>
  <si>
    <t>Elkhart</t>
  </si>
  <si>
    <t>St. Phillips</t>
  </si>
  <si>
    <t>Vanderburgh</t>
  </si>
  <si>
    <t>Warrick</t>
  </si>
  <si>
    <t>Jackson</t>
  </si>
  <si>
    <t>Carroll</t>
  </si>
  <si>
    <t>Perry</t>
  </si>
  <si>
    <t>Dayville</t>
  </si>
  <si>
    <t>Posey</t>
  </si>
  <si>
    <t xml:space="preserve">St. Joseph </t>
  </si>
  <si>
    <t>St. Joseph</t>
  </si>
  <si>
    <t>Clark, IL</t>
  </si>
  <si>
    <t>18 003 0004</t>
  </si>
  <si>
    <t>18 003 0002</t>
  </si>
  <si>
    <t>18 069 0002</t>
  </si>
  <si>
    <t>18 019 0003</t>
  </si>
  <si>
    <t>18 043 1004</t>
  </si>
  <si>
    <t>18 097 0042</t>
  </si>
  <si>
    <t>18 097 0057</t>
  </si>
  <si>
    <t>18 097 0050</t>
  </si>
  <si>
    <t>18 097 0073</t>
  </si>
  <si>
    <t>18 063 0004</t>
  </si>
  <si>
    <t>18 011 0001</t>
  </si>
  <si>
    <t>18 145 0001</t>
  </si>
  <si>
    <t>18 081 0002</t>
  </si>
  <si>
    <t>18 109 0005</t>
  </si>
  <si>
    <t>18 057 1001</t>
  </si>
  <si>
    <t>18 059 0003</t>
  </si>
  <si>
    <t>18 095 0010</t>
  </si>
  <si>
    <t>18 035 0010</t>
  </si>
  <si>
    <t>18 089 0022</t>
  </si>
  <si>
    <t>18 089 0030</t>
  </si>
  <si>
    <t>18 089 0024</t>
  </si>
  <si>
    <t>18 127 0020</t>
  </si>
  <si>
    <t>18 127 0024</t>
  </si>
  <si>
    <t>18 127 0026</t>
  </si>
  <si>
    <t>18 091 0005</t>
  </si>
  <si>
    <t>18 091 0010</t>
  </si>
  <si>
    <t>18 141 1007</t>
  </si>
  <si>
    <t>18 141 0010</t>
  </si>
  <si>
    <t>18 039 0002</t>
  </si>
  <si>
    <t>18 039 0007</t>
  </si>
  <si>
    <t>26 027 0003</t>
  </si>
  <si>
    <t>18 129 0003</t>
  </si>
  <si>
    <t>18 163 0012</t>
  </si>
  <si>
    <t>18 163 0013</t>
  </si>
  <si>
    <t>18 173 0008</t>
  </si>
  <si>
    <t>18 173 0011</t>
  </si>
  <si>
    <t>18 173 0009</t>
  </si>
  <si>
    <t>18 167 0018</t>
  </si>
  <si>
    <t>18 167 0024</t>
  </si>
  <si>
    <t>17 023 0001</t>
  </si>
  <si>
    <t>18 071 0001</t>
  </si>
  <si>
    <t>18 055 0001</t>
  </si>
  <si>
    <t>18 015 0002</t>
  </si>
  <si>
    <t>18 123 0009</t>
  </si>
  <si>
    <t>18 173 0002</t>
  </si>
  <si>
    <t>Central Indiana Region</t>
  </si>
  <si>
    <t>Northwest Indiana Region</t>
  </si>
  <si>
    <t>Northeast Indiana Region</t>
  </si>
  <si>
    <t>Southwest Indiana Region</t>
  </si>
  <si>
    <t>Southeast Indiana Region</t>
  </si>
  <si>
    <t>Cassopolis, MI</t>
  </si>
  <si>
    <t>3 Year Period</t>
  </si>
  <si>
    <t>(95-97 avg)</t>
  </si>
  <si>
    <t>(96-98 avg)</t>
  </si>
  <si>
    <t xml:space="preserve">(97-99 avg) </t>
  </si>
  <si>
    <t>(98-00 avg)</t>
  </si>
  <si>
    <t>(99-01 avg)</t>
  </si>
  <si>
    <t>(00-02 avg)</t>
  </si>
  <si>
    <t>(01-03 avg)</t>
  </si>
  <si>
    <t>(02-04 avg)</t>
  </si>
  <si>
    <t>(03-05 avg)</t>
  </si>
  <si>
    <t>(04-06 avg)</t>
  </si>
  <si>
    <t>(05-07 avg)</t>
  </si>
  <si>
    <t>(01 avg)</t>
  </si>
  <si>
    <t>(01-02 avg)</t>
  </si>
  <si>
    <t>(00 avg)</t>
  </si>
  <si>
    <t>(00-01 avg)</t>
  </si>
  <si>
    <t>(04 avg)</t>
  </si>
  <si>
    <t>(04-05 avg)</t>
  </si>
  <si>
    <t>(96-97 avg)</t>
  </si>
  <si>
    <t>(2005 avg)</t>
  </si>
  <si>
    <t>(05-06 avg)</t>
  </si>
  <si>
    <t>(97 avg)</t>
  </si>
  <si>
    <t>(98 avg)</t>
  </si>
  <si>
    <t xml:space="preserve">(98-99 avg) </t>
  </si>
  <si>
    <t>(97-98 avg)</t>
  </si>
  <si>
    <t>(02 avg)</t>
  </si>
  <si>
    <t>(02-03 avg)</t>
  </si>
  <si>
    <t>Noblesville</t>
  </si>
  <si>
    <t>Emporia</t>
  </si>
  <si>
    <t>Gary - IITRI</t>
  </si>
  <si>
    <t>Hammond - 141st St.</t>
  </si>
  <si>
    <t>Michigan City - 4th St.</t>
  </si>
  <si>
    <t>Lakeshore</t>
  </si>
  <si>
    <t>Fort Wayne - Beacon St.</t>
  </si>
  <si>
    <t>Leo</t>
  </si>
  <si>
    <t>Terre Haute - Lafayette St.</t>
  </si>
  <si>
    <t>Greene County</t>
  </si>
  <si>
    <t>Inglefield</t>
  </si>
  <si>
    <t>Boonville</t>
  </si>
  <si>
    <t>Lynnville</t>
  </si>
  <si>
    <t>Greene</t>
  </si>
  <si>
    <t>Yankeetown</t>
  </si>
  <si>
    <t>18 141 0015</t>
  </si>
  <si>
    <t>.9/5</t>
  </si>
  <si>
    <t>West Central Indiana Region</t>
  </si>
  <si>
    <t>North Central Indiana Region</t>
  </si>
  <si>
    <t>(06-08 avg)</t>
  </si>
  <si>
    <t>(95-96 avg)</t>
  </si>
  <si>
    <t>(95 avg)</t>
  </si>
  <si>
    <t>(96 avg)</t>
  </si>
  <si>
    <t>Site operations transferred to Michigan DEQ in 2005-continue to monitor data</t>
  </si>
  <si>
    <t>Charlestown</t>
  </si>
  <si>
    <t>18 019 0008</t>
  </si>
  <si>
    <t>18 141 1008</t>
  </si>
  <si>
    <t xml:space="preserve">   </t>
  </si>
  <si>
    <t>(07-09 avg)</t>
  </si>
  <si>
    <t>18 097 0078</t>
  </si>
  <si>
    <t>(09 avg)</t>
  </si>
  <si>
    <t>18 163 0021</t>
  </si>
  <si>
    <t>Terre Haute - Lafayette Ave.</t>
  </si>
  <si>
    <t>(08-10 avg)</t>
  </si>
  <si>
    <t>(09-10 avg)</t>
  </si>
  <si>
    <t>18 057 0006</t>
  </si>
  <si>
    <t>(09-11 avg)</t>
  </si>
  <si>
    <t>(10-12 avg)</t>
  </si>
  <si>
    <t xml:space="preserve">Report Updated Thru: </t>
  </si>
  <si>
    <t>Granger - Fire Station</t>
  </si>
  <si>
    <t>18 141 0016</t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</si>
  <si>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1996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</si>
  <si>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2010</t>
    </r>
  </si>
  <si>
    <t>Noblesville - 191st St.</t>
  </si>
  <si>
    <t>*Site started on July 1st, 1996</t>
  </si>
  <si>
    <t>(11-13 avg)</t>
  </si>
  <si>
    <t>18 089 2008</t>
  </si>
  <si>
    <t>(12-14 avg)</t>
  </si>
  <si>
    <t>Potato Creek State Park</t>
  </si>
  <si>
    <t>South Bend - Shields Dr.</t>
  </si>
  <si>
    <t>Indpls. - E.16th St.</t>
  </si>
  <si>
    <t>Indpls. - Washington Park</t>
  </si>
  <si>
    <t>Indpls. - Ft. Harrison</t>
  </si>
  <si>
    <t>Indpls. - Harding St.</t>
  </si>
  <si>
    <t>Whiting - H.S.</t>
  </si>
  <si>
    <t>LaPorte - E.Lincolnway</t>
  </si>
  <si>
    <t>Roanoke Elem. School</t>
  </si>
  <si>
    <t>Granger - Beckley St.</t>
  </si>
  <si>
    <t>West Union, IL</t>
  </si>
  <si>
    <t>Evansville - Buena Vista Rd.</t>
  </si>
  <si>
    <t>Charlestown State Park</t>
  </si>
  <si>
    <t>Indpls. - Mann Rd.</t>
  </si>
  <si>
    <t>Dunes National</t>
  </si>
  <si>
    <t>Leo H.S.</t>
  </si>
  <si>
    <t>Angela &amp; Eddy</t>
  </si>
  <si>
    <t xml:space="preserve">South Bend - </t>
  </si>
  <si>
    <t>St. Philips</t>
  </si>
  <si>
    <t>Hope</t>
  </si>
  <si>
    <t>Bartholomew</t>
  </si>
  <si>
    <t>(13 avg)</t>
  </si>
  <si>
    <t>(13-14 avg)</t>
  </si>
  <si>
    <t>Bartholomew County</t>
  </si>
  <si>
    <t>18 005 0007</t>
  </si>
  <si>
    <t>(14 avg)</t>
  </si>
  <si>
    <t>Helmsburg</t>
  </si>
  <si>
    <t>18 013 0001</t>
  </si>
  <si>
    <t>Brown</t>
  </si>
  <si>
    <t>Indpls. - I-70 E.</t>
  </si>
  <si>
    <t>18 097 0087</t>
  </si>
  <si>
    <t>(13-15 avg)</t>
  </si>
  <si>
    <t>(14-15 avg)</t>
  </si>
  <si>
    <t xml:space="preserve">Bristol </t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</si>
  <si>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2002</t>
    </r>
  </si>
  <si>
    <t>*Site moved to Bristol Elementary at beginning of 2002</t>
  </si>
  <si>
    <t>(13-15avg)</t>
  </si>
  <si>
    <t>(14-16 avg)</t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</si>
  <si>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2012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</si>
  <si>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2006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</si>
  <si>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2009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</si>
  <si>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2007</t>
    </r>
  </si>
  <si>
    <t>*Design value calculated using data from both sites.</t>
  </si>
  <si>
    <t>*Site was moved to Charlestown State Park in 2007.</t>
  </si>
  <si>
    <r>
      <t>Prior to 2008, Blue Numbers are &lt;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Prior to 2008, Red Numbers are ≥ 0.085 ppm</t>
    </r>
  </si>
  <si>
    <r>
      <t>Beginning 2016, Blue Numbers are &lt; 0.071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Beginning 2016, Red Numbers are ≥ 0.071 ppm</t>
    </r>
  </si>
  <si>
    <r>
      <t>From 2008-2015, Blue Numbers are &lt; 0.076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From 2008-2015, Red Numbers are ≥ 0.076 ppm</t>
    </r>
  </si>
  <si>
    <t>Days ≥ 0.076 ppm</t>
  </si>
  <si>
    <t>Days ≥ 0.071 ppm</t>
  </si>
  <si>
    <t>Days ≥ 0.085 ppm</t>
  </si>
  <si>
    <t>Brown County</t>
  </si>
  <si>
    <t>*Site operations transferred to Michigan DEQ in 2005-continue to monitor data</t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</si>
  <si>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2005</t>
    </r>
  </si>
  <si>
    <t xml:space="preserve">Wabash County </t>
  </si>
  <si>
    <t>Salamonie Reservoir (CASTNET)</t>
  </si>
  <si>
    <t>Salamonie Reservoir</t>
  </si>
  <si>
    <t>(CASTNET)</t>
  </si>
  <si>
    <t>18 169 9991</t>
  </si>
  <si>
    <t>Wabash</t>
  </si>
  <si>
    <t>Knox County</t>
  </si>
  <si>
    <t>Vincennes (CASTNET)</t>
  </si>
  <si>
    <t>18 083 9991</t>
  </si>
  <si>
    <t>Knox</t>
  </si>
  <si>
    <r>
      <t>(05-07 avg)</t>
    </r>
    <r>
      <rPr>
        <b/>
        <sz val="12"/>
        <color indexed="10"/>
        <rFont val="Arial"/>
        <family val="2"/>
      </rPr>
      <t>*</t>
    </r>
  </si>
  <si>
    <r>
      <t>(06-08 avg)</t>
    </r>
    <r>
      <rPr>
        <b/>
        <sz val="12"/>
        <color indexed="10"/>
        <rFont val="Arial"/>
        <family val="2"/>
      </rPr>
      <t>*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</si>
  <si>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2016</t>
    </r>
  </si>
  <si>
    <t>Michigan City - W.Michigan Blvd.</t>
  </si>
  <si>
    <t>*Site was moved to Michigan City - W.Michigan Blvd. on July 11th, 2016.</t>
  </si>
  <si>
    <t>*Site was moved to Evansville - Buena Vista Rd. on July 10th, 2009</t>
  </si>
  <si>
    <r>
      <t>(09-11 avg)</t>
    </r>
    <r>
      <rPr>
        <b/>
        <sz val="12"/>
        <color indexed="10"/>
        <rFont val="Arial"/>
        <family val="2"/>
      </rPr>
      <t>*</t>
    </r>
  </si>
  <si>
    <r>
      <t>(08-10 avg)</t>
    </r>
    <r>
      <rPr>
        <b/>
        <sz val="12"/>
        <color indexed="10"/>
        <rFont val="Arial"/>
        <family val="2"/>
      </rPr>
      <t>*</t>
    </r>
  </si>
  <si>
    <r>
      <t>(07-09 avg)</t>
    </r>
    <r>
      <rPr>
        <b/>
        <sz val="12"/>
        <color indexed="10"/>
        <rFont val="Arial"/>
        <family val="2"/>
      </rPr>
      <t>*</t>
    </r>
  </si>
  <si>
    <r>
      <t>(12-14 avg)</t>
    </r>
    <r>
      <rPr>
        <b/>
        <sz val="12"/>
        <color indexed="10"/>
        <rFont val="Arial"/>
        <family val="2"/>
      </rPr>
      <t>*</t>
    </r>
  </si>
  <si>
    <r>
      <t>(11-13 avg)</t>
    </r>
    <r>
      <rPr>
        <b/>
        <sz val="12"/>
        <color indexed="10"/>
        <rFont val="Arial"/>
        <family val="2"/>
      </rPr>
      <t>*</t>
    </r>
  </si>
  <si>
    <r>
      <t>(10-12 avg)</t>
    </r>
    <r>
      <rPr>
        <b/>
        <sz val="12"/>
        <color indexed="10"/>
        <rFont val="Arial"/>
        <family val="2"/>
      </rPr>
      <t>*</t>
    </r>
  </si>
  <si>
    <t>*Site was moved to Granger - Beckley St. on March 8th, 2012</t>
  </si>
  <si>
    <t>*Site was moved to South Bend - Shields Dr. on June 1st, 2006</t>
  </si>
  <si>
    <t>(15-17 avg)</t>
  </si>
  <si>
    <t>*Site was moved to Noblesville - 191st St. on May 13th, 2010</t>
  </si>
  <si>
    <t>*No Valid Data for 2016</t>
  </si>
  <si>
    <t>N/A</t>
  </si>
  <si>
    <t>Values Calculated Using 40 CFR 50 Appendix U</t>
  </si>
  <si>
    <t>Values Calculated Using 40 CFR 50 Appendix P</t>
  </si>
  <si>
    <t>Values Calculated Using 40 CFR 50 Appendix I</t>
  </si>
  <si>
    <r>
      <t>(07-09 avg)</t>
    </r>
    <r>
      <rPr>
        <b/>
        <sz val="12"/>
        <color indexed="10"/>
        <rFont val="Arial"/>
        <family val="2"/>
      </rPr>
      <t>*</t>
    </r>
  </si>
  <si>
    <t>(16-18 avg)</t>
  </si>
  <si>
    <t>Site Discontinued December 31st, 2015</t>
  </si>
  <si>
    <t>Site Discontinued December 31st, 2017</t>
  </si>
  <si>
    <t>Site Discontinued December 31st, 2007</t>
  </si>
  <si>
    <t>Site Discontinued September 30th, 2003</t>
  </si>
  <si>
    <t>Site Discontinued September 30th, 2004</t>
  </si>
  <si>
    <t>Howard County</t>
  </si>
  <si>
    <t>Kokomo - E.Vaile Ave.</t>
  </si>
  <si>
    <t>18 067 0004</t>
  </si>
  <si>
    <t>(18 avg)</t>
  </si>
  <si>
    <t>(17-19 avg)</t>
  </si>
  <si>
    <t>(18-19 avg)</t>
  </si>
  <si>
    <t>The yellow shading represents the 2017-19 averages that are .071 or above.</t>
  </si>
  <si>
    <t>Note: "Critical Value" is the value of the 4th highest to make 2017-19 avg. non-attainment (.071) 8hr. Avg.</t>
  </si>
  <si>
    <t>17-19 Avg</t>
  </si>
  <si>
    <t>Howard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</si>
</sst>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5" formatCode="&quot;$&quot;#,##0\ ;\(&quot;$&quot;#,##0\)"/>
    <numFmt numFmtId="166" formatCode="m/d"/>
    <numFmt numFmtId="167" formatCode="0.000"/>
    <numFmt numFmtId="170" formatCode="m/d;@"/>
    <numFmt numFmtId="176" formatCode="mm/dd/yy;@"/>
    <numFmt numFmtId="177" formatCode="m/d/yy;@"/>
  </numFmts>
  <fonts count="102" x14ac:knownFonts="1">
    <font>
      <sz val="10"/>
      <name val="Arial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u/>
      <sz val="10"/>
      <color indexed="17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u/>
      <sz val="10"/>
      <color indexed="17"/>
      <name val="Arial"/>
      <family val="2"/>
    </font>
    <font>
      <b/>
      <u/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6"/>
      <color indexed="14"/>
      <name val="Arial"/>
      <family val="2"/>
    </font>
    <font>
      <b/>
      <sz val="16"/>
      <color indexed="14"/>
      <name val="Arial"/>
      <family val="2"/>
    </font>
    <font>
      <sz val="12"/>
      <color indexed="14"/>
      <name val="Arial"/>
      <family val="2"/>
    </font>
    <font>
      <b/>
      <sz val="12"/>
      <color indexed="14"/>
      <name val="Arial"/>
      <family val="2"/>
    </font>
    <font>
      <sz val="16"/>
      <name val="Arial"/>
      <family val="2"/>
    </font>
    <font>
      <u/>
      <sz val="10"/>
      <color indexed="14"/>
      <name val="Arial"/>
      <family val="2"/>
    </font>
    <font>
      <b/>
      <sz val="16"/>
      <color indexed="20"/>
      <name val="Arial"/>
      <family val="2"/>
    </font>
    <font>
      <b/>
      <sz val="12"/>
      <color indexed="20"/>
      <name val="Arial"/>
      <family val="2"/>
    </font>
    <font>
      <b/>
      <u/>
      <sz val="10"/>
      <color indexed="20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6"/>
      <color indexed="57"/>
      <name val="Arial"/>
      <family val="2"/>
    </font>
    <font>
      <b/>
      <sz val="12"/>
      <color indexed="57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u/>
      <sz val="10"/>
      <color indexed="57"/>
      <name val="Arial"/>
      <family val="2"/>
    </font>
    <font>
      <sz val="12"/>
      <color indexed="57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6"/>
      <color indexed="60"/>
      <name val="Arial"/>
      <family val="2"/>
    </font>
    <font>
      <b/>
      <sz val="12"/>
      <color indexed="60"/>
      <name val="Arial"/>
      <family val="2"/>
    </font>
    <font>
      <b/>
      <sz val="10"/>
      <color indexed="50"/>
      <name val="Arial"/>
      <family val="2"/>
    </font>
    <font>
      <b/>
      <u/>
      <sz val="10"/>
      <color indexed="60"/>
      <name val="Arial"/>
      <family val="2"/>
    </font>
    <font>
      <sz val="10"/>
      <color indexed="60"/>
      <name val="Arial"/>
      <family val="2"/>
    </font>
    <font>
      <sz val="12"/>
      <color indexed="60"/>
      <name val="Arial"/>
      <family val="2"/>
    </font>
    <font>
      <b/>
      <sz val="10"/>
      <color indexed="60"/>
      <name val="Arial"/>
      <family val="2"/>
    </font>
    <font>
      <b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12"/>
      <color indexed="12"/>
      <name val="Arial"/>
      <family val="2"/>
    </font>
    <font>
      <b/>
      <u/>
      <sz val="10"/>
      <color indexed="12"/>
      <name val="Arial"/>
      <family val="2"/>
    </font>
    <font>
      <b/>
      <sz val="14"/>
      <color indexed="57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b/>
      <sz val="14"/>
      <color indexed="20"/>
      <name val="Arial"/>
      <family val="2"/>
    </font>
    <font>
      <b/>
      <sz val="12"/>
      <color indexed="61"/>
      <name val="Arial"/>
      <family val="2"/>
    </font>
    <font>
      <sz val="10"/>
      <color indexed="61"/>
      <name val="Arial"/>
      <family val="2"/>
    </font>
    <font>
      <b/>
      <sz val="10"/>
      <color indexed="61"/>
      <name val="Arial"/>
      <family val="2"/>
    </font>
    <font>
      <b/>
      <u/>
      <sz val="10"/>
      <color indexed="61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60"/>
      <name val="Arial"/>
      <family val="2"/>
    </font>
    <font>
      <b/>
      <sz val="14"/>
      <color indexed="48"/>
      <name val="Arial"/>
      <family val="2"/>
    </font>
    <font>
      <b/>
      <sz val="12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b/>
      <u/>
      <sz val="10"/>
      <color indexed="48"/>
      <name val="Arial"/>
      <family val="2"/>
    </font>
    <font>
      <sz val="11"/>
      <color indexed="53"/>
      <name val="Arial"/>
      <family val="2"/>
    </font>
    <font>
      <sz val="12"/>
      <name val="Arial"/>
      <family val="2"/>
    </font>
    <font>
      <b/>
      <sz val="40"/>
      <color indexed="10"/>
      <name val="Algerian"/>
      <family val="5"/>
    </font>
    <font>
      <b/>
      <sz val="24"/>
      <name val="Arial"/>
      <family val="2"/>
    </font>
    <font>
      <sz val="10"/>
      <name val="Georgia"/>
      <family val="1"/>
    </font>
    <font>
      <b/>
      <u/>
      <sz val="11"/>
      <color indexed="20"/>
      <name val="Arial"/>
      <family val="2"/>
    </font>
    <font>
      <b/>
      <u/>
      <sz val="11"/>
      <color indexed="57"/>
      <name val="Arial"/>
      <family val="2"/>
    </font>
    <font>
      <b/>
      <u/>
      <sz val="11"/>
      <name val="Arial"/>
      <family val="2"/>
    </font>
    <font>
      <b/>
      <u/>
      <sz val="11"/>
      <color indexed="60"/>
      <name val="Arial"/>
      <family val="2"/>
    </font>
    <font>
      <b/>
      <u/>
      <sz val="11"/>
      <color indexed="12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rgb="FFFF00FF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008000"/>
      <name val="Arial"/>
      <family val="2"/>
    </font>
    <font>
      <b/>
      <sz val="12"/>
      <color rgb="FF008000"/>
      <name val="Arial"/>
      <family val="2"/>
    </font>
    <font>
      <b/>
      <sz val="16"/>
      <color rgb="FF008000"/>
      <name val="Arial"/>
      <family val="2"/>
    </font>
    <font>
      <b/>
      <u/>
      <sz val="11"/>
      <color rgb="FFFF00FF"/>
      <name val="Arial"/>
      <family val="2"/>
    </font>
    <font>
      <b/>
      <sz val="16"/>
      <color rgb="FFFF00FF"/>
      <name val="Arial"/>
      <family val="2"/>
    </font>
    <font>
      <b/>
      <u/>
      <sz val="10"/>
      <color rgb="FFFF0000"/>
      <name val="Arial"/>
      <family val="2"/>
    </font>
    <font>
      <b/>
      <sz val="12"/>
      <color theme="0"/>
      <name val="Arial"/>
      <family val="2"/>
    </font>
    <font>
      <b/>
      <u/>
      <sz val="10"/>
      <color rgb="FF008000"/>
      <name val="Arial"/>
      <family val="2"/>
    </font>
    <font>
      <b/>
      <sz val="10"/>
      <color rgb="FF008000"/>
      <name val="Arial"/>
      <family val="2"/>
    </font>
    <font>
      <sz val="10"/>
      <color rgb="FF008000"/>
      <name val="Arial"/>
      <family val="2"/>
    </font>
    <font>
      <b/>
      <sz val="10"/>
      <color rgb="FFFF00FF"/>
      <name val="Arial"/>
      <family val="2"/>
    </font>
    <font>
      <sz val="10"/>
      <color rgb="FFFF00FF"/>
      <name val="Arial"/>
      <family val="2"/>
    </font>
    <font>
      <b/>
      <u/>
      <sz val="10"/>
      <color rgb="FFFF00FF"/>
      <name val="Arial"/>
      <family val="2"/>
    </font>
    <font>
      <b/>
      <sz val="14"/>
      <color rgb="FF008000"/>
      <name val="Arial"/>
      <family val="2"/>
    </font>
    <font>
      <b/>
      <sz val="14"/>
      <color rgb="FFFF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9900"/>
        <bgColor indexed="64"/>
      </patternFill>
    </fill>
  </fills>
  <borders count="23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1" applyNumberFormat="0" applyFont="0" applyBorder="0" applyAlignment="0" applyProtection="0"/>
  </cellStyleXfs>
  <cellXfs count="506">
    <xf numFmtId="0" fontId="0" fillId="0" borderId="0" xfId="0"/>
    <xf numFmtId="0" fontId="5" fillId="0" borderId="0" xfId="0" applyFont="1"/>
    <xf numFmtId="0" fontId="6" fillId="0" borderId="0" xfId="0" applyFont="1"/>
    <xf numFmtId="0" fontId="9" fillId="0" borderId="0" xfId="0" applyFont="1"/>
    <xf numFmtId="0" fontId="7" fillId="0" borderId="2" xfId="0" applyFont="1" applyBorder="1" applyAlignment="1">
      <alignment horizontal="center"/>
    </xf>
    <xf numFmtId="166" fontId="7" fillId="0" borderId="3" xfId="0" applyNumberFormat="1" applyFont="1" applyBorder="1" applyAlignment="1">
      <alignment horizontal="center"/>
    </xf>
    <xf numFmtId="167" fontId="8" fillId="0" borderId="3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0" xfId="0" applyFont="1"/>
    <xf numFmtId="0" fontId="11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6" fontId="11" fillId="0" borderId="3" xfId="0" applyNumberFormat="1" applyFont="1" applyBorder="1" applyAlignment="1">
      <alignment horizontal="center"/>
    </xf>
    <xf numFmtId="167" fontId="12" fillId="0" borderId="3" xfId="0" applyNumberFormat="1" applyFont="1" applyBorder="1" applyAlignment="1">
      <alignment horizontal="center"/>
    </xf>
    <xf numFmtId="0" fontId="17" fillId="0" borderId="0" xfId="0" applyFont="1"/>
    <xf numFmtId="0" fontId="10" fillId="0" borderId="8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0" fillId="0" borderId="0" xfId="0" applyFont="1"/>
    <xf numFmtId="167" fontId="15" fillId="0" borderId="0" xfId="0" applyNumberFormat="1" applyFont="1" applyBorder="1" applyAlignment="1">
      <alignment horizontal="center"/>
    </xf>
    <xf numFmtId="167" fontId="11" fillId="0" borderId="3" xfId="0" applyNumberFormat="1" applyFont="1" applyBorder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/>
    <xf numFmtId="166" fontId="18" fillId="0" borderId="0" xfId="0" applyNumberFormat="1" applyFont="1" applyAlignment="1">
      <alignment horizontal="center"/>
    </xf>
    <xf numFmtId="167" fontId="19" fillId="0" borderId="0" xfId="0" applyNumberFormat="1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166" fontId="20" fillId="0" borderId="0" xfId="0" applyNumberFormat="1" applyFont="1" applyAlignment="1">
      <alignment horizontal="center"/>
    </xf>
    <xf numFmtId="167" fontId="2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8" fillId="0" borderId="0" xfId="0" applyNumberFormat="1" applyFont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0" xfId="0" applyFont="1" applyBorder="1"/>
    <xf numFmtId="0" fontId="22" fillId="0" borderId="0" xfId="0" applyFont="1"/>
    <xf numFmtId="166" fontId="11" fillId="0" borderId="11" xfId="0" applyNumberFormat="1" applyFont="1" applyBorder="1" applyAlignment="1">
      <alignment horizontal="center"/>
    </xf>
    <xf numFmtId="166" fontId="11" fillId="0" borderId="12" xfId="0" applyNumberFormat="1" applyFont="1" applyBorder="1" applyAlignment="1">
      <alignment horizontal="center"/>
    </xf>
    <xf numFmtId="0" fontId="11" fillId="0" borderId="3" xfId="0" applyFont="1" applyBorder="1"/>
    <xf numFmtId="0" fontId="11" fillId="0" borderId="0" xfId="0" applyFont="1"/>
    <xf numFmtId="0" fontId="23" fillId="0" borderId="0" xfId="0" applyFont="1"/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/>
    <xf numFmtId="166" fontId="11" fillId="0" borderId="13" xfId="0" applyNumberFormat="1" applyFont="1" applyBorder="1" applyAlignment="1">
      <alignment horizontal="center"/>
    </xf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0" fillId="0" borderId="0" xfId="0" applyBorder="1"/>
    <xf numFmtId="0" fontId="34" fillId="0" borderId="0" xfId="0" applyFont="1"/>
    <xf numFmtId="0" fontId="35" fillId="0" borderId="0" xfId="0" applyFont="1"/>
    <xf numFmtId="0" fontId="10" fillId="0" borderId="3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11" fillId="0" borderId="0" xfId="0" applyFont="1" applyAlignment="1">
      <alignment horizontal="center"/>
    </xf>
    <xf numFmtId="0" fontId="42" fillId="0" borderId="0" xfId="0" applyFont="1"/>
    <xf numFmtId="0" fontId="42" fillId="0" borderId="0" xfId="0" applyFont="1" applyAlignment="1">
      <alignment horizontal="center"/>
    </xf>
    <xf numFmtId="166" fontId="42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0" fontId="44" fillId="0" borderId="0" xfId="0" applyFont="1"/>
    <xf numFmtId="0" fontId="44" fillId="0" borderId="0" xfId="0" applyFont="1" applyAlignment="1">
      <alignment horizontal="center"/>
    </xf>
    <xf numFmtId="166" fontId="44" fillId="0" borderId="0" xfId="0" applyNumberFormat="1" applyFont="1" applyAlignment="1">
      <alignment horizontal="center"/>
    </xf>
    <xf numFmtId="167" fontId="45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166" fontId="46" fillId="0" borderId="0" xfId="0" applyNumberFormat="1" applyFont="1" applyAlignment="1">
      <alignment horizontal="center"/>
    </xf>
    <xf numFmtId="0" fontId="47" fillId="0" borderId="0" xfId="0" applyFont="1"/>
    <xf numFmtId="167" fontId="8" fillId="0" borderId="7" xfId="0" applyNumberFormat="1" applyFont="1" applyBorder="1" applyAlignment="1">
      <alignment horizontal="center" vertical="center"/>
    </xf>
    <xf numFmtId="167" fontId="11" fillId="0" borderId="14" xfId="0" applyNumberFormat="1" applyFont="1" applyFill="1" applyBorder="1" applyAlignment="1">
      <alignment horizontal="center" vertical="center"/>
    </xf>
    <xf numFmtId="167" fontId="11" fillId="0" borderId="14" xfId="0" applyNumberFormat="1" applyFont="1" applyBorder="1" applyAlignment="1">
      <alignment horizontal="center" vertical="center"/>
    </xf>
    <xf numFmtId="167" fontId="11" fillId="0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167" fontId="28" fillId="0" borderId="0" xfId="0" applyNumberFormat="1" applyFont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167" fontId="0" fillId="0" borderId="0" xfId="0" applyNumberFormat="1"/>
    <xf numFmtId="167" fontId="7" fillId="0" borderId="3" xfId="0" applyNumberFormat="1" applyFont="1" applyBorder="1" applyAlignment="1">
      <alignment horizontal="center"/>
    </xf>
    <xf numFmtId="167" fontId="18" fillId="0" borderId="0" xfId="0" applyNumberFormat="1" applyFont="1" applyAlignment="1">
      <alignment horizontal="center"/>
    </xf>
    <xf numFmtId="167" fontId="20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7" fontId="11" fillId="0" borderId="13" xfId="0" applyNumberFormat="1" applyFont="1" applyBorder="1" applyAlignment="1">
      <alignment horizontal="center"/>
    </xf>
    <xf numFmtId="167" fontId="27" fillId="0" borderId="0" xfId="0" applyNumberFormat="1" applyFont="1" applyBorder="1" applyAlignment="1">
      <alignment horizontal="center"/>
    </xf>
    <xf numFmtId="167" fontId="0" fillId="0" borderId="0" xfId="0" applyNumberFormat="1" applyBorder="1"/>
    <xf numFmtId="167" fontId="11" fillId="0" borderId="0" xfId="0" applyNumberFormat="1" applyFont="1" applyAlignment="1">
      <alignment horizontal="center"/>
    </xf>
    <xf numFmtId="167" fontId="22" fillId="0" borderId="0" xfId="0" applyNumberFormat="1" applyFont="1"/>
    <xf numFmtId="167" fontId="11" fillId="0" borderId="0" xfId="0" applyNumberFormat="1" applyFont="1"/>
    <xf numFmtId="167" fontId="42" fillId="0" borderId="0" xfId="0" applyNumberFormat="1" applyFont="1" applyAlignment="1">
      <alignment horizontal="center"/>
    </xf>
    <xf numFmtId="167" fontId="44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center"/>
    </xf>
    <xf numFmtId="167" fontId="18" fillId="0" borderId="0" xfId="0" applyNumberFormat="1" applyFont="1"/>
    <xf numFmtId="167" fontId="20" fillId="0" borderId="0" xfId="0" applyNumberFormat="1" applyFont="1"/>
    <xf numFmtId="167" fontId="42" fillId="0" borderId="0" xfId="0" applyNumberFormat="1" applyFont="1"/>
    <xf numFmtId="167" fontId="44" fillId="0" borderId="0" xfId="0" applyNumberFormat="1" applyFont="1"/>
    <xf numFmtId="167" fontId="46" fillId="0" borderId="0" xfId="0" applyNumberFormat="1" applyFont="1"/>
    <xf numFmtId="0" fontId="12" fillId="0" borderId="0" xfId="0" applyFont="1" applyBorder="1" applyAlignment="1">
      <alignment horizontal="left"/>
    </xf>
    <xf numFmtId="166" fontId="11" fillId="0" borderId="15" xfId="0" applyNumberFormat="1" applyFont="1" applyBorder="1" applyAlignment="1">
      <alignment horizontal="center"/>
    </xf>
    <xf numFmtId="167" fontId="10" fillId="0" borderId="0" xfId="0" applyNumberFormat="1" applyFont="1"/>
    <xf numFmtId="167" fontId="36" fillId="0" borderId="0" xfId="0" applyNumberFormat="1" applyFont="1"/>
    <xf numFmtId="167" fontId="66" fillId="0" borderId="0" xfId="0" applyNumberFormat="1" applyFont="1"/>
    <xf numFmtId="167" fontId="7" fillId="0" borderId="0" xfId="0" applyNumberFormat="1" applyFont="1"/>
    <xf numFmtId="167" fontId="7" fillId="0" borderId="14" xfId="0" applyNumberFormat="1" applyFont="1" applyBorder="1" applyAlignment="1">
      <alignment horizontal="center" vertical="center"/>
    </xf>
    <xf numFmtId="167" fontId="7" fillId="0" borderId="7" xfId="0" applyNumberFormat="1" applyFont="1" applyBorder="1" applyAlignment="1">
      <alignment horizontal="center" vertical="center"/>
    </xf>
    <xf numFmtId="167" fontId="0" fillId="0" borderId="10" xfId="0" applyNumberFormat="1" applyBorder="1"/>
    <xf numFmtId="167" fontId="0" fillId="0" borderId="2" xfId="0" applyNumberFormat="1" applyBorder="1"/>
    <xf numFmtId="167" fontId="28" fillId="0" borderId="0" xfId="0" applyNumberFormat="1" applyFont="1"/>
    <xf numFmtId="167" fontId="26" fillId="0" borderId="0" xfId="0" applyNumberFormat="1" applyFont="1"/>
    <xf numFmtId="167" fontId="15" fillId="0" borderId="3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0" fillId="0" borderId="13" xfId="0" applyBorder="1"/>
    <xf numFmtId="167" fontId="0" fillId="0" borderId="13" xfId="0" applyNumberFormat="1" applyBorder="1"/>
    <xf numFmtId="0" fontId="12" fillId="0" borderId="0" xfId="0" applyFont="1" applyBorder="1"/>
    <xf numFmtId="0" fontId="4" fillId="0" borderId="0" xfId="0" applyFont="1" applyFill="1" applyAlignment="1">
      <alignment horizontal="center"/>
    </xf>
    <xf numFmtId="170" fontId="67" fillId="0" borderId="0" xfId="0" applyNumberFormat="1" applyFont="1" applyBorder="1" applyAlignment="1">
      <alignment horizontal="center"/>
    </xf>
    <xf numFmtId="170" fontId="67" fillId="0" borderId="11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49" fillId="0" borderId="0" xfId="0" applyFont="1"/>
    <xf numFmtId="0" fontId="11" fillId="0" borderId="0" xfId="0" applyFont="1" applyFill="1"/>
    <xf numFmtId="177" fontId="11" fillId="0" borderId="0" xfId="0" applyNumberFormat="1" applyFont="1" applyFill="1" applyAlignment="1">
      <alignment horizontal="left"/>
    </xf>
    <xf numFmtId="167" fontId="0" fillId="0" borderId="0" xfId="0" applyNumberFormat="1" applyFill="1"/>
    <xf numFmtId="0" fontId="0" fillId="0" borderId="0" xfId="0" applyFill="1"/>
    <xf numFmtId="0" fontId="68" fillId="0" borderId="0" xfId="0" applyFont="1" applyFill="1"/>
    <xf numFmtId="14" fontId="7" fillId="0" borderId="0" xfId="0" applyNumberFormat="1" applyFont="1" applyFill="1" applyAlignment="1">
      <alignment horizontal="left"/>
    </xf>
    <xf numFmtId="167" fontId="70" fillId="0" borderId="0" xfId="0" applyNumberFormat="1" applyFont="1"/>
    <xf numFmtId="0" fontId="70" fillId="0" borderId="0" xfId="0" applyFont="1"/>
    <xf numFmtId="166" fontId="11" fillId="0" borderId="0" xfId="0" applyNumberFormat="1" applyFont="1" applyFill="1" applyBorder="1" applyAlignment="1">
      <alignment horizontal="center"/>
    </xf>
    <xf numFmtId="0" fontId="7" fillId="0" borderId="0" xfId="0" applyFont="1" applyFill="1"/>
    <xf numFmtId="0" fontId="50" fillId="0" borderId="6" xfId="0" applyFont="1" applyBorder="1" applyAlignment="1">
      <alignment horizontal="center"/>
    </xf>
    <xf numFmtId="0" fontId="10" fillId="0" borderId="0" xfId="0" applyFont="1" applyFill="1"/>
    <xf numFmtId="0" fontId="71" fillId="0" borderId="0" xfId="0" applyFont="1"/>
    <xf numFmtId="0" fontId="71" fillId="0" borderId="0" xfId="0" applyFont="1" applyBorder="1"/>
    <xf numFmtId="0" fontId="72" fillId="0" borderId="0" xfId="0" applyFont="1"/>
    <xf numFmtId="0" fontId="73" fillId="0" borderId="0" xfId="0" applyFont="1"/>
    <xf numFmtId="0" fontId="73" fillId="0" borderId="0" xfId="0" applyFont="1" applyFill="1"/>
    <xf numFmtId="0" fontId="74" fillId="0" borderId="0" xfId="0" applyFont="1"/>
    <xf numFmtId="0" fontId="75" fillId="0" borderId="0" xfId="0" applyFont="1"/>
    <xf numFmtId="0" fontId="75" fillId="0" borderId="0" xfId="0" applyFont="1" applyBorder="1"/>
    <xf numFmtId="0" fontId="3" fillId="0" borderId="0" xfId="0" applyFont="1" applyFill="1"/>
    <xf numFmtId="167" fontId="15" fillId="0" borderId="0" xfId="0" quotePrefix="1" applyNumberFormat="1" applyFont="1" applyBorder="1" applyAlignment="1">
      <alignment horizontal="center"/>
    </xf>
    <xf numFmtId="166" fontId="11" fillId="0" borderId="0" xfId="0" quotePrefix="1" applyNumberFormat="1" applyFont="1" applyBorder="1" applyAlignment="1">
      <alignment horizontal="center"/>
    </xf>
    <xf numFmtId="0" fontId="31" fillId="0" borderId="0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/>
    </xf>
    <xf numFmtId="176" fontId="3" fillId="0" borderId="0" xfId="0" applyNumberFormat="1" applyFont="1" applyAlignment="1">
      <alignment horizontal="left"/>
    </xf>
    <xf numFmtId="0" fontId="31" fillId="0" borderId="0" xfId="0" applyFont="1" applyAlignment="1">
      <alignment horizontal="left"/>
    </xf>
    <xf numFmtId="170" fontId="11" fillId="0" borderId="0" xfId="0" applyNumberFormat="1" applyFont="1" applyBorder="1" applyAlignment="1">
      <alignment horizontal="center"/>
    </xf>
    <xf numFmtId="167" fontId="11" fillId="0" borderId="9" xfId="0" applyNumberFormat="1" applyFont="1" applyBorder="1" applyAlignment="1">
      <alignment vertical="center"/>
    </xf>
    <xf numFmtId="167" fontId="11" fillId="0" borderId="6" xfId="0" applyNumberFormat="1" applyFont="1" applyBorder="1" applyAlignment="1">
      <alignment vertical="center"/>
    </xf>
    <xf numFmtId="170" fontId="11" fillId="0" borderId="12" xfId="0" applyNumberFormat="1" applyFont="1" applyBorder="1" applyAlignment="1">
      <alignment horizontal="center"/>
    </xf>
    <xf numFmtId="170" fontId="11" fillId="0" borderId="13" xfId="0" applyNumberFormat="1" applyFont="1" applyBorder="1" applyAlignment="1">
      <alignment horizontal="center"/>
    </xf>
    <xf numFmtId="167" fontId="11" fillId="0" borderId="9" xfId="0" applyNumberFormat="1" applyFont="1" applyFill="1" applyBorder="1" applyAlignment="1">
      <alignment horizontal="center" vertical="center"/>
    </xf>
    <xf numFmtId="167" fontId="11" fillId="0" borderId="9" xfId="0" applyNumberFormat="1" applyFont="1" applyBorder="1" applyAlignment="1">
      <alignment horizontal="center" vertical="center"/>
    </xf>
    <xf numFmtId="170" fontId="11" fillId="0" borderId="11" xfId="0" applyNumberFormat="1" applyFont="1" applyBorder="1" applyAlignment="1">
      <alignment horizontal="center"/>
    </xf>
    <xf numFmtId="167" fontId="11" fillId="0" borderId="13" xfId="0" quotePrefix="1" applyNumberFormat="1" applyFont="1" applyBorder="1" applyAlignment="1">
      <alignment horizontal="center"/>
    </xf>
    <xf numFmtId="170" fontId="11" fillId="0" borderId="13" xfId="0" quotePrefix="1" applyNumberFormat="1" applyFont="1" applyBorder="1" applyAlignment="1">
      <alignment horizontal="center"/>
    </xf>
    <xf numFmtId="0" fontId="11" fillId="0" borderId="13" xfId="0" quotePrefix="1" applyFont="1" applyBorder="1" applyAlignment="1">
      <alignment horizontal="center"/>
    </xf>
    <xf numFmtId="170" fontId="11" fillId="0" borderId="15" xfId="0" quotePrefix="1" applyNumberFormat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167" fontId="11" fillId="0" borderId="0" xfId="0" quotePrefix="1" applyNumberFormat="1" applyFont="1" applyBorder="1" applyAlignment="1">
      <alignment horizontal="center"/>
    </xf>
    <xf numFmtId="170" fontId="11" fillId="0" borderId="0" xfId="0" quotePrefix="1" applyNumberFormat="1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1" fillId="0" borderId="14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" fillId="0" borderId="0" xfId="0" applyFont="1" applyAlignment="1"/>
    <xf numFmtId="167" fontId="15" fillId="0" borderId="13" xfId="0" applyNumberFormat="1" applyFont="1" applyBorder="1" applyAlignment="1">
      <alignment horizontal="center"/>
    </xf>
    <xf numFmtId="166" fontId="11" fillId="0" borderId="11" xfId="0" applyNumberFormat="1" applyFont="1" applyFill="1" applyBorder="1" applyAlignment="1">
      <alignment horizontal="center"/>
    </xf>
    <xf numFmtId="166" fontId="11" fillId="0" borderId="11" xfId="0" quotePrefix="1" applyNumberFormat="1" applyFont="1" applyBorder="1" applyAlignment="1">
      <alignment horizontal="center"/>
    </xf>
    <xf numFmtId="170" fontId="11" fillId="0" borderId="11" xfId="0" quotePrefix="1" applyNumberFormat="1" applyFont="1" applyBorder="1" applyAlignment="1">
      <alignment horizontal="center"/>
    </xf>
    <xf numFmtId="167" fontId="11" fillId="0" borderId="3" xfId="0" quotePrefix="1" applyNumberFormat="1" applyFont="1" applyBorder="1" applyAlignment="1">
      <alignment horizontal="center"/>
    </xf>
    <xf numFmtId="166" fontId="11" fillId="0" borderId="3" xfId="0" quotePrefix="1" applyNumberFormat="1" applyFont="1" applyBorder="1" applyAlignment="1">
      <alignment horizontal="center"/>
    </xf>
    <xf numFmtId="170" fontId="11" fillId="0" borderId="3" xfId="0" quotePrefix="1" applyNumberFormat="1" applyFont="1" applyBorder="1" applyAlignment="1">
      <alignment horizontal="center"/>
    </xf>
    <xf numFmtId="170" fontId="11" fillId="0" borderId="12" xfId="0" quotePrefix="1" applyNumberFormat="1" applyFont="1" applyBorder="1" applyAlignment="1">
      <alignment horizontal="center"/>
    </xf>
    <xf numFmtId="0" fontId="11" fillId="0" borderId="3" xfId="0" quotePrefix="1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167" fontId="11" fillId="0" borderId="3" xfId="0" quotePrefix="1" applyNumberFormat="1" applyFont="1" applyFill="1" applyBorder="1" applyAlignment="1">
      <alignment horizontal="center"/>
    </xf>
    <xf numFmtId="170" fontId="11" fillId="0" borderId="3" xfId="0" quotePrefix="1" applyNumberFormat="1" applyFont="1" applyFill="1" applyBorder="1" applyAlignment="1">
      <alignment horizontal="center"/>
    </xf>
    <xf numFmtId="170" fontId="11" fillId="0" borderId="3" xfId="0" applyNumberFormat="1" applyFont="1" applyFill="1" applyBorder="1" applyAlignment="1">
      <alignment horizontal="center"/>
    </xf>
    <xf numFmtId="0" fontId="11" fillId="0" borderId="3" xfId="0" quotePrefix="1" applyFont="1" applyFill="1" applyBorder="1" applyAlignment="1">
      <alignment horizontal="center"/>
    </xf>
    <xf numFmtId="170" fontId="11" fillId="0" borderId="12" xfId="0" quotePrefix="1" applyNumberFormat="1" applyFont="1" applyFill="1" applyBorder="1" applyAlignment="1">
      <alignment horizontal="center"/>
    </xf>
    <xf numFmtId="0" fontId="5" fillId="0" borderId="13" xfId="0" applyFont="1" applyBorder="1"/>
    <xf numFmtId="0" fontId="31" fillId="0" borderId="13" xfId="0" applyFont="1" applyBorder="1" applyAlignment="1">
      <alignment horizontal="left"/>
    </xf>
    <xf numFmtId="0" fontId="5" fillId="0" borderId="0" xfId="0" applyFont="1" applyBorder="1"/>
    <xf numFmtId="0" fontId="7" fillId="6" borderId="7" xfId="0" applyFont="1" applyFill="1" applyBorder="1" applyAlignment="1">
      <alignment horizontal="center"/>
    </xf>
    <xf numFmtId="167" fontId="7" fillId="6" borderId="13" xfId="0" applyNumberFormat="1" applyFont="1" applyFill="1" applyBorder="1" applyAlignment="1">
      <alignment horizontal="center"/>
    </xf>
    <xf numFmtId="166" fontId="7" fillId="6" borderId="13" xfId="0" applyNumberFormat="1" applyFont="1" applyFill="1" applyBorder="1" applyAlignment="1">
      <alignment horizontal="center"/>
    </xf>
    <xf numFmtId="167" fontId="8" fillId="6" borderId="13" xfId="0" applyNumberFormat="1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167" fontId="7" fillId="7" borderId="13" xfId="0" applyNumberFormat="1" applyFont="1" applyFill="1" applyBorder="1" applyAlignment="1">
      <alignment horizontal="center"/>
    </xf>
    <xf numFmtId="166" fontId="7" fillId="7" borderId="13" xfId="0" applyNumberFormat="1" applyFont="1" applyFill="1" applyBorder="1" applyAlignment="1">
      <alignment horizontal="center"/>
    </xf>
    <xf numFmtId="167" fontId="8" fillId="7" borderId="13" xfId="0" applyNumberFormat="1" applyFont="1" applyFill="1" applyBorder="1" applyAlignment="1">
      <alignment horizontal="center"/>
    </xf>
    <xf numFmtId="0" fontId="11" fillId="7" borderId="16" xfId="0" applyFont="1" applyFill="1" applyBorder="1" applyAlignment="1">
      <alignment horizontal="center"/>
    </xf>
    <xf numFmtId="0" fontId="11" fillId="8" borderId="16" xfId="0" applyFont="1" applyFill="1" applyBorder="1" applyAlignment="1">
      <alignment horizontal="center"/>
    </xf>
    <xf numFmtId="0" fontId="7" fillId="8" borderId="7" xfId="0" applyFont="1" applyFill="1" applyBorder="1" applyAlignment="1">
      <alignment horizontal="center"/>
    </xf>
    <xf numFmtId="167" fontId="7" fillId="8" borderId="13" xfId="0" applyNumberFormat="1" applyFont="1" applyFill="1" applyBorder="1" applyAlignment="1">
      <alignment horizontal="center"/>
    </xf>
    <xf numFmtId="166" fontId="7" fillId="8" borderId="13" xfId="0" applyNumberFormat="1" applyFont="1" applyFill="1" applyBorder="1" applyAlignment="1">
      <alignment horizontal="center"/>
    </xf>
    <xf numFmtId="167" fontId="8" fillId="8" borderId="13" xfId="0" applyNumberFormat="1" applyFont="1" applyFill="1" applyBorder="1" applyAlignment="1">
      <alignment horizontal="center"/>
    </xf>
    <xf numFmtId="0" fontId="7" fillId="8" borderId="14" xfId="0" applyFont="1" applyFill="1" applyBorder="1" applyAlignment="1"/>
    <xf numFmtId="0" fontId="11" fillId="6" borderId="16" xfId="0" applyFont="1" applyFill="1" applyBorder="1" applyAlignment="1">
      <alignment horizontal="center"/>
    </xf>
    <xf numFmtId="0" fontId="7" fillId="6" borderId="14" xfId="0" applyFont="1" applyFill="1" applyBorder="1" applyAlignment="1"/>
    <xf numFmtId="0" fontId="7" fillId="9" borderId="7" xfId="0" applyFont="1" applyFill="1" applyBorder="1" applyAlignment="1">
      <alignment horizontal="center"/>
    </xf>
    <xf numFmtId="167" fontId="7" fillId="9" borderId="13" xfId="0" applyNumberFormat="1" applyFont="1" applyFill="1" applyBorder="1" applyAlignment="1">
      <alignment horizontal="center"/>
    </xf>
    <xf numFmtId="166" fontId="7" fillId="9" borderId="13" xfId="0" applyNumberFormat="1" applyFont="1" applyFill="1" applyBorder="1" applyAlignment="1">
      <alignment horizontal="center"/>
    </xf>
    <xf numFmtId="167" fontId="8" fillId="9" borderId="13" xfId="0" applyNumberFormat="1" applyFont="1" applyFill="1" applyBorder="1" applyAlignment="1">
      <alignment horizontal="center"/>
    </xf>
    <xf numFmtId="0" fontId="7" fillId="9" borderId="14" xfId="0" applyFont="1" applyFill="1" applyBorder="1" applyAlignment="1"/>
    <xf numFmtId="0" fontId="11" fillId="9" borderId="16" xfId="0" applyFont="1" applyFill="1" applyBorder="1" applyAlignment="1">
      <alignment horizontal="center"/>
    </xf>
    <xf numFmtId="0" fontId="81" fillId="0" borderId="0" xfId="0" applyFont="1"/>
    <xf numFmtId="0" fontId="12" fillId="0" borderId="0" xfId="0" applyFont="1" applyBorder="1" applyAlignment="1"/>
    <xf numFmtId="0" fontId="12" fillId="0" borderId="15" xfId="0" applyFont="1" applyBorder="1"/>
    <xf numFmtId="0" fontId="82" fillId="0" borderId="0" xfId="0" applyFont="1" applyBorder="1"/>
    <xf numFmtId="0" fontId="83" fillId="0" borderId="0" xfId="0" applyFont="1"/>
    <xf numFmtId="0" fontId="84" fillId="0" borderId="0" xfId="0" applyFont="1" applyAlignment="1">
      <alignment horizontal="left"/>
    </xf>
    <xf numFmtId="0" fontId="85" fillId="0" borderId="0" xfId="0" applyFont="1"/>
    <xf numFmtId="0" fontId="85" fillId="0" borderId="0" xfId="0" applyFont="1" applyAlignment="1">
      <alignment horizontal="left"/>
    </xf>
    <xf numFmtId="0" fontId="86" fillId="0" borderId="0" xfId="0" applyFont="1"/>
    <xf numFmtId="0" fontId="84" fillId="0" borderId="0" xfId="0" applyFont="1"/>
    <xf numFmtId="0" fontId="7" fillId="0" borderId="17" xfId="0" applyFont="1" applyBorder="1" applyAlignment="1">
      <alignment horizontal="center"/>
    </xf>
    <xf numFmtId="0" fontId="7" fillId="10" borderId="7" xfId="0" applyFont="1" applyFill="1" applyBorder="1" applyAlignment="1">
      <alignment horizontal="center"/>
    </xf>
    <xf numFmtId="167" fontId="7" fillId="10" borderId="13" xfId="0" applyNumberFormat="1" applyFont="1" applyFill="1" applyBorder="1" applyAlignment="1">
      <alignment horizontal="center"/>
    </xf>
    <xf numFmtId="166" fontId="7" fillId="10" borderId="13" xfId="0" applyNumberFormat="1" applyFont="1" applyFill="1" applyBorder="1" applyAlignment="1">
      <alignment horizontal="center"/>
    </xf>
    <xf numFmtId="167" fontId="8" fillId="10" borderId="13" xfId="0" applyNumberFormat="1" applyFont="1" applyFill="1" applyBorder="1" applyAlignment="1">
      <alignment horizontal="center"/>
    </xf>
    <xf numFmtId="0" fontId="7" fillId="10" borderId="14" xfId="0" applyFont="1" applyFill="1" applyBorder="1" applyAlignment="1"/>
    <xf numFmtId="0" fontId="87" fillId="0" borderId="0" xfId="0" applyFont="1"/>
    <xf numFmtId="0" fontId="88" fillId="0" borderId="0" xfId="0" applyFont="1"/>
    <xf numFmtId="0" fontId="87" fillId="0" borderId="0" xfId="0" applyFont="1" applyAlignment="1">
      <alignment horizontal="left"/>
    </xf>
    <xf numFmtId="0" fontId="89" fillId="0" borderId="0" xfId="0" applyFont="1"/>
    <xf numFmtId="0" fontId="11" fillId="10" borderId="16" xfId="0" applyFont="1" applyFill="1" applyBorder="1" applyAlignment="1">
      <alignment horizontal="center"/>
    </xf>
    <xf numFmtId="0" fontId="90" fillId="0" borderId="0" xfId="0" applyFont="1"/>
    <xf numFmtId="0" fontId="91" fillId="0" borderId="0" xfId="0" applyFont="1"/>
    <xf numFmtId="0" fontId="7" fillId="11" borderId="7" xfId="0" applyFont="1" applyFill="1" applyBorder="1" applyAlignment="1">
      <alignment horizontal="center"/>
    </xf>
    <xf numFmtId="167" fontId="7" fillId="11" borderId="13" xfId="0" applyNumberFormat="1" applyFont="1" applyFill="1" applyBorder="1" applyAlignment="1">
      <alignment horizontal="center"/>
    </xf>
    <xf numFmtId="166" fontId="7" fillId="11" borderId="13" xfId="0" applyNumberFormat="1" applyFont="1" applyFill="1" applyBorder="1" applyAlignment="1">
      <alignment horizontal="center"/>
    </xf>
    <xf numFmtId="167" fontId="8" fillId="11" borderId="13" xfId="0" applyNumberFormat="1" applyFont="1" applyFill="1" applyBorder="1" applyAlignment="1">
      <alignment horizontal="center"/>
    </xf>
    <xf numFmtId="0" fontId="7" fillId="11" borderId="7" xfId="0" applyFont="1" applyFill="1" applyBorder="1" applyAlignment="1"/>
    <xf numFmtId="0" fontId="11" fillId="11" borderId="16" xfId="0" applyFont="1" applyFill="1" applyBorder="1" applyAlignment="1">
      <alignment horizontal="center"/>
    </xf>
    <xf numFmtId="0" fontId="7" fillId="12" borderId="7" xfId="0" applyFont="1" applyFill="1" applyBorder="1" applyAlignment="1">
      <alignment horizontal="center"/>
    </xf>
    <xf numFmtId="167" fontId="7" fillId="12" borderId="13" xfId="0" applyNumberFormat="1" applyFont="1" applyFill="1" applyBorder="1" applyAlignment="1">
      <alignment horizontal="center"/>
    </xf>
    <xf numFmtId="166" fontId="7" fillId="12" borderId="13" xfId="0" applyNumberFormat="1" applyFont="1" applyFill="1" applyBorder="1" applyAlignment="1">
      <alignment horizontal="center"/>
    </xf>
    <xf numFmtId="167" fontId="8" fillId="12" borderId="13" xfId="0" applyNumberFormat="1" applyFont="1" applyFill="1" applyBorder="1" applyAlignment="1">
      <alignment horizontal="center"/>
    </xf>
    <xf numFmtId="0" fontId="11" fillId="12" borderId="16" xfId="0" applyFont="1" applyFill="1" applyBorder="1" applyAlignment="1">
      <alignment horizontal="center"/>
    </xf>
    <xf numFmtId="0" fontId="7" fillId="12" borderId="14" xfId="0" applyFont="1" applyFill="1" applyBorder="1" applyAlignment="1"/>
    <xf numFmtId="0" fontId="0" fillId="0" borderId="0" xfId="0" applyAlignment="1"/>
    <xf numFmtId="0" fontId="12" fillId="0" borderId="13" xfId="0" applyFont="1" applyBorder="1" applyAlignment="1"/>
    <xf numFmtId="167" fontId="11" fillId="0" borderId="15" xfId="0" applyNumberFormat="1" applyFont="1" applyBorder="1" applyAlignment="1">
      <alignment horizontal="center"/>
    </xf>
    <xf numFmtId="167" fontId="11" fillId="0" borderId="11" xfId="0" applyNumberFormat="1" applyFont="1" applyBorder="1" applyAlignment="1">
      <alignment horizontal="center"/>
    </xf>
    <xf numFmtId="167" fontId="11" fillId="0" borderId="12" xfId="0" applyNumberFormat="1" applyFont="1" applyBorder="1" applyAlignment="1">
      <alignment horizontal="center"/>
    </xf>
    <xf numFmtId="0" fontId="12" fillId="0" borderId="7" xfId="0" applyFont="1" applyBorder="1" applyAlignment="1"/>
    <xf numFmtId="0" fontId="12" fillId="0" borderId="15" xfId="0" applyFont="1" applyBorder="1" applyAlignment="1"/>
    <xf numFmtId="167" fontId="11" fillId="11" borderId="18" xfId="0" applyNumberFormat="1" applyFont="1" applyFill="1" applyBorder="1" applyAlignment="1">
      <alignment horizontal="center"/>
    </xf>
    <xf numFmtId="167" fontId="11" fillId="9" borderId="18" xfId="0" applyNumberFormat="1" applyFont="1" applyFill="1" applyBorder="1" applyAlignment="1">
      <alignment horizontal="center"/>
    </xf>
    <xf numFmtId="167" fontId="11" fillId="6" borderId="18" xfId="0" applyNumberFormat="1" applyFont="1" applyFill="1" applyBorder="1" applyAlignment="1">
      <alignment horizontal="center"/>
    </xf>
    <xf numFmtId="167" fontId="11" fillId="8" borderId="18" xfId="0" applyNumberFormat="1" applyFont="1" applyFill="1" applyBorder="1" applyAlignment="1">
      <alignment horizontal="center"/>
    </xf>
    <xf numFmtId="167" fontId="11" fillId="7" borderId="18" xfId="0" applyNumberFormat="1" applyFont="1" applyFill="1" applyBorder="1" applyAlignment="1">
      <alignment horizontal="center"/>
    </xf>
    <xf numFmtId="167" fontId="11" fillId="10" borderId="18" xfId="0" applyNumberFormat="1" applyFont="1" applyFill="1" applyBorder="1" applyAlignment="1">
      <alignment horizontal="center"/>
    </xf>
    <xf numFmtId="167" fontId="11" fillId="12" borderId="18" xfId="0" applyNumberFormat="1" applyFont="1" applyFill="1" applyBorder="1" applyAlignment="1">
      <alignment horizontal="center"/>
    </xf>
    <xf numFmtId="0" fontId="92" fillId="0" borderId="5" xfId="0" applyFont="1" applyBorder="1" applyAlignment="1">
      <alignment horizontal="center"/>
    </xf>
    <xf numFmtId="16" fontId="0" fillId="0" borderId="13" xfId="0" applyNumberFormat="1" applyBorder="1"/>
    <xf numFmtId="167" fontId="11" fillId="0" borderId="3" xfId="0" applyNumberFormat="1" applyFont="1" applyFill="1" applyBorder="1" applyAlignment="1">
      <alignment horizontal="center"/>
    </xf>
    <xf numFmtId="170" fontId="67" fillId="0" borderId="3" xfId="0" applyNumberFormat="1" applyFont="1" applyBorder="1" applyAlignment="1">
      <alignment horizontal="center"/>
    </xf>
    <xf numFmtId="170" fontId="67" fillId="0" borderId="12" xfId="0" applyNumberFormat="1" applyFont="1" applyBorder="1" applyAlignment="1">
      <alignment horizontal="center"/>
    </xf>
    <xf numFmtId="0" fontId="11" fillId="12" borderId="6" xfId="0" applyFont="1" applyFill="1" applyBorder="1" applyAlignment="1">
      <alignment horizontal="center"/>
    </xf>
    <xf numFmtId="167" fontId="11" fillId="12" borderId="11" xfId="0" applyNumberFormat="1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170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70" fontId="11" fillId="0" borderId="11" xfId="0" applyNumberFormat="1" applyFont="1" applyFill="1" applyBorder="1" applyAlignment="1">
      <alignment horizontal="center"/>
    </xf>
    <xf numFmtId="0" fontId="11" fillId="12" borderId="7" xfId="0" applyFont="1" applyFill="1" applyBorder="1" applyAlignment="1">
      <alignment horizontal="center"/>
    </xf>
    <xf numFmtId="167" fontId="11" fillId="12" borderId="15" xfId="0" applyNumberFormat="1" applyFont="1" applyFill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11" fillId="12" borderId="2" xfId="0" applyFont="1" applyFill="1" applyBorder="1" applyAlignment="1">
      <alignment horizontal="center"/>
    </xf>
    <xf numFmtId="167" fontId="11" fillId="12" borderId="12" xfId="0" applyNumberFormat="1" applyFont="1" applyFill="1" applyBorder="1" applyAlignment="1">
      <alignment horizontal="center"/>
    </xf>
    <xf numFmtId="0" fontId="11" fillId="10" borderId="6" xfId="0" applyFont="1" applyFill="1" applyBorder="1" applyAlignment="1">
      <alignment horizontal="center"/>
    </xf>
    <xf numFmtId="167" fontId="11" fillId="10" borderId="11" xfId="0" applyNumberFormat="1" applyFont="1" applyFill="1" applyBorder="1" applyAlignment="1">
      <alignment horizontal="center"/>
    </xf>
    <xf numFmtId="0" fontId="11" fillId="10" borderId="7" xfId="0" applyFont="1" applyFill="1" applyBorder="1" applyAlignment="1">
      <alignment horizontal="center"/>
    </xf>
    <xf numFmtId="167" fontId="11" fillId="10" borderId="15" xfId="0" applyNumberFormat="1" applyFont="1" applyFill="1" applyBorder="1" applyAlignment="1">
      <alignment horizontal="center"/>
    </xf>
    <xf numFmtId="0" fontId="11" fillId="10" borderId="2" xfId="0" applyFont="1" applyFill="1" applyBorder="1" applyAlignment="1">
      <alignment horizontal="center"/>
    </xf>
    <xf numFmtId="167" fontId="11" fillId="10" borderId="12" xfId="0" applyNumberFormat="1" applyFont="1" applyFill="1" applyBorder="1" applyAlignment="1">
      <alignment horizontal="center"/>
    </xf>
    <xf numFmtId="0" fontId="11" fillId="7" borderId="6" xfId="0" applyFont="1" applyFill="1" applyBorder="1" applyAlignment="1">
      <alignment horizontal="center"/>
    </xf>
    <xf numFmtId="167" fontId="11" fillId="7" borderId="11" xfId="0" applyNumberFormat="1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167" fontId="11" fillId="7" borderId="15" xfId="0" applyNumberFormat="1" applyFont="1" applyFill="1" applyBorder="1" applyAlignment="1">
      <alignment horizontal="center"/>
    </xf>
    <xf numFmtId="0" fontId="11" fillId="7" borderId="2" xfId="0" applyFont="1" applyFill="1" applyBorder="1" applyAlignment="1">
      <alignment horizontal="center"/>
    </xf>
    <xf numFmtId="167" fontId="11" fillId="7" borderId="12" xfId="0" applyNumberFormat="1" applyFont="1" applyFill="1" applyBorder="1" applyAlignment="1">
      <alignment horizontal="center"/>
    </xf>
    <xf numFmtId="0" fontId="11" fillId="8" borderId="6" xfId="0" applyFont="1" applyFill="1" applyBorder="1" applyAlignment="1">
      <alignment horizontal="center"/>
    </xf>
    <xf numFmtId="167" fontId="11" fillId="8" borderId="11" xfId="0" applyNumberFormat="1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167" fontId="11" fillId="8" borderId="15" xfId="0" applyNumberFormat="1" applyFont="1" applyFill="1" applyBorder="1" applyAlignment="1">
      <alignment horizontal="center"/>
    </xf>
    <xf numFmtId="0" fontId="11" fillId="8" borderId="2" xfId="0" applyFont="1" applyFill="1" applyBorder="1" applyAlignment="1">
      <alignment horizontal="center"/>
    </xf>
    <xf numFmtId="167" fontId="11" fillId="8" borderId="12" xfId="0" applyNumberFormat="1" applyFont="1" applyFill="1" applyBorder="1" applyAlignment="1">
      <alignment horizontal="center"/>
    </xf>
    <xf numFmtId="0" fontId="11" fillId="6" borderId="6" xfId="0" applyFont="1" applyFill="1" applyBorder="1" applyAlignment="1">
      <alignment horizontal="center"/>
    </xf>
    <xf numFmtId="167" fontId="11" fillId="6" borderId="11" xfId="0" applyNumberFormat="1" applyFont="1" applyFill="1" applyBorder="1" applyAlignment="1">
      <alignment horizontal="center"/>
    </xf>
    <xf numFmtId="0" fontId="11" fillId="9" borderId="6" xfId="0" applyFont="1" applyFill="1" applyBorder="1" applyAlignment="1">
      <alignment horizontal="center"/>
    </xf>
    <xf numFmtId="0" fontId="11" fillId="9" borderId="0" xfId="0" applyFont="1" applyFill="1" applyBorder="1" applyAlignment="1">
      <alignment horizontal="center"/>
    </xf>
    <xf numFmtId="167" fontId="11" fillId="9" borderId="11" xfId="0" applyNumberFormat="1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7" fillId="0" borderId="14" xfId="0" applyFont="1" applyBorder="1" applyAlignment="1">
      <alignment horizontal="center"/>
    </xf>
    <xf numFmtId="167" fontId="11" fillId="9" borderId="15" xfId="0" applyNumberFormat="1" applyFont="1" applyFill="1" applyBorder="1" applyAlignment="1">
      <alignment horizontal="center"/>
    </xf>
    <xf numFmtId="0" fontId="11" fillId="9" borderId="2" xfId="0" applyFont="1" applyFill="1" applyBorder="1" applyAlignment="1">
      <alignment horizontal="center"/>
    </xf>
    <xf numFmtId="167" fontId="11" fillId="9" borderId="12" xfId="0" applyNumberFormat="1" applyFont="1" applyFill="1" applyBorder="1" applyAlignment="1">
      <alignment horizontal="center"/>
    </xf>
    <xf numFmtId="0" fontId="11" fillId="11" borderId="7" xfId="0" applyFont="1" applyFill="1" applyBorder="1" applyAlignment="1">
      <alignment horizontal="center"/>
    </xf>
    <xf numFmtId="167" fontId="11" fillId="11" borderId="15" xfId="0" applyNumberFormat="1" applyFont="1" applyFill="1" applyBorder="1" applyAlignment="1">
      <alignment horizontal="center"/>
    </xf>
    <xf numFmtId="0" fontId="11" fillId="11" borderId="0" xfId="0" applyFont="1" applyFill="1" applyBorder="1" applyAlignment="1">
      <alignment horizontal="center"/>
    </xf>
    <xf numFmtId="0" fontId="11" fillId="11" borderId="6" xfId="0" applyFont="1" applyFill="1" applyBorder="1" applyAlignment="1">
      <alignment horizontal="center"/>
    </xf>
    <xf numFmtId="167" fontId="11" fillId="11" borderId="11" xfId="0" applyNumberFormat="1" applyFont="1" applyFill="1" applyBorder="1" applyAlignment="1">
      <alignment horizontal="center"/>
    </xf>
    <xf numFmtId="0" fontId="11" fillId="11" borderId="2" xfId="0" applyFont="1" applyFill="1" applyBorder="1" applyAlignment="1">
      <alignment horizontal="center"/>
    </xf>
    <xf numFmtId="167" fontId="11" fillId="11" borderId="12" xfId="0" applyNumberFormat="1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167" fontId="11" fillId="0" borderId="13" xfId="0" applyNumberFormat="1" applyFont="1" applyFill="1" applyBorder="1" applyAlignment="1">
      <alignment horizontal="center"/>
    </xf>
    <xf numFmtId="170" fontId="11" fillId="0" borderId="13" xfId="0" applyNumberFormat="1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170" fontId="11" fillId="0" borderId="15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7" fillId="12" borderId="10" xfId="0" applyFont="1" applyFill="1" applyBorder="1" applyAlignment="1"/>
    <xf numFmtId="0" fontId="11" fillId="10" borderId="10" xfId="0" applyFont="1" applyFill="1" applyBorder="1" applyAlignment="1">
      <alignment horizontal="center"/>
    </xf>
    <xf numFmtId="0" fontId="7" fillId="7" borderId="14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9" borderId="10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11" borderId="3" xfId="0" applyFont="1" applyFill="1" applyBorder="1" applyAlignment="1">
      <alignment horizontal="center"/>
    </xf>
    <xf numFmtId="167" fontId="12" fillId="0" borderId="13" xfId="0" applyNumberFormat="1" applyFont="1" applyBorder="1" applyAlignment="1">
      <alignment horizontal="center"/>
    </xf>
    <xf numFmtId="0" fontId="12" fillId="0" borderId="13" xfId="0" applyFont="1" applyBorder="1" applyAlignment="1">
      <alignment horizontal="left"/>
    </xf>
    <xf numFmtId="0" fontId="12" fillId="0" borderId="13" xfId="0" applyFont="1" applyBorder="1"/>
    <xf numFmtId="0" fontId="8" fillId="0" borderId="13" xfId="0" applyFont="1" applyBorder="1" applyAlignment="1">
      <alignment horizontal="left"/>
    </xf>
    <xf numFmtId="0" fontId="11" fillId="0" borderId="13" xfId="0" applyFont="1" applyBorder="1" applyAlignment="1">
      <alignment horizontal="center" vertical="center"/>
    </xf>
    <xf numFmtId="0" fontId="0" fillId="0" borderId="6" xfId="0" applyBorder="1"/>
    <xf numFmtId="0" fontId="82" fillId="0" borderId="13" xfId="0" applyFont="1" applyBorder="1" applyAlignment="1">
      <alignment horizontal="left"/>
    </xf>
    <xf numFmtId="0" fontId="11" fillId="0" borderId="0" xfId="0" quotePrefix="1" applyFont="1" applyBorder="1" applyAlignment="1">
      <alignment horizontal="center"/>
    </xf>
    <xf numFmtId="176" fontId="3" fillId="0" borderId="0" xfId="0" applyNumberFormat="1" applyFont="1" applyAlignment="1">
      <alignment horizontal="center"/>
    </xf>
    <xf numFmtId="0" fontId="7" fillId="0" borderId="7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12" borderId="0" xfId="0" applyFont="1" applyFill="1" applyBorder="1" applyAlignment="1">
      <alignment horizontal="center"/>
    </xf>
    <xf numFmtId="0" fontId="11" fillId="12" borderId="3" xfId="0" applyFont="1" applyFill="1" applyBorder="1" applyAlignment="1">
      <alignment horizontal="center"/>
    </xf>
    <xf numFmtId="170" fontId="11" fillId="0" borderId="15" xfId="0" applyNumberFormat="1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1" xfId="0" applyFont="1" applyBorder="1" applyAlignment="1">
      <alignment horizontal="center" vertical="center"/>
    </xf>
    <xf numFmtId="170" fontId="11" fillId="0" borderId="12" xfId="0" applyNumberFormat="1" applyFont="1" applyFill="1" applyBorder="1" applyAlignment="1">
      <alignment horizontal="center"/>
    </xf>
    <xf numFmtId="0" fontId="11" fillId="0" borderId="3" xfId="0" applyNumberFormat="1" applyFont="1" applyBorder="1" applyAlignment="1">
      <alignment horizontal="center"/>
    </xf>
    <xf numFmtId="0" fontId="3" fillId="9" borderId="16" xfId="0" applyFont="1" applyFill="1" applyBorder="1" applyAlignment="1">
      <alignment horizontal="center"/>
    </xf>
    <xf numFmtId="0" fontId="3" fillId="9" borderId="22" xfId="0" applyFont="1" applyFill="1" applyBorder="1" applyAlignment="1">
      <alignment horizontal="center"/>
    </xf>
    <xf numFmtId="0" fontId="3" fillId="9" borderId="18" xfId="0" applyFont="1" applyFill="1" applyBorder="1" applyAlignment="1">
      <alignment horizontal="center"/>
    </xf>
    <xf numFmtId="0" fontId="3" fillId="11" borderId="16" xfId="0" applyFont="1" applyFill="1" applyBorder="1" applyAlignment="1">
      <alignment horizontal="center"/>
    </xf>
    <xf numFmtId="0" fontId="3" fillId="11" borderId="22" xfId="0" applyFont="1" applyFill="1" applyBorder="1" applyAlignment="1">
      <alignment horizontal="center"/>
    </xf>
    <xf numFmtId="0" fontId="3" fillId="11" borderId="18" xfId="0" applyFont="1" applyFill="1" applyBorder="1" applyAlignment="1">
      <alignment horizontal="center"/>
    </xf>
    <xf numFmtId="0" fontId="3" fillId="8" borderId="16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8" xfId="0" applyFont="1" applyFill="1" applyBorder="1" applyAlignment="1">
      <alignment horizontal="center"/>
    </xf>
    <xf numFmtId="0" fontId="93" fillId="6" borderId="16" xfId="0" applyFont="1" applyFill="1" applyBorder="1" applyAlignment="1">
      <alignment horizontal="center"/>
    </xf>
    <xf numFmtId="0" fontId="93" fillId="6" borderId="22" xfId="0" applyFont="1" applyFill="1" applyBorder="1" applyAlignment="1">
      <alignment horizontal="center"/>
    </xf>
    <xf numFmtId="0" fontId="93" fillId="6" borderId="18" xfId="0" applyFont="1" applyFill="1" applyBorder="1" applyAlignment="1">
      <alignment horizontal="center"/>
    </xf>
    <xf numFmtId="0" fontId="93" fillId="6" borderId="7" xfId="0" applyFont="1" applyFill="1" applyBorder="1" applyAlignment="1">
      <alignment horizontal="center"/>
    </xf>
    <xf numFmtId="0" fontId="93" fillId="6" borderId="13" xfId="0" applyFont="1" applyFill="1" applyBorder="1" applyAlignment="1">
      <alignment horizontal="center"/>
    </xf>
    <xf numFmtId="0" fontId="93" fillId="6" borderId="15" xfId="0" applyFont="1" applyFill="1" applyBorder="1" applyAlignment="1">
      <alignment horizontal="center"/>
    </xf>
    <xf numFmtId="0" fontId="3" fillId="10" borderId="16" xfId="0" applyFont="1" applyFill="1" applyBorder="1" applyAlignment="1">
      <alignment horizontal="center"/>
    </xf>
    <xf numFmtId="0" fontId="3" fillId="10" borderId="22" xfId="0" applyFont="1" applyFill="1" applyBorder="1" applyAlignment="1">
      <alignment horizontal="center"/>
    </xf>
    <xf numFmtId="0" fontId="3" fillId="10" borderId="18" xfId="0" applyFont="1" applyFill="1" applyBorder="1" applyAlignment="1">
      <alignment horizontal="center"/>
    </xf>
    <xf numFmtId="0" fontId="93" fillId="7" borderId="16" xfId="0" applyFont="1" applyFill="1" applyBorder="1" applyAlignment="1">
      <alignment horizontal="center"/>
    </xf>
    <xf numFmtId="0" fontId="93" fillId="7" borderId="22" xfId="0" applyFont="1" applyFill="1" applyBorder="1" applyAlignment="1">
      <alignment horizontal="center"/>
    </xf>
    <xf numFmtId="0" fontId="93" fillId="7" borderId="18" xfId="0" applyFont="1" applyFill="1" applyBorder="1" applyAlignment="1">
      <alignment horizontal="center"/>
    </xf>
    <xf numFmtId="0" fontId="3" fillId="12" borderId="16" xfId="0" applyFont="1" applyFill="1" applyBorder="1" applyAlignment="1">
      <alignment horizontal="center"/>
    </xf>
    <xf numFmtId="0" fontId="11" fillId="12" borderId="22" xfId="0" applyFont="1" applyFill="1" applyBorder="1" applyAlignment="1">
      <alignment horizontal="center"/>
    </xf>
    <xf numFmtId="0" fontId="11" fillId="12" borderId="18" xfId="0" applyFont="1" applyFill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3" fillId="12" borderId="7" xfId="0" applyFont="1" applyFill="1" applyBorder="1" applyAlignment="1">
      <alignment horizontal="center"/>
    </xf>
    <xf numFmtId="0" fontId="11" fillId="12" borderId="13" xfId="0" applyFont="1" applyFill="1" applyBorder="1" applyAlignment="1">
      <alignment horizontal="center"/>
    </xf>
    <xf numFmtId="0" fontId="11" fillId="12" borderId="15" xfId="0" applyFont="1" applyFill="1" applyBorder="1" applyAlignment="1">
      <alignment horizontal="center"/>
    </xf>
    <xf numFmtId="0" fontId="6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6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8" fillId="0" borderId="0" xfId="0" applyFont="1" applyBorder="1" applyAlignment="1">
      <alignment horizontal="left"/>
    </xf>
    <xf numFmtId="167" fontId="95" fillId="0" borderId="14" xfId="0" applyNumberFormat="1" applyFont="1" applyFill="1" applyBorder="1" applyAlignment="1">
      <alignment horizontal="center" vertical="center"/>
    </xf>
    <xf numFmtId="167" fontId="96" fillId="0" borderId="10" xfId="0" applyNumberFormat="1" applyFont="1" applyFill="1" applyBorder="1" applyAlignment="1">
      <alignment horizontal="center" vertical="center"/>
    </xf>
    <xf numFmtId="167" fontId="11" fillId="0" borderId="14" xfId="0" applyNumberFormat="1" applyFont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95" fillId="4" borderId="14" xfId="0" applyNumberFormat="1" applyFont="1" applyFill="1" applyBorder="1" applyAlignment="1">
      <alignment horizontal="center" vertical="center"/>
    </xf>
    <xf numFmtId="167" fontId="95" fillId="4" borderId="10" xfId="0" applyNumberFormat="1" applyFont="1" applyFill="1" applyBorder="1" applyAlignment="1">
      <alignment horizontal="center" vertical="center"/>
    </xf>
    <xf numFmtId="167" fontId="94" fillId="4" borderId="14" xfId="0" applyNumberFormat="1" applyFont="1" applyFill="1" applyBorder="1" applyAlignment="1">
      <alignment horizontal="center" vertical="center"/>
    </xf>
    <xf numFmtId="167" fontId="94" fillId="4" borderId="10" xfId="0" applyNumberFormat="1" applyFont="1" applyFill="1" applyBorder="1" applyAlignment="1">
      <alignment horizontal="center" vertical="center"/>
    </xf>
    <xf numFmtId="167" fontId="11" fillId="0" borderId="14" xfId="0" applyNumberFormat="1" applyFont="1" applyFill="1" applyBorder="1" applyAlignment="1">
      <alignment horizontal="center" vertical="center"/>
    </xf>
    <xf numFmtId="167" fontId="11" fillId="0" borderId="10" xfId="0" applyNumberFormat="1" applyFont="1" applyFill="1" applyBorder="1" applyAlignment="1">
      <alignment horizontal="center" vertical="center"/>
    </xf>
    <xf numFmtId="167" fontId="96" fillId="4" borderId="10" xfId="0" applyNumberFormat="1" applyFont="1" applyFill="1" applyBorder="1" applyAlignment="1">
      <alignment horizontal="center" vertical="center"/>
    </xf>
    <xf numFmtId="167" fontId="50" fillId="3" borderId="14" xfId="0" applyNumberFormat="1" applyFont="1" applyFill="1" applyBorder="1" applyAlignment="1">
      <alignment horizontal="center" vertical="center"/>
    </xf>
    <xf numFmtId="167" fontId="50" fillId="3" borderId="10" xfId="0" applyNumberFormat="1" applyFont="1" applyFill="1" applyBorder="1" applyAlignment="1">
      <alignment horizontal="center" vertical="center"/>
    </xf>
    <xf numFmtId="167" fontId="94" fillId="4" borderId="14" xfId="0" applyNumberFormat="1" applyFont="1" applyFill="1" applyBorder="1" applyAlignment="1">
      <alignment horizontal="center" vertical="center" wrapText="1"/>
    </xf>
    <xf numFmtId="167" fontId="96" fillId="5" borderId="10" xfId="0" applyNumberFormat="1" applyFont="1" applyFill="1" applyBorder="1" applyAlignment="1">
      <alignment horizontal="center" vertical="center" wrapText="1"/>
    </xf>
    <xf numFmtId="167" fontId="94" fillId="0" borderId="14" xfId="0" applyNumberFormat="1" applyFont="1" applyFill="1" applyBorder="1" applyAlignment="1">
      <alignment horizontal="center" vertical="center"/>
    </xf>
    <xf numFmtId="167" fontId="5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7" fontId="49" fillId="4" borderId="14" xfId="0" applyNumberFormat="1" applyFont="1" applyFill="1" applyBorder="1" applyAlignment="1">
      <alignment horizontal="center" vertical="center"/>
    </xf>
    <xf numFmtId="167" fontId="32" fillId="4" borderId="10" xfId="0" applyNumberFormat="1" applyFont="1" applyFill="1" applyBorder="1" applyAlignment="1">
      <alignment horizontal="center" vertical="center"/>
    </xf>
    <xf numFmtId="167" fontId="7" fillId="0" borderId="14" xfId="0" applyNumberFormat="1" applyFont="1" applyBorder="1" applyAlignment="1">
      <alignment horizontal="center" vertical="center"/>
    </xf>
    <xf numFmtId="167" fontId="0" fillId="0" borderId="10" xfId="0" applyNumberFormat="1" applyBorder="1"/>
    <xf numFmtId="167" fontId="8" fillId="0" borderId="7" xfId="0" applyNumberFormat="1" applyFont="1" applyBorder="1" applyAlignment="1">
      <alignment horizontal="center" vertical="center"/>
    </xf>
    <xf numFmtId="167" fontId="0" fillId="0" borderId="2" xfId="0" applyNumberFormat="1" applyBorder="1"/>
    <xf numFmtId="167" fontId="62" fillId="0" borderId="0" xfId="0" applyNumberFormat="1" applyFont="1" applyAlignment="1">
      <alignment horizontal="center" vertical="center"/>
    </xf>
    <xf numFmtId="167" fontId="30" fillId="0" borderId="0" xfId="0" applyNumberFormat="1" applyFont="1" applyAlignment="1">
      <alignment horizontal="center" vertical="center"/>
    </xf>
    <xf numFmtId="167" fontId="57" fillId="0" borderId="0" xfId="0" applyNumberFormat="1" applyFont="1" applyAlignment="1">
      <alignment horizontal="center" vertical="center"/>
    </xf>
    <xf numFmtId="167" fontId="60" fillId="0" borderId="0" xfId="0" applyNumberFormat="1" applyFont="1" applyAlignment="1">
      <alignment horizontal="center" vertical="center"/>
    </xf>
    <xf numFmtId="167" fontId="38" fillId="0" borderId="0" xfId="0" applyNumberFormat="1" applyFont="1" applyAlignment="1">
      <alignment horizontal="center" vertical="center"/>
    </xf>
    <xf numFmtId="167" fontId="61" fillId="0" borderId="0" xfId="0" applyNumberFormat="1" applyFont="1" applyAlignment="1">
      <alignment horizontal="center" vertical="center"/>
    </xf>
    <xf numFmtId="167" fontId="30" fillId="0" borderId="14" xfId="0" applyNumberFormat="1" applyFont="1" applyFill="1" applyBorder="1" applyAlignment="1">
      <alignment horizontal="center" vertical="center"/>
    </xf>
    <xf numFmtId="167" fontId="32" fillId="0" borderId="10" xfId="0" applyNumberFormat="1" applyFont="1" applyFill="1" applyBorder="1" applyAlignment="1">
      <alignment vertical="center"/>
    </xf>
    <xf numFmtId="167" fontId="51" fillId="0" borderId="0" xfId="0" applyNumberFormat="1" applyFont="1" applyAlignment="1">
      <alignment horizontal="center" vertical="center"/>
    </xf>
    <xf numFmtId="167" fontId="25" fillId="0" borderId="0" xfId="0" applyNumberFormat="1" applyFont="1" applyAlignment="1">
      <alignment horizontal="center" vertical="center"/>
    </xf>
    <xf numFmtId="167" fontId="7" fillId="3" borderId="14" xfId="0" applyNumberFormat="1" applyFont="1" applyFill="1" applyBorder="1" applyAlignment="1">
      <alignment horizontal="center" vertical="center" wrapText="1"/>
    </xf>
    <xf numFmtId="167" fontId="0" fillId="3" borderId="10" xfId="0" applyNumberFormat="1" applyFill="1" applyBorder="1"/>
    <xf numFmtId="167" fontId="7" fillId="0" borderId="14" xfId="0" applyNumberFormat="1" applyFont="1" applyBorder="1" applyAlignment="1">
      <alignment horizontal="center" vertical="center" wrapText="1"/>
    </xf>
    <xf numFmtId="167" fontId="94" fillId="0" borderId="14" xfId="0" applyNumberFormat="1" applyFont="1" applyFill="1" applyBorder="1" applyAlignment="1">
      <alignment horizontal="center" vertical="center" wrapText="1"/>
    </xf>
    <xf numFmtId="167" fontId="96" fillId="0" borderId="10" xfId="0" applyNumberFormat="1" applyFont="1" applyBorder="1" applyAlignment="1">
      <alignment horizontal="center" vertical="center" wrapText="1"/>
    </xf>
    <xf numFmtId="167" fontId="88" fillId="0" borderId="14" xfId="0" applyNumberFormat="1" applyFont="1" applyFill="1" applyBorder="1" applyAlignment="1">
      <alignment horizontal="center" vertical="center"/>
    </xf>
    <xf numFmtId="167" fontId="96" fillId="0" borderId="10" xfId="0" applyNumberFormat="1" applyFont="1" applyFill="1" applyBorder="1" applyAlignment="1">
      <alignment vertical="center"/>
    </xf>
    <xf numFmtId="167" fontId="100" fillId="0" borderId="0" xfId="0" applyNumberFormat="1" applyFont="1" applyAlignment="1">
      <alignment horizontal="center" vertical="center"/>
    </xf>
    <xf numFmtId="0" fontId="96" fillId="0" borderId="0" xfId="0" applyFont="1" applyAlignment="1">
      <alignment horizontal="center" vertical="center"/>
    </xf>
    <xf numFmtId="167" fontId="88" fillId="0" borderId="0" xfId="0" applyNumberFormat="1" applyFont="1" applyAlignment="1">
      <alignment horizontal="center" vertical="center"/>
    </xf>
    <xf numFmtId="167" fontId="101" fillId="0" borderId="0" xfId="0" applyNumberFormat="1" applyFont="1" applyAlignment="1">
      <alignment horizontal="center" vertical="center"/>
    </xf>
    <xf numFmtId="0" fontId="98" fillId="0" borderId="0" xfId="0" applyFont="1" applyAlignment="1">
      <alignment horizontal="center" vertical="center"/>
    </xf>
    <xf numFmtId="167" fontId="96" fillId="0" borderId="10" xfId="0" applyNumberFormat="1" applyFont="1" applyFill="1" applyBorder="1" applyAlignment="1">
      <alignment horizontal="center" vertical="center" wrapText="1"/>
    </xf>
    <xf numFmtId="167" fontId="94" fillId="0" borderId="10" xfId="0" applyNumberFormat="1" applyFont="1" applyFill="1" applyBorder="1" applyAlignment="1">
      <alignment horizontal="center" vertical="center"/>
    </xf>
    <xf numFmtId="167" fontId="95" fillId="0" borderId="10" xfId="0" applyNumberFormat="1" applyFont="1" applyFill="1" applyBorder="1" applyAlignment="1">
      <alignment horizontal="center" vertical="center"/>
    </xf>
    <xf numFmtId="167" fontId="81" fillId="0" borderId="14" xfId="0" applyNumberFormat="1" applyFont="1" applyFill="1" applyBorder="1" applyAlignment="1">
      <alignment horizontal="center" vertical="center"/>
    </xf>
    <xf numFmtId="167" fontId="98" fillId="0" borderId="10" xfId="0" applyNumberFormat="1" applyFont="1" applyFill="1" applyBorder="1" applyAlignment="1">
      <alignment vertical="center"/>
    </xf>
    <xf numFmtId="167" fontId="81" fillId="0" borderId="0" xfId="0" applyNumberFormat="1" applyFont="1" applyAlignment="1">
      <alignment horizontal="center" vertical="center"/>
    </xf>
    <xf numFmtId="167" fontId="97" fillId="0" borderId="14" xfId="0" applyNumberFormat="1" applyFont="1" applyFill="1" applyBorder="1" applyAlignment="1">
      <alignment horizontal="center" vertical="center"/>
    </xf>
    <xf numFmtId="167" fontId="98" fillId="0" borderId="10" xfId="0" applyNumberFormat="1" applyFont="1" applyFill="1" applyBorder="1" applyAlignment="1">
      <alignment horizontal="center" vertical="center"/>
    </xf>
    <xf numFmtId="167" fontId="99" fillId="0" borderId="14" xfId="0" applyNumberFormat="1" applyFont="1" applyFill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167" fontId="99" fillId="0" borderId="14" xfId="0" applyNumberFormat="1" applyFont="1" applyFill="1" applyBorder="1" applyAlignment="1">
      <alignment horizontal="center" vertical="center" wrapText="1"/>
    </xf>
    <xf numFmtId="167" fontId="98" fillId="0" borderId="10" xfId="0" applyNumberFormat="1" applyFont="1" applyBorder="1" applyAlignment="1">
      <alignment horizontal="center" vertical="center" wrapText="1"/>
    </xf>
    <xf numFmtId="167" fontId="97" fillId="4" borderId="14" xfId="0" applyNumberFormat="1" applyFont="1" applyFill="1" applyBorder="1" applyAlignment="1">
      <alignment horizontal="center" vertical="center"/>
    </xf>
    <xf numFmtId="167" fontId="98" fillId="4" borderId="10" xfId="0" applyNumberFormat="1" applyFont="1" applyFill="1" applyBorder="1" applyAlignment="1">
      <alignment horizontal="center" vertical="center"/>
    </xf>
    <xf numFmtId="167" fontId="99" fillId="4" borderId="14" xfId="0" applyNumberFormat="1" applyFont="1" applyFill="1" applyBorder="1" applyAlignment="1">
      <alignment horizontal="center" vertical="center" wrapText="1"/>
    </xf>
    <xf numFmtId="167" fontId="98" fillId="5" borderId="10" xfId="0" applyNumberFormat="1" applyFont="1" applyFill="1" applyBorder="1" applyAlignment="1">
      <alignment horizontal="center" vertical="center" wrapText="1"/>
    </xf>
    <xf numFmtId="167" fontId="52" fillId="0" borderId="14" xfId="0" applyNumberFormat="1" applyFont="1" applyFill="1" applyBorder="1" applyAlignment="1">
      <alignment horizontal="center" vertical="center"/>
    </xf>
    <xf numFmtId="167" fontId="53" fillId="0" borderId="10" xfId="0" applyNumberFormat="1" applyFont="1" applyFill="1" applyBorder="1" applyAlignment="1">
      <alignment vertical="center"/>
    </xf>
    <xf numFmtId="167" fontId="54" fillId="0" borderId="14" xfId="0" applyNumberFormat="1" applyFont="1" applyFill="1" applyBorder="1" applyAlignment="1">
      <alignment horizontal="center" vertical="center"/>
    </xf>
    <xf numFmtId="167" fontId="53" fillId="0" borderId="10" xfId="0" applyNumberFormat="1" applyFont="1" applyFill="1" applyBorder="1" applyAlignment="1">
      <alignment horizontal="center" vertical="center"/>
    </xf>
    <xf numFmtId="167" fontId="55" fillId="0" borderId="14" xfId="0" applyNumberFormat="1" applyFont="1" applyFill="1" applyBorder="1" applyAlignment="1">
      <alignment horizontal="center" vertical="center"/>
    </xf>
    <xf numFmtId="167" fontId="48" fillId="0" borderId="0" xfId="0" applyNumberFormat="1" applyFont="1" applyAlignment="1">
      <alignment horizontal="center" vertical="center"/>
    </xf>
    <xf numFmtId="167" fontId="33" fillId="4" borderId="14" xfId="0" applyNumberFormat="1" applyFont="1" applyFill="1" applyBorder="1" applyAlignment="1">
      <alignment horizontal="center" vertical="center" wrapText="1"/>
    </xf>
    <xf numFmtId="167" fontId="32" fillId="5" borderId="10" xfId="0" applyNumberFormat="1" applyFont="1" applyFill="1" applyBorder="1" applyAlignment="1">
      <alignment horizontal="center" vertical="center" wrapText="1"/>
    </xf>
    <xf numFmtId="167" fontId="33" fillId="4" borderId="14" xfId="0" applyNumberFormat="1" applyFont="1" applyFill="1" applyBorder="1" applyAlignment="1">
      <alignment horizontal="center" vertical="center"/>
    </xf>
    <xf numFmtId="167" fontId="49" fillId="0" borderId="14" xfId="0" applyNumberFormat="1" applyFont="1" applyFill="1" applyBorder="1" applyAlignment="1">
      <alignment horizontal="center" vertical="center"/>
    </xf>
    <xf numFmtId="167" fontId="32" fillId="0" borderId="10" xfId="0" applyNumberFormat="1" applyFont="1" applyFill="1" applyBorder="1" applyAlignment="1">
      <alignment horizontal="center" vertical="center"/>
    </xf>
    <xf numFmtId="167" fontId="33" fillId="0" borderId="14" xfId="0" applyNumberFormat="1" applyFont="1" applyFill="1" applyBorder="1" applyAlignment="1">
      <alignment horizontal="center" vertical="center" wrapText="1"/>
    </xf>
    <xf numFmtId="167" fontId="32" fillId="0" borderId="10" xfId="0" applyNumberFormat="1" applyFont="1" applyBorder="1" applyAlignment="1">
      <alignment horizontal="center" vertical="center" wrapText="1"/>
    </xf>
    <xf numFmtId="167" fontId="33" fillId="0" borderId="14" xfId="0" applyNumberFormat="1" applyFont="1" applyFill="1" applyBorder="1" applyAlignment="1">
      <alignment horizontal="center" vertical="center"/>
    </xf>
    <xf numFmtId="167" fontId="67" fillId="0" borderId="14" xfId="0" applyNumberFormat="1" applyFont="1" applyBorder="1" applyAlignment="1">
      <alignment horizontal="center" vertical="center"/>
    </xf>
    <xf numFmtId="167" fontId="67" fillId="0" borderId="10" xfId="0" applyNumberFormat="1" applyFont="1" applyBorder="1" applyAlignment="1">
      <alignment horizontal="center" vertical="center"/>
    </xf>
    <xf numFmtId="167" fontId="57" fillId="0" borderId="14" xfId="0" applyNumberFormat="1" applyFont="1" applyFill="1" applyBorder="1" applyAlignment="1">
      <alignment horizontal="center" vertical="center"/>
    </xf>
    <xf numFmtId="167" fontId="58" fillId="0" borderId="10" xfId="0" applyNumberFormat="1" applyFont="1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center" vertical="center"/>
    </xf>
    <xf numFmtId="167" fontId="36" fillId="0" borderId="10" xfId="0" applyNumberFormat="1" applyFont="1" applyFill="1" applyBorder="1" applyAlignment="1">
      <alignment horizontal="center" vertical="center"/>
    </xf>
    <xf numFmtId="167" fontId="10" fillId="0" borderId="14" xfId="0" applyNumberFormat="1" applyFont="1" applyFill="1" applyBorder="1" applyAlignment="1">
      <alignment horizontal="center" vertical="center" wrapText="1"/>
    </xf>
    <xf numFmtId="167" fontId="36" fillId="0" borderId="10" xfId="0" applyNumberFormat="1" applyFont="1" applyBorder="1" applyAlignment="1">
      <alignment horizontal="center" vertical="center" wrapText="1"/>
    </xf>
    <xf numFmtId="167" fontId="59" fillId="0" borderId="14" xfId="0" applyNumberFormat="1" applyFont="1" applyFill="1" applyBorder="1" applyAlignment="1">
      <alignment horizontal="center" vertical="center"/>
    </xf>
    <xf numFmtId="167" fontId="58" fillId="0" borderId="10" xfId="0" applyNumberFormat="1" applyFont="1" applyFill="1" applyBorder="1" applyAlignment="1">
      <alignment horizontal="center" vertical="center"/>
    </xf>
    <xf numFmtId="167" fontId="14" fillId="0" borderId="14" xfId="0" applyNumberFormat="1" applyFont="1" applyFill="1" applyBorder="1" applyAlignment="1">
      <alignment horizontal="center" vertical="center"/>
    </xf>
    <xf numFmtId="167" fontId="14" fillId="0" borderId="14" xfId="0" applyNumberFormat="1" applyFont="1" applyFill="1" applyBorder="1" applyAlignment="1">
      <alignment horizontal="center" vertical="center" wrapText="1"/>
    </xf>
    <xf numFmtId="167" fontId="58" fillId="0" borderId="10" xfId="0" applyNumberFormat="1" applyFont="1" applyBorder="1" applyAlignment="1">
      <alignment horizontal="center" vertical="center" wrapText="1"/>
    </xf>
    <xf numFmtId="167" fontId="7" fillId="3" borderId="10" xfId="0" applyNumberFormat="1" applyFont="1" applyFill="1" applyBorder="1"/>
    <xf numFmtId="167" fontId="38" fillId="0" borderId="14" xfId="0" applyNumberFormat="1" applyFont="1" applyFill="1" applyBorder="1" applyAlignment="1">
      <alignment horizontal="center" vertical="center"/>
    </xf>
    <xf numFmtId="167" fontId="41" fillId="0" borderId="10" xfId="0" applyNumberFormat="1" applyFont="1" applyFill="1" applyBorder="1" applyAlignment="1">
      <alignment vertical="center"/>
    </xf>
    <xf numFmtId="167" fontId="43" fillId="0" borderId="14" xfId="0" applyNumberFormat="1" applyFont="1" applyFill="1" applyBorder="1" applyAlignment="1">
      <alignment horizontal="center" vertical="center"/>
    </xf>
    <xf numFmtId="167" fontId="41" fillId="0" borderId="10" xfId="0" applyNumberFormat="1" applyFont="1" applyFill="1" applyBorder="1" applyAlignment="1">
      <alignment horizontal="center" vertical="center"/>
    </xf>
    <xf numFmtId="167" fontId="40" fillId="0" borderId="14" xfId="0" applyNumberFormat="1" applyFont="1" applyFill="1" applyBorder="1" applyAlignment="1">
      <alignment horizontal="center" vertical="center" wrapText="1"/>
    </xf>
    <xf numFmtId="167" fontId="41" fillId="0" borderId="10" xfId="0" applyNumberFormat="1" applyFont="1" applyBorder="1" applyAlignment="1">
      <alignment horizontal="center" vertical="center" wrapText="1"/>
    </xf>
    <xf numFmtId="167" fontId="40" fillId="0" borderId="14" xfId="0" applyNumberFormat="1" applyFont="1" applyFill="1" applyBorder="1" applyAlignment="1">
      <alignment horizontal="center" vertical="center"/>
    </xf>
    <xf numFmtId="167" fontId="43" fillId="0" borderId="10" xfId="0" applyNumberFormat="1" applyFont="1" applyFill="1" applyBorder="1" applyAlignment="1">
      <alignment horizontal="center" vertical="center"/>
    </xf>
    <xf numFmtId="167" fontId="40" fillId="0" borderId="10" xfId="0" applyNumberFormat="1" applyFont="1" applyFill="1" applyBorder="1" applyAlignment="1">
      <alignment horizontal="center" vertical="center" wrapText="1"/>
    </xf>
    <xf numFmtId="167" fontId="62" fillId="0" borderId="14" xfId="0" applyNumberFormat="1" applyFont="1" applyFill="1" applyBorder="1" applyAlignment="1">
      <alignment horizontal="center" vertical="center"/>
    </xf>
    <xf numFmtId="167" fontId="63" fillId="0" borderId="10" xfId="0" applyNumberFormat="1" applyFont="1" applyFill="1" applyBorder="1" applyAlignment="1">
      <alignment vertical="center"/>
    </xf>
    <xf numFmtId="167" fontId="64" fillId="4" borderId="14" xfId="0" applyNumberFormat="1" applyFont="1" applyFill="1" applyBorder="1" applyAlignment="1">
      <alignment horizontal="center" vertical="center"/>
    </xf>
    <xf numFmtId="167" fontId="63" fillId="4" borderId="10" xfId="0" applyNumberFormat="1" applyFont="1" applyFill="1" applyBorder="1" applyAlignment="1">
      <alignment horizontal="center" vertical="center"/>
    </xf>
    <xf numFmtId="167" fontId="65" fillId="4" borderId="14" xfId="0" applyNumberFormat="1" applyFont="1" applyFill="1" applyBorder="1" applyAlignment="1">
      <alignment horizontal="center" vertical="center"/>
    </xf>
    <xf numFmtId="167" fontId="64" fillId="0" borderId="14" xfId="0" applyNumberFormat="1" applyFont="1" applyFill="1" applyBorder="1" applyAlignment="1">
      <alignment horizontal="center" vertical="center"/>
    </xf>
    <xf numFmtId="167" fontId="63" fillId="0" borderId="10" xfId="0" applyNumberFormat="1" applyFont="1" applyFill="1" applyBorder="1" applyAlignment="1">
      <alignment horizontal="center" vertical="center"/>
    </xf>
    <xf numFmtId="167" fontId="65" fillId="0" borderId="14" xfId="0" applyNumberFormat="1" applyFont="1" applyFill="1" applyBorder="1" applyAlignment="1">
      <alignment horizontal="center" vertical="center"/>
    </xf>
    <xf numFmtId="167" fontId="94" fillId="4" borderId="10" xfId="0" applyNumberFormat="1" applyFont="1" applyFill="1" applyBorder="1" applyAlignment="1">
      <alignment horizontal="center" vertical="center" wrapText="1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193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77"/>
  <sheetViews>
    <sheetView tabSelected="1" zoomScale="75" zoomScaleNormal="75" zoomScaleSheetLayoutView="75" workbookViewId="0">
      <selection activeCell="C2" sqref="C2"/>
    </sheetView>
  </sheetViews>
  <sheetFormatPr defaultRowHeight="13.2" x14ac:dyDescent="0.25"/>
  <cols>
    <col min="2" max="2" width="25.109375" customWidth="1"/>
    <col min="3" max="3" width="12.44140625" customWidth="1"/>
    <col min="4" max="4" width="10.5546875" style="92" customWidth="1"/>
    <col min="6" max="6" width="9.109375" style="92" customWidth="1"/>
    <col min="8" max="8" width="9.109375" style="92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</cols>
  <sheetData>
    <row r="1" spans="1:14" ht="56.25" customHeight="1" x14ac:dyDescent="0.25">
      <c r="A1" s="392" t="s">
        <v>54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4" ht="19.5" customHeight="1" x14ac:dyDescent="0.4">
      <c r="A2" s="396" t="s">
        <v>206</v>
      </c>
      <c r="B2" s="396"/>
      <c r="C2" s="346">
        <v>43636</v>
      </c>
      <c r="E2" s="128"/>
      <c r="F2" s="128"/>
      <c r="G2" s="128"/>
      <c r="H2" s="128"/>
      <c r="I2" s="128"/>
      <c r="J2" s="128"/>
      <c r="K2" s="128"/>
      <c r="L2" s="394"/>
      <c r="M2" s="395"/>
      <c r="N2" s="395"/>
    </row>
    <row r="3" spans="1:14" ht="18" customHeight="1" x14ac:dyDescent="0.25">
      <c r="B3" s="133"/>
      <c r="C3" s="134"/>
      <c r="D3" s="135"/>
      <c r="E3" s="136"/>
      <c r="F3" s="135"/>
      <c r="G3" s="136"/>
      <c r="H3" s="135"/>
      <c r="I3" s="136"/>
      <c r="J3" s="136"/>
      <c r="K3" s="136"/>
      <c r="L3" s="394" t="s">
        <v>262</v>
      </c>
      <c r="M3" s="395"/>
      <c r="N3" s="395"/>
    </row>
    <row r="4" spans="1:14" ht="18" customHeight="1" x14ac:dyDescent="0.25">
      <c r="B4" s="133"/>
      <c r="C4" s="134"/>
      <c r="D4" s="135"/>
      <c r="E4" s="136"/>
      <c r="F4" s="135"/>
      <c r="G4" s="136"/>
      <c r="H4" s="135"/>
      <c r="I4" s="136"/>
      <c r="J4" s="136"/>
      <c r="K4" s="136"/>
      <c r="L4" s="395"/>
      <c r="M4" s="395"/>
      <c r="N4" s="395"/>
    </row>
    <row r="5" spans="1:14" ht="20.25" customHeight="1" x14ac:dyDescent="0.4">
      <c r="B5" s="9"/>
      <c r="E5" s="243" t="s">
        <v>135</v>
      </c>
      <c r="F5" s="139"/>
      <c r="G5" s="140"/>
      <c r="H5" s="139"/>
      <c r="L5" s="394" t="s">
        <v>261</v>
      </c>
      <c r="M5" s="395"/>
      <c r="N5" s="395"/>
    </row>
    <row r="6" spans="1:14" ht="15.75" customHeight="1" x14ac:dyDescent="0.3">
      <c r="E6" s="241" t="s">
        <v>0</v>
      </c>
      <c r="L6" s="395"/>
      <c r="M6" s="395"/>
      <c r="N6" s="395"/>
    </row>
    <row r="7" spans="1:14" ht="15.75" customHeight="1" thickBot="1" x14ac:dyDescent="0.35">
      <c r="E7" s="1"/>
      <c r="L7" s="160"/>
      <c r="M7" s="160"/>
      <c r="N7" s="160"/>
    </row>
    <row r="8" spans="1:14" ht="15.75" customHeight="1" x14ac:dyDescent="0.3">
      <c r="A8" s="241" t="s">
        <v>239</v>
      </c>
      <c r="C8" s="253"/>
      <c r="D8" s="254"/>
      <c r="E8" s="255"/>
      <c r="F8" s="254"/>
      <c r="G8" s="255"/>
      <c r="H8" s="254"/>
      <c r="I8" s="255"/>
      <c r="J8" s="256"/>
      <c r="K8" s="255"/>
      <c r="L8" s="258"/>
      <c r="M8" s="383" t="s">
        <v>56</v>
      </c>
      <c r="N8" s="384"/>
    </row>
    <row r="9" spans="1:14" ht="15.75" customHeight="1" thickBot="1" x14ac:dyDescent="0.3">
      <c r="A9" s="228"/>
      <c r="C9" s="4" t="s">
        <v>2</v>
      </c>
      <c r="D9" s="93" t="s">
        <v>3</v>
      </c>
      <c r="E9" s="5" t="s">
        <v>58</v>
      </c>
      <c r="F9" s="93" t="s">
        <v>4</v>
      </c>
      <c r="G9" s="5" t="s">
        <v>58</v>
      </c>
      <c r="H9" s="93" t="s">
        <v>5</v>
      </c>
      <c r="I9" s="5" t="s">
        <v>58</v>
      </c>
      <c r="J9" s="6" t="s">
        <v>6</v>
      </c>
      <c r="K9" s="5" t="s">
        <v>58</v>
      </c>
      <c r="L9" s="330"/>
      <c r="M9" s="21" t="s">
        <v>141</v>
      </c>
      <c r="N9" s="273" t="s">
        <v>57</v>
      </c>
    </row>
    <row r="10" spans="1:14" ht="15.75" customHeight="1" thickBot="1" x14ac:dyDescent="0.35">
      <c r="A10" s="228"/>
      <c r="C10" s="377" t="s">
        <v>298</v>
      </c>
      <c r="D10" s="378"/>
      <c r="E10" s="378"/>
      <c r="F10" s="378"/>
      <c r="G10" s="378"/>
      <c r="H10" s="378"/>
      <c r="I10" s="378"/>
      <c r="J10" s="378"/>
      <c r="K10" s="379"/>
      <c r="L10" s="4" t="s">
        <v>263</v>
      </c>
      <c r="M10" s="257"/>
      <c r="N10" s="272"/>
    </row>
    <row r="11" spans="1:14" ht="15.75" customHeight="1" x14ac:dyDescent="0.25">
      <c r="A11" s="242" t="s">
        <v>235</v>
      </c>
      <c r="C11" s="14">
        <v>2013</v>
      </c>
      <c r="D11" s="97">
        <v>6.8000000000000005E-2</v>
      </c>
      <c r="E11" s="165">
        <v>41805</v>
      </c>
      <c r="F11" s="97">
        <v>6.8000000000000005E-2</v>
      </c>
      <c r="G11" s="165">
        <v>41794</v>
      </c>
      <c r="H11" s="97">
        <v>6.7000000000000004E-2</v>
      </c>
      <c r="I11" s="165">
        <v>41795</v>
      </c>
      <c r="J11" s="124">
        <v>6.6000000000000003E-2</v>
      </c>
      <c r="K11" s="165">
        <v>41889</v>
      </c>
      <c r="L11" s="62">
        <v>0</v>
      </c>
      <c r="M11" s="124" t="s">
        <v>237</v>
      </c>
      <c r="N11" s="261">
        <f>TRUNC(AVERAGE(J11:J11),3)</f>
        <v>6.6000000000000003E-2</v>
      </c>
    </row>
    <row r="12" spans="1:14" ht="15.75" customHeight="1" x14ac:dyDescent="0.25">
      <c r="A12" s="229" t="s">
        <v>240</v>
      </c>
      <c r="C12" s="10">
        <v>2014</v>
      </c>
      <c r="D12" s="15">
        <v>7.2999999999999995E-2</v>
      </c>
      <c r="E12" s="161">
        <v>41797</v>
      </c>
      <c r="F12" s="15">
        <v>6.9000000000000006E-2</v>
      </c>
      <c r="G12" s="161">
        <v>41750</v>
      </c>
      <c r="H12" s="15">
        <v>6.8000000000000005E-2</v>
      </c>
      <c r="I12" s="161">
        <v>41749</v>
      </c>
      <c r="J12" s="11">
        <v>6.7000000000000004E-2</v>
      </c>
      <c r="K12" s="161">
        <v>41747</v>
      </c>
      <c r="L12" s="39">
        <v>0</v>
      </c>
      <c r="M12" s="11" t="s">
        <v>238</v>
      </c>
      <c r="N12" s="262">
        <v>6.6000000000000003E-2</v>
      </c>
    </row>
    <row r="13" spans="1:14" ht="15.75" customHeight="1" thickBot="1" x14ac:dyDescent="0.3">
      <c r="C13" s="16">
        <v>2015</v>
      </c>
      <c r="D13" s="26">
        <v>7.4999999999999997E-2</v>
      </c>
      <c r="E13" s="158">
        <v>42165</v>
      </c>
      <c r="F13" s="26">
        <v>7.0999999999999994E-2</v>
      </c>
      <c r="G13" s="158">
        <v>42131</v>
      </c>
      <c r="H13" s="26">
        <v>7.0000000000000007E-2</v>
      </c>
      <c r="I13" s="158">
        <v>42130</v>
      </c>
      <c r="J13" s="17">
        <v>6.6000000000000003E-2</v>
      </c>
      <c r="K13" s="158">
        <v>42210</v>
      </c>
      <c r="L13" s="39">
        <v>0</v>
      </c>
      <c r="M13" s="17" t="s">
        <v>247</v>
      </c>
      <c r="N13" s="263">
        <f>TRUNC(AVERAGE(J11:J13),3)</f>
        <v>6.6000000000000003E-2</v>
      </c>
    </row>
    <row r="14" spans="1:14" ht="15.75" customHeight="1" thickBot="1" x14ac:dyDescent="0.35">
      <c r="A14" s="229"/>
      <c r="C14" s="377" t="s">
        <v>297</v>
      </c>
      <c r="D14" s="378"/>
      <c r="E14" s="378"/>
      <c r="F14" s="378"/>
      <c r="G14" s="378"/>
      <c r="H14" s="378"/>
      <c r="I14" s="378"/>
      <c r="J14" s="378"/>
      <c r="K14" s="379"/>
      <c r="L14" s="286" t="s">
        <v>264</v>
      </c>
      <c r="M14" s="284"/>
      <c r="N14" s="285"/>
    </row>
    <row r="15" spans="1:14" ht="15.75" customHeight="1" x14ac:dyDescent="0.25">
      <c r="A15" s="229"/>
      <c r="C15" s="324">
        <v>2014</v>
      </c>
      <c r="D15" s="97">
        <v>7.2999999999999995E-2</v>
      </c>
      <c r="E15" s="165">
        <v>41797</v>
      </c>
      <c r="F15" s="97">
        <v>6.9000000000000006E-2</v>
      </c>
      <c r="G15" s="165">
        <v>41750</v>
      </c>
      <c r="H15" s="97">
        <v>6.8000000000000005E-2</v>
      </c>
      <c r="I15" s="165">
        <v>41749</v>
      </c>
      <c r="J15" s="124">
        <v>6.7000000000000004E-2</v>
      </c>
      <c r="K15" s="351">
        <v>41747</v>
      </c>
      <c r="L15" s="62">
        <v>0</v>
      </c>
      <c r="M15" s="349"/>
      <c r="N15" s="279"/>
    </row>
    <row r="16" spans="1:14" ht="15.75" customHeight="1" thickBot="1" x14ac:dyDescent="0.3">
      <c r="A16" s="229"/>
      <c r="C16" s="280">
        <v>2015</v>
      </c>
      <c r="D16" s="91">
        <v>7.4999999999999997E-2</v>
      </c>
      <c r="E16" s="281">
        <v>42165</v>
      </c>
      <c r="F16" s="91">
        <v>7.0999999999999994E-2</v>
      </c>
      <c r="G16" s="281">
        <v>42131</v>
      </c>
      <c r="H16" s="91">
        <v>7.0000000000000007E-2</v>
      </c>
      <c r="I16" s="281">
        <v>42130</v>
      </c>
      <c r="J16" s="282">
        <v>6.6000000000000003E-2</v>
      </c>
      <c r="K16" s="283">
        <v>42210</v>
      </c>
      <c r="L16" s="39">
        <v>2</v>
      </c>
      <c r="M16" s="350"/>
      <c r="N16" s="288"/>
    </row>
    <row r="17" spans="1:14" ht="15.75" customHeight="1" x14ac:dyDescent="0.25">
      <c r="A17" s="229"/>
      <c r="C17" s="10">
        <v>2016</v>
      </c>
      <c r="D17" s="15">
        <v>7.1999999999999995E-2</v>
      </c>
      <c r="E17" s="161">
        <v>42546</v>
      </c>
      <c r="F17" s="15">
        <v>7.1999999999999995E-2</v>
      </c>
      <c r="G17" s="161">
        <v>42534</v>
      </c>
      <c r="H17" s="15">
        <v>7.1999999999999995E-2</v>
      </c>
      <c r="I17" s="161">
        <v>42514</v>
      </c>
      <c r="J17" s="11">
        <v>7.0999999999999994E-2</v>
      </c>
      <c r="K17" s="168">
        <v>42531</v>
      </c>
      <c r="L17" s="39">
        <v>5</v>
      </c>
      <c r="M17" s="14" t="s">
        <v>253</v>
      </c>
      <c r="N17" s="261">
        <f>TRUNC(AVERAGE(J15:J17),3)</f>
        <v>6.8000000000000005E-2</v>
      </c>
    </row>
    <row r="18" spans="1:14" ht="15.75" customHeight="1" x14ac:dyDescent="0.25">
      <c r="A18" s="229"/>
      <c r="C18" s="10">
        <v>2017</v>
      </c>
      <c r="D18" s="15">
        <v>6.8000000000000005E-2</v>
      </c>
      <c r="E18" s="161">
        <v>43260</v>
      </c>
      <c r="F18" s="15">
        <v>6.7000000000000004E-2</v>
      </c>
      <c r="G18" s="161">
        <v>42870</v>
      </c>
      <c r="H18" s="15">
        <v>6.5000000000000002E-2</v>
      </c>
      <c r="I18" s="161">
        <v>43261</v>
      </c>
      <c r="J18" s="11">
        <v>6.4000000000000001E-2</v>
      </c>
      <c r="K18" s="168">
        <v>43267</v>
      </c>
      <c r="L18" s="39">
        <v>0</v>
      </c>
      <c r="M18" s="10" t="s">
        <v>293</v>
      </c>
      <c r="N18" s="262">
        <f>TRUNC(AVERAGE(J16:J18),3)</f>
        <v>6.7000000000000004E-2</v>
      </c>
    </row>
    <row r="19" spans="1:14" ht="15.75" customHeight="1" x14ac:dyDescent="0.25">
      <c r="A19" s="229"/>
      <c r="C19" s="10">
        <v>2018</v>
      </c>
      <c r="D19" s="15">
        <v>7.2999999999999995E-2</v>
      </c>
      <c r="E19" s="161">
        <v>43295</v>
      </c>
      <c r="F19" s="15">
        <v>7.2999999999999995E-2</v>
      </c>
      <c r="G19" s="161">
        <v>43245</v>
      </c>
      <c r="H19" s="15">
        <v>7.1999999999999995E-2</v>
      </c>
      <c r="I19" s="161">
        <v>43258</v>
      </c>
      <c r="J19" s="11">
        <v>6.9000000000000006E-2</v>
      </c>
      <c r="K19" s="168">
        <v>43259</v>
      </c>
      <c r="L19" s="39">
        <v>3</v>
      </c>
      <c r="M19" s="10" t="s">
        <v>301</v>
      </c>
      <c r="N19" s="262">
        <f>TRUNC(AVERAGE(J17:J19),3)</f>
        <v>6.8000000000000005E-2</v>
      </c>
    </row>
    <row r="20" spans="1:14" ht="15.75" customHeight="1" thickBot="1" x14ac:dyDescent="0.3">
      <c r="A20" s="229"/>
      <c r="C20" s="16">
        <v>2019</v>
      </c>
      <c r="D20" s="26">
        <v>6.3E-2</v>
      </c>
      <c r="E20" s="158">
        <v>43620</v>
      </c>
      <c r="F20" s="26">
        <v>6.2E-2</v>
      </c>
      <c r="G20" s="158">
        <v>43622</v>
      </c>
      <c r="H20" s="26">
        <v>5.8999999999999997E-2</v>
      </c>
      <c r="I20" s="158">
        <v>43592</v>
      </c>
      <c r="J20" s="17">
        <v>5.8000000000000003E-2</v>
      </c>
      <c r="K20" s="164">
        <v>43623</v>
      </c>
      <c r="L20" s="40">
        <v>0</v>
      </c>
      <c r="M20" s="16" t="s">
        <v>311</v>
      </c>
      <c r="N20" s="262">
        <f>TRUNC(AVERAGE(J18:J20),3)</f>
        <v>6.3E-2</v>
      </c>
    </row>
    <row r="21" spans="1:14" ht="15.75" customHeight="1" x14ac:dyDescent="0.3">
      <c r="A21" s="229"/>
      <c r="B21" s="57"/>
      <c r="C21" s="125"/>
      <c r="D21" s="126"/>
      <c r="E21" s="198"/>
      <c r="F21" s="126"/>
      <c r="G21" s="125"/>
      <c r="H21" s="126"/>
      <c r="I21" s="125"/>
      <c r="J21" s="125"/>
      <c r="K21" s="125"/>
      <c r="L21" s="199"/>
      <c r="M21" s="199"/>
      <c r="N21" s="199"/>
    </row>
    <row r="22" spans="1:14" ht="15.75" customHeight="1" thickBot="1" x14ac:dyDescent="0.35">
      <c r="A22" s="228"/>
      <c r="C22" s="57"/>
      <c r="D22" s="99"/>
      <c r="E22" s="200"/>
      <c r="F22" s="99"/>
      <c r="G22" s="57"/>
      <c r="H22" s="99"/>
      <c r="I22" s="57"/>
      <c r="J22" s="57"/>
      <c r="K22" s="57"/>
      <c r="L22" s="156"/>
      <c r="M22" s="156"/>
      <c r="N22" s="156"/>
    </row>
    <row r="23" spans="1:14" ht="15.75" customHeight="1" x14ac:dyDescent="0.3">
      <c r="A23" s="241" t="s">
        <v>15</v>
      </c>
      <c r="B23" s="2"/>
      <c r="C23" s="253"/>
      <c r="D23" s="254"/>
      <c r="E23" s="255"/>
      <c r="F23" s="254"/>
      <c r="G23" s="255"/>
      <c r="H23" s="254"/>
      <c r="I23" s="255"/>
      <c r="J23" s="256"/>
      <c r="K23" s="255"/>
      <c r="L23" s="258"/>
      <c r="M23" s="383" t="s">
        <v>56</v>
      </c>
      <c r="N23" s="384"/>
    </row>
    <row r="24" spans="1:14" ht="15.75" customHeight="1" thickBot="1" x14ac:dyDescent="0.3">
      <c r="A24" s="230"/>
      <c r="B24" s="3"/>
      <c r="C24" s="4" t="s">
        <v>2</v>
      </c>
      <c r="D24" s="93" t="s">
        <v>3</v>
      </c>
      <c r="E24" s="5" t="s">
        <v>58</v>
      </c>
      <c r="F24" s="93" t="s">
        <v>4</v>
      </c>
      <c r="G24" s="5" t="s">
        <v>58</v>
      </c>
      <c r="H24" s="93" t="s">
        <v>5</v>
      </c>
      <c r="I24" s="5" t="s">
        <v>58</v>
      </c>
      <c r="J24" s="6" t="s">
        <v>6</v>
      </c>
      <c r="K24" s="5" t="s">
        <v>58</v>
      </c>
      <c r="L24" s="330"/>
      <c r="M24" s="21" t="s">
        <v>141</v>
      </c>
      <c r="N24" s="273" t="s">
        <v>57</v>
      </c>
    </row>
    <row r="25" spans="1:14" ht="15.75" customHeight="1" thickBot="1" x14ac:dyDescent="0.35">
      <c r="A25" s="230"/>
      <c r="B25" s="3"/>
      <c r="C25" s="377" t="s">
        <v>298</v>
      </c>
      <c r="D25" s="378"/>
      <c r="E25" s="378"/>
      <c r="F25" s="378"/>
      <c r="G25" s="378"/>
      <c r="H25" s="378"/>
      <c r="I25" s="378"/>
      <c r="J25" s="378"/>
      <c r="K25" s="379"/>
      <c r="L25" s="4" t="s">
        <v>263</v>
      </c>
      <c r="M25" s="257"/>
      <c r="N25" s="272"/>
    </row>
    <row r="26" spans="1:14" ht="15.75" customHeight="1" x14ac:dyDescent="0.25">
      <c r="A26" s="242" t="s">
        <v>45</v>
      </c>
      <c r="C26" s="10">
        <v>2010</v>
      </c>
      <c r="D26" s="25">
        <v>7.6999999999999999E-2</v>
      </c>
      <c r="E26" s="12">
        <v>40418</v>
      </c>
      <c r="F26" s="25">
        <v>7.4999999999999997E-2</v>
      </c>
      <c r="G26" s="12">
        <v>40354</v>
      </c>
      <c r="H26" s="25">
        <v>7.1999999999999995E-2</v>
      </c>
      <c r="I26" s="12">
        <v>40410</v>
      </c>
      <c r="J26" s="25">
        <v>7.1999999999999995E-2</v>
      </c>
      <c r="K26" s="43">
        <v>40328</v>
      </c>
      <c r="L26" s="39">
        <v>1</v>
      </c>
      <c r="M26" s="10" t="s">
        <v>201</v>
      </c>
      <c r="N26" s="262">
        <v>7.0999999999999994E-2</v>
      </c>
    </row>
    <row r="27" spans="1:14" ht="15.75" customHeight="1" x14ac:dyDescent="0.25">
      <c r="A27" s="229" t="s">
        <v>100</v>
      </c>
      <c r="C27" s="10">
        <v>2011</v>
      </c>
      <c r="D27" s="25">
        <v>8.8999999999999996E-2</v>
      </c>
      <c r="E27" s="12">
        <v>40740</v>
      </c>
      <c r="F27" s="25">
        <v>7.4999999999999997E-2</v>
      </c>
      <c r="G27" s="12">
        <v>40787</v>
      </c>
      <c r="H27" s="25">
        <v>7.3999999999999996E-2</v>
      </c>
      <c r="I27" s="12">
        <v>40702</v>
      </c>
      <c r="J27" s="25">
        <v>7.0999999999999994E-2</v>
      </c>
      <c r="K27" s="43">
        <v>40733</v>
      </c>
      <c r="L27" s="39">
        <v>1</v>
      </c>
      <c r="M27" s="10" t="s">
        <v>204</v>
      </c>
      <c r="N27" s="262">
        <v>7.0000000000000007E-2</v>
      </c>
    </row>
    <row r="28" spans="1:14" ht="15.75" customHeight="1" x14ac:dyDescent="0.25">
      <c r="A28" s="231"/>
      <c r="C28" s="10">
        <v>2012</v>
      </c>
      <c r="D28" s="25">
        <v>9.0999999999999998E-2</v>
      </c>
      <c r="E28" s="12">
        <v>41075</v>
      </c>
      <c r="F28" s="25">
        <v>8.4000000000000005E-2</v>
      </c>
      <c r="G28" s="12">
        <v>41144</v>
      </c>
      <c r="H28" s="25">
        <v>8.3000000000000004E-2</v>
      </c>
      <c r="I28" s="12">
        <v>41129</v>
      </c>
      <c r="J28" s="25">
        <v>0.08</v>
      </c>
      <c r="K28" s="43">
        <v>41123</v>
      </c>
      <c r="L28" s="39">
        <v>8</v>
      </c>
      <c r="M28" s="10" t="s">
        <v>205</v>
      </c>
      <c r="N28" s="262">
        <f>TRUNC(AVERAGE(J26:J28),3)</f>
        <v>7.3999999999999996E-2</v>
      </c>
    </row>
    <row r="29" spans="1:14" ht="15.75" customHeight="1" x14ac:dyDescent="0.25">
      <c r="A29" s="231"/>
      <c r="C29" s="10">
        <v>2013</v>
      </c>
      <c r="D29" s="25">
        <v>7.3999999999999996E-2</v>
      </c>
      <c r="E29" s="12">
        <v>41871</v>
      </c>
      <c r="F29" s="25">
        <v>7.1999999999999995E-2</v>
      </c>
      <c r="G29" s="12">
        <v>41795</v>
      </c>
      <c r="H29" s="25">
        <v>6.8000000000000005E-2</v>
      </c>
      <c r="I29" s="12">
        <v>41890</v>
      </c>
      <c r="J29" s="25">
        <v>6.8000000000000005E-2</v>
      </c>
      <c r="K29" s="43">
        <v>41774</v>
      </c>
      <c r="L29" s="39">
        <v>0</v>
      </c>
      <c r="M29" s="10" t="s">
        <v>213</v>
      </c>
      <c r="N29" s="262">
        <f>TRUNC(AVERAGE(J27:J29),3)</f>
        <v>7.2999999999999995E-2</v>
      </c>
    </row>
    <row r="30" spans="1:14" ht="15.75" customHeight="1" x14ac:dyDescent="0.25">
      <c r="A30" s="229"/>
      <c r="C30" s="10">
        <v>2014</v>
      </c>
      <c r="D30" s="15">
        <v>7.2999999999999995E-2</v>
      </c>
      <c r="E30" s="12">
        <v>41797</v>
      </c>
      <c r="F30" s="15">
        <v>7.0999999999999994E-2</v>
      </c>
      <c r="G30" s="12">
        <v>41796</v>
      </c>
      <c r="H30" s="15">
        <v>6.9000000000000006E-2</v>
      </c>
      <c r="I30" s="12">
        <v>41784</v>
      </c>
      <c r="J30" s="15">
        <v>6.6000000000000003E-2</v>
      </c>
      <c r="K30" s="43">
        <v>41907</v>
      </c>
      <c r="L30" s="39">
        <v>0</v>
      </c>
      <c r="M30" s="10" t="s">
        <v>215</v>
      </c>
      <c r="N30" s="262">
        <f>TRUNC(AVERAGE(J28:J30),3)</f>
        <v>7.0999999999999994E-2</v>
      </c>
    </row>
    <row r="31" spans="1:14" ht="15.75" customHeight="1" thickBot="1" x14ac:dyDescent="0.3">
      <c r="A31" s="229"/>
      <c r="C31" s="16">
        <v>2015</v>
      </c>
      <c r="D31" s="26">
        <v>6.9000000000000006E-2</v>
      </c>
      <c r="E31" s="18">
        <v>42166</v>
      </c>
      <c r="F31" s="26">
        <v>6.6000000000000003E-2</v>
      </c>
      <c r="G31" s="18">
        <v>42131</v>
      </c>
      <c r="H31" s="26">
        <v>6.5000000000000002E-2</v>
      </c>
      <c r="I31" s="18">
        <v>42190</v>
      </c>
      <c r="J31" s="26">
        <v>6.4000000000000001E-2</v>
      </c>
      <c r="K31" s="44">
        <v>42152</v>
      </c>
      <c r="L31" s="40">
        <v>0</v>
      </c>
      <c r="M31" s="16" t="s">
        <v>247</v>
      </c>
      <c r="N31" s="263">
        <f>TRUNC(AVERAGE(J29:J31),3)</f>
        <v>6.6000000000000003E-2</v>
      </c>
    </row>
    <row r="32" spans="1:14" ht="15.75" customHeight="1" thickBot="1" x14ac:dyDescent="0.35">
      <c r="A32" s="229"/>
      <c r="C32" s="377" t="s">
        <v>297</v>
      </c>
      <c r="D32" s="378"/>
      <c r="E32" s="378"/>
      <c r="F32" s="378"/>
      <c r="G32" s="378"/>
      <c r="H32" s="378"/>
      <c r="I32" s="378"/>
      <c r="J32" s="378"/>
      <c r="K32" s="379"/>
      <c r="L32" s="286" t="s">
        <v>264</v>
      </c>
      <c r="M32" s="284"/>
      <c r="N32" s="285"/>
    </row>
    <row r="33" spans="1:14" ht="15.75" customHeight="1" x14ac:dyDescent="0.25">
      <c r="A33" s="229"/>
      <c r="C33" s="324">
        <v>2014</v>
      </c>
      <c r="D33" s="97">
        <v>7.2999999999999995E-2</v>
      </c>
      <c r="E33" s="51">
        <v>41797</v>
      </c>
      <c r="F33" s="97">
        <v>7.0999999999999994E-2</v>
      </c>
      <c r="G33" s="51">
        <v>41796</v>
      </c>
      <c r="H33" s="97">
        <v>6.9000000000000006E-2</v>
      </c>
      <c r="I33" s="51">
        <v>41784</v>
      </c>
      <c r="J33" s="97">
        <v>6.6000000000000003E-2</v>
      </c>
      <c r="K33" s="112">
        <v>41907</v>
      </c>
      <c r="L33" s="348">
        <v>0</v>
      </c>
      <c r="M33" s="278"/>
      <c r="N33" s="279"/>
    </row>
    <row r="34" spans="1:14" ht="15.75" customHeight="1" thickBot="1" x14ac:dyDescent="0.3">
      <c r="A34" s="229"/>
      <c r="C34" s="280">
        <v>2015</v>
      </c>
      <c r="D34" s="91">
        <v>6.9000000000000006E-2</v>
      </c>
      <c r="E34" s="281">
        <v>42166</v>
      </c>
      <c r="F34" s="91">
        <v>6.6000000000000003E-2</v>
      </c>
      <c r="G34" s="281">
        <v>42131</v>
      </c>
      <c r="H34" s="91">
        <v>6.5000000000000002E-2</v>
      </c>
      <c r="I34" s="281">
        <v>42190</v>
      </c>
      <c r="J34" s="282">
        <v>6.4000000000000001E-2</v>
      </c>
      <c r="K34" s="283">
        <v>42152</v>
      </c>
      <c r="L34" s="11">
        <v>0</v>
      </c>
      <c r="M34" s="287"/>
      <c r="N34" s="288"/>
    </row>
    <row r="35" spans="1:14" ht="15.75" customHeight="1" x14ac:dyDescent="0.25">
      <c r="A35" s="229"/>
      <c r="C35" s="10">
        <v>2016</v>
      </c>
      <c r="D35" s="15">
        <v>7.8E-2</v>
      </c>
      <c r="E35" s="161">
        <v>42534</v>
      </c>
      <c r="F35" s="15">
        <v>7.3999999999999996E-2</v>
      </c>
      <c r="G35" s="161">
        <v>42513</v>
      </c>
      <c r="H35" s="15">
        <v>7.1999999999999995E-2</v>
      </c>
      <c r="I35" s="161">
        <v>42514</v>
      </c>
      <c r="J35" s="11">
        <v>7.0000000000000007E-2</v>
      </c>
      <c r="K35" s="168">
        <v>42477</v>
      </c>
      <c r="L35" s="348">
        <v>3</v>
      </c>
      <c r="M35" s="14" t="s">
        <v>253</v>
      </c>
      <c r="N35" s="261">
        <f>TRUNC(AVERAGE(J33:J35),3)</f>
        <v>6.6000000000000003E-2</v>
      </c>
    </row>
    <row r="36" spans="1:14" ht="15.75" customHeight="1" x14ac:dyDescent="0.25">
      <c r="A36" s="229"/>
      <c r="C36" s="10">
        <v>2017</v>
      </c>
      <c r="D36" s="15">
        <v>7.0999999999999994E-2</v>
      </c>
      <c r="E36" s="161">
        <v>42896</v>
      </c>
      <c r="F36" s="15">
        <v>6.9000000000000006E-2</v>
      </c>
      <c r="G36" s="161">
        <v>42891</v>
      </c>
      <c r="H36" s="15">
        <v>6.6000000000000003E-2</v>
      </c>
      <c r="I36" s="161">
        <v>42890</v>
      </c>
      <c r="J36" s="11">
        <v>6.6000000000000003E-2</v>
      </c>
      <c r="K36" s="168">
        <v>42889</v>
      </c>
      <c r="L36" s="348">
        <v>1</v>
      </c>
      <c r="M36" s="10" t="s">
        <v>293</v>
      </c>
      <c r="N36" s="262">
        <f>TRUNC(AVERAGE(J34:J36),3)</f>
        <v>6.6000000000000003E-2</v>
      </c>
    </row>
    <row r="37" spans="1:14" ht="15.75" customHeight="1" x14ac:dyDescent="0.25">
      <c r="A37" s="229"/>
      <c r="C37" s="10">
        <v>2018</v>
      </c>
      <c r="D37" s="15">
        <v>7.3999999999999996E-2</v>
      </c>
      <c r="E37" s="161">
        <v>43248</v>
      </c>
      <c r="F37" s="15">
        <v>7.2999999999999995E-2</v>
      </c>
      <c r="G37" s="161">
        <v>43259</v>
      </c>
      <c r="H37" s="15">
        <v>7.2999999999999995E-2</v>
      </c>
      <c r="I37" s="161">
        <v>43247</v>
      </c>
      <c r="J37" s="11">
        <v>7.2999999999999995E-2</v>
      </c>
      <c r="K37" s="168">
        <v>43245</v>
      </c>
      <c r="L37" s="11">
        <v>5</v>
      </c>
      <c r="M37" s="10" t="s">
        <v>301</v>
      </c>
      <c r="N37" s="262">
        <f>TRUNC(AVERAGE(J35:J37),3)</f>
        <v>6.9000000000000006E-2</v>
      </c>
    </row>
    <row r="38" spans="1:14" ht="15.75" customHeight="1" thickBot="1" x14ac:dyDescent="0.3">
      <c r="A38" s="229"/>
      <c r="C38" s="16">
        <v>2019</v>
      </c>
      <c r="D38" s="26">
        <v>6.5000000000000002E-2</v>
      </c>
      <c r="E38" s="158">
        <v>43622</v>
      </c>
      <c r="F38" s="26">
        <v>0.06</v>
      </c>
      <c r="G38" s="158">
        <v>43620</v>
      </c>
      <c r="H38" s="26">
        <v>5.8999999999999997E-2</v>
      </c>
      <c r="I38" s="158">
        <v>43627</v>
      </c>
      <c r="J38" s="17">
        <v>5.8999999999999997E-2</v>
      </c>
      <c r="K38" s="164">
        <v>43593</v>
      </c>
      <c r="L38" s="11">
        <v>0</v>
      </c>
      <c r="M38" s="16" t="s">
        <v>311</v>
      </c>
      <c r="N38" s="262">
        <f>TRUNC(AVERAGE(J36:J38),3)</f>
        <v>6.6000000000000003E-2</v>
      </c>
    </row>
    <row r="39" spans="1:14" ht="15.75" customHeight="1" x14ac:dyDescent="0.3">
      <c r="A39" s="228"/>
      <c r="C39" s="125"/>
      <c r="D39" s="126"/>
      <c r="E39" s="198"/>
      <c r="F39" s="126"/>
      <c r="G39" s="125"/>
      <c r="H39" s="126"/>
      <c r="I39" s="125"/>
      <c r="J39" s="125"/>
      <c r="K39" s="125"/>
      <c r="L39" s="199"/>
      <c r="M39" s="199"/>
      <c r="N39" s="199"/>
    </row>
    <row r="40" spans="1:14" ht="15.75" customHeight="1" thickBot="1" x14ac:dyDescent="0.3">
      <c r="A40" s="228"/>
      <c r="L40" s="259"/>
    </row>
    <row r="41" spans="1:14" ht="15.75" customHeight="1" x14ac:dyDescent="0.3">
      <c r="A41" s="241" t="s">
        <v>266</v>
      </c>
      <c r="C41" s="253"/>
      <c r="D41" s="254"/>
      <c r="E41" s="255"/>
      <c r="F41" s="254"/>
      <c r="G41" s="255"/>
      <c r="H41" s="254"/>
      <c r="I41" s="255"/>
      <c r="J41" s="256"/>
      <c r="K41" s="255"/>
      <c r="L41" s="258"/>
      <c r="M41" s="383" t="s">
        <v>56</v>
      </c>
      <c r="N41" s="384"/>
    </row>
    <row r="42" spans="1:14" ht="15.75" customHeight="1" thickBot="1" x14ac:dyDescent="0.3">
      <c r="A42" s="228"/>
      <c r="C42" s="4" t="s">
        <v>2</v>
      </c>
      <c r="D42" s="93" t="s">
        <v>3</v>
      </c>
      <c r="E42" s="5" t="s">
        <v>58</v>
      </c>
      <c r="F42" s="93" t="s">
        <v>4</v>
      </c>
      <c r="G42" s="5" t="s">
        <v>58</v>
      </c>
      <c r="H42" s="93" t="s">
        <v>5</v>
      </c>
      <c r="I42" s="5" t="s">
        <v>58</v>
      </c>
      <c r="J42" s="6" t="s">
        <v>6</v>
      </c>
      <c r="K42" s="5" t="s">
        <v>58</v>
      </c>
      <c r="L42" s="330"/>
      <c r="M42" s="21" t="s">
        <v>141</v>
      </c>
      <c r="N42" s="273" t="s">
        <v>57</v>
      </c>
    </row>
    <row r="43" spans="1:14" ht="15.75" customHeight="1" thickBot="1" x14ac:dyDescent="0.35">
      <c r="A43" s="228"/>
      <c r="C43" s="377" t="s">
        <v>298</v>
      </c>
      <c r="D43" s="378"/>
      <c r="E43" s="378"/>
      <c r="F43" s="378"/>
      <c r="G43" s="378"/>
      <c r="H43" s="378"/>
      <c r="I43" s="378"/>
      <c r="J43" s="378"/>
      <c r="K43" s="379"/>
      <c r="L43" s="4" t="s">
        <v>263</v>
      </c>
      <c r="M43" s="257"/>
      <c r="N43" s="272"/>
    </row>
    <row r="44" spans="1:14" ht="15.75" customHeight="1" x14ac:dyDescent="0.25">
      <c r="A44" s="242" t="s">
        <v>242</v>
      </c>
      <c r="C44" s="14">
        <v>2014</v>
      </c>
      <c r="D44" s="169">
        <v>6.0999999999999999E-2</v>
      </c>
      <c r="E44" s="170">
        <v>41854</v>
      </c>
      <c r="F44" s="169">
        <v>6.0999999999999999E-2</v>
      </c>
      <c r="G44" s="170">
        <v>41797</v>
      </c>
      <c r="H44" s="169">
        <v>5.8999999999999997E-2</v>
      </c>
      <c r="I44" s="165">
        <v>41778</v>
      </c>
      <c r="J44" s="171">
        <v>5.8000000000000003E-2</v>
      </c>
      <c r="K44" s="172">
        <v>41790</v>
      </c>
      <c r="L44" s="62">
        <v>0</v>
      </c>
      <c r="M44" s="14" t="s">
        <v>241</v>
      </c>
      <c r="N44" s="261">
        <f>TRUNC(AVERAGE(J44:J44),3)</f>
        <v>5.8000000000000003E-2</v>
      </c>
    </row>
    <row r="45" spans="1:14" ht="15.75" customHeight="1" thickBot="1" x14ac:dyDescent="0.3">
      <c r="A45" s="229" t="s">
        <v>243</v>
      </c>
      <c r="C45" s="191">
        <v>2015</v>
      </c>
      <c r="D45" s="193">
        <v>7.0999999999999994E-2</v>
      </c>
      <c r="E45" s="194">
        <v>42165</v>
      </c>
      <c r="F45" s="193">
        <v>6.7000000000000004E-2</v>
      </c>
      <c r="G45" s="194">
        <v>42131</v>
      </c>
      <c r="H45" s="193">
        <v>6.3E-2</v>
      </c>
      <c r="I45" s="195">
        <v>42166</v>
      </c>
      <c r="J45" s="196">
        <v>6.2E-2</v>
      </c>
      <c r="K45" s="197">
        <v>42210</v>
      </c>
      <c r="L45" s="192">
        <v>0</v>
      </c>
      <c r="M45" s="191" t="s">
        <v>248</v>
      </c>
      <c r="N45" s="263">
        <f>TRUNC(AVERAGE(J44:J45),3)</f>
        <v>0.06</v>
      </c>
    </row>
    <row r="46" spans="1:14" ht="15.75" customHeight="1" thickBot="1" x14ac:dyDescent="0.35">
      <c r="C46" s="377" t="s">
        <v>297</v>
      </c>
      <c r="D46" s="378"/>
      <c r="E46" s="378"/>
      <c r="F46" s="378"/>
      <c r="G46" s="378"/>
      <c r="H46" s="378"/>
      <c r="I46" s="378"/>
      <c r="J46" s="378"/>
      <c r="K46" s="379"/>
      <c r="L46" s="286" t="s">
        <v>264</v>
      </c>
      <c r="M46" s="284"/>
      <c r="N46" s="285"/>
    </row>
    <row r="47" spans="1:14" ht="15.75" customHeight="1" x14ac:dyDescent="0.25">
      <c r="C47" s="324">
        <v>2014</v>
      </c>
      <c r="D47" s="169">
        <v>6.0999999999999999E-2</v>
      </c>
      <c r="E47" s="170">
        <v>41854</v>
      </c>
      <c r="F47" s="169">
        <v>6.0999999999999999E-2</v>
      </c>
      <c r="G47" s="170">
        <v>41797</v>
      </c>
      <c r="H47" s="169">
        <v>5.8999999999999997E-2</v>
      </c>
      <c r="I47" s="165">
        <v>41778</v>
      </c>
      <c r="J47" s="171">
        <v>5.8000000000000003E-2</v>
      </c>
      <c r="K47" s="172">
        <v>41790</v>
      </c>
      <c r="L47" s="352">
        <v>0</v>
      </c>
      <c r="M47" s="278"/>
      <c r="N47" s="279"/>
    </row>
    <row r="48" spans="1:14" ht="15.75" customHeight="1" thickBot="1" x14ac:dyDescent="0.3">
      <c r="C48" s="280">
        <v>2015</v>
      </c>
      <c r="D48" s="91">
        <v>7.0999999999999994E-2</v>
      </c>
      <c r="E48" s="281">
        <v>42165</v>
      </c>
      <c r="F48" s="91">
        <v>6.7000000000000004E-2</v>
      </c>
      <c r="G48" s="281">
        <v>42131</v>
      </c>
      <c r="H48" s="91">
        <v>6.3E-2</v>
      </c>
      <c r="I48" s="281">
        <v>42166</v>
      </c>
      <c r="J48" s="282">
        <v>6.2E-2</v>
      </c>
      <c r="K48" s="283">
        <v>42210</v>
      </c>
      <c r="L48" s="11">
        <v>1</v>
      </c>
      <c r="M48" s="287"/>
      <c r="N48" s="288"/>
    </row>
    <row r="49" spans="1:14" ht="15.75" customHeight="1" x14ac:dyDescent="0.25">
      <c r="A49" s="229"/>
      <c r="C49" s="10">
        <v>2016</v>
      </c>
      <c r="D49" s="15">
        <v>7.0999999999999994E-2</v>
      </c>
      <c r="E49" s="161">
        <v>42513</v>
      </c>
      <c r="F49" s="15">
        <v>7.0000000000000007E-2</v>
      </c>
      <c r="G49" s="161">
        <v>42514</v>
      </c>
      <c r="H49" s="15">
        <v>6.5000000000000002E-2</v>
      </c>
      <c r="I49" s="161">
        <v>42527</v>
      </c>
      <c r="J49" s="11">
        <v>6.3E-2</v>
      </c>
      <c r="K49" s="168">
        <v>42512</v>
      </c>
      <c r="L49" s="348">
        <v>1</v>
      </c>
      <c r="M49" s="14" t="s">
        <v>253</v>
      </c>
      <c r="N49" s="261">
        <f>TRUNC(AVERAGE(J47:J49),3)</f>
        <v>6.0999999999999999E-2</v>
      </c>
    </row>
    <row r="50" spans="1:14" ht="15.75" customHeight="1" x14ac:dyDescent="0.25">
      <c r="A50" s="229"/>
      <c r="C50" s="10">
        <v>2017</v>
      </c>
      <c r="D50" s="15">
        <v>6.7000000000000004E-2</v>
      </c>
      <c r="E50" s="161">
        <v>42895</v>
      </c>
      <c r="F50" s="15">
        <v>6.5000000000000002E-2</v>
      </c>
      <c r="G50" s="161">
        <v>42896</v>
      </c>
      <c r="H50" s="15">
        <v>6.2E-2</v>
      </c>
      <c r="I50" s="161">
        <v>42888</v>
      </c>
      <c r="J50" s="11">
        <v>6.2E-2</v>
      </c>
      <c r="K50" s="168">
        <v>42869</v>
      </c>
      <c r="L50" s="348">
        <v>0</v>
      </c>
      <c r="M50" s="10" t="s">
        <v>293</v>
      </c>
      <c r="N50" s="262">
        <f>TRUNC(AVERAGE(J48:J50),3)</f>
        <v>6.2E-2</v>
      </c>
    </row>
    <row r="51" spans="1:14" ht="15.75" customHeight="1" x14ac:dyDescent="0.25">
      <c r="A51" s="229"/>
      <c r="C51" s="10">
        <v>2018</v>
      </c>
      <c r="D51" s="15">
        <v>6.9000000000000006E-2</v>
      </c>
      <c r="E51" s="161">
        <v>43258</v>
      </c>
      <c r="F51" s="15">
        <v>6.6000000000000003E-2</v>
      </c>
      <c r="G51" s="161">
        <v>43245</v>
      </c>
      <c r="H51" s="15">
        <v>6.4000000000000001E-2</v>
      </c>
      <c r="I51" s="161">
        <v>43256</v>
      </c>
      <c r="J51" s="11">
        <v>6.4000000000000001E-2</v>
      </c>
      <c r="K51" s="168">
        <v>43221</v>
      </c>
      <c r="L51" s="11">
        <v>0</v>
      </c>
      <c r="M51" s="10" t="s">
        <v>301</v>
      </c>
      <c r="N51" s="262">
        <f>TRUNC(AVERAGE(J49:J51),3)</f>
        <v>6.3E-2</v>
      </c>
    </row>
    <row r="52" spans="1:14" ht="15.75" customHeight="1" thickBot="1" x14ac:dyDescent="0.3">
      <c r="A52" s="229"/>
      <c r="C52" s="16">
        <v>2019</v>
      </c>
      <c r="D52" s="26">
        <v>0.06</v>
      </c>
      <c r="E52" s="158">
        <v>43593</v>
      </c>
      <c r="F52" s="26">
        <v>5.8999999999999997E-2</v>
      </c>
      <c r="G52" s="158">
        <v>43572</v>
      </c>
      <c r="H52" s="26">
        <v>5.8999999999999997E-2</v>
      </c>
      <c r="I52" s="158">
        <v>43571</v>
      </c>
      <c r="J52" s="17">
        <v>5.8999999999999997E-2</v>
      </c>
      <c r="K52" s="164">
        <v>43552</v>
      </c>
      <c r="L52" s="11">
        <v>0</v>
      </c>
      <c r="M52" s="16" t="s">
        <v>311</v>
      </c>
      <c r="N52" s="262">
        <f>TRUNC(AVERAGE(J50:J52),3)</f>
        <v>6.0999999999999999E-2</v>
      </c>
    </row>
    <row r="53" spans="1:14" ht="15.75" customHeight="1" x14ac:dyDescent="0.3">
      <c r="A53" s="228"/>
      <c r="C53" s="125"/>
      <c r="D53" s="126"/>
      <c r="E53" s="198"/>
      <c r="F53" s="126"/>
      <c r="G53" s="125"/>
      <c r="H53" s="126"/>
      <c r="I53" s="125"/>
      <c r="J53" s="125"/>
      <c r="K53" s="125"/>
      <c r="L53" s="199"/>
      <c r="M53" s="199"/>
      <c r="N53" s="199"/>
    </row>
    <row r="54" spans="1:14" ht="15.75" customHeight="1" thickBot="1" x14ac:dyDescent="0.3">
      <c r="A54" s="228"/>
      <c r="L54" s="259"/>
    </row>
    <row r="55" spans="1:14" ht="15.75" customHeight="1" x14ac:dyDescent="0.3">
      <c r="A55" s="241" t="s">
        <v>48</v>
      </c>
      <c r="C55" s="253"/>
      <c r="D55" s="254"/>
      <c r="E55" s="255"/>
      <c r="F55" s="254"/>
      <c r="G55" s="255"/>
      <c r="H55" s="254"/>
      <c r="I55" s="255"/>
      <c r="J55" s="256"/>
      <c r="K55" s="255"/>
      <c r="L55" s="258"/>
      <c r="M55" s="383" t="s">
        <v>56</v>
      </c>
      <c r="N55" s="384"/>
    </row>
    <row r="56" spans="1:14" ht="15.75" customHeight="1" thickBot="1" x14ac:dyDescent="0.3">
      <c r="A56" s="230"/>
      <c r="B56" s="20"/>
      <c r="C56" s="4" t="s">
        <v>2</v>
      </c>
      <c r="D56" s="93" t="s">
        <v>3</v>
      </c>
      <c r="E56" s="5" t="s">
        <v>58</v>
      </c>
      <c r="F56" s="93" t="s">
        <v>4</v>
      </c>
      <c r="G56" s="5" t="s">
        <v>58</v>
      </c>
      <c r="H56" s="93" t="s">
        <v>5</v>
      </c>
      <c r="I56" s="5" t="s">
        <v>58</v>
      </c>
      <c r="J56" s="6" t="s">
        <v>6</v>
      </c>
      <c r="K56" s="5" t="s">
        <v>58</v>
      </c>
      <c r="L56" s="330"/>
      <c r="M56" s="21" t="s">
        <v>141</v>
      </c>
      <c r="N56" s="273" t="s">
        <v>57</v>
      </c>
    </row>
    <row r="57" spans="1:14" ht="15.75" customHeight="1" thickBot="1" x14ac:dyDescent="0.35">
      <c r="A57" s="230"/>
      <c r="B57" s="20"/>
      <c r="C57" s="377" t="s">
        <v>298</v>
      </c>
      <c r="D57" s="378"/>
      <c r="E57" s="378"/>
      <c r="F57" s="378"/>
      <c r="G57" s="378"/>
      <c r="H57" s="378"/>
      <c r="I57" s="378"/>
      <c r="J57" s="378"/>
      <c r="K57" s="379"/>
      <c r="L57" s="4" t="s">
        <v>263</v>
      </c>
      <c r="M57" s="257"/>
      <c r="N57" s="272"/>
    </row>
    <row r="58" spans="1:14" ht="15.75" customHeight="1" x14ac:dyDescent="0.25">
      <c r="A58" s="240" t="s">
        <v>49</v>
      </c>
      <c r="C58" s="10">
        <v>2010</v>
      </c>
      <c r="D58" s="25">
        <v>7.2999999999999995E-2</v>
      </c>
      <c r="E58" s="12">
        <v>40283</v>
      </c>
      <c r="F58" s="25">
        <v>6.9000000000000006E-2</v>
      </c>
      <c r="G58" s="12">
        <v>40282</v>
      </c>
      <c r="H58" s="15">
        <v>6.8000000000000005E-2</v>
      </c>
      <c r="I58" s="12">
        <v>40279</v>
      </c>
      <c r="J58" s="15">
        <v>6.7000000000000004E-2</v>
      </c>
      <c r="K58" s="43">
        <v>40410</v>
      </c>
      <c r="L58" s="39">
        <v>0</v>
      </c>
      <c r="M58" s="10" t="s">
        <v>201</v>
      </c>
      <c r="N58" s="262">
        <v>6.5000000000000002E-2</v>
      </c>
    </row>
    <row r="59" spans="1:14" ht="15.75" customHeight="1" x14ac:dyDescent="0.25">
      <c r="A59" s="233" t="s">
        <v>107</v>
      </c>
      <c r="C59" s="10">
        <v>2011</v>
      </c>
      <c r="D59" s="25">
        <v>7.3999999999999996E-2</v>
      </c>
      <c r="E59" s="12">
        <v>40711</v>
      </c>
      <c r="F59" s="25">
        <v>7.1999999999999995E-2</v>
      </c>
      <c r="G59" s="12">
        <v>40702</v>
      </c>
      <c r="H59" s="25">
        <v>7.0999999999999994E-2</v>
      </c>
      <c r="I59" s="12">
        <v>40789</v>
      </c>
      <c r="J59" s="15">
        <v>7.0000000000000007E-2</v>
      </c>
      <c r="K59" s="43">
        <v>40724</v>
      </c>
      <c r="L59" s="39">
        <v>0</v>
      </c>
      <c r="M59" s="10" t="s">
        <v>204</v>
      </c>
      <c r="N59" s="262">
        <v>6.8000000000000005E-2</v>
      </c>
    </row>
    <row r="60" spans="1:14" ht="15.75" customHeight="1" x14ac:dyDescent="0.25">
      <c r="A60" s="230"/>
      <c r="C60" s="10">
        <v>2012</v>
      </c>
      <c r="D60" s="25">
        <v>8.1000000000000003E-2</v>
      </c>
      <c r="E60" s="12">
        <v>41093</v>
      </c>
      <c r="F60" s="25">
        <v>8.1000000000000003E-2</v>
      </c>
      <c r="G60" s="12">
        <v>41088</v>
      </c>
      <c r="H60" s="25">
        <v>7.9000000000000001E-2</v>
      </c>
      <c r="I60" s="12">
        <v>41075</v>
      </c>
      <c r="J60" s="15">
        <v>7.4999999999999997E-2</v>
      </c>
      <c r="K60" s="43">
        <v>41048</v>
      </c>
      <c r="L60" s="39">
        <v>3</v>
      </c>
      <c r="M60" s="10" t="s">
        <v>205</v>
      </c>
      <c r="N60" s="262">
        <f>TRUNC(AVERAGE(J58:J60),3)</f>
        <v>7.0000000000000007E-2</v>
      </c>
    </row>
    <row r="61" spans="1:14" ht="15.75" customHeight="1" x14ac:dyDescent="0.25">
      <c r="A61" s="230"/>
      <c r="C61" s="10">
        <v>2013</v>
      </c>
      <c r="D61" s="15">
        <v>6.5000000000000002E-2</v>
      </c>
      <c r="E61" s="12">
        <v>41430</v>
      </c>
      <c r="F61" s="15">
        <v>6.2E-2</v>
      </c>
      <c r="G61" s="12">
        <v>41446</v>
      </c>
      <c r="H61" s="15">
        <v>6.0999999999999999E-2</v>
      </c>
      <c r="I61" s="12">
        <v>41445</v>
      </c>
      <c r="J61" s="15">
        <v>6.0999999999999999E-2</v>
      </c>
      <c r="K61" s="43">
        <v>41409</v>
      </c>
      <c r="L61" s="39">
        <v>0</v>
      </c>
      <c r="M61" s="10" t="s">
        <v>213</v>
      </c>
      <c r="N61" s="262">
        <f>TRUNC(AVERAGE(J59:J61),3)</f>
        <v>6.8000000000000005E-2</v>
      </c>
    </row>
    <row r="62" spans="1:14" ht="15.75" customHeight="1" x14ac:dyDescent="0.25">
      <c r="A62" s="233"/>
      <c r="C62" s="10">
        <v>2014</v>
      </c>
      <c r="D62" s="15">
        <v>6.4000000000000001E-2</v>
      </c>
      <c r="E62" s="12">
        <v>41797</v>
      </c>
      <c r="F62" s="15">
        <v>5.7000000000000002E-2</v>
      </c>
      <c r="G62" s="12">
        <v>41750</v>
      </c>
      <c r="H62" s="15">
        <v>5.7000000000000002E-2</v>
      </c>
      <c r="I62" s="12">
        <v>41749</v>
      </c>
      <c r="J62" s="15">
        <v>5.3999999999999999E-2</v>
      </c>
      <c r="K62" s="43">
        <v>41791</v>
      </c>
      <c r="L62" s="39">
        <v>0</v>
      </c>
      <c r="M62" s="10" t="s">
        <v>215</v>
      </c>
      <c r="N62" s="262">
        <f>TRUNC(AVERAGE(J60:J62),3)</f>
        <v>6.3E-2</v>
      </c>
    </row>
    <row r="63" spans="1:14" ht="15.75" customHeight="1" thickBot="1" x14ac:dyDescent="0.3">
      <c r="A63" s="233"/>
      <c r="C63" s="16">
        <v>2015</v>
      </c>
      <c r="D63" s="26">
        <v>6.4000000000000001E-2</v>
      </c>
      <c r="E63" s="18">
        <v>42210</v>
      </c>
      <c r="F63" s="26">
        <v>6.0999999999999999E-2</v>
      </c>
      <c r="G63" s="18">
        <v>42165</v>
      </c>
      <c r="H63" s="26">
        <v>5.8999999999999997E-2</v>
      </c>
      <c r="I63" s="18">
        <v>42166</v>
      </c>
      <c r="J63" s="26">
        <v>5.8000000000000003E-2</v>
      </c>
      <c r="K63" s="44">
        <v>42112</v>
      </c>
      <c r="L63" s="40">
        <v>0</v>
      </c>
      <c r="M63" s="16" t="s">
        <v>247</v>
      </c>
      <c r="N63" s="263">
        <f>TRUNC(AVERAGE(J61:J63),3)</f>
        <v>5.7000000000000002E-2</v>
      </c>
    </row>
    <row r="64" spans="1:14" ht="15.75" customHeight="1" thickBot="1" x14ac:dyDescent="0.35">
      <c r="A64" s="233"/>
      <c r="C64" s="377" t="s">
        <v>297</v>
      </c>
      <c r="D64" s="378"/>
      <c r="E64" s="378"/>
      <c r="F64" s="378"/>
      <c r="G64" s="378"/>
      <c r="H64" s="378"/>
      <c r="I64" s="378"/>
      <c r="J64" s="378"/>
      <c r="K64" s="379"/>
      <c r="L64" s="286" t="s">
        <v>264</v>
      </c>
      <c r="M64" s="284"/>
      <c r="N64" s="285"/>
    </row>
    <row r="65" spans="1:14" ht="15.75" customHeight="1" x14ac:dyDescent="0.25">
      <c r="A65" s="233"/>
      <c r="C65" s="324">
        <v>2014</v>
      </c>
      <c r="D65" s="97">
        <v>6.4000000000000001E-2</v>
      </c>
      <c r="E65" s="51">
        <v>41797</v>
      </c>
      <c r="F65" s="97">
        <v>5.7000000000000002E-2</v>
      </c>
      <c r="G65" s="51">
        <v>41750</v>
      </c>
      <c r="H65" s="97">
        <v>5.7000000000000002E-2</v>
      </c>
      <c r="I65" s="51">
        <v>41749</v>
      </c>
      <c r="J65" s="97">
        <v>5.3999999999999999E-2</v>
      </c>
      <c r="K65" s="112">
        <v>41791</v>
      </c>
      <c r="L65" s="348">
        <v>0</v>
      </c>
      <c r="M65" s="278"/>
      <c r="N65" s="279"/>
    </row>
    <row r="66" spans="1:14" ht="15.75" customHeight="1" thickBot="1" x14ac:dyDescent="0.3">
      <c r="A66" s="233"/>
      <c r="C66" s="280">
        <v>2015</v>
      </c>
      <c r="D66" s="91">
        <v>6.4000000000000001E-2</v>
      </c>
      <c r="E66" s="281">
        <v>42210</v>
      </c>
      <c r="F66" s="91">
        <v>6.0999999999999999E-2</v>
      </c>
      <c r="G66" s="281">
        <v>42165</v>
      </c>
      <c r="H66" s="91">
        <v>5.8999999999999997E-2</v>
      </c>
      <c r="I66" s="281">
        <v>42166</v>
      </c>
      <c r="J66" s="282">
        <v>5.8000000000000003E-2</v>
      </c>
      <c r="K66" s="283">
        <v>42112</v>
      </c>
      <c r="L66" s="11">
        <v>0</v>
      </c>
      <c r="M66" s="287"/>
      <c r="N66" s="288"/>
    </row>
    <row r="67" spans="1:14" ht="15.75" customHeight="1" x14ac:dyDescent="0.25">
      <c r="A67" s="233"/>
      <c r="C67" s="10">
        <v>2016</v>
      </c>
      <c r="D67" s="15">
        <v>7.4999999999999997E-2</v>
      </c>
      <c r="E67" s="161">
        <v>42514</v>
      </c>
      <c r="F67" s="15">
        <v>6.9000000000000006E-2</v>
      </c>
      <c r="G67" s="161">
        <v>42478</v>
      </c>
      <c r="H67" s="15">
        <v>6.8000000000000005E-2</v>
      </c>
      <c r="I67" s="161">
        <v>42534</v>
      </c>
      <c r="J67" s="11">
        <v>6.7000000000000004E-2</v>
      </c>
      <c r="K67" s="168">
        <v>42524</v>
      </c>
      <c r="L67" s="348">
        <v>1</v>
      </c>
      <c r="M67" s="14" t="s">
        <v>253</v>
      </c>
      <c r="N67" s="261">
        <f>TRUNC(AVERAGE(J65:J67),3)</f>
        <v>5.8999999999999997E-2</v>
      </c>
    </row>
    <row r="68" spans="1:14" ht="15.75" customHeight="1" x14ac:dyDescent="0.25">
      <c r="A68" s="233"/>
      <c r="C68" s="10">
        <v>2017</v>
      </c>
      <c r="D68" s="15">
        <v>7.3999999999999996E-2</v>
      </c>
      <c r="E68" s="161">
        <v>42889</v>
      </c>
      <c r="F68" s="15">
        <v>7.0000000000000007E-2</v>
      </c>
      <c r="G68" s="161">
        <v>42896</v>
      </c>
      <c r="H68" s="15">
        <v>6.8000000000000005E-2</v>
      </c>
      <c r="I68" s="161">
        <v>42895</v>
      </c>
      <c r="J68" s="11">
        <v>6.3E-2</v>
      </c>
      <c r="K68" s="168">
        <v>42890</v>
      </c>
      <c r="L68" s="348">
        <v>1</v>
      </c>
      <c r="M68" s="10" t="s">
        <v>293</v>
      </c>
      <c r="N68" s="262">
        <f>TRUNC(AVERAGE(J66:J68),3)</f>
        <v>6.2E-2</v>
      </c>
    </row>
    <row r="69" spans="1:14" ht="15.75" customHeight="1" x14ac:dyDescent="0.25">
      <c r="A69" s="233"/>
      <c r="C69" s="10">
        <v>2018</v>
      </c>
      <c r="D69" s="15">
        <v>7.9000000000000001E-2</v>
      </c>
      <c r="E69" s="161">
        <v>43245</v>
      </c>
      <c r="F69" s="15">
        <v>7.0999999999999994E-2</v>
      </c>
      <c r="G69" s="161">
        <v>43266</v>
      </c>
      <c r="H69" s="15">
        <v>7.0999999999999994E-2</v>
      </c>
      <c r="I69" s="161">
        <v>43248</v>
      </c>
      <c r="J69" s="11">
        <v>7.0000000000000007E-2</v>
      </c>
      <c r="K69" s="168">
        <v>43247</v>
      </c>
      <c r="L69" s="11">
        <v>3</v>
      </c>
      <c r="M69" s="10" t="s">
        <v>301</v>
      </c>
      <c r="N69" s="262">
        <f>TRUNC(AVERAGE(J67:J69),3)</f>
        <v>6.6000000000000003E-2</v>
      </c>
    </row>
    <row r="70" spans="1:14" ht="15.75" customHeight="1" thickBot="1" x14ac:dyDescent="0.3">
      <c r="A70" s="233"/>
      <c r="C70" s="16">
        <v>2019</v>
      </c>
      <c r="D70" s="26">
        <v>5.8999999999999997E-2</v>
      </c>
      <c r="E70" s="158">
        <v>43620</v>
      </c>
      <c r="F70" s="26">
        <v>5.2999999999999999E-2</v>
      </c>
      <c r="G70" s="158">
        <v>43623</v>
      </c>
      <c r="H70" s="26">
        <v>5.2999999999999999E-2</v>
      </c>
      <c r="I70" s="158">
        <v>43603</v>
      </c>
      <c r="J70" s="17">
        <v>5.2999999999999999E-2</v>
      </c>
      <c r="K70" s="164">
        <v>43591</v>
      </c>
      <c r="L70" s="11">
        <v>0</v>
      </c>
      <c r="M70" s="16" t="s">
        <v>311</v>
      </c>
      <c r="N70" s="262">
        <f>TRUNC(AVERAGE(J68:J70),3)</f>
        <v>6.2E-2</v>
      </c>
    </row>
    <row r="71" spans="1:14" ht="15.75" customHeight="1" x14ac:dyDescent="0.3">
      <c r="A71" s="228"/>
      <c r="C71" s="125"/>
      <c r="D71" s="126"/>
      <c r="E71" s="198"/>
      <c r="F71" s="126"/>
      <c r="G71" s="125"/>
      <c r="H71" s="126"/>
      <c r="I71" s="125"/>
      <c r="J71" s="125"/>
      <c r="K71" s="125"/>
      <c r="L71" s="199"/>
      <c r="M71" s="199"/>
      <c r="N71" s="199"/>
    </row>
    <row r="72" spans="1:14" ht="15.75" customHeight="1" thickBot="1" x14ac:dyDescent="0.3">
      <c r="A72" s="228"/>
    </row>
    <row r="73" spans="1:14" ht="15.75" customHeight="1" x14ac:dyDescent="0.3">
      <c r="A73" s="241" t="s">
        <v>22</v>
      </c>
      <c r="C73" s="253"/>
      <c r="D73" s="254"/>
      <c r="E73" s="255"/>
      <c r="F73" s="254"/>
      <c r="G73" s="255"/>
      <c r="H73" s="254"/>
      <c r="I73" s="255"/>
      <c r="J73" s="256"/>
      <c r="K73" s="255"/>
      <c r="L73" s="258"/>
      <c r="M73" s="383" t="s">
        <v>56</v>
      </c>
      <c r="N73" s="384"/>
    </row>
    <row r="74" spans="1:14" ht="15.75" customHeight="1" thickBot="1" x14ac:dyDescent="0.3">
      <c r="A74" s="232"/>
      <c r="B74" s="20"/>
      <c r="C74" s="4" t="s">
        <v>2</v>
      </c>
      <c r="D74" s="93" t="s">
        <v>3</v>
      </c>
      <c r="E74" s="5" t="s">
        <v>58</v>
      </c>
      <c r="F74" s="93" t="s">
        <v>4</v>
      </c>
      <c r="G74" s="5" t="s">
        <v>58</v>
      </c>
      <c r="H74" s="93" t="s">
        <v>5</v>
      </c>
      <c r="I74" s="5" t="s">
        <v>58</v>
      </c>
      <c r="J74" s="6" t="s">
        <v>6</v>
      </c>
      <c r="K74" s="5" t="s">
        <v>58</v>
      </c>
      <c r="L74" s="330"/>
      <c r="M74" s="21" t="s">
        <v>141</v>
      </c>
      <c r="N74" s="273" t="s">
        <v>57</v>
      </c>
    </row>
    <row r="75" spans="1:14" ht="15.75" customHeight="1" thickBot="1" x14ac:dyDescent="0.35">
      <c r="A75" s="232"/>
      <c r="B75" s="20"/>
      <c r="C75" s="377" t="s">
        <v>298</v>
      </c>
      <c r="D75" s="378"/>
      <c r="E75" s="378"/>
      <c r="F75" s="378"/>
      <c r="G75" s="378"/>
      <c r="H75" s="378"/>
      <c r="I75" s="378"/>
      <c r="J75" s="378"/>
      <c r="K75" s="379"/>
      <c r="L75" s="4" t="s">
        <v>263</v>
      </c>
      <c r="M75" s="257"/>
      <c r="N75" s="272"/>
    </row>
    <row r="76" spans="1:14" ht="15.75" customHeight="1" x14ac:dyDescent="0.3">
      <c r="A76" s="240" t="s">
        <v>211</v>
      </c>
      <c r="C76" s="10" t="s">
        <v>210</v>
      </c>
      <c r="D76" s="25">
        <v>7.6999999999999999E-2</v>
      </c>
      <c r="E76" s="12">
        <v>40409</v>
      </c>
      <c r="F76" s="15">
        <v>7.4999999999999997E-2</v>
      </c>
      <c r="G76" s="12">
        <v>40283</v>
      </c>
      <c r="H76" s="15">
        <v>7.1999999999999995E-2</v>
      </c>
      <c r="I76" s="12">
        <v>40328</v>
      </c>
      <c r="J76" s="15">
        <v>7.1999999999999995E-2</v>
      </c>
      <c r="K76" s="43">
        <v>40282</v>
      </c>
      <c r="L76" s="39">
        <v>1</v>
      </c>
      <c r="M76" s="10" t="s">
        <v>286</v>
      </c>
      <c r="N76" s="262">
        <v>7.1999999999999995E-2</v>
      </c>
    </row>
    <row r="77" spans="1:14" ht="15.75" customHeight="1" x14ac:dyDescent="0.3">
      <c r="A77" s="233" t="s">
        <v>203</v>
      </c>
      <c r="C77" s="10">
        <v>2011</v>
      </c>
      <c r="D77" s="25">
        <v>8.5000000000000006E-2</v>
      </c>
      <c r="E77" s="12">
        <v>40724</v>
      </c>
      <c r="F77" s="25">
        <v>7.4999999999999997E-2</v>
      </c>
      <c r="G77" s="12">
        <v>40787</v>
      </c>
      <c r="H77" s="25">
        <v>7.1999999999999995E-2</v>
      </c>
      <c r="I77" s="12">
        <v>40700</v>
      </c>
      <c r="J77" s="15">
        <v>7.0999999999999994E-2</v>
      </c>
      <c r="K77" s="43">
        <v>40772</v>
      </c>
      <c r="L77" s="39">
        <v>1</v>
      </c>
      <c r="M77" s="10" t="s">
        <v>285</v>
      </c>
      <c r="N77" s="262">
        <v>7.0999999999999994E-2</v>
      </c>
    </row>
    <row r="78" spans="1:14" ht="15.75" customHeight="1" x14ac:dyDescent="0.3">
      <c r="C78" s="10">
        <v>2012</v>
      </c>
      <c r="D78" s="25">
        <v>7.8E-2</v>
      </c>
      <c r="E78" s="12">
        <v>41088</v>
      </c>
      <c r="F78" s="25">
        <v>7.8E-2</v>
      </c>
      <c r="G78" s="12">
        <v>41069</v>
      </c>
      <c r="H78" s="25">
        <v>7.6999999999999999E-2</v>
      </c>
      <c r="I78" s="12">
        <v>41075</v>
      </c>
      <c r="J78" s="15">
        <v>7.5999999999999998E-2</v>
      </c>
      <c r="K78" s="43">
        <v>41048</v>
      </c>
      <c r="L78" s="39">
        <v>4</v>
      </c>
      <c r="M78" s="10" t="s">
        <v>290</v>
      </c>
      <c r="N78" s="262">
        <f>TRUNC(AVERAGE(J76:J78),3)</f>
        <v>7.2999999999999995E-2</v>
      </c>
    </row>
    <row r="79" spans="1:14" ht="15.75" customHeight="1" x14ac:dyDescent="0.25">
      <c r="A79" s="233"/>
      <c r="C79" s="10">
        <v>2013</v>
      </c>
      <c r="D79" s="25">
        <v>6.5000000000000002E-2</v>
      </c>
      <c r="E79" s="12">
        <v>41445</v>
      </c>
      <c r="F79" s="15">
        <v>6.4000000000000001E-2</v>
      </c>
      <c r="G79" s="12">
        <v>41526</v>
      </c>
      <c r="H79" s="15">
        <v>6.3E-2</v>
      </c>
      <c r="I79" s="12">
        <v>41511</v>
      </c>
      <c r="J79" s="15">
        <v>6.3E-2</v>
      </c>
      <c r="K79" s="43">
        <v>41446</v>
      </c>
      <c r="L79" s="39">
        <v>0</v>
      </c>
      <c r="M79" s="10" t="s">
        <v>213</v>
      </c>
      <c r="N79" s="262">
        <f>TRUNC(AVERAGE(J77:J79),3)</f>
        <v>7.0000000000000007E-2</v>
      </c>
    </row>
    <row r="80" spans="1:14" ht="15.75" customHeight="1" x14ac:dyDescent="0.25">
      <c r="A80" s="228"/>
      <c r="C80" s="10">
        <v>2014</v>
      </c>
      <c r="D80" s="25">
        <v>6.4000000000000001E-2</v>
      </c>
      <c r="E80" s="12">
        <v>41797</v>
      </c>
      <c r="F80" s="15">
        <v>6.0999999999999999E-2</v>
      </c>
      <c r="G80" s="12">
        <v>41842</v>
      </c>
      <c r="H80" s="15">
        <v>5.8999999999999997E-2</v>
      </c>
      <c r="I80" s="12">
        <v>41749</v>
      </c>
      <c r="J80" s="15">
        <v>5.8000000000000003E-2</v>
      </c>
      <c r="K80" s="43">
        <v>41855</v>
      </c>
      <c r="L80" s="39">
        <v>0</v>
      </c>
      <c r="M80" s="10" t="s">
        <v>215</v>
      </c>
      <c r="N80" s="262">
        <f>TRUNC(AVERAGE(J78:J80),3)</f>
        <v>6.5000000000000002E-2</v>
      </c>
    </row>
    <row r="81" spans="1:14" ht="15.75" customHeight="1" thickBot="1" x14ac:dyDescent="0.3">
      <c r="A81" s="228"/>
      <c r="C81" s="16">
        <v>2015</v>
      </c>
      <c r="D81" s="123">
        <v>6.8000000000000005E-2</v>
      </c>
      <c r="E81" s="18">
        <v>42253</v>
      </c>
      <c r="F81" s="26">
        <v>6.7000000000000004E-2</v>
      </c>
      <c r="G81" s="18">
        <v>42264</v>
      </c>
      <c r="H81" s="26">
        <v>6.3E-2</v>
      </c>
      <c r="I81" s="18">
        <v>42263</v>
      </c>
      <c r="J81" s="26">
        <v>6.3E-2</v>
      </c>
      <c r="K81" s="44">
        <v>42254</v>
      </c>
      <c r="L81" s="40">
        <v>0</v>
      </c>
      <c r="M81" s="16" t="s">
        <v>247</v>
      </c>
      <c r="N81" s="263">
        <f>TRUNC(AVERAGE(J79:J81),3)</f>
        <v>6.0999999999999999E-2</v>
      </c>
    </row>
    <row r="82" spans="1:14" ht="15.75" customHeight="1" thickBot="1" x14ac:dyDescent="0.35">
      <c r="A82" s="228"/>
      <c r="C82" s="377" t="s">
        <v>297</v>
      </c>
      <c r="D82" s="378"/>
      <c r="E82" s="378"/>
      <c r="F82" s="378"/>
      <c r="G82" s="378"/>
      <c r="H82" s="378"/>
      <c r="I82" s="378"/>
      <c r="J82" s="378"/>
      <c r="K82" s="379"/>
      <c r="L82" s="286" t="s">
        <v>264</v>
      </c>
      <c r="M82" s="284"/>
      <c r="N82" s="285"/>
    </row>
    <row r="83" spans="1:14" ht="15.75" customHeight="1" x14ac:dyDescent="0.25">
      <c r="A83" s="228"/>
      <c r="C83" s="324">
        <v>2014</v>
      </c>
      <c r="D83" s="182">
        <v>6.4000000000000001E-2</v>
      </c>
      <c r="E83" s="51">
        <v>41797</v>
      </c>
      <c r="F83" s="97">
        <v>6.0999999999999999E-2</v>
      </c>
      <c r="G83" s="51">
        <v>41842</v>
      </c>
      <c r="H83" s="97">
        <v>5.8999999999999997E-2</v>
      </c>
      <c r="I83" s="51">
        <v>41749</v>
      </c>
      <c r="J83" s="97">
        <v>5.8000000000000003E-2</v>
      </c>
      <c r="K83" s="112">
        <v>41855</v>
      </c>
      <c r="L83" s="348">
        <v>0</v>
      </c>
      <c r="M83" s="278"/>
      <c r="N83" s="279"/>
    </row>
    <row r="84" spans="1:14" ht="15.75" customHeight="1" thickBot="1" x14ac:dyDescent="0.3">
      <c r="A84" s="228"/>
      <c r="C84" s="280">
        <v>2015</v>
      </c>
      <c r="D84" s="91">
        <v>6.8000000000000005E-2</v>
      </c>
      <c r="E84" s="281">
        <v>42253</v>
      </c>
      <c r="F84" s="91">
        <v>6.7000000000000004E-2</v>
      </c>
      <c r="G84" s="281">
        <v>42264</v>
      </c>
      <c r="H84" s="91">
        <v>6.3E-2</v>
      </c>
      <c r="I84" s="281">
        <v>42263</v>
      </c>
      <c r="J84" s="282">
        <v>6.3E-2</v>
      </c>
      <c r="K84" s="283">
        <v>42254</v>
      </c>
      <c r="L84" s="11">
        <v>0</v>
      </c>
      <c r="M84" s="287"/>
      <c r="N84" s="288"/>
    </row>
    <row r="85" spans="1:14" ht="15.75" customHeight="1" x14ac:dyDescent="0.25">
      <c r="A85" s="228"/>
      <c r="C85" s="10">
        <v>2016</v>
      </c>
      <c r="D85" s="15">
        <v>7.4999999999999997E-2</v>
      </c>
      <c r="E85" s="161">
        <v>42531</v>
      </c>
      <c r="F85" s="15">
        <v>7.1999999999999995E-2</v>
      </c>
      <c r="G85" s="161">
        <v>42534</v>
      </c>
      <c r="H85" s="15">
        <v>7.0999999999999994E-2</v>
      </c>
      <c r="I85" s="161">
        <v>42478</v>
      </c>
      <c r="J85" s="11">
        <v>6.9000000000000006E-2</v>
      </c>
      <c r="K85" s="168">
        <v>42635</v>
      </c>
      <c r="L85" s="348">
        <v>3</v>
      </c>
      <c r="M85" s="14" t="s">
        <v>253</v>
      </c>
      <c r="N85" s="261">
        <f>TRUNC(AVERAGE(J83:J85),3)</f>
        <v>6.3E-2</v>
      </c>
    </row>
    <row r="86" spans="1:14" ht="15.75" customHeight="1" x14ac:dyDescent="0.25">
      <c r="A86" s="228"/>
      <c r="C86" s="10">
        <v>2017</v>
      </c>
      <c r="D86" s="15">
        <v>7.1999999999999995E-2</v>
      </c>
      <c r="E86" s="161">
        <v>42896</v>
      </c>
      <c r="F86" s="15">
        <v>7.0999999999999994E-2</v>
      </c>
      <c r="G86" s="161">
        <v>43369</v>
      </c>
      <c r="H86" s="15">
        <v>6.9000000000000006E-2</v>
      </c>
      <c r="I86" s="161">
        <v>43254</v>
      </c>
      <c r="J86" s="11">
        <v>6.9000000000000006E-2</v>
      </c>
      <c r="K86" s="168">
        <v>43253</v>
      </c>
      <c r="L86" s="348">
        <v>2</v>
      </c>
      <c r="M86" s="10" t="s">
        <v>293</v>
      </c>
      <c r="N86" s="262">
        <f>TRUNC(AVERAGE(J84:J86),3)</f>
        <v>6.7000000000000004E-2</v>
      </c>
    </row>
    <row r="87" spans="1:14" ht="15.75" customHeight="1" x14ac:dyDescent="0.25">
      <c r="A87" s="228"/>
      <c r="C87" s="10">
        <v>2018</v>
      </c>
      <c r="D87" s="15">
        <v>7.9000000000000001E-2</v>
      </c>
      <c r="E87" s="161">
        <v>43266</v>
      </c>
      <c r="F87" s="15">
        <v>7.5999999999999998E-2</v>
      </c>
      <c r="G87" s="161">
        <v>43294</v>
      </c>
      <c r="H87" s="15">
        <v>7.5999999999999998E-2</v>
      </c>
      <c r="I87" s="161">
        <v>43245</v>
      </c>
      <c r="J87" s="11">
        <v>7.0999999999999994E-2</v>
      </c>
      <c r="K87" s="168">
        <v>43259</v>
      </c>
      <c r="L87" s="11">
        <v>5</v>
      </c>
      <c r="M87" s="10" t="s">
        <v>301</v>
      </c>
      <c r="N87" s="262">
        <f>TRUNC(AVERAGE(J85:J87),3)</f>
        <v>6.9000000000000006E-2</v>
      </c>
    </row>
    <row r="88" spans="1:14" ht="15.75" customHeight="1" thickBot="1" x14ac:dyDescent="0.3">
      <c r="A88" s="228"/>
      <c r="C88" s="16">
        <v>2019</v>
      </c>
      <c r="D88" s="26">
        <v>6.4000000000000001E-2</v>
      </c>
      <c r="E88" s="158">
        <v>43622</v>
      </c>
      <c r="F88" s="26">
        <v>6.4000000000000001E-2</v>
      </c>
      <c r="G88" s="158">
        <v>43620</v>
      </c>
      <c r="H88" s="26">
        <v>5.8999999999999997E-2</v>
      </c>
      <c r="I88" s="158">
        <v>43603</v>
      </c>
      <c r="J88" s="17">
        <v>5.8999999999999997E-2</v>
      </c>
      <c r="K88" s="164">
        <v>43571</v>
      </c>
      <c r="L88" s="11">
        <v>0</v>
      </c>
      <c r="M88" s="16" t="s">
        <v>311</v>
      </c>
      <c r="N88" s="262">
        <f>TRUNC(AVERAGE(J86:J88),3)</f>
        <v>6.6000000000000003E-2</v>
      </c>
    </row>
    <row r="89" spans="1:14" ht="15.75" customHeight="1" x14ac:dyDescent="0.3">
      <c r="A89" s="228"/>
      <c r="B89" s="57"/>
      <c r="C89" s="226" t="s">
        <v>294</v>
      </c>
      <c r="D89" s="126"/>
      <c r="E89" s="198"/>
      <c r="F89" s="126"/>
      <c r="G89" s="125"/>
      <c r="H89" s="126"/>
      <c r="I89" s="125"/>
      <c r="J89" s="125"/>
      <c r="K89" s="125"/>
      <c r="L89" s="199"/>
      <c r="M89" s="199"/>
      <c r="N89" s="199"/>
    </row>
    <row r="90" spans="1:14" ht="15.75" customHeight="1" x14ac:dyDescent="0.3">
      <c r="A90" s="228"/>
      <c r="B90" s="57"/>
      <c r="C90" s="227" t="s">
        <v>258</v>
      </c>
      <c r="D90" s="99"/>
      <c r="E90" s="200"/>
      <c r="F90" s="99"/>
      <c r="G90" s="57"/>
      <c r="H90" s="99"/>
      <c r="I90" s="57"/>
      <c r="J90" s="57"/>
      <c r="K90" s="57"/>
      <c r="L90" s="156"/>
      <c r="M90" s="156"/>
      <c r="N90" s="156"/>
    </row>
    <row r="91" spans="1:14" ht="15.75" customHeight="1" x14ac:dyDescent="0.3">
      <c r="A91" s="230"/>
      <c r="C91" s="11"/>
      <c r="D91" s="15"/>
      <c r="E91" s="12"/>
      <c r="F91" s="15"/>
      <c r="G91" s="12"/>
      <c r="H91" s="15"/>
      <c r="I91" s="12"/>
      <c r="J91" s="13"/>
      <c r="K91" s="12"/>
      <c r="L91" s="41"/>
      <c r="M91" s="41"/>
      <c r="N91" s="41"/>
    </row>
    <row r="92" spans="1:14" ht="15.75" customHeight="1" thickBot="1" x14ac:dyDescent="0.3">
      <c r="A92" s="228"/>
    </row>
    <row r="93" spans="1:14" ht="15.75" customHeight="1" x14ac:dyDescent="0.3">
      <c r="A93" s="241" t="s">
        <v>23</v>
      </c>
      <c r="C93" s="253"/>
      <c r="D93" s="254"/>
      <c r="E93" s="255"/>
      <c r="F93" s="254"/>
      <c r="G93" s="255"/>
      <c r="H93" s="254"/>
      <c r="I93" s="255"/>
      <c r="J93" s="256"/>
      <c r="K93" s="255"/>
      <c r="L93" s="258"/>
      <c r="M93" s="383" t="s">
        <v>56</v>
      </c>
      <c r="N93" s="384"/>
    </row>
    <row r="94" spans="1:14" ht="15.75" customHeight="1" thickBot="1" x14ac:dyDescent="0.3">
      <c r="A94" s="230"/>
      <c r="B94" s="20"/>
      <c r="C94" s="4" t="s">
        <v>2</v>
      </c>
      <c r="D94" s="93" t="s">
        <v>3</v>
      </c>
      <c r="E94" s="5" t="s">
        <v>58</v>
      </c>
      <c r="F94" s="93" t="s">
        <v>4</v>
      </c>
      <c r="G94" s="5" t="s">
        <v>58</v>
      </c>
      <c r="H94" s="93" t="s">
        <v>5</v>
      </c>
      <c r="I94" s="5" t="s">
        <v>58</v>
      </c>
      <c r="J94" s="6" t="s">
        <v>6</v>
      </c>
      <c r="K94" s="5" t="s">
        <v>58</v>
      </c>
      <c r="L94" s="330"/>
      <c r="M94" s="21" t="s">
        <v>141</v>
      </c>
      <c r="N94" s="273" t="s">
        <v>57</v>
      </c>
    </row>
    <row r="95" spans="1:14" ht="15.75" customHeight="1" thickBot="1" x14ac:dyDescent="0.35">
      <c r="A95" s="230"/>
      <c r="B95" s="20"/>
      <c r="C95" s="377" t="s">
        <v>298</v>
      </c>
      <c r="D95" s="378"/>
      <c r="E95" s="378"/>
      <c r="F95" s="378"/>
      <c r="G95" s="378"/>
      <c r="H95" s="378"/>
      <c r="I95" s="378"/>
      <c r="J95" s="378"/>
      <c r="K95" s="379"/>
      <c r="L95" s="4" t="s">
        <v>263</v>
      </c>
      <c r="M95" s="257"/>
      <c r="N95" s="272"/>
    </row>
    <row r="96" spans="1:14" ht="15.75" customHeight="1" x14ac:dyDescent="0.25">
      <c r="A96" s="240" t="s">
        <v>24</v>
      </c>
      <c r="C96" s="10">
        <v>2010</v>
      </c>
      <c r="D96" s="25">
        <v>7.1999999999999995E-2</v>
      </c>
      <c r="E96" s="12">
        <v>40282</v>
      </c>
      <c r="F96" s="25">
        <v>7.1999999999999995E-2</v>
      </c>
      <c r="G96" s="12">
        <v>40279</v>
      </c>
      <c r="H96" s="25">
        <v>7.0999999999999994E-2</v>
      </c>
      <c r="I96" s="12">
        <v>40409</v>
      </c>
      <c r="J96" s="25">
        <v>7.0999999999999994E-2</v>
      </c>
      <c r="K96" s="43">
        <v>40328</v>
      </c>
      <c r="L96" s="39">
        <v>0</v>
      </c>
      <c r="M96" s="10" t="s">
        <v>201</v>
      </c>
      <c r="N96" s="262">
        <v>7.0999999999999994E-2</v>
      </c>
    </row>
    <row r="97" spans="1:14" ht="15.75" customHeight="1" x14ac:dyDescent="0.25">
      <c r="A97" s="233" t="s">
        <v>105</v>
      </c>
      <c r="C97" s="10">
        <v>2011</v>
      </c>
      <c r="D97" s="25">
        <v>7.2999999999999995E-2</v>
      </c>
      <c r="E97" s="12">
        <v>40789</v>
      </c>
      <c r="F97" s="25">
        <v>7.0999999999999994E-2</v>
      </c>
      <c r="G97" s="12">
        <v>40787</v>
      </c>
      <c r="H97" s="25">
        <v>6.9000000000000006E-2</v>
      </c>
      <c r="I97" s="12">
        <v>40724</v>
      </c>
      <c r="J97" s="25">
        <v>6.8000000000000005E-2</v>
      </c>
      <c r="K97" s="43">
        <v>40702</v>
      </c>
      <c r="L97" s="39">
        <v>0</v>
      </c>
      <c r="M97" s="10" t="s">
        <v>204</v>
      </c>
      <c r="N97" s="262">
        <v>6.9000000000000006E-2</v>
      </c>
    </row>
    <row r="98" spans="1:14" ht="15.75" customHeight="1" x14ac:dyDescent="0.25">
      <c r="A98" s="230"/>
      <c r="C98" s="10">
        <v>2012</v>
      </c>
      <c r="D98" s="25">
        <v>7.1999999999999995E-2</v>
      </c>
      <c r="E98" s="12">
        <v>41088</v>
      </c>
      <c r="F98" s="25">
        <v>6.6000000000000003E-2</v>
      </c>
      <c r="G98" s="12">
        <v>41093</v>
      </c>
      <c r="H98" s="25">
        <v>6.6000000000000003E-2</v>
      </c>
      <c r="I98" s="12">
        <v>41075</v>
      </c>
      <c r="J98" s="25">
        <v>6.3E-2</v>
      </c>
      <c r="K98" s="43">
        <v>41129</v>
      </c>
      <c r="L98" s="39">
        <v>0</v>
      </c>
      <c r="M98" s="10" t="s">
        <v>205</v>
      </c>
      <c r="N98" s="262">
        <f>TRUNC(AVERAGE(J96:J98),3)</f>
        <v>6.7000000000000004E-2</v>
      </c>
    </row>
    <row r="99" spans="1:14" ht="15.75" customHeight="1" x14ac:dyDescent="0.25">
      <c r="A99" s="230"/>
      <c r="C99" s="10">
        <v>2013</v>
      </c>
      <c r="D99" s="15">
        <v>6.3E-2</v>
      </c>
      <c r="E99" s="12">
        <v>41505</v>
      </c>
      <c r="F99" s="15">
        <v>6.3E-2</v>
      </c>
      <c r="G99" s="12">
        <v>41408</v>
      </c>
      <c r="H99" s="15">
        <v>6.0999999999999999E-2</v>
      </c>
      <c r="I99" s="12">
        <v>41524</v>
      </c>
      <c r="J99" s="15">
        <v>6.0999999999999999E-2</v>
      </c>
      <c r="K99" s="43">
        <v>41409</v>
      </c>
      <c r="L99" s="39">
        <v>0</v>
      </c>
      <c r="M99" s="10" t="s">
        <v>213</v>
      </c>
      <c r="N99" s="262">
        <f>TRUNC(AVERAGE(J97:J99),3)</f>
        <v>6.4000000000000001E-2</v>
      </c>
    </row>
    <row r="100" spans="1:14" ht="15.75" customHeight="1" x14ac:dyDescent="0.25">
      <c r="A100" s="230"/>
      <c r="C100" s="10">
        <v>2014</v>
      </c>
      <c r="D100" s="15">
        <v>0.06</v>
      </c>
      <c r="E100" s="12">
        <v>41855</v>
      </c>
      <c r="F100" s="15">
        <v>5.7000000000000002E-2</v>
      </c>
      <c r="G100" s="12">
        <v>41797</v>
      </c>
      <c r="H100" s="15">
        <v>5.3999999999999999E-2</v>
      </c>
      <c r="I100" s="12">
        <v>41749</v>
      </c>
      <c r="J100" s="15">
        <v>5.2999999999999999E-2</v>
      </c>
      <c r="K100" s="43">
        <v>41842</v>
      </c>
      <c r="L100" s="39">
        <v>0</v>
      </c>
      <c r="M100" s="10" t="s">
        <v>215</v>
      </c>
      <c r="N100" s="262">
        <f>TRUNC(AVERAGE(J98:J100),3)</f>
        <v>5.8999999999999997E-2</v>
      </c>
    </row>
    <row r="101" spans="1:14" ht="15.75" customHeight="1" thickBot="1" x14ac:dyDescent="0.3">
      <c r="A101" s="230"/>
      <c r="C101" s="16">
        <v>2015</v>
      </c>
      <c r="D101" s="26">
        <v>6.9000000000000006E-2</v>
      </c>
      <c r="E101" s="18">
        <v>42210</v>
      </c>
      <c r="F101" s="26">
        <v>6.3E-2</v>
      </c>
      <c r="G101" s="18">
        <v>42224</v>
      </c>
      <c r="H101" s="26">
        <v>6.2E-2</v>
      </c>
      <c r="I101" s="18">
        <v>42264</v>
      </c>
      <c r="J101" s="26">
        <v>6.2E-2</v>
      </c>
      <c r="K101" s="44">
        <v>42253</v>
      </c>
      <c r="L101" s="40">
        <v>0</v>
      </c>
      <c r="M101" s="16" t="s">
        <v>247</v>
      </c>
      <c r="N101" s="263">
        <f>TRUNC(AVERAGE(J99:J101),3)</f>
        <v>5.8000000000000003E-2</v>
      </c>
    </row>
    <row r="102" spans="1:14" ht="15.75" customHeight="1" thickBot="1" x14ac:dyDescent="0.35">
      <c r="A102" s="230"/>
      <c r="C102" s="380" t="s">
        <v>302</v>
      </c>
      <c r="D102" s="381"/>
      <c r="E102" s="381"/>
      <c r="F102" s="381"/>
      <c r="G102" s="381"/>
      <c r="H102" s="381"/>
      <c r="I102" s="381"/>
      <c r="J102" s="381"/>
      <c r="K102" s="381"/>
      <c r="L102" s="381"/>
      <c r="M102" s="381"/>
      <c r="N102" s="382"/>
    </row>
    <row r="103" spans="1:14" ht="15.75" customHeight="1" x14ac:dyDescent="0.3">
      <c r="A103" s="228"/>
      <c r="C103" s="125"/>
      <c r="D103" s="126"/>
      <c r="E103" s="198"/>
      <c r="F103" s="126"/>
      <c r="G103" s="125"/>
      <c r="H103" s="126"/>
      <c r="I103" s="125"/>
      <c r="J103" s="125"/>
      <c r="K103" s="125"/>
      <c r="L103" s="199"/>
      <c r="M103" s="199"/>
      <c r="N103" s="199"/>
    </row>
    <row r="104" spans="1:14" ht="15.75" customHeight="1" thickBot="1" x14ac:dyDescent="0.3">
      <c r="A104" s="228"/>
    </row>
    <row r="105" spans="1:14" ht="15.75" customHeight="1" x14ac:dyDescent="0.3">
      <c r="A105" s="241" t="s">
        <v>13</v>
      </c>
      <c r="B105" s="2"/>
      <c r="C105" s="253"/>
      <c r="D105" s="254"/>
      <c r="E105" s="255"/>
      <c r="F105" s="254"/>
      <c r="G105" s="255"/>
      <c r="H105" s="254"/>
      <c r="I105" s="255"/>
      <c r="J105" s="256"/>
      <c r="K105" s="255"/>
      <c r="L105" s="258"/>
      <c r="M105" s="383" t="s">
        <v>56</v>
      </c>
      <c r="N105" s="384"/>
    </row>
    <row r="106" spans="1:14" ht="15.75" customHeight="1" thickBot="1" x14ac:dyDescent="0.3">
      <c r="A106" s="230"/>
      <c r="B106" s="3"/>
      <c r="C106" s="4" t="s">
        <v>2</v>
      </c>
      <c r="D106" s="93" t="s">
        <v>3</v>
      </c>
      <c r="E106" s="5" t="s">
        <v>58</v>
      </c>
      <c r="F106" s="93" t="s">
        <v>4</v>
      </c>
      <c r="G106" s="5" t="s">
        <v>58</v>
      </c>
      <c r="H106" s="93" t="s">
        <v>5</v>
      </c>
      <c r="I106" s="5" t="s">
        <v>58</v>
      </c>
      <c r="J106" s="6" t="s">
        <v>6</v>
      </c>
      <c r="K106" s="5" t="s">
        <v>58</v>
      </c>
      <c r="L106" s="330"/>
      <c r="M106" s="21" t="s">
        <v>141</v>
      </c>
      <c r="N106" s="273" t="s">
        <v>57</v>
      </c>
    </row>
    <row r="107" spans="1:14" ht="15.75" customHeight="1" thickBot="1" x14ac:dyDescent="0.35">
      <c r="A107" s="230"/>
      <c r="B107" s="3"/>
      <c r="C107" s="377" t="s">
        <v>298</v>
      </c>
      <c r="D107" s="378"/>
      <c r="E107" s="378"/>
      <c r="F107" s="378"/>
      <c r="G107" s="378"/>
      <c r="H107" s="378"/>
      <c r="I107" s="378"/>
      <c r="J107" s="378"/>
      <c r="K107" s="379"/>
      <c r="L107" s="4" t="s">
        <v>263</v>
      </c>
      <c r="M107" s="257"/>
      <c r="N107" s="272"/>
    </row>
    <row r="108" spans="1:14" ht="15.75" customHeight="1" x14ac:dyDescent="0.25">
      <c r="A108" s="240" t="s">
        <v>14</v>
      </c>
      <c r="B108" s="2"/>
      <c r="C108" s="10">
        <v>2010</v>
      </c>
      <c r="D108" s="25">
        <v>7.0000000000000007E-2</v>
      </c>
      <c r="E108" s="12">
        <v>40354</v>
      </c>
      <c r="F108" s="25">
        <v>6.8000000000000005E-2</v>
      </c>
      <c r="G108" s="12">
        <v>40324</v>
      </c>
      <c r="H108" s="25">
        <v>6.7000000000000004E-2</v>
      </c>
      <c r="I108" s="12">
        <v>40327</v>
      </c>
      <c r="J108" s="15">
        <v>6.7000000000000004E-2</v>
      </c>
      <c r="K108" s="43">
        <v>40326</v>
      </c>
      <c r="L108" s="39">
        <v>0</v>
      </c>
      <c r="M108" s="10" t="s">
        <v>201</v>
      </c>
      <c r="N108" s="262">
        <v>6.8000000000000005E-2</v>
      </c>
    </row>
    <row r="109" spans="1:14" ht="15.75" customHeight="1" x14ac:dyDescent="0.25">
      <c r="A109" s="233" t="s">
        <v>99</v>
      </c>
      <c r="B109" s="2"/>
      <c r="C109" s="10">
        <v>2011</v>
      </c>
      <c r="D109" s="25">
        <v>7.1999999999999995E-2</v>
      </c>
      <c r="E109" s="12">
        <v>40729</v>
      </c>
      <c r="F109" s="25">
        <v>7.0999999999999994E-2</v>
      </c>
      <c r="G109" s="12">
        <v>40788</v>
      </c>
      <c r="H109" s="25">
        <v>6.9000000000000006E-2</v>
      </c>
      <c r="I109" s="12">
        <v>40787</v>
      </c>
      <c r="J109" s="15">
        <v>6.8000000000000005E-2</v>
      </c>
      <c r="K109" s="43">
        <v>40731</v>
      </c>
      <c r="L109" s="39">
        <v>0</v>
      </c>
      <c r="M109" s="10" t="s">
        <v>204</v>
      </c>
      <c r="N109" s="262">
        <v>6.8000000000000005E-2</v>
      </c>
    </row>
    <row r="110" spans="1:14" ht="15.75" customHeight="1" x14ac:dyDescent="0.25">
      <c r="A110" s="230"/>
      <c r="B110" s="2"/>
      <c r="C110" s="10">
        <v>2012</v>
      </c>
      <c r="D110" s="25">
        <v>8.3000000000000004E-2</v>
      </c>
      <c r="E110" s="12">
        <v>41088</v>
      </c>
      <c r="F110" s="25">
        <v>8.3000000000000004E-2</v>
      </c>
      <c r="G110" s="12">
        <v>41075</v>
      </c>
      <c r="H110" s="25">
        <v>7.9000000000000001E-2</v>
      </c>
      <c r="I110" s="12">
        <v>41129</v>
      </c>
      <c r="J110" s="15">
        <v>7.0999999999999994E-2</v>
      </c>
      <c r="K110" s="43">
        <v>41102</v>
      </c>
      <c r="L110" s="39">
        <v>3</v>
      </c>
      <c r="M110" s="10" t="s">
        <v>205</v>
      </c>
      <c r="N110" s="262">
        <f>TRUNC(AVERAGE(J108:J110),3)</f>
        <v>6.8000000000000005E-2</v>
      </c>
    </row>
    <row r="111" spans="1:14" ht="15.75" customHeight="1" x14ac:dyDescent="0.25">
      <c r="A111" s="230"/>
      <c r="B111" s="2"/>
      <c r="C111" s="10">
        <v>2013</v>
      </c>
      <c r="D111" s="15">
        <v>6.2E-2</v>
      </c>
      <c r="E111" s="12">
        <v>41409</v>
      </c>
      <c r="F111" s="15">
        <v>6.2E-2</v>
      </c>
      <c r="G111" s="12">
        <v>41408</v>
      </c>
      <c r="H111" s="15">
        <v>5.8999999999999997E-2</v>
      </c>
      <c r="I111" s="12">
        <v>41526</v>
      </c>
      <c r="J111" s="15">
        <v>5.7000000000000002E-2</v>
      </c>
      <c r="K111" s="43">
        <v>41444</v>
      </c>
      <c r="L111" s="39">
        <v>0</v>
      </c>
      <c r="M111" s="10" t="s">
        <v>213</v>
      </c>
      <c r="N111" s="262">
        <f>TRUNC(AVERAGE(J109:J111),3)</f>
        <v>6.5000000000000002E-2</v>
      </c>
    </row>
    <row r="112" spans="1:14" ht="15.75" customHeight="1" x14ac:dyDescent="0.25">
      <c r="A112" s="233"/>
      <c r="B112" s="2"/>
      <c r="C112" s="10">
        <v>2014</v>
      </c>
      <c r="D112" s="15">
        <v>6.3E-2</v>
      </c>
      <c r="E112" s="12">
        <v>41797</v>
      </c>
      <c r="F112" s="15">
        <v>5.8999999999999997E-2</v>
      </c>
      <c r="G112" s="12">
        <v>41796</v>
      </c>
      <c r="H112" s="15">
        <v>5.8000000000000003E-2</v>
      </c>
      <c r="I112" s="12">
        <v>41799</v>
      </c>
      <c r="J112" s="15">
        <v>5.7000000000000002E-2</v>
      </c>
      <c r="K112" s="43">
        <v>41789</v>
      </c>
      <c r="L112" s="39">
        <v>0</v>
      </c>
      <c r="M112" s="10" t="s">
        <v>215</v>
      </c>
      <c r="N112" s="262">
        <f>TRUNC(AVERAGE(J110:J112),3)</f>
        <v>6.0999999999999999E-2</v>
      </c>
    </row>
    <row r="113" spans="1:14" ht="15.75" customHeight="1" thickBot="1" x14ac:dyDescent="0.3">
      <c r="A113" s="233"/>
      <c r="B113" s="2"/>
      <c r="C113" s="16">
        <v>2015</v>
      </c>
      <c r="D113" s="26">
        <v>5.8000000000000003E-2</v>
      </c>
      <c r="E113" s="18">
        <v>42111</v>
      </c>
      <c r="F113" s="26">
        <v>5.7000000000000002E-2</v>
      </c>
      <c r="G113" s="18">
        <v>42166</v>
      </c>
      <c r="H113" s="26">
        <v>5.7000000000000002E-2</v>
      </c>
      <c r="I113" s="18">
        <v>42131</v>
      </c>
      <c r="J113" s="26">
        <v>5.5E-2</v>
      </c>
      <c r="K113" s="44">
        <v>42127</v>
      </c>
      <c r="L113" s="40">
        <v>0</v>
      </c>
      <c r="M113" s="16" t="s">
        <v>247</v>
      </c>
      <c r="N113" s="263">
        <f>TRUNC(AVERAGE(J111:J113),3)</f>
        <v>5.6000000000000001E-2</v>
      </c>
    </row>
    <row r="114" spans="1:14" ht="15.75" customHeight="1" thickBot="1" x14ac:dyDescent="0.35">
      <c r="A114" s="233"/>
      <c r="B114" s="2"/>
      <c r="C114" s="377" t="s">
        <v>297</v>
      </c>
      <c r="D114" s="378"/>
      <c r="E114" s="378"/>
      <c r="F114" s="378"/>
      <c r="G114" s="378"/>
      <c r="H114" s="378"/>
      <c r="I114" s="378"/>
      <c r="J114" s="378"/>
      <c r="K114" s="379"/>
      <c r="L114" s="286" t="s">
        <v>264</v>
      </c>
      <c r="M114" s="284"/>
      <c r="N114" s="285"/>
    </row>
    <row r="115" spans="1:14" ht="15.75" customHeight="1" x14ac:dyDescent="0.25">
      <c r="A115" s="233"/>
      <c r="B115" s="2"/>
      <c r="C115" s="324">
        <v>2014</v>
      </c>
      <c r="D115" s="97">
        <v>6.3E-2</v>
      </c>
      <c r="E115" s="51">
        <v>41797</v>
      </c>
      <c r="F115" s="97">
        <v>5.8999999999999997E-2</v>
      </c>
      <c r="G115" s="51">
        <v>41796</v>
      </c>
      <c r="H115" s="97">
        <v>5.8000000000000003E-2</v>
      </c>
      <c r="I115" s="51">
        <v>41799</v>
      </c>
      <c r="J115" s="97">
        <v>5.7000000000000002E-2</v>
      </c>
      <c r="K115" s="112">
        <v>41789</v>
      </c>
      <c r="L115" s="348">
        <v>0</v>
      </c>
      <c r="M115" s="278"/>
      <c r="N115" s="279"/>
    </row>
    <row r="116" spans="1:14" ht="15.75" customHeight="1" thickBot="1" x14ac:dyDescent="0.3">
      <c r="A116" s="233"/>
      <c r="B116" s="2"/>
      <c r="C116" s="280">
        <v>2015</v>
      </c>
      <c r="D116" s="91">
        <v>5.8000000000000003E-2</v>
      </c>
      <c r="E116" s="281">
        <v>42111</v>
      </c>
      <c r="F116" s="91">
        <v>5.7000000000000002E-2</v>
      </c>
      <c r="G116" s="281">
        <v>42166</v>
      </c>
      <c r="H116" s="91">
        <v>5.7000000000000002E-2</v>
      </c>
      <c r="I116" s="281">
        <v>42131</v>
      </c>
      <c r="J116" s="282">
        <v>5.5E-2</v>
      </c>
      <c r="K116" s="283">
        <v>42127</v>
      </c>
      <c r="L116" s="11">
        <v>0</v>
      </c>
      <c r="M116" s="287"/>
      <c r="N116" s="288"/>
    </row>
    <row r="117" spans="1:14" ht="15.75" customHeight="1" x14ac:dyDescent="0.25">
      <c r="A117" s="233"/>
      <c r="B117" s="2"/>
      <c r="C117" s="10">
        <v>2016</v>
      </c>
      <c r="D117" s="15">
        <v>7.0000000000000007E-2</v>
      </c>
      <c r="E117" s="161">
        <v>42534</v>
      </c>
      <c r="F117" s="15">
        <v>6.9000000000000006E-2</v>
      </c>
      <c r="G117" s="161">
        <v>42531</v>
      </c>
      <c r="H117" s="15">
        <v>6.8000000000000005E-2</v>
      </c>
      <c r="I117" s="161">
        <v>42514</v>
      </c>
      <c r="J117" s="11">
        <v>6.8000000000000005E-2</v>
      </c>
      <c r="K117" s="168">
        <v>42513</v>
      </c>
      <c r="L117" s="348">
        <v>0</v>
      </c>
      <c r="M117" s="14" t="s">
        <v>253</v>
      </c>
      <c r="N117" s="261">
        <f>TRUNC(AVERAGE(J115:J117),3)</f>
        <v>0.06</v>
      </c>
    </row>
    <row r="118" spans="1:14" ht="15.75" customHeight="1" x14ac:dyDescent="0.25">
      <c r="A118" s="233"/>
      <c r="B118" s="2"/>
      <c r="C118" s="10">
        <v>2017</v>
      </c>
      <c r="D118" s="15">
        <v>6.8000000000000005E-2</v>
      </c>
      <c r="E118" s="161">
        <v>43366</v>
      </c>
      <c r="F118" s="15">
        <v>6.8000000000000005E-2</v>
      </c>
      <c r="G118" s="161">
        <v>43261</v>
      </c>
      <c r="H118" s="15">
        <v>6.8000000000000005E-2</v>
      </c>
      <c r="I118" s="161">
        <v>43255</v>
      </c>
      <c r="J118" s="11">
        <v>6.7000000000000004E-2</v>
      </c>
      <c r="K118" s="168">
        <v>43256</v>
      </c>
      <c r="L118" s="348">
        <v>0</v>
      </c>
      <c r="M118" s="10" t="s">
        <v>293</v>
      </c>
      <c r="N118" s="262">
        <f>TRUNC(AVERAGE(J116:J118),3)</f>
        <v>6.3E-2</v>
      </c>
    </row>
    <row r="119" spans="1:14" ht="15.75" customHeight="1" x14ac:dyDescent="0.25">
      <c r="A119" s="233"/>
      <c r="B119" s="2"/>
      <c r="C119" s="10">
        <v>2018</v>
      </c>
      <c r="D119" s="15">
        <v>7.2999999999999995E-2</v>
      </c>
      <c r="E119" s="161">
        <v>43259</v>
      </c>
      <c r="F119" s="15">
        <v>7.0999999999999994E-2</v>
      </c>
      <c r="G119" s="161">
        <v>43279</v>
      </c>
      <c r="H119" s="15">
        <v>6.9000000000000006E-2</v>
      </c>
      <c r="I119" s="161">
        <v>43248</v>
      </c>
      <c r="J119" s="11">
        <v>6.7000000000000004E-2</v>
      </c>
      <c r="K119" s="168">
        <v>43245</v>
      </c>
      <c r="L119" s="11">
        <v>2</v>
      </c>
      <c r="M119" s="10" t="s">
        <v>301</v>
      </c>
      <c r="N119" s="262">
        <f>TRUNC(AVERAGE(J117:J119),3)</f>
        <v>6.7000000000000004E-2</v>
      </c>
    </row>
    <row r="120" spans="1:14" ht="15.75" customHeight="1" thickBot="1" x14ac:dyDescent="0.3">
      <c r="A120" s="233"/>
      <c r="B120" s="2"/>
      <c r="C120" s="16">
        <v>2019</v>
      </c>
      <c r="D120" s="26">
        <v>6.8000000000000005E-2</v>
      </c>
      <c r="E120" s="158">
        <v>43622</v>
      </c>
      <c r="F120" s="26">
        <v>5.7000000000000002E-2</v>
      </c>
      <c r="G120" s="158">
        <v>43593</v>
      </c>
      <c r="H120" s="26">
        <v>5.6000000000000001E-2</v>
      </c>
      <c r="I120" s="158">
        <v>43627</v>
      </c>
      <c r="J120" s="17">
        <v>5.6000000000000001E-2</v>
      </c>
      <c r="K120" s="164">
        <v>43623</v>
      </c>
      <c r="L120" s="11">
        <v>0</v>
      </c>
      <c r="M120" s="16" t="s">
        <v>311</v>
      </c>
      <c r="N120" s="262">
        <f>TRUNC(AVERAGE(J118:J120),3)</f>
        <v>6.3E-2</v>
      </c>
    </row>
    <row r="121" spans="1:14" ht="15.75" customHeight="1" x14ac:dyDescent="0.3">
      <c r="A121" s="228"/>
      <c r="C121" s="125"/>
      <c r="D121" s="126"/>
      <c r="E121" s="198"/>
      <c r="F121" s="126"/>
      <c r="G121" s="125"/>
      <c r="H121" s="126"/>
      <c r="I121" s="125"/>
      <c r="J121" s="125"/>
      <c r="K121" s="125"/>
      <c r="L121" s="199"/>
      <c r="M121" s="199"/>
      <c r="N121" s="199"/>
    </row>
    <row r="122" spans="1:14" ht="15.75" customHeight="1" thickBot="1" x14ac:dyDescent="0.3">
      <c r="A122" s="228"/>
      <c r="C122" s="57"/>
      <c r="D122" s="99"/>
      <c r="E122" s="57"/>
      <c r="F122" s="99"/>
      <c r="G122" s="57"/>
      <c r="H122" s="99"/>
      <c r="I122" s="57"/>
      <c r="J122" s="57"/>
      <c r="K122" s="57"/>
      <c r="L122" s="57"/>
      <c r="M122" s="57"/>
      <c r="N122" s="57"/>
    </row>
    <row r="123" spans="1:14" ht="15.75" customHeight="1" x14ac:dyDescent="0.3">
      <c r="A123" s="241" t="s">
        <v>307</v>
      </c>
      <c r="C123" s="253"/>
      <c r="D123" s="254"/>
      <c r="E123" s="255"/>
      <c r="F123" s="254"/>
      <c r="G123" s="255"/>
      <c r="H123" s="254"/>
      <c r="I123" s="255"/>
      <c r="J123" s="256"/>
      <c r="K123" s="255"/>
      <c r="L123" s="258"/>
      <c r="M123" s="383" t="s">
        <v>56</v>
      </c>
      <c r="N123" s="384"/>
    </row>
    <row r="124" spans="1:14" ht="15.75" customHeight="1" thickBot="1" x14ac:dyDescent="0.3">
      <c r="A124" s="228"/>
      <c r="C124" s="4" t="s">
        <v>2</v>
      </c>
      <c r="D124" s="93" t="s">
        <v>3</v>
      </c>
      <c r="E124" s="5" t="s">
        <v>58</v>
      </c>
      <c r="F124" s="93" t="s">
        <v>4</v>
      </c>
      <c r="G124" s="5" t="s">
        <v>58</v>
      </c>
      <c r="H124" s="93" t="s">
        <v>5</v>
      </c>
      <c r="I124" s="5" t="s">
        <v>58</v>
      </c>
      <c r="J124" s="6" t="s">
        <v>6</v>
      </c>
      <c r="K124" s="5" t="s">
        <v>58</v>
      </c>
      <c r="L124" s="330"/>
      <c r="M124" s="21" t="s">
        <v>141</v>
      </c>
      <c r="N124" s="273" t="s">
        <v>57</v>
      </c>
    </row>
    <row r="125" spans="1:14" ht="15.75" customHeight="1" thickBot="1" x14ac:dyDescent="0.35">
      <c r="A125" s="242"/>
      <c r="C125" s="389" t="s">
        <v>297</v>
      </c>
      <c r="D125" s="390"/>
      <c r="E125" s="390"/>
      <c r="F125" s="390"/>
      <c r="G125" s="390"/>
      <c r="H125" s="390"/>
      <c r="I125" s="390"/>
      <c r="J125" s="390"/>
      <c r="K125" s="391"/>
      <c r="L125" s="347" t="s">
        <v>264</v>
      </c>
      <c r="M125" s="284"/>
      <c r="N125" s="285"/>
    </row>
    <row r="126" spans="1:14" ht="15.75" customHeight="1" x14ac:dyDescent="0.25">
      <c r="A126" s="242" t="s">
        <v>308</v>
      </c>
      <c r="C126" s="14">
        <v>2018</v>
      </c>
      <c r="D126" s="97">
        <v>7.2999999999999995E-2</v>
      </c>
      <c r="E126" s="165">
        <v>43266</v>
      </c>
      <c r="F126" s="97">
        <v>7.2999999999999995E-2</v>
      </c>
      <c r="G126" s="165">
        <v>43247</v>
      </c>
      <c r="H126" s="97">
        <v>7.2999999999999995E-2</v>
      </c>
      <c r="I126" s="165">
        <v>43245</v>
      </c>
      <c r="J126" s="124">
        <v>7.1999999999999995E-2</v>
      </c>
      <c r="K126" s="351">
        <v>43294</v>
      </c>
      <c r="L126" s="11">
        <v>5</v>
      </c>
      <c r="M126" s="14" t="s">
        <v>310</v>
      </c>
      <c r="N126" s="261">
        <f>TRUNC(AVERAGE(J126:J126),3)</f>
        <v>7.1999999999999995E-2</v>
      </c>
    </row>
    <row r="127" spans="1:14" ht="15.75" customHeight="1" thickBot="1" x14ac:dyDescent="0.3">
      <c r="A127" s="229" t="s">
        <v>309</v>
      </c>
      <c r="C127" s="16">
        <v>2019</v>
      </c>
      <c r="D127" s="26">
        <v>0.06</v>
      </c>
      <c r="E127" s="158">
        <v>43603</v>
      </c>
      <c r="F127" s="26">
        <v>5.8999999999999997E-2</v>
      </c>
      <c r="G127" s="158">
        <v>43622</v>
      </c>
      <c r="H127" s="26">
        <v>5.8000000000000003E-2</v>
      </c>
      <c r="I127" s="158">
        <v>43617</v>
      </c>
      <c r="J127" s="17">
        <v>5.8000000000000003E-2</v>
      </c>
      <c r="K127" s="164">
        <v>43616</v>
      </c>
      <c r="L127" s="11">
        <v>0</v>
      </c>
      <c r="M127" s="16" t="s">
        <v>312</v>
      </c>
      <c r="N127" s="263">
        <f>TRUNC(AVERAGE(J126:J127),3)</f>
        <v>6.5000000000000002E-2</v>
      </c>
    </row>
    <row r="128" spans="1:14" ht="15.75" customHeight="1" x14ac:dyDescent="0.3">
      <c r="C128" s="125"/>
      <c r="D128" s="126"/>
      <c r="E128" s="198"/>
      <c r="F128" s="126"/>
      <c r="G128" s="125"/>
      <c r="H128" s="126"/>
      <c r="I128" s="125"/>
      <c r="J128" s="125"/>
      <c r="K128" s="125"/>
      <c r="L128" s="199"/>
      <c r="M128" s="199"/>
      <c r="N128" s="199"/>
    </row>
    <row r="129" spans="1:14" ht="15.75" customHeight="1" thickBot="1" x14ac:dyDescent="0.3">
      <c r="A129" s="228"/>
    </row>
    <row r="130" spans="1:14" ht="15.75" customHeight="1" x14ac:dyDescent="0.3">
      <c r="A130" s="241" t="s">
        <v>18</v>
      </c>
      <c r="C130" s="253"/>
      <c r="D130" s="254"/>
      <c r="E130" s="255"/>
      <c r="F130" s="254"/>
      <c r="G130" s="255"/>
      <c r="H130" s="254"/>
      <c r="I130" s="255"/>
      <c r="J130" s="256"/>
      <c r="K130" s="255"/>
      <c r="L130" s="258"/>
      <c r="M130" s="383" t="s">
        <v>56</v>
      </c>
      <c r="N130" s="384"/>
    </row>
    <row r="131" spans="1:14" ht="15.75" customHeight="1" thickBot="1" x14ac:dyDescent="0.3">
      <c r="A131" s="230"/>
      <c r="B131" s="20"/>
      <c r="C131" s="4" t="s">
        <v>2</v>
      </c>
      <c r="D131" s="93" t="s">
        <v>3</v>
      </c>
      <c r="E131" s="5" t="s">
        <v>58</v>
      </c>
      <c r="F131" s="93" t="s">
        <v>4</v>
      </c>
      <c r="G131" s="5" t="s">
        <v>58</v>
      </c>
      <c r="H131" s="93" t="s">
        <v>5</v>
      </c>
      <c r="I131" s="5" t="s">
        <v>58</v>
      </c>
      <c r="J131" s="6" t="s">
        <v>6</v>
      </c>
      <c r="K131" s="5" t="s">
        <v>58</v>
      </c>
      <c r="L131" s="330"/>
      <c r="M131" s="21" t="s">
        <v>141</v>
      </c>
      <c r="N131" s="273" t="s">
        <v>57</v>
      </c>
    </row>
    <row r="132" spans="1:14" ht="15.75" customHeight="1" thickBot="1" x14ac:dyDescent="0.35">
      <c r="A132" s="230"/>
      <c r="B132" s="20"/>
      <c r="C132" s="377" t="s">
        <v>298</v>
      </c>
      <c r="D132" s="378"/>
      <c r="E132" s="378"/>
      <c r="F132" s="378"/>
      <c r="G132" s="378"/>
      <c r="H132" s="378"/>
      <c r="I132" s="378"/>
      <c r="J132" s="378"/>
      <c r="K132" s="379"/>
      <c r="L132" s="4" t="s">
        <v>263</v>
      </c>
      <c r="M132" s="257"/>
      <c r="N132" s="272"/>
    </row>
    <row r="133" spans="1:14" ht="15.75" customHeight="1" x14ac:dyDescent="0.25">
      <c r="A133" s="240" t="s">
        <v>19</v>
      </c>
      <c r="C133" s="10">
        <v>2010</v>
      </c>
      <c r="D133" s="25">
        <v>7.1999999999999995E-2</v>
      </c>
      <c r="E133" s="12">
        <v>40436</v>
      </c>
      <c r="F133" s="25">
        <v>7.0999999999999994E-2</v>
      </c>
      <c r="G133" s="12">
        <v>40281</v>
      </c>
      <c r="H133" s="15">
        <v>7.0000000000000007E-2</v>
      </c>
      <c r="I133" s="12">
        <v>40303</v>
      </c>
      <c r="J133" s="15">
        <v>7.0000000000000007E-2</v>
      </c>
      <c r="K133" s="43">
        <v>40282</v>
      </c>
      <c r="L133" s="39">
        <v>0</v>
      </c>
      <c r="M133" s="10" t="s">
        <v>201</v>
      </c>
      <c r="N133" s="262">
        <v>7.0000000000000007E-2</v>
      </c>
    </row>
    <row r="134" spans="1:14" ht="15.75" customHeight="1" x14ac:dyDescent="0.25">
      <c r="A134" s="233" t="s">
        <v>102</v>
      </c>
      <c r="C134" s="10">
        <v>2011</v>
      </c>
      <c r="D134" s="25">
        <v>7.0000000000000007E-2</v>
      </c>
      <c r="E134" s="12">
        <v>40787</v>
      </c>
      <c r="F134" s="25">
        <v>6.8000000000000005E-2</v>
      </c>
      <c r="G134" s="12">
        <v>40786</v>
      </c>
      <c r="H134" s="25">
        <v>6.8000000000000005E-2</v>
      </c>
      <c r="I134" s="12">
        <v>40757</v>
      </c>
      <c r="J134" s="15">
        <v>6.8000000000000005E-2</v>
      </c>
      <c r="K134" s="43">
        <v>40730</v>
      </c>
      <c r="L134" s="39">
        <v>0</v>
      </c>
      <c r="M134" s="10" t="s">
        <v>204</v>
      </c>
      <c r="N134" s="262">
        <v>6.9000000000000006E-2</v>
      </c>
    </row>
    <row r="135" spans="1:14" ht="15.75" customHeight="1" x14ac:dyDescent="0.25">
      <c r="A135" s="230"/>
      <c r="C135" s="10">
        <v>2012</v>
      </c>
      <c r="D135" s="25">
        <v>8.2000000000000003E-2</v>
      </c>
      <c r="E135" s="12">
        <v>41075</v>
      </c>
      <c r="F135" s="25">
        <v>7.8E-2</v>
      </c>
      <c r="G135" s="12">
        <v>41088</v>
      </c>
      <c r="H135" s="25">
        <v>7.4999999999999997E-2</v>
      </c>
      <c r="I135" s="12">
        <v>41129</v>
      </c>
      <c r="J135" s="15">
        <v>7.3999999999999996E-2</v>
      </c>
      <c r="K135" s="43">
        <v>41047</v>
      </c>
      <c r="L135" s="39">
        <v>2</v>
      </c>
      <c r="M135" s="10" t="s">
        <v>205</v>
      </c>
      <c r="N135" s="262">
        <f>TRUNC(AVERAGE(J133:J135),3)</f>
        <v>7.0000000000000007E-2</v>
      </c>
    </row>
    <row r="136" spans="1:14" ht="15.75" customHeight="1" x14ac:dyDescent="0.25">
      <c r="A136" s="230"/>
      <c r="C136" s="10">
        <v>2013</v>
      </c>
      <c r="D136" s="15">
        <v>6.8000000000000005E-2</v>
      </c>
      <c r="E136" s="12">
        <v>41409</v>
      </c>
      <c r="F136" s="15">
        <v>6.8000000000000005E-2</v>
      </c>
      <c r="G136" s="12">
        <v>41408</v>
      </c>
      <c r="H136" s="15">
        <v>6.3E-2</v>
      </c>
      <c r="I136" s="12">
        <v>41522</v>
      </c>
      <c r="J136" s="15">
        <v>6.2E-2</v>
      </c>
      <c r="K136" s="43">
        <v>41429</v>
      </c>
      <c r="L136" s="39">
        <v>0</v>
      </c>
      <c r="M136" s="10" t="s">
        <v>213</v>
      </c>
      <c r="N136" s="262">
        <f>TRUNC(AVERAGE(J134:J136),3)</f>
        <v>6.8000000000000005E-2</v>
      </c>
    </row>
    <row r="137" spans="1:14" ht="15.75" customHeight="1" x14ac:dyDescent="0.25">
      <c r="A137" s="230"/>
      <c r="C137" s="10">
        <v>2014</v>
      </c>
      <c r="D137" s="15">
        <v>6.0999999999999999E-2</v>
      </c>
      <c r="E137" s="12">
        <v>41797</v>
      </c>
      <c r="F137" s="15">
        <v>5.6000000000000001E-2</v>
      </c>
      <c r="G137" s="12">
        <v>41798</v>
      </c>
      <c r="H137" s="15">
        <v>5.6000000000000001E-2</v>
      </c>
      <c r="I137" s="12">
        <v>41765</v>
      </c>
      <c r="J137" s="15">
        <v>5.6000000000000001E-2</v>
      </c>
      <c r="K137" s="43">
        <v>41750</v>
      </c>
      <c r="L137" s="39">
        <v>0</v>
      </c>
      <c r="M137" s="10" t="s">
        <v>215</v>
      </c>
      <c r="N137" s="262">
        <f>TRUNC(AVERAGE(J135:J137),3)</f>
        <v>6.4000000000000001E-2</v>
      </c>
    </row>
    <row r="138" spans="1:14" ht="15.75" customHeight="1" thickBot="1" x14ac:dyDescent="0.3">
      <c r="A138" s="230"/>
      <c r="C138" s="16">
        <v>2015</v>
      </c>
      <c r="D138" s="26">
        <v>6.7000000000000004E-2</v>
      </c>
      <c r="E138" s="18">
        <v>42131</v>
      </c>
      <c r="F138" s="26">
        <v>6.6000000000000003E-2</v>
      </c>
      <c r="G138" s="18">
        <v>42165</v>
      </c>
      <c r="H138" s="26">
        <v>6.4000000000000001E-2</v>
      </c>
      <c r="I138" s="18">
        <v>42147</v>
      </c>
      <c r="J138" s="26">
        <v>6.3E-2</v>
      </c>
      <c r="K138" s="44">
        <v>42166</v>
      </c>
      <c r="L138" s="40">
        <v>0</v>
      </c>
      <c r="M138" s="16" t="s">
        <v>247</v>
      </c>
      <c r="N138" s="263">
        <f>TRUNC(AVERAGE(J136:J138),3)</f>
        <v>0.06</v>
      </c>
    </row>
    <row r="139" spans="1:14" ht="15.75" customHeight="1" thickBot="1" x14ac:dyDescent="0.35">
      <c r="A139" s="230"/>
      <c r="C139" s="377" t="s">
        <v>297</v>
      </c>
      <c r="D139" s="378"/>
      <c r="E139" s="378"/>
      <c r="F139" s="378"/>
      <c r="G139" s="378"/>
      <c r="H139" s="378"/>
      <c r="I139" s="378"/>
      <c r="J139" s="378"/>
      <c r="K139" s="379"/>
      <c r="L139" s="286" t="s">
        <v>264</v>
      </c>
      <c r="M139" s="284"/>
      <c r="N139" s="285"/>
    </row>
    <row r="140" spans="1:14" ht="15.75" customHeight="1" x14ac:dyDescent="0.25">
      <c r="A140" s="230"/>
      <c r="C140" s="280">
        <v>2014</v>
      </c>
      <c r="D140" s="15">
        <v>6.0999999999999999E-2</v>
      </c>
      <c r="E140" s="12">
        <v>41797</v>
      </c>
      <c r="F140" s="15">
        <v>5.6000000000000001E-2</v>
      </c>
      <c r="G140" s="12">
        <v>41798</v>
      </c>
      <c r="H140" s="15">
        <v>5.6000000000000001E-2</v>
      </c>
      <c r="I140" s="12">
        <v>41765</v>
      </c>
      <c r="J140" s="15">
        <v>5.6000000000000001E-2</v>
      </c>
      <c r="K140" s="43">
        <v>41750</v>
      </c>
      <c r="L140" s="39">
        <v>0</v>
      </c>
      <c r="M140" s="278"/>
      <c r="N140" s="279"/>
    </row>
    <row r="141" spans="1:14" ht="15.75" customHeight="1" thickBot="1" x14ac:dyDescent="0.3">
      <c r="A141" s="230"/>
      <c r="C141" s="280">
        <v>2015</v>
      </c>
      <c r="D141" s="15">
        <v>6.7000000000000004E-2</v>
      </c>
      <c r="E141" s="12">
        <v>42131</v>
      </c>
      <c r="F141" s="15">
        <v>6.6000000000000003E-2</v>
      </c>
      <c r="G141" s="12">
        <v>42165</v>
      </c>
      <c r="H141" s="15">
        <v>6.4000000000000001E-2</v>
      </c>
      <c r="I141" s="12">
        <v>42147</v>
      </c>
      <c r="J141" s="15">
        <v>6.3E-2</v>
      </c>
      <c r="K141" s="43">
        <v>42166</v>
      </c>
      <c r="L141" s="10">
        <v>0</v>
      </c>
      <c r="M141" s="287"/>
      <c r="N141" s="288"/>
    </row>
    <row r="142" spans="1:14" ht="15.75" customHeight="1" x14ac:dyDescent="0.25">
      <c r="A142" s="230"/>
      <c r="C142" s="10">
        <v>2016</v>
      </c>
      <c r="D142" s="15">
        <v>7.0000000000000007E-2</v>
      </c>
      <c r="E142" s="161">
        <v>42532</v>
      </c>
      <c r="F142" s="15">
        <v>6.4000000000000001E-2</v>
      </c>
      <c r="G142" s="161">
        <v>42513</v>
      </c>
      <c r="H142" s="15">
        <v>6.3E-2</v>
      </c>
      <c r="I142" s="161">
        <v>42477</v>
      </c>
      <c r="J142" s="11">
        <v>6.2E-2</v>
      </c>
      <c r="K142" s="168">
        <v>42533</v>
      </c>
      <c r="L142" s="39">
        <v>0</v>
      </c>
      <c r="M142" s="10" t="s">
        <v>253</v>
      </c>
      <c r="N142" s="262">
        <f>TRUNC(AVERAGE(J140:J142),3)</f>
        <v>0.06</v>
      </c>
    </row>
    <row r="143" spans="1:14" ht="15.75" customHeight="1" thickBot="1" x14ac:dyDescent="0.3">
      <c r="A143" s="230"/>
      <c r="C143" s="10">
        <v>2017</v>
      </c>
      <c r="D143" s="15">
        <v>6.4000000000000001E-2</v>
      </c>
      <c r="E143" s="161">
        <v>42895</v>
      </c>
      <c r="F143" s="15">
        <v>6.4000000000000001E-2</v>
      </c>
      <c r="G143" s="161">
        <v>42891</v>
      </c>
      <c r="H143" s="15">
        <v>6.3E-2</v>
      </c>
      <c r="I143" s="161">
        <v>42896</v>
      </c>
      <c r="J143" s="11">
        <v>6.3E-2</v>
      </c>
      <c r="K143" s="161">
        <v>42871</v>
      </c>
      <c r="L143" s="39">
        <v>0</v>
      </c>
      <c r="M143" s="11" t="s">
        <v>293</v>
      </c>
      <c r="N143" s="262">
        <f>TRUNC(AVERAGE(J141:J143),3)</f>
        <v>6.2E-2</v>
      </c>
    </row>
    <row r="144" spans="1:14" ht="15.75" customHeight="1" thickBot="1" x14ac:dyDescent="0.35">
      <c r="A144" s="230"/>
      <c r="C144" s="380" t="s">
        <v>303</v>
      </c>
      <c r="D144" s="381"/>
      <c r="E144" s="381"/>
      <c r="F144" s="381"/>
      <c r="G144" s="381"/>
      <c r="H144" s="381"/>
      <c r="I144" s="381"/>
      <c r="J144" s="381"/>
      <c r="K144" s="381"/>
      <c r="L144" s="381"/>
      <c r="M144" s="381"/>
      <c r="N144" s="382"/>
    </row>
    <row r="145" spans="1:14" ht="15.75" customHeight="1" x14ac:dyDescent="0.3">
      <c r="A145" s="228"/>
      <c r="C145" s="57"/>
      <c r="D145" s="99"/>
      <c r="E145" s="200"/>
      <c r="F145" s="99"/>
      <c r="G145" s="57"/>
      <c r="H145" s="99"/>
      <c r="I145" s="57"/>
      <c r="J145" s="57"/>
      <c r="K145" s="57"/>
      <c r="L145" s="156"/>
      <c r="M145" s="156"/>
      <c r="N145" s="156"/>
    </row>
    <row r="146" spans="1:14" ht="15.75" customHeight="1" thickBot="1" x14ac:dyDescent="0.3">
      <c r="A146" s="228"/>
    </row>
    <row r="147" spans="1:14" ht="15.75" customHeight="1" x14ac:dyDescent="0.3">
      <c r="A147" s="241" t="s">
        <v>25</v>
      </c>
      <c r="C147" s="253"/>
      <c r="D147" s="254"/>
      <c r="E147" s="255"/>
      <c r="F147" s="254"/>
      <c r="G147" s="255"/>
      <c r="H147" s="254"/>
      <c r="I147" s="255"/>
      <c r="J147" s="256"/>
      <c r="K147" s="255"/>
      <c r="L147" s="258"/>
      <c r="M147" s="383" t="s">
        <v>56</v>
      </c>
      <c r="N147" s="384"/>
    </row>
    <row r="148" spans="1:14" ht="15.75" customHeight="1" thickBot="1" x14ac:dyDescent="0.3">
      <c r="A148" s="230"/>
      <c r="B148" s="20"/>
      <c r="C148" s="4" t="s">
        <v>2</v>
      </c>
      <c r="D148" s="93" t="s">
        <v>3</v>
      </c>
      <c r="E148" s="5" t="s">
        <v>58</v>
      </c>
      <c r="F148" s="93" t="s">
        <v>4</v>
      </c>
      <c r="G148" s="5" t="s">
        <v>58</v>
      </c>
      <c r="H148" s="93" t="s">
        <v>5</v>
      </c>
      <c r="I148" s="5" t="s">
        <v>58</v>
      </c>
      <c r="J148" s="6" t="s">
        <v>6</v>
      </c>
      <c r="K148" s="5" t="s">
        <v>58</v>
      </c>
      <c r="L148" s="330"/>
      <c r="M148" s="21" t="s">
        <v>141</v>
      </c>
      <c r="N148" s="273" t="s">
        <v>57</v>
      </c>
    </row>
    <row r="149" spans="1:14" ht="15.75" customHeight="1" thickBot="1" x14ac:dyDescent="0.35">
      <c r="A149" s="230"/>
      <c r="B149" s="20"/>
      <c r="C149" s="377" t="s">
        <v>298</v>
      </c>
      <c r="D149" s="378"/>
      <c r="E149" s="378"/>
      <c r="F149" s="378"/>
      <c r="G149" s="378"/>
      <c r="H149" s="378"/>
      <c r="I149" s="378"/>
      <c r="J149" s="378"/>
      <c r="K149" s="379"/>
      <c r="L149" s="4" t="s">
        <v>263</v>
      </c>
      <c r="M149" s="257"/>
      <c r="N149" s="272"/>
    </row>
    <row r="150" spans="1:14" ht="15.75" customHeight="1" x14ac:dyDescent="0.25">
      <c r="A150" s="240" t="s">
        <v>169</v>
      </c>
      <c r="C150" s="10">
        <v>2010</v>
      </c>
      <c r="D150" s="25">
        <v>7.0000000000000007E-2</v>
      </c>
      <c r="E150" s="12">
        <v>40282</v>
      </c>
      <c r="F150" s="25">
        <v>6.9000000000000006E-2</v>
      </c>
      <c r="G150" s="12">
        <v>40283</v>
      </c>
      <c r="H150" s="15">
        <v>6.8000000000000005E-2</v>
      </c>
      <c r="I150" s="12">
        <v>40279</v>
      </c>
      <c r="J150" s="15">
        <v>6.5000000000000002E-2</v>
      </c>
      <c r="K150" s="43">
        <v>40328</v>
      </c>
      <c r="L150" s="39">
        <v>0</v>
      </c>
      <c r="M150" s="10" t="s">
        <v>201</v>
      </c>
      <c r="N150" s="262">
        <v>6.4000000000000001E-2</v>
      </c>
    </row>
    <row r="151" spans="1:14" ht="15.75" customHeight="1" x14ac:dyDescent="0.25">
      <c r="A151" s="233" t="s">
        <v>106</v>
      </c>
      <c r="C151" s="10">
        <v>2011</v>
      </c>
      <c r="D151" s="25">
        <v>7.3999999999999996E-2</v>
      </c>
      <c r="E151" s="12">
        <v>40724</v>
      </c>
      <c r="F151" s="25">
        <v>7.2999999999999995E-2</v>
      </c>
      <c r="G151" s="12">
        <v>40787</v>
      </c>
      <c r="H151" s="25">
        <v>7.1999999999999995E-2</v>
      </c>
      <c r="I151" s="12">
        <v>40789</v>
      </c>
      <c r="J151" s="25">
        <v>7.0999999999999994E-2</v>
      </c>
      <c r="K151" s="43">
        <v>40768</v>
      </c>
      <c r="L151" s="39">
        <v>0</v>
      </c>
      <c r="M151" s="10" t="s">
        <v>204</v>
      </c>
      <c r="N151" s="262">
        <v>6.6000000000000003E-2</v>
      </c>
    </row>
    <row r="152" spans="1:14" ht="15.75" customHeight="1" x14ac:dyDescent="0.25">
      <c r="A152" s="230"/>
      <c r="C152" s="10">
        <v>2012</v>
      </c>
      <c r="D152" s="25">
        <v>8.5999999999999993E-2</v>
      </c>
      <c r="E152" s="12">
        <v>41088</v>
      </c>
      <c r="F152" s="25">
        <v>7.8E-2</v>
      </c>
      <c r="G152" s="12">
        <v>41093</v>
      </c>
      <c r="H152" s="25">
        <v>7.4999999999999997E-2</v>
      </c>
      <c r="I152" s="12">
        <v>41075</v>
      </c>
      <c r="J152" s="25">
        <v>7.3999999999999996E-2</v>
      </c>
      <c r="K152" s="43">
        <v>41129</v>
      </c>
      <c r="L152" s="39">
        <v>2</v>
      </c>
      <c r="M152" s="10" t="s">
        <v>205</v>
      </c>
      <c r="N152" s="262">
        <f>TRUNC(AVERAGE(J150:J152),3)</f>
        <v>7.0000000000000007E-2</v>
      </c>
    </row>
    <row r="153" spans="1:14" ht="15.75" customHeight="1" x14ac:dyDescent="0.25">
      <c r="A153" s="230"/>
      <c r="C153" s="10">
        <v>2013</v>
      </c>
      <c r="D153" s="25">
        <v>6.6000000000000003E-2</v>
      </c>
      <c r="E153" s="12">
        <v>41524</v>
      </c>
      <c r="F153" s="25">
        <v>6.4000000000000001E-2</v>
      </c>
      <c r="G153" s="12">
        <v>41430</v>
      </c>
      <c r="H153" s="25">
        <v>6.4000000000000001E-2</v>
      </c>
      <c r="I153" s="12">
        <v>41409</v>
      </c>
      <c r="J153" s="15">
        <v>6.3E-2</v>
      </c>
      <c r="K153" s="43">
        <v>41445</v>
      </c>
      <c r="L153" s="39">
        <v>0</v>
      </c>
      <c r="M153" s="10" t="s">
        <v>213</v>
      </c>
      <c r="N153" s="262">
        <f>TRUNC(AVERAGE(J151:J153),3)</f>
        <v>6.9000000000000006E-2</v>
      </c>
    </row>
    <row r="154" spans="1:14" ht="15.75" customHeight="1" x14ac:dyDescent="0.25">
      <c r="A154" s="230"/>
      <c r="C154" s="10">
        <v>2014</v>
      </c>
      <c r="D154" s="25">
        <v>0.06</v>
      </c>
      <c r="E154" s="12">
        <v>41797</v>
      </c>
      <c r="F154" s="25">
        <v>5.5E-2</v>
      </c>
      <c r="G154" s="12">
        <v>41750</v>
      </c>
      <c r="H154" s="25">
        <v>5.3999999999999999E-2</v>
      </c>
      <c r="I154" s="12">
        <v>41798</v>
      </c>
      <c r="J154" s="15">
        <v>5.3999999999999999E-2</v>
      </c>
      <c r="K154" s="43">
        <v>41793</v>
      </c>
      <c r="L154" s="39">
        <v>0</v>
      </c>
      <c r="M154" s="10" t="s">
        <v>215</v>
      </c>
      <c r="N154" s="262">
        <f>TRUNC(AVERAGE(J152:J154),3)</f>
        <v>6.3E-2</v>
      </c>
    </row>
    <row r="155" spans="1:14" ht="15.75" customHeight="1" thickBot="1" x14ac:dyDescent="0.3">
      <c r="A155" s="230"/>
      <c r="C155" s="16">
        <v>2015</v>
      </c>
      <c r="D155" s="123">
        <v>5.8999999999999997E-2</v>
      </c>
      <c r="E155" s="18">
        <v>42165</v>
      </c>
      <c r="F155" s="123">
        <v>5.8000000000000003E-2</v>
      </c>
      <c r="G155" s="18">
        <v>42210</v>
      </c>
      <c r="H155" s="123">
        <v>5.5E-2</v>
      </c>
      <c r="I155" s="18">
        <v>42131</v>
      </c>
      <c r="J155" s="26">
        <v>5.3999999999999999E-2</v>
      </c>
      <c r="K155" s="44">
        <v>42264</v>
      </c>
      <c r="L155" s="40">
        <v>0</v>
      </c>
      <c r="M155" s="16" t="s">
        <v>247</v>
      </c>
      <c r="N155" s="263">
        <f>TRUNC(AVERAGE(J153:J155),3)</f>
        <v>5.7000000000000002E-2</v>
      </c>
    </row>
    <row r="156" spans="1:14" ht="15.75" customHeight="1" thickBot="1" x14ac:dyDescent="0.35">
      <c r="A156" s="230"/>
      <c r="C156" s="377" t="s">
        <v>297</v>
      </c>
      <c r="D156" s="378"/>
      <c r="E156" s="378"/>
      <c r="F156" s="378"/>
      <c r="G156" s="378"/>
      <c r="H156" s="378"/>
      <c r="I156" s="378"/>
      <c r="J156" s="378"/>
      <c r="K156" s="379"/>
      <c r="L156" s="286" t="s">
        <v>264</v>
      </c>
      <c r="M156" s="284"/>
      <c r="N156" s="285"/>
    </row>
    <row r="157" spans="1:14" ht="15.75" customHeight="1" x14ac:dyDescent="0.25">
      <c r="A157" s="230"/>
      <c r="C157" s="324">
        <v>2014</v>
      </c>
      <c r="D157" s="182">
        <v>0.06</v>
      </c>
      <c r="E157" s="51">
        <v>41797</v>
      </c>
      <c r="F157" s="182">
        <v>5.5E-2</v>
      </c>
      <c r="G157" s="51">
        <v>41750</v>
      </c>
      <c r="H157" s="182">
        <v>5.3999999999999999E-2</v>
      </c>
      <c r="I157" s="51">
        <v>41798</v>
      </c>
      <c r="J157" s="97">
        <v>5.3999999999999999E-2</v>
      </c>
      <c r="K157" s="112">
        <v>41793</v>
      </c>
      <c r="L157" s="348">
        <v>0</v>
      </c>
      <c r="M157" s="278"/>
      <c r="N157" s="279"/>
    </row>
    <row r="158" spans="1:14" ht="15.75" customHeight="1" thickBot="1" x14ac:dyDescent="0.3">
      <c r="A158" s="230"/>
      <c r="C158" s="280">
        <v>2015</v>
      </c>
      <c r="D158" s="25">
        <v>5.8999999999999997E-2</v>
      </c>
      <c r="E158" s="12">
        <v>42165</v>
      </c>
      <c r="F158" s="25">
        <v>5.8000000000000003E-2</v>
      </c>
      <c r="G158" s="12">
        <v>42210</v>
      </c>
      <c r="H158" s="25">
        <v>5.5E-2</v>
      </c>
      <c r="I158" s="12">
        <v>42131</v>
      </c>
      <c r="J158" s="15">
        <v>5.3999999999999999E-2</v>
      </c>
      <c r="K158" s="43">
        <v>42264</v>
      </c>
      <c r="L158" s="348">
        <v>0</v>
      </c>
      <c r="M158" s="287"/>
      <c r="N158" s="288"/>
    </row>
    <row r="159" spans="1:14" ht="15.75" customHeight="1" x14ac:dyDescent="0.25">
      <c r="A159" s="230"/>
      <c r="C159" s="10">
        <v>2016</v>
      </c>
      <c r="D159" s="15">
        <v>6.9000000000000006E-2</v>
      </c>
      <c r="E159" s="161">
        <v>42514</v>
      </c>
      <c r="F159" s="15">
        <v>6.5000000000000002E-2</v>
      </c>
      <c r="G159" s="161">
        <v>42524</v>
      </c>
      <c r="H159" s="15">
        <v>6.4000000000000001E-2</v>
      </c>
      <c r="I159" s="161">
        <v>42636</v>
      </c>
      <c r="J159" s="11">
        <v>6.4000000000000001E-2</v>
      </c>
      <c r="K159" s="168">
        <v>42534</v>
      </c>
      <c r="L159" s="348">
        <v>0</v>
      </c>
      <c r="M159" s="14" t="s">
        <v>253</v>
      </c>
      <c r="N159" s="261">
        <f>TRUNC(AVERAGE(J157:J159),3)</f>
        <v>5.7000000000000002E-2</v>
      </c>
    </row>
    <row r="160" spans="1:14" ht="15.75" customHeight="1" x14ac:dyDescent="0.25">
      <c r="A160" s="230"/>
      <c r="C160" s="10">
        <v>2017</v>
      </c>
      <c r="D160" s="15">
        <v>7.1999999999999995E-2</v>
      </c>
      <c r="E160" s="161">
        <v>42889</v>
      </c>
      <c r="F160" s="15">
        <v>7.0000000000000007E-2</v>
      </c>
      <c r="G160" s="161">
        <v>42888</v>
      </c>
      <c r="H160" s="15">
        <v>6.8000000000000005E-2</v>
      </c>
      <c r="I160" s="161">
        <v>42907</v>
      </c>
      <c r="J160" s="11">
        <v>6.8000000000000005E-2</v>
      </c>
      <c r="K160" s="168">
        <v>42896</v>
      </c>
      <c r="L160" s="348">
        <v>1</v>
      </c>
      <c r="M160" s="10" t="s">
        <v>293</v>
      </c>
      <c r="N160" s="262">
        <f>TRUNC(AVERAGE(J158:J160),3)</f>
        <v>6.2E-2</v>
      </c>
    </row>
    <row r="161" spans="1:14" ht="15.75" customHeight="1" x14ac:dyDescent="0.25">
      <c r="A161" s="230"/>
      <c r="C161" s="10">
        <v>2018</v>
      </c>
      <c r="D161" s="15">
        <v>8.1000000000000003E-2</v>
      </c>
      <c r="E161" s="161">
        <v>43245</v>
      </c>
      <c r="F161" s="15">
        <v>7.5999999999999998E-2</v>
      </c>
      <c r="G161" s="161">
        <v>43259</v>
      </c>
      <c r="H161" s="15">
        <v>7.3999999999999996E-2</v>
      </c>
      <c r="I161" s="161">
        <v>43247</v>
      </c>
      <c r="J161" s="11">
        <v>7.1999999999999995E-2</v>
      </c>
      <c r="K161" s="168">
        <v>43258</v>
      </c>
      <c r="L161" s="11">
        <v>6</v>
      </c>
      <c r="M161" s="10" t="s">
        <v>301</v>
      </c>
      <c r="N161" s="262">
        <f>TRUNC(AVERAGE(J159:J161),3)</f>
        <v>6.8000000000000005E-2</v>
      </c>
    </row>
    <row r="162" spans="1:14" ht="15.75" customHeight="1" thickBot="1" x14ac:dyDescent="0.3">
      <c r="A162" s="230"/>
      <c r="C162" s="16">
        <v>2019</v>
      </c>
      <c r="D162" s="26">
        <v>6.4000000000000001E-2</v>
      </c>
      <c r="E162" s="158">
        <v>43620</v>
      </c>
      <c r="F162" s="26">
        <v>5.8999999999999997E-2</v>
      </c>
      <c r="G162" s="158">
        <v>43622</v>
      </c>
      <c r="H162" s="26">
        <v>5.8000000000000003E-2</v>
      </c>
      <c r="I162" s="158">
        <v>43591</v>
      </c>
      <c r="J162" s="17">
        <v>5.7000000000000002E-2</v>
      </c>
      <c r="K162" s="164">
        <v>43617</v>
      </c>
      <c r="L162" s="11">
        <v>0</v>
      </c>
      <c r="M162" s="16" t="s">
        <v>311</v>
      </c>
      <c r="N162" s="262">
        <f>TRUNC(AVERAGE(J160:J162),3)</f>
        <v>6.5000000000000002E-2</v>
      </c>
    </row>
    <row r="163" spans="1:14" ht="15.75" customHeight="1" x14ac:dyDescent="0.3">
      <c r="A163" s="230"/>
      <c r="C163" s="125"/>
      <c r="D163" s="126"/>
      <c r="E163" s="198"/>
      <c r="F163" s="126"/>
      <c r="G163" s="125"/>
      <c r="H163" s="126"/>
      <c r="I163" s="125"/>
      <c r="J163" s="125"/>
      <c r="K163" s="125"/>
      <c r="L163" s="199"/>
      <c r="M163" s="199"/>
      <c r="N163" s="199"/>
    </row>
    <row r="164" spans="1:14" ht="15.75" customHeight="1" thickBot="1" x14ac:dyDescent="0.3">
      <c r="A164" s="228"/>
    </row>
    <row r="165" spans="1:14" ht="15.75" customHeight="1" x14ac:dyDescent="0.3">
      <c r="A165" s="241" t="s">
        <v>12</v>
      </c>
      <c r="C165" s="253"/>
      <c r="D165" s="254"/>
      <c r="E165" s="255"/>
      <c r="F165" s="254"/>
      <c r="G165" s="255"/>
      <c r="H165" s="254"/>
      <c r="I165" s="255"/>
      <c r="J165" s="256"/>
      <c r="K165" s="255"/>
      <c r="L165" s="258"/>
      <c r="M165" s="383" t="s">
        <v>56</v>
      </c>
      <c r="N165" s="384"/>
    </row>
    <row r="166" spans="1:14" ht="15.75" customHeight="1" thickBot="1" x14ac:dyDescent="0.3">
      <c r="A166" s="233"/>
      <c r="B166" s="20"/>
      <c r="C166" s="4" t="s">
        <v>2</v>
      </c>
      <c r="D166" s="93" t="s">
        <v>3</v>
      </c>
      <c r="E166" s="5" t="s">
        <v>58</v>
      </c>
      <c r="F166" s="93" t="s">
        <v>4</v>
      </c>
      <c r="G166" s="5" t="s">
        <v>58</v>
      </c>
      <c r="H166" s="93" t="s">
        <v>5</v>
      </c>
      <c r="I166" s="5" t="s">
        <v>58</v>
      </c>
      <c r="J166" s="6" t="s">
        <v>6</v>
      </c>
      <c r="K166" s="5" t="s">
        <v>58</v>
      </c>
      <c r="L166" s="330"/>
      <c r="M166" s="21" t="s">
        <v>141</v>
      </c>
      <c r="N166" s="273" t="s">
        <v>57</v>
      </c>
    </row>
    <row r="167" spans="1:14" ht="15.75" customHeight="1" thickBot="1" x14ac:dyDescent="0.35">
      <c r="A167" s="233"/>
      <c r="B167" s="20"/>
      <c r="C167" s="377" t="s">
        <v>298</v>
      </c>
      <c r="D167" s="378"/>
      <c r="E167" s="378"/>
      <c r="F167" s="378"/>
      <c r="G167" s="378"/>
      <c r="H167" s="378"/>
      <c r="I167" s="378"/>
      <c r="J167" s="378"/>
      <c r="K167" s="379"/>
      <c r="L167" s="4" t="s">
        <v>263</v>
      </c>
      <c r="M167" s="257"/>
      <c r="N167" s="272"/>
    </row>
    <row r="168" spans="1:14" ht="15.75" customHeight="1" x14ac:dyDescent="0.25">
      <c r="A168" s="240" t="s">
        <v>220</v>
      </c>
      <c r="C168" s="10">
        <v>2010</v>
      </c>
      <c r="D168" s="25">
        <v>8.3000000000000004E-2</v>
      </c>
      <c r="E168" s="12">
        <v>40409</v>
      </c>
      <c r="F168" s="25">
        <v>7.8E-2</v>
      </c>
      <c r="G168" s="12">
        <v>40398</v>
      </c>
      <c r="H168" s="25">
        <v>7.1999999999999995E-2</v>
      </c>
      <c r="I168" s="12">
        <v>40418</v>
      </c>
      <c r="J168" s="25">
        <v>7.1999999999999995E-2</v>
      </c>
      <c r="K168" s="43">
        <v>40283</v>
      </c>
      <c r="L168" s="39">
        <v>2</v>
      </c>
      <c r="M168" s="10" t="s">
        <v>201</v>
      </c>
      <c r="N168" s="262">
        <v>7.2999999999999995E-2</v>
      </c>
    </row>
    <row r="169" spans="1:14" ht="15.75" customHeight="1" x14ac:dyDescent="0.25">
      <c r="A169" s="233" t="s">
        <v>97</v>
      </c>
      <c r="C169" s="10">
        <v>2011</v>
      </c>
      <c r="D169" s="25">
        <v>7.8E-2</v>
      </c>
      <c r="E169" s="12">
        <v>40789</v>
      </c>
      <c r="F169" s="25">
        <v>7.8E-2</v>
      </c>
      <c r="G169" s="12">
        <v>40787</v>
      </c>
      <c r="H169" s="15">
        <v>7.6999999999999999E-2</v>
      </c>
      <c r="I169" s="12">
        <v>40788</v>
      </c>
      <c r="J169" s="25">
        <v>7.6999999999999999E-2</v>
      </c>
      <c r="K169" s="43">
        <v>40702</v>
      </c>
      <c r="L169" s="39">
        <v>4</v>
      </c>
      <c r="M169" s="10" t="s">
        <v>204</v>
      </c>
      <c r="N169" s="262">
        <v>7.3999999999999996E-2</v>
      </c>
    </row>
    <row r="170" spans="1:14" ht="15.75" customHeight="1" x14ac:dyDescent="0.25">
      <c r="A170" s="230"/>
      <c r="C170" s="10">
        <v>2012</v>
      </c>
      <c r="D170" s="25">
        <v>8.5999999999999993E-2</v>
      </c>
      <c r="E170" s="12">
        <v>41088</v>
      </c>
      <c r="F170" s="25">
        <v>7.9000000000000001E-2</v>
      </c>
      <c r="G170" s="12">
        <v>41129</v>
      </c>
      <c r="H170" s="25">
        <v>7.9000000000000001E-2</v>
      </c>
      <c r="I170" s="12">
        <v>41075</v>
      </c>
      <c r="J170" s="25">
        <v>7.4999999999999997E-2</v>
      </c>
      <c r="K170" s="43">
        <v>41093</v>
      </c>
      <c r="L170" s="39">
        <v>3</v>
      </c>
      <c r="M170" s="10" t="s">
        <v>205</v>
      </c>
      <c r="N170" s="262">
        <f>TRUNC(AVERAGE(J168:J170),3)</f>
        <v>7.3999999999999996E-2</v>
      </c>
    </row>
    <row r="171" spans="1:14" ht="15.75" customHeight="1" x14ac:dyDescent="0.25">
      <c r="A171" s="230"/>
      <c r="C171" s="10">
        <v>2013</v>
      </c>
      <c r="D171" s="25">
        <v>6.4000000000000001E-2</v>
      </c>
      <c r="E171" s="12">
        <v>41505</v>
      </c>
      <c r="F171" s="25">
        <v>0.06</v>
      </c>
      <c r="G171" s="12">
        <v>41445</v>
      </c>
      <c r="H171" s="25">
        <v>0.06</v>
      </c>
      <c r="I171" s="12">
        <v>41408</v>
      </c>
      <c r="J171" s="25">
        <v>5.8999999999999997E-2</v>
      </c>
      <c r="K171" s="43">
        <v>41409</v>
      </c>
      <c r="L171" s="39">
        <v>0</v>
      </c>
      <c r="M171" s="10" t="s">
        <v>213</v>
      </c>
      <c r="N171" s="262">
        <f>TRUNC(AVERAGE(J169:J171),3)</f>
        <v>7.0000000000000007E-2</v>
      </c>
    </row>
    <row r="172" spans="1:14" ht="15.75" customHeight="1" x14ac:dyDescent="0.25">
      <c r="A172" s="230"/>
      <c r="C172" s="10">
        <v>2014</v>
      </c>
      <c r="D172" s="25">
        <v>7.2999999999999995E-2</v>
      </c>
      <c r="E172" s="12">
        <v>41797</v>
      </c>
      <c r="F172" s="25">
        <v>6.7000000000000004E-2</v>
      </c>
      <c r="G172" s="12">
        <v>41855</v>
      </c>
      <c r="H172" s="25">
        <v>6.6000000000000003E-2</v>
      </c>
      <c r="I172" s="12">
        <v>41842</v>
      </c>
      <c r="J172" s="25">
        <v>6.6000000000000003E-2</v>
      </c>
      <c r="K172" s="43">
        <v>41749</v>
      </c>
      <c r="L172" s="39">
        <v>0</v>
      </c>
      <c r="M172" s="10" t="s">
        <v>215</v>
      </c>
      <c r="N172" s="262">
        <f>TRUNC(AVERAGE(J170:J172),3)</f>
        <v>6.6000000000000003E-2</v>
      </c>
    </row>
    <row r="173" spans="1:14" ht="15.75" customHeight="1" thickBot="1" x14ac:dyDescent="0.3">
      <c r="A173" s="230"/>
      <c r="C173" s="16">
        <v>2015</v>
      </c>
      <c r="D173" s="123">
        <v>7.2999999999999995E-2</v>
      </c>
      <c r="E173" s="18">
        <v>42166</v>
      </c>
      <c r="F173" s="123">
        <v>7.0000000000000007E-2</v>
      </c>
      <c r="G173" s="18">
        <v>42210</v>
      </c>
      <c r="H173" s="123">
        <v>6.9000000000000006E-2</v>
      </c>
      <c r="I173" s="18">
        <v>42131</v>
      </c>
      <c r="J173" s="123">
        <v>6.9000000000000006E-2</v>
      </c>
      <c r="K173" s="44">
        <v>42130</v>
      </c>
      <c r="L173" s="40">
        <v>0</v>
      </c>
      <c r="M173" s="16" t="s">
        <v>247</v>
      </c>
      <c r="N173" s="263">
        <f>TRUNC(AVERAGE(J171:J173),3)</f>
        <v>6.4000000000000001E-2</v>
      </c>
    </row>
    <row r="174" spans="1:14" ht="15.75" customHeight="1" thickBot="1" x14ac:dyDescent="0.35">
      <c r="A174" s="230"/>
      <c r="C174" s="377" t="s">
        <v>297</v>
      </c>
      <c r="D174" s="378"/>
      <c r="E174" s="378"/>
      <c r="F174" s="378"/>
      <c r="G174" s="378"/>
      <c r="H174" s="378"/>
      <c r="I174" s="378"/>
      <c r="J174" s="378"/>
      <c r="K174" s="379"/>
      <c r="L174" s="286" t="s">
        <v>264</v>
      </c>
      <c r="M174" s="284"/>
      <c r="N174" s="285"/>
    </row>
    <row r="175" spans="1:14" ht="15.75" customHeight="1" x14ac:dyDescent="0.25">
      <c r="A175" s="230"/>
      <c r="C175" s="324">
        <v>2014</v>
      </c>
      <c r="D175" s="182">
        <v>7.2999999999999995E-2</v>
      </c>
      <c r="E175" s="51">
        <v>41797</v>
      </c>
      <c r="F175" s="182">
        <v>6.7000000000000004E-2</v>
      </c>
      <c r="G175" s="51">
        <v>41855</v>
      </c>
      <c r="H175" s="182">
        <v>6.6000000000000003E-2</v>
      </c>
      <c r="I175" s="51">
        <v>41842</v>
      </c>
      <c r="J175" s="182">
        <v>6.6000000000000003E-2</v>
      </c>
      <c r="K175" s="112">
        <v>41749</v>
      </c>
      <c r="L175" s="348">
        <v>1</v>
      </c>
      <c r="M175" s="278"/>
      <c r="N175" s="279"/>
    </row>
    <row r="176" spans="1:14" ht="15.75" customHeight="1" thickBot="1" x14ac:dyDescent="0.3">
      <c r="A176" s="230"/>
      <c r="C176" s="280">
        <v>2015</v>
      </c>
      <c r="D176" s="25">
        <v>7.2999999999999995E-2</v>
      </c>
      <c r="E176" s="12">
        <v>42166</v>
      </c>
      <c r="F176" s="25">
        <v>7.0000000000000007E-2</v>
      </c>
      <c r="G176" s="12">
        <v>42210</v>
      </c>
      <c r="H176" s="25">
        <v>6.9000000000000006E-2</v>
      </c>
      <c r="I176" s="12">
        <v>42131</v>
      </c>
      <c r="J176" s="25">
        <v>6.9000000000000006E-2</v>
      </c>
      <c r="K176" s="43">
        <v>42130</v>
      </c>
      <c r="L176" s="348">
        <v>1</v>
      </c>
      <c r="M176" s="287"/>
      <c r="N176" s="288"/>
    </row>
    <row r="177" spans="1:14" ht="15.75" customHeight="1" x14ac:dyDescent="0.25">
      <c r="A177" s="230"/>
      <c r="C177" s="10">
        <v>2016</v>
      </c>
      <c r="D177" s="15">
        <v>7.6999999999999999E-2</v>
      </c>
      <c r="E177" s="161">
        <v>42534</v>
      </c>
      <c r="F177" s="15">
        <v>7.3999999999999996E-2</v>
      </c>
      <c r="G177" s="161">
        <v>42514</v>
      </c>
      <c r="H177" s="15">
        <v>7.2999999999999995E-2</v>
      </c>
      <c r="I177" s="161">
        <v>42546</v>
      </c>
      <c r="J177" s="11">
        <v>7.2999999999999995E-2</v>
      </c>
      <c r="K177" s="168">
        <v>42531</v>
      </c>
      <c r="L177" s="348">
        <v>7</v>
      </c>
      <c r="M177" s="14" t="s">
        <v>253</v>
      </c>
      <c r="N177" s="261">
        <f>TRUNC(AVERAGE(J175:J177),3)</f>
        <v>6.9000000000000006E-2</v>
      </c>
    </row>
    <row r="178" spans="1:14" ht="15.75" customHeight="1" x14ac:dyDescent="0.25">
      <c r="A178" s="230"/>
      <c r="C178" s="10">
        <v>2017</v>
      </c>
      <c r="D178" s="15">
        <v>7.0999999999999994E-2</v>
      </c>
      <c r="E178" s="161">
        <v>42890</v>
      </c>
      <c r="F178" s="15">
        <v>7.0999999999999994E-2</v>
      </c>
      <c r="G178" s="161">
        <v>42888</v>
      </c>
      <c r="H178" s="15">
        <v>7.0000000000000007E-2</v>
      </c>
      <c r="I178" s="161">
        <v>42889</v>
      </c>
      <c r="J178" s="11">
        <v>6.8000000000000005E-2</v>
      </c>
      <c r="K178" s="168">
        <v>42896</v>
      </c>
      <c r="L178" s="348">
        <v>2</v>
      </c>
      <c r="M178" s="10" t="s">
        <v>293</v>
      </c>
      <c r="N178" s="262">
        <f>TRUNC(AVERAGE(J176:J178),3)</f>
        <v>7.0000000000000007E-2</v>
      </c>
    </row>
    <row r="179" spans="1:14" ht="15.75" customHeight="1" x14ac:dyDescent="0.25">
      <c r="A179" s="230"/>
      <c r="C179" s="10">
        <v>2018</v>
      </c>
      <c r="D179" s="15">
        <v>0.08</v>
      </c>
      <c r="E179" s="161">
        <v>43266</v>
      </c>
      <c r="F179" s="15">
        <v>7.8E-2</v>
      </c>
      <c r="G179" s="161">
        <v>43259</v>
      </c>
      <c r="H179" s="15">
        <v>7.8E-2</v>
      </c>
      <c r="I179" s="161">
        <v>43245</v>
      </c>
      <c r="J179" s="11">
        <v>7.5999999999999998E-2</v>
      </c>
      <c r="K179" s="168">
        <v>43258</v>
      </c>
      <c r="L179" s="11">
        <v>4</v>
      </c>
      <c r="M179" s="10" t="s">
        <v>301</v>
      </c>
      <c r="N179" s="262">
        <f>TRUNC(AVERAGE(J177:J179),3)</f>
        <v>7.1999999999999995E-2</v>
      </c>
    </row>
    <row r="180" spans="1:14" ht="15.75" customHeight="1" thickBot="1" x14ac:dyDescent="0.3">
      <c r="A180" s="230"/>
      <c r="C180" s="16">
        <v>2019</v>
      </c>
      <c r="D180" s="26">
        <v>6.3E-2</v>
      </c>
      <c r="E180" s="158">
        <v>43622</v>
      </c>
      <c r="F180" s="26">
        <v>6.3E-2</v>
      </c>
      <c r="G180" s="158">
        <v>43620</v>
      </c>
      <c r="H180" s="26">
        <v>0.06</v>
      </c>
      <c r="I180" s="158">
        <v>43591</v>
      </c>
      <c r="J180" s="17">
        <v>5.8999999999999997E-2</v>
      </c>
      <c r="K180" s="164">
        <v>43603</v>
      </c>
      <c r="L180" s="11">
        <v>0</v>
      </c>
      <c r="M180" s="16" t="s">
        <v>311</v>
      </c>
      <c r="N180" s="262">
        <f>TRUNC(AVERAGE(J178:J180),3)</f>
        <v>6.7000000000000004E-2</v>
      </c>
    </row>
    <row r="181" spans="1:14" ht="15.75" customHeight="1" x14ac:dyDescent="0.3">
      <c r="A181" s="230"/>
      <c r="C181" s="125"/>
      <c r="D181" s="126"/>
      <c r="E181" s="198"/>
      <c r="F181" s="126"/>
      <c r="G181" s="125"/>
      <c r="H181" s="126"/>
      <c r="I181" s="125"/>
      <c r="J181" s="125"/>
      <c r="K181" s="125"/>
      <c r="L181" s="199"/>
      <c r="M181" s="199"/>
      <c r="N181" s="199"/>
    </row>
    <row r="182" spans="1:14" ht="15.75" customHeight="1" thickBot="1" x14ac:dyDescent="0.3">
      <c r="A182" s="228"/>
    </row>
    <row r="183" spans="1:14" ht="15.75" customHeight="1" x14ac:dyDescent="0.3">
      <c r="A183" s="241" t="s">
        <v>12</v>
      </c>
      <c r="C183" s="253"/>
      <c r="D183" s="254"/>
      <c r="E183" s="255"/>
      <c r="F183" s="254"/>
      <c r="G183" s="255"/>
      <c r="H183" s="254"/>
      <c r="I183" s="255"/>
      <c r="J183" s="256"/>
      <c r="K183" s="255"/>
      <c r="L183" s="258"/>
      <c r="M183" s="383" t="s">
        <v>56</v>
      </c>
      <c r="N183" s="384"/>
    </row>
    <row r="184" spans="1:14" ht="15.75" customHeight="1" thickBot="1" x14ac:dyDescent="0.3">
      <c r="A184" s="233"/>
      <c r="B184" s="20"/>
      <c r="C184" s="4" t="s">
        <v>2</v>
      </c>
      <c r="D184" s="93" t="s">
        <v>3</v>
      </c>
      <c r="E184" s="5" t="s">
        <v>58</v>
      </c>
      <c r="F184" s="93" t="s">
        <v>4</v>
      </c>
      <c r="G184" s="5" t="s">
        <v>58</v>
      </c>
      <c r="H184" s="93" t="s">
        <v>5</v>
      </c>
      <c r="I184" s="5" t="s">
        <v>58</v>
      </c>
      <c r="J184" s="6" t="s">
        <v>6</v>
      </c>
      <c r="K184" s="5" t="s">
        <v>58</v>
      </c>
      <c r="L184" s="330"/>
      <c r="M184" s="21" t="s">
        <v>141</v>
      </c>
      <c r="N184" s="273" t="s">
        <v>57</v>
      </c>
    </row>
    <row r="185" spans="1:14" ht="15.75" customHeight="1" thickBot="1" x14ac:dyDescent="0.35">
      <c r="A185" s="233"/>
      <c r="B185" s="20"/>
      <c r="C185" s="377" t="s">
        <v>298</v>
      </c>
      <c r="D185" s="378"/>
      <c r="E185" s="378"/>
      <c r="F185" s="378"/>
      <c r="G185" s="378"/>
      <c r="H185" s="378"/>
      <c r="I185" s="378"/>
      <c r="J185" s="378"/>
      <c r="K185" s="379"/>
      <c r="L185" s="4" t="s">
        <v>263</v>
      </c>
      <c r="M185" s="257"/>
      <c r="N185" s="272"/>
    </row>
    <row r="186" spans="1:14" ht="15.75" customHeight="1" x14ac:dyDescent="0.25">
      <c r="A186" s="240" t="s">
        <v>221</v>
      </c>
      <c r="C186" s="10">
        <v>2010</v>
      </c>
      <c r="D186" s="25">
        <v>7.4999999999999997E-2</v>
      </c>
      <c r="E186" s="12">
        <v>40409</v>
      </c>
      <c r="F186" s="25">
        <v>7.0999999999999994E-2</v>
      </c>
      <c r="G186" s="12">
        <v>40398</v>
      </c>
      <c r="H186" s="25">
        <v>6.9000000000000006E-2</v>
      </c>
      <c r="I186" s="12">
        <v>40354</v>
      </c>
      <c r="J186" s="15">
        <v>6.8000000000000005E-2</v>
      </c>
      <c r="K186" s="43">
        <v>40418</v>
      </c>
      <c r="L186" s="39">
        <v>0</v>
      </c>
      <c r="M186" s="10" t="s">
        <v>201</v>
      </c>
      <c r="N186" s="262">
        <v>6.7000000000000004E-2</v>
      </c>
    </row>
    <row r="187" spans="1:14" ht="15.75" customHeight="1" x14ac:dyDescent="0.25">
      <c r="A187" s="233" t="s">
        <v>96</v>
      </c>
      <c r="C187" s="10">
        <v>2011</v>
      </c>
      <c r="D187" s="25">
        <v>7.9000000000000001E-2</v>
      </c>
      <c r="E187" s="12">
        <v>40729</v>
      </c>
      <c r="F187" s="25">
        <v>7.1999999999999995E-2</v>
      </c>
      <c r="G187" s="12">
        <v>40788</v>
      </c>
      <c r="H187" s="25">
        <v>7.0000000000000007E-2</v>
      </c>
      <c r="I187" s="12">
        <v>40683</v>
      </c>
      <c r="J187" s="15">
        <v>6.8000000000000005E-2</v>
      </c>
      <c r="K187" s="43">
        <v>40755</v>
      </c>
      <c r="L187" s="39">
        <v>1</v>
      </c>
      <c r="M187" s="10" t="s">
        <v>204</v>
      </c>
      <c r="N187" s="262">
        <v>6.7000000000000004E-2</v>
      </c>
    </row>
    <row r="188" spans="1:14" ht="15.75" customHeight="1" x14ac:dyDescent="0.25">
      <c r="A188" s="230"/>
      <c r="C188" s="10">
        <v>2012</v>
      </c>
      <c r="D188" s="25">
        <v>8.6999999999999994E-2</v>
      </c>
      <c r="E188" s="12">
        <v>41075</v>
      </c>
      <c r="F188" s="25">
        <v>8.5000000000000006E-2</v>
      </c>
      <c r="G188" s="12">
        <v>41088</v>
      </c>
      <c r="H188" s="25">
        <v>0.08</v>
      </c>
      <c r="I188" s="12">
        <v>41129</v>
      </c>
      <c r="J188" s="15">
        <v>7.6999999999999999E-2</v>
      </c>
      <c r="K188" s="43">
        <v>41146</v>
      </c>
      <c r="L188" s="39">
        <v>4</v>
      </c>
      <c r="M188" s="10" t="s">
        <v>205</v>
      </c>
      <c r="N188" s="262">
        <f>TRUNC(AVERAGE(J186:J188),3)</f>
        <v>7.0999999999999994E-2</v>
      </c>
    </row>
    <row r="189" spans="1:14" ht="15.75" customHeight="1" x14ac:dyDescent="0.25">
      <c r="A189" s="230"/>
      <c r="C189" s="10">
        <v>2013</v>
      </c>
      <c r="D189" s="15">
        <v>6.6000000000000003E-2</v>
      </c>
      <c r="E189" s="12">
        <v>41429</v>
      </c>
      <c r="F189" s="15">
        <v>6.3E-2</v>
      </c>
      <c r="G189" s="12">
        <v>41430</v>
      </c>
      <c r="H189" s="15">
        <v>6.3E-2</v>
      </c>
      <c r="I189" s="12">
        <v>41408</v>
      </c>
      <c r="J189" s="15">
        <v>6.2E-2</v>
      </c>
      <c r="K189" s="43">
        <v>41443</v>
      </c>
      <c r="L189" s="39">
        <v>0</v>
      </c>
      <c r="M189" s="10" t="s">
        <v>213</v>
      </c>
      <c r="N189" s="262">
        <f>TRUNC(AVERAGE(J187:J189),3)</f>
        <v>6.9000000000000006E-2</v>
      </c>
    </row>
    <row r="190" spans="1:14" ht="15.75" customHeight="1" x14ac:dyDescent="0.25">
      <c r="A190" s="228"/>
      <c r="C190" s="10">
        <v>2014</v>
      </c>
      <c r="D190" s="15">
        <v>7.6999999999999999E-2</v>
      </c>
      <c r="E190" s="12">
        <v>41797</v>
      </c>
      <c r="F190" s="15">
        <v>6.9000000000000006E-2</v>
      </c>
      <c r="G190" s="12">
        <v>41796</v>
      </c>
      <c r="H190" s="15">
        <v>6.9000000000000006E-2</v>
      </c>
      <c r="I190" s="12">
        <v>41789</v>
      </c>
      <c r="J190" s="15">
        <v>6.6000000000000003E-2</v>
      </c>
      <c r="K190" s="43">
        <v>41799</v>
      </c>
      <c r="L190" s="39">
        <v>1</v>
      </c>
      <c r="M190" s="10" t="s">
        <v>215</v>
      </c>
      <c r="N190" s="262">
        <f>TRUNC(AVERAGE(J188:J190),3)</f>
        <v>6.8000000000000005E-2</v>
      </c>
    </row>
    <row r="191" spans="1:14" ht="15.75" customHeight="1" thickBot="1" x14ac:dyDescent="0.3">
      <c r="A191" s="228"/>
      <c r="C191" s="16">
        <v>2015</v>
      </c>
      <c r="D191" s="26">
        <v>6.4000000000000001E-2</v>
      </c>
      <c r="E191" s="18">
        <v>42131</v>
      </c>
      <c r="F191" s="26">
        <v>6.3E-2</v>
      </c>
      <c r="G191" s="18">
        <v>42111</v>
      </c>
      <c r="H191" s="26">
        <v>6.2E-2</v>
      </c>
      <c r="I191" s="18">
        <v>42112</v>
      </c>
      <c r="J191" s="26">
        <v>6.0999999999999999E-2</v>
      </c>
      <c r="K191" s="44">
        <v>42210</v>
      </c>
      <c r="L191" s="40">
        <v>0</v>
      </c>
      <c r="M191" s="16" t="s">
        <v>247</v>
      </c>
      <c r="N191" s="263">
        <f>TRUNC(AVERAGE(J189:J191),3)</f>
        <v>6.3E-2</v>
      </c>
    </row>
    <row r="192" spans="1:14" ht="15.75" customHeight="1" thickBot="1" x14ac:dyDescent="0.35">
      <c r="A192" s="228"/>
      <c r="C192" s="377" t="s">
        <v>297</v>
      </c>
      <c r="D192" s="378"/>
      <c r="E192" s="378"/>
      <c r="F192" s="378"/>
      <c r="G192" s="378"/>
      <c r="H192" s="378"/>
      <c r="I192" s="378"/>
      <c r="J192" s="378"/>
      <c r="K192" s="379"/>
      <c r="L192" s="286" t="s">
        <v>264</v>
      </c>
      <c r="M192" s="284"/>
      <c r="N192" s="285"/>
    </row>
    <row r="193" spans="1:14" ht="15.75" customHeight="1" x14ac:dyDescent="0.25">
      <c r="A193" s="228"/>
      <c r="C193" s="324">
        <v>2014</v>
      </c>
      <c r="D193" s="97">
        <v>7.6999999999999999E-2</v>
      </c>
      <c r="E193" s="51">
        <v>41797</v>
      </c>
      <c r="F193" s="97">
        <v>6.9000000000000006E-2</v>
      </c>
      <c r="G193" s="51">
        <v>41796</v>
      </c>
      <c r="H193" s="97">
        <v>6.9000000000000006E-2</v>
      </c>
      <c r="I193" s="51">
        <v>41789</v>
      </c>
      <c r="J193" s="97">
        <v>6.6000000000000003E-2</v>
      </c>
      <c r="K193" s="112">
        <v>41799</v>
      </c>
      <c r="L193" s="348">
        <v>1</v>
      </c>
      <c r="M193" s="278"/>
      <c r="N193" s="279"/>
    </row>
    <row r="194" spans="1:14" ht="15.75" customHeight="1" thickBot="1" x14ac:dyDescent="0.3">
      <c r="A194" s="228"/>
      <c r="C194" s="280">
        <v>2015</v>
      </c>
      <c r="D194" s="15">
        <v>6.4000000000000001E-2</v>
      </c>
      <c r="E194" s="12">
        <v>42131</v>
      </c>
      <c r="F194" s="15">
        <v>6.3E-2</v>
      </c>
      <c r="G194" s="12">
        <v>42111</v>
      </c>
      <c r="H194" s="15">
        <v>6.2E-2</v>
      </c>
      <c r="I194" s="12">
        <v>42112</v>
      </c>
      <c r="J194" s="15">
        <v>6.0999999999999999E-2</v>
      </c>
      <c r="K194" s="43">
        <v>42210</v>
      </c>
      <c r="L194" s="348">
        <v>0</v>
      </c>
      <c r="M194" s="287"/>
      <c r="N194" s="288"/>
    </row>
    <row r="195" spans="1:14" ht="15.75" customHeight="1" x14ac:dyDescent="0.25">
      <c r="A195" s="228"/>
      <c r="C195" s="10">
        <v>2016</v>
      </c>
      <c r="D195" s="15">
        <v>7.4999999999999997E-2</v>
      </c>
      <c r="E195" s="161">
        <v>42534</v>
      </c>
      <c r="F195" s="15">
        <v>7.1999999999999995E-2</v>
      </c>
      <c r="G195" s="161">
        <v>42477</v>
      </c>
      <c r="H195" s="15">
        <v>7.0999999999999994E-2</v>
      </c>
      <c r="I195" s="161">
        <v>42513</v>
      </c>
      <c r="J195" s="11">
        <v>6.9000000000000006E-2</v>
      </c>
      <c r="K195" s="168">
        <v>42478</v>
      </c>
      <c r="L195" s="348">
        <v>3</v>
      </c>
      <c r="M195" s="14" t="s">
        <v>253</v>
      </c>
      <c r="N195" s="261">
        <f>TRUNC(AVERAGE(J193:J195),3)</f>
        <v>6.5000000000000002E-2</v>
      </c>
    </row>
    <row r="196" spans="1:14" ht="15.75" customHeight="1" x14ac:dyDescent="0.25">
      <c r="A196" s="228"/>
      <c r="C196" s="10">
        <v>2017</v>
      </c>
      <c r="D196" s="15">
        <v>6.7000000000000004E-2</v>
      </c>
      <c r="E196" s="161">
        <v>42890</v>
      </c>
      <c r="F196" s="15">
        <v>6.5000000000000002E-2</v>
      </c>
      <c r="G196" s="161">
        <v>42896</v>
      </c>
      <c r="H196" s="15">
        <v>6.5000000000000002E-2</v>
      </c>
      <c r="I196" s="161">
        <v>42891</v>
      </c>
      <c r="J196" s="11">
        <v>6.4000000000000001E-2</v>
      </c>
      <c r="K196" s="168">
        <v>42895</v>
      </c>
      <c r="L196" s="348">
        <v>0</v>
      </c>
      <c r="M196" s="10" t="s">
        <v>293</v>
      </c>
      <c r="N196" s="262">
        <f>TRUNC(AVERAGE(J194:J196),3)</f>
        <v>6.4000000000000001E-2</v>
      </c>
    </row>
    <row r="197" spans="1:14" ht="15.75" customHeight="1" x14ac:dyDescent="0.25">
      <c r="A197" s="228"/>
      <c r="C197" s="10">
        <v>2018</v>
      </c>
      <c r="D197" s="15">
        <v>7.8E-2</v>
      </c>
      <c r="E197" s="161">
        <v>43295</v>
      </c>
      <c r="F197" s="15">
        <v>7.5999999999999998E-2</v>
      </c>
      <c r="G197" s="161">
        <v>43248</v>
      </c>
      <c r="H197" s="15">
        <v>7.5999999999999998E-2</v>
      </c>
      <c r="I197" s="161">
        <v>43247</v>
      </c>
      <c r="J197" s="11">
        <v>7.4999999999999997E-2</v>
      </c>
      <c r="K197" s="168">
        <v>43266</v>
      </c>
      <c r="L197" s="11">
        <v>7</v>
      </c>
      <c r="M197" s="10" t="s">
        <v>301</v>
      </c>
      <c r="N197" s="262">
        <f>TRUNC(AVERAGE(J195:J197),3)</f>
        <v>6.9000000000000006E-2</v>
      </c>
    </row>
    <row r="198" spans="1:14" ht="15.75" customHeight="1" thickBot="1" x14ac:dyDescent="0.3">
      <c r="A198" s="228"/>
      <c r="C198" s="16">
        <v>2019</v>
      </c>
      <c r="D198" s="26">
        <v>6.6000000000000003E-2</v>
      </c>
      <c r="E198" s="158">
        <v>43622</v>
      </c>
      <c r="F198" s="26">
        <v>5.7000000000000002E-2</v>
      </c>
      <c r="G198" s="158">
        <v>43593</v>
      </c>
      <c r="H198" s="26">
        <v>5.6000000000000001E-2</v>
      </c>
      <c r="I198" s="158">
        <v>43627</v>
      </c>
      <c r="J198" s="17">
        <v>5.6000000000000001E-2</v>
      </c>
      <c r="K198" s="164">
        <v>43571</v>
      </c>
      <c r="L198" s="11">
        <v>0</v>
      </c>
      <c r="M198" s="16" t="s">
        <v>311</v>
      </c>
      <c r="N198" s="262">
        <f>TRUNC(AVERAGE(J196:J198),3)</f>
        <v>6.5000000000000002E-2</v>
      </c>
    </row>
    <row r="199" spans="1:14" ht="15.75" customHeight="1" x14ac:dyDescent="0.3">
      <c r="A199" s="228"/>
      <c r="C199" s="125"/>
      <c r="D199" s="126"/>
      <c r="E199" s="198"/>
      <c r="F199" s="126"/>
      <c r="G199" s="125"/>
      <c r="H199" s="126"/>
      <c r="I199" s="125"/>
      <c r="J199" s="125"/>
      <c r="K199" s="125"/>
      <c r="L199" s="199"/>
      <c r="M199" s="199"/>
      <c r="N199" s="199"/>
    </row>
    <row r="200" spans="1:14" ht="15.75" customHeight="1" thickBot="1" x14ac:dyDescent="0.3">
      <c r="A200" s="228"/>
    </row>
    <row r="201" spans="1:14" ht="15.75" customHeight="1" x14ac:dyDescent="0.3">
      <c r="A201" s="241" t="s">
        <v>12</v>
      </c>
      <c r="C201" s="253"/>
      <c r="D201" s="254"/>
      <c r="E201" s="255"/>
      <c r="F201" s="254"/>
      <c r="G201" s="255"/>
      <c r="H201" s="254"/>
      <c r="I201" s="255"/>
      <c r="J201" s="256"/>
      <c r="K201" s="255"/>
      <c r="L201" s="258"/>
      <c r="M201" s="383" t="s">
        <v>56</v>
      </c>
      <c r="N201" s="384"/>
    </row>
    <row r="202" spans="1:14" ht="15.75" customHeight="1" thickBot="1" x14ac:dyDescent="0.3">
      <c r="A202" s="230"/>
      <c r="B202" s="20"/>
      <c r="C202" s="4" t="s">
        <v>2</v>
      </c>
      <c r="D202" s="93" t="s">
        <v>3</v>
      </c>
      <c r="E202" s="5" t="s">
        <v>58</v>
      </c>
      <c r="F202" s="93" t="s">
        <v>4</v>
      </c>
      <c r="G202" s="5" t="s">
        <v>58</v>
      </c>
      <c r="H202" s="93" t="s">
        <v>5</v>
      </c>
      <c r="I202" s="5" t="s">
        <v>58</v>
      </c>
      <c r="J202" s="6" t="s">
        <v>6</v>
      </c>
      <c r="K202" s="5" t="s">
        <v>58</v>
      </c>
      <c r="L202" s="330"/>
      <c r="M202" s="21" t="s">
        <v>141</v>
      </c>
      <c r="N202" s="273" t="s">
        <v>57</v>
      </c>
    </row>
    <row r="203" spans="1:14" ht="15.75" customHeight="1" thickBot="1" x14ac:dyDescent="0.35">
      <c r="A203" s="230"/>
      <c r="B203" s="20"/>
      <c r="C203" s="377" t="s">
        <v>298</v>
      </c>
      <c r="D203" s="378"/>
      <c r="E203" s="378"/>
      <c r="F203" s="378"/>
      <c r="G203" s="378"/>
      <c r="H203" s="378"/>
      <c r="I203" s="378"/>
      <c r="J203" s="378"/>
      <c r="K203" s="379"/>
      <c r="L203" s="4" t="s">
        <v>263</v>
      </c>
      <c r="M203" s="257"/>
      <c r="N203" s="272"/>
    </row>
    <row r="204" spans="1:14" ht="15.75" customHeight="1" x14ac:dyDescent="0.25">
      <c r="A204" s="240" t="s">
        <v>218</v>
      </c>
      <c r="C204" s="10">
        <v>2010</v>
      </c>
      <c r="D204" s="25">
        <v>7.4999999999999997E-2</v>
      </c>
      <c r="E204" s="12">
        <v>40409</v>
      </c>
      <c r="F204" s="25">
        <v>6.9000000000000006E-2</v>
      </c>
      <c r="G204" s="12">
        <v>40400</v>
      </c>
      <c r="H204" s="25">
        <v>6.7000000000000004E-2</v>
      </c>
      <c r="I204" s="12">
        <v>40418</v>
      </c>
      <c r="J204" s="25">
        <v>6.6000000000000003E-2</v>
      </c>
      <c r="K204" s="43">
        <v>40436</v>
      </c>
      <c r="L204" s="39">
        <v>0</v>
      </c>
      <c r="M204" s="10" t="s">
        <v>201</v>
      </c>
      <c r="N204" s="262">
        <v>6.5000000000000002E-2</v>
      </c>
    </row>
    <row r="205" spans="1:14" ht="15.75" customHeight="1" x14ac:dyDescent="0.25">
      <c r="A205" s="233" t="s">
        <v>98</v>
      </c>
      <c r="C205" s="10">
        <v>2011</v>
      </c>
      <c r="D205" s="25">
        <v>0.08</v>
      </c>
      <c r="E205" s="12">
        <v>40788</v>
      </c>
      <c r="F205" s="25">
        <v>7.5999999999999998E-2</v>
      </c>
      <c r="G205" s="12">
        <v>40787</v>
      </c>
      <c r="H205" s="25">
        <v>7.5999999999999998E-2</v>
      </c>
      <c r="I205" s="12">
        <v>40729</v>
      </c>
      <c r="J205" s="15">
        <v>7.4999999999999997E-2</v>
      </c>
      <c r="K205" s="43">
        <v>40789</v>
      </c>
      <c r="L205" s="39">
        <v>3</v>
      </c>
      <c r="M205" s="10" t="s">
        <v>204</v>
      </c>
      <c r="N205" s="262">
        <v>6.8000000000000005E-2</v>
      </c>
    </row>
    <row r="206" spans="1:14" ht="15.75" customHeight="1" x14ac:dyDescent="0.25">
      <c r="A206" s="230"/>
      <c r="C206" s="10">
        <v>2012</v>
      </c>
      <c r="D206" s="25">
        <v>9.2999999999999999E-2</v>
      </c>
      <c r="E206" s="12">
        <v>41088</v>
      </c>
      <c r="F206" s="25">
        <v>8.5999999999999993E-2</v>
      </c>
      <c r="G206" s="12">
        <v>41075</v>
      </c>
      <c r="H206" s="25">
        <v>8.3000000000000004E-2</v>
      </c>
      <c r="I206" s="12">
        <v>41129</v>
      </c>
      <c r="J206" s="25">
        <v>8.2000000000000003E-2</v>
      </c>
      <c r="K206" s="43">
        <v>41112</v>
      </c>
      <c r="L206" s="39">
        <v>9</v>
      </c>
      <c r="M206" s="10" t="s">
        <v>205</v>
      </c>
      <c r="N206" s="262">
        <f>TRUNC(AVERAGE(J204:J206),3)</f>
        <v>7.3999999999999996E-2</v>
      </c>
    </row>
    <row r="207" spans="1:14" ht="15.75" customHeight="1" x14ac:dyDescent="0.25">
      <c r="A207" s="230"/>
      <c r="C207" s="10">
        <v>2013</v>
      </c>
      <c r="D207" s="25">
        <v>7.1999999999999995E-2</v>
      </c>
      <c r="E207" s="12">
        <v>41505</v>
      </c>
      <c r="F207" s="25">
        <v>6.8000000000000005E-2</v>
      </c>
      <c r="G207" s="12">
        <v>41408</v>
      </c>
      <c r="H207" s="25">
        <v>6.7000000000000004E-2</v>
      </c>
      <c r="I207" s="12">
        <v>41525</v>
      </c>
      <c r="J207" s="25">
        <v>6.7000000000000004E-2</v>
      </c>
      <c r="K207" s="43">
        <v>41445</v>
      </c>
      <c r="L207" s="39">
        <v>0</v>
      </c>
      <c r="M207" s="10" t="s">
        <v>213</v>
      </c>
      <c r="N207" s="262">
        <f>TRUNC(AVERAGE(J205:J207),3)</f>
        <v>7.3999999999999996E-2</v>
      </c>
    </row>
    <row r="208" spans="1:14" ht="15.75" customHeight="1" x14ac:dyDescent="0.25">
      <c r="A208" s="230"/>
      <c r="C208" s="10">
        <v>2014</v>
      </c>
      <c r="D208" s="25">
        <v>7.1999999999999995E-2</v>
      </c>
      <c r="E208" s="12">
        <v>41797</v>
      </c>
      <c r="F208" s="25">
        <v>6.5000000000000002E-2</v>
      </c>
      <c r="G208" s="12">
        <v>41855</v>
      </c>
      <c r="H208" s="25">
        <v>6.5000000000000002E-2</v>
      </c>
      <c r="I208" s="12">
        <v>41817</v>
      </c>
      <c r="J208" s="25">
        <v>6.5000000000000002E-2</v>
      </c>
      <c r="K208" s="43">
        <v>41749</v>
      </c>
      <c r="L208" s="39">
        <v>0</v>
      </c>
      <c r="M208" s="10" t="s">
        <v>215</v>
      </c>
      <c r="N208" s="262">
        <f>TRUNC(AVERAGE(J206:J208),3)</f>
        <v>7.0999999999999994E-2</v>
      </c>
    </row>
    <row r="209" spans="1:14" ht="15.75" customHeight="1" thickBot="1" x14ac:dyDescent="0.3">
      <c r="A209" s="230"/>
      <c r="C209" s="16">
        <v>2015</v>
      </c>
      <c r="D209" s="123">
        <v>6.7000000000000004E-2</v>
      </c>
      <c r="E209" s="18">
        <v>42166</v>
      </c>
      <c r="F209" s="123">
        <v>6.6000000000000003E-2</v>
      </c>
      <c r="G209" s="18">
        <v>42165</v>
      </c>
      <c r="H209" s="123">
        <v>6.4000000000000001E-2</v>
      </c>
      <c r="I209" s="18">
        <v>42210</v>
      </c>
      <c r="J209" s="123">
        <v>6.2E-2</v>
      </c>
      <c r="K209" s="44">
        <v>42131</v>
      </c>
      <c r="L209" s="40">
        <v>0</v>
      </c>
      <c r="M209" s="16" t="s">
        <v>247</v>
      </c>
      <c r="N209" s="263">
        <f>TRUNC(AVERAGE(J207:J209),3)</f>
        <v>6.4000000000000001E-2</v>
      </c>
    </row>
    <row r="210" spans="1:14" ht="15.75" customHeight="1" thickBot="1" x14ac:dyDescent="0.35">
      <c r="A210" s="230"/>
      <c r="C210" s="377" t="s">
        <v>297</v>
      </c>
      <c r="D210" s="378"/>
      <c r="E210" s="378"/>
      <c r="F210" s="378"/>
      <c r="G210" s="378"/>
      <c r="H210" s="378"/>
      <c r="I210" s="378"/>
      <c r="J210" s="378"/>
      <c r="K210" s="379"/>
      <c r="L210" s="286" t="s">
        <v>264</v>
      </c>
      <c r="M210" s="284"/>
      <c r="N210" s="285"/>
    </row>
    <row r="211" spans="1:14" ht="15.75" customHeight="1" x14ac:dyDescent="0.25">
      <c r="A211" s="230"/>
      <c r="C211" s="280">
        <v>2014</v>
      </c>
      <c r="D211" s="25">
        <v>7.1999999999999995E-2</v>
      </c>
      <c r="E211" s="12">
        <v>41797</v>
      </c>
      <c r="F211" s="25">
        <v>6.5000000000000002E-2</v>
      </c>
      <c r="G211" s="12">
        <v>41855</v>
      </c>
      <c r="H211" s="25">
        <v>6.5000000000000002E-2</v>
      </c>
      <c r="I211" s="12">
        <v>41817</v>
      </c>
      <c r="J211" s="25">
        <v>6.5000000000000002E-2</v>
      </c>
      <c r="K211" s="43">
        <v>41749</v>
      </c>
      <c r="L211" s="39">
        <v>1</v>
      </c>
      <c r="M211" s="278"/>
      <c r="N211" s="279"/>
    </row>
    <row r="212" spans="1:14" ht="15.75" customHeight="1" thickBot="1" x14ac:dyDescent="0.3">
      <c r="A212" s="230"/>
      <c r="C212" s="280">
        <v>2015</v>
      </c>
      <c r="D212" s="25">
        <v>6.7000000000000004E-2</v>
      </c>
      <c r="E212" s="12">
        <v>42166</v>
      </c>
      <c r="F212" s="25">
        <v>6.6000000000000003E-2</v>
      </c>
      <c r="G212" s="12">
        <v>42165</v>
      </c>
      <c r="H212" s="25">
        <v>6.4000000000000001E-2</v>
      </c>
      <c r="I212" s="12">
        <v>42210</v>
      </c>
      <c r="J212" s="25">
        <v>6.2E-2</v>
      </c>
      <c r="K212" s="43">
        <v>42131</v>
      </c>
      <c r="L212" s="39">
        <v>0</v>
      </c>
      <c r="M212" s="287"/>
      <c r="N212" s="288"/>
    </row>
    <row r="213" spans="1:14" ht="15.75" customHeight="1" x14ac:dyDescent="0.25">
      <c r="A213" s="230"/>
      <c r="C213" s="10">
        <v>2016</v>
      </c>
      <c r="D213" s="15">
        <v>7.5999999999999998E-2</v>
      </c>
      <c r="E213" s="161">
        <v>42534</v>
      </c>
      <c r="F213" s="15">
        <v>6.8000000000000005E-2</v>
      </c>
      <c r="G213" s="161">
        <v>42546</v>
      </c>
      <c r="H213" s="15">
        <v>6.8000000000000005E-2</v>
      </c>
      <c r="I213" s="161">
        <v>42514</v>
      </c>
      <c r="J213" s="11">
        <v>6.8000000000000005E-2</v>
      </c>
      <c r="K213" s="168">
        <v>42513</v>
      </c>
      <c r="L213" s="39">
        <v>1</v>
      </c>
      <c r="M213" s="10" t="s">
        <v>253</v>
      </c>
      <c r="N213" s="262">
        <f>TRUNC(AVERAGE(J211:J213),3)</f>
        <v>6.5000000000000002E-2</v>
      </c>
    </row>
    <row r="214" spans="1:14" ht="15.75" customHeight="1" thickBot="1" x14ac:dyDescent="0.3">
      <c r="A214" s="230"/>
      <c r="C214" s="10">
        <v>2017</v>
      </c>
      <c r="D214" s="15">
        <v>7.0999999999999994E-2</v>
      </c>
      <c r="E214" s="161">
        <v>42890</v>
      </c>
      <c r="F214" s="15">
        <v>6.9000000000000006E-2</v>
      </c>
      <c r="G214" s="161">
        <v>42896</v>
      </c>
      <c r="H214" s="15">
        <v>6.9000000000000006E-2</v>
      </c>
      <c r="I214" s="161">
        <v>42889</v>
      </c>
      <c r="J214" s="11">
        <v>6.9000000000000006E-2</v>
      </c>
      <c r="K214" s="161">
        <v>42888</v>
      </c>
      <c r="L214" s="39">
        <v>1</v>
      </c>
      <c r="M214" s="11" t="s">
        <v>293</v>
      </c>
      <c r="N214" s="262">
        <f>TRUNC(AVERAGE(J212:J214),3)</f>
        <v>6.6000000000000003E-2</v>
      </c>
    </row>
    <row r="215" spans="1:14" ht="15.75" customHeight="1" thickBot="1" x14ac:dyDescent="0.35">
      <c r="A215" s="230"/>
      <c r="C215" s="380" t="s">
        <v>303</v>
      </c>
      <c r="D215" s="381"/>
      <c r="E215" s="381"/>
      <c r="F215" s="381"/>
      <c r="G215" s="381"/>
      <c r="H215" s="381"/>
      <c r="I215" s="381"/>
      <c r="J215" s="381"/>
      <c r="K215" s="381"/>
      <c r="L215" s="381"/>
      <c r="M215" s="381"/>
      <c r="N215" s="382"/>
    </row>
    <row r="216" spans="1:14" ht="15.75" customHeight="1" x14ac:dyDescent="0.3">
      <c r="A216" s="228"/>
      <c r="C216" s="125"/>
      <c r="D216" s="126"/>
      <c r="E216" s="198"/>
      <c r="F216" s="126"/>
      <c r="G216" s="125"/>
      <c r="H216" s="126"/>
      <c r="I216" s="125"/>
      <c r="J216" s="125"/>
      <c r="K216" s="125"/>
      <c r="L216" s="199"/>
      <c r="M216" s="199"/>
      <c r="N216" s="199"/>
    </row>
    <row r="217" spans="1:14" ht="15.75" customHeight="1" thickBot="1" x14ac:dyDescent="0.3">
      <c r="A217" s="228"/>
      <c r="C217" s="57"/>
      <c r="D217" s="99"/>
      <c r="E217" s="57"/>
      <c r="F217" s="99"/>
      <c r="G217" s="57"/>
      <c r="H217" s="99"/>
      <c r="I217" s="57"/>
      <c r="J217" s="57"/>
      <c r="K217" s="57"/>
      <c r="L217" s="57"/>
      <c r="M217" s="57"/>
      <c r="N217" s="57"/>
    </row>
    <row r="218" spans="1:14" ht="15.75" customHeight="1" x14ac:dyDescent="0.3">
      <c r="A218" s="241" t="s">
        <v>12</v>
      </c>
      <c r="C218" s="253"/>
      <c r="D218" s="254"/>
      <c r="E218" s="255"/>
      <c r="F218" s="254"/>
      <c r="G218" s="255"/>
      <c r="H218" s="254"/>
      <c r="I218" s="255"/>
      <c r="J218" s="256"/>
      <c r="K218" s="255"/>
      <c r="L218" s="258"/>
      <c r="M218" s="383" t="s">
        <v>56</v>
      </c>
      <c r="N218" s="384"/>
    </row>
    <row r="219" spans="1:14" ht="15.75" customHeight="1" thickBot="1" x14ac:dyDescent="0.3">
      <c r="A219" s="230"/>
      <c r="B219" s="20"/>
      <c r="C219" s="4" t="s">
        <v>2</v>
      </c>
      <c r="D219" s="93" t="s">
        <v>3</v>
      </c>
      <c r="E219" s="5" t="s">
        <v>58</v>
      </c>
      <c r="F219" s="93" t="s">
        <v>4</v>
      </c>
      <c r="G219" s="5" t="s">
        <v>58</v>
      </c>
      <c r="H219" s="93" t="s">
        <v>5</v>
      </c>
      <c r="I219" s="5" t="s">
        <v>58</v>
      </c>
      <c r="J219" s="6" t="s">
        <v>6</v>
      </c>
      <c r="K219" s="5" t="s">
        <v>58</v>
      </c>
      <c r="L219" s="330"/>
      <c r="M219" s="21" t="s">
        <v>141</v>
      </c>
      <c r="N219" s="273" t="s">
        <v>57</v>
      </c>
    </row>
    <row r="220" spans="1:14" ht="15.75" customHeight="1" thickBot="1" x14ac:dyDescent="0.35">
      <c r="A220" s="230"/>
      <c r="B220" s="20"/>
      <c r="C220" s="377" t="s">
        <v>298</v>
      </c>
      <c r="D220" s="378"/>
      <c r="E220" s="378"/>
      <c r="F220" s="378"/>
      <c r="G220" s="378"/>
      <c r="H220" s="378"/>
      <c r="I220" s="378"/>
      <c r="J220" s="378"/>
      <c r="K220" s="379"/>
      <c r="L220" s="4" t="s">
        <v>263</v>
      </c>
      <c r="M220" s="257"/>
      <c r="N220" s="272"/>
    </row>
    <row r="221" spans="1:14" ht="15.75" customHeight="1" x14ac:dyDescent="0.25">
      <c r="A221" s="240" t="s">
        <v>219</v>
      </c>
      <c r="C221" s="10">
        <v>2010</v>
      </c>
      <c r="D221" s="15">
        <v>7.8E-2</v>
      </c>
      <c r="E221" s="12">
        <v>40409</v>
      </c>
      <c r="F221" s="15">
        <v>7.0999999999999994E-2</v>
      </c>
      <c r="G221" s="12">
        <v>40398</v>
      </c>
      <c r="H221" s="15">
        <v>6.6000000000000003E-2</v>
      </c>
      <c r="I221" s="12">
        <v>40397</v>
      </c>
      <c r="J221" s="15">
        <v>6.4000000000000001E-2</v>
      </c>
      <c r="K221" s="43">
        <v>40279</v>
      </c>
      <c r="L221" s="39">
        <v>1</v>
      </c>
      <c r="M221" s="10" t="s">
        <v>202</v>
      </c>
      <c r="N221" s="262">
        <v>6.5000000000000002E-2</v>
      </c>
    </row>
    <row r="222" spans="1:14" ht="15.75" customHeight="1" x14ac:dyDescent="0.25">
      <c r="A222" s="233" t="s">
        <v>197</v>
      </c>
      <c r="C222" s="10">
        <v>2011</v>
      </c>
      <c r="D222" s="25">
        <v>7.5999999999999998E-2</v>
      </c>
      <c r="E222" s="12">
        <v>40729</v>
      </c>
      <c r="F222" s="15">
        <v>7.4999999999999997E-2</v>
      </c>
      <c r="G222" s="12">
        <v>40788</v>
      </c>
      <c r="H222" s="15">
        <v>7.2999999999999995E-2</v>
      </c>
      <c r="I222" s="12">
        <v>40787</v>
      </c>
      <c r="J222" s="15">
        <v>7.1999999999999995E-2</v>
      </c>
      <c r="K222" s="43">
        <v>40702</v>
      </c>
      <c r="L222" s="39">
        <v>1</v>
      </c>
      <c r="M222" s="10" t="s">
        <v>204</v>
      </c>
      <c r="N222" s="262">
        <v>6.7000000000000004E-2</v>
      </c>
    </row>
    <row r="223" spans="1:14" ht="15.75" customHeight="1" x14ac:dyDescent="0.25">
      <c r="A223" s="228"/>
      <c r="C223" s="10">
        <v>2012</v>
      </c>
      <c r="D223" s="25">
        <v>8.7999999999999995E-2</v>
      </c>
      <c r="E223" s="12">
        <v>41088</v>
      </c>
      <c r="F223" s="25">
        <v>8.4000000000000005E-2</v>
      </c>
      <c r="G223" s="12">
        <v>41075</v>
      </c>
      <c r="H223" s="25">
        <v>8.2000000000000003E-2</v>
      </c>
      <c r="I223" s="12">
        <v>41129</v>
      </c>
      <c r="J223" s="15">
        <v>7.5999999999999998E-2</v>
      </c>
      <c r="K223" s="43">
        <v>41112</v>
      </c>
      <c r="L223" s="39">
        <v>5</v>
      </c>
      <c r="M223" s="10" t="s">
        <v>205</v>
      </c>
      <c r="N223" s="262">
        <f>TRUNC(AVERAGE(J221:J223),3)</f>
        <v>7.0000000000000007E-2</v>
      </c>
    </row>
    <row r="224" spans="1:14" ht="15.75" customHeight="1" x14ac:dyDescent="0.25">
      <c r="A224" s="233"/>
      <c r="C224" s="10">
        <v>2013</v>
      </c>
      <c r="D224" s="15">
        <v>7.5999999999999998E-2</v>
      </c>
      <c r="E224" s="12">
        <v>41525</v>
      </c>
      <c r="F224" s="15">
        <v>7.2999999999999995E-2</v>
      </c>
      <c r="G224" s="12">
        <v>41505</v>
      </c>
      <c r="H224" s="15">
        <v>7.0000000000000007E-2</v>
      </c>
      <c r="I224" s="12">
        <v>41524</v>
      </c>
      <c r="J224" s="15">
        <v>6.9000000000000006E-2</v>
      </c>
      <c r="K224" s="43">
        <v>41506</v>
      </c>
      <c r="L224" s="39">
        <v>1</v>
      </c>
      <c r="M224" s="10" t="s">
        <v>213</v>
      </c>
      <c r="N224" s="262">
        <f>TRUNC(AVERAGE(J222:J224),3)</f>
        <v>7.1999999999999995E-2</v>
      </c>
    </row>
    <row r="225" spans="1:14" ht="15.75" customHeight="1" x14ac:dyDescent="0.25">
      <c r="A225" s="230"/>
      <c r="C225" s="10">
        <v>2014</v>
      </c>
      <c r="D225" s="15">
        <v>6.5000000000000002E-2</v>
      </c>
      <c r="E225" s="12">
        <v>41749</v>
      </c>
      <c r="F225" s="15">
        <v>6.3E-2</v>
      </c>
      <c r="G225" s="12">
        <v>41841</v>
      </c>
      <c r="H225" s="15">
        <v>6.2E-2</v>
      </c>
      <c r="I225" s="12">
        <v>41855</v>
      </c>
      <c r="J225" s="15">
        <v>6.0999999999999999E-2</v>
      </c>
      <c r="K225" s="43">
        <v>41817</v>
      </c>
      <c r="L225" s="39">
        <v>0</v>
      </c>
      <c r="M225" s="10" t="s">
        <v>215</v>
      </c>
      <c r="N225" s="262">
        <f>TRUNC(AVERAGE(J223:J225),3)</f>
        <v>6.8000000000000005E-2</v>
      </c>
    </row>
    <row r="226" spans="1:14" ht="15.75" customHeight="1" thickBot="1" x14ac:dyDescent="0.3">
      <c r="A226" s="230"/>
      <c r="C226" s="16">
        <v>2015</v>
      </c>
      <c r="D226" s="26">
        <v>7.0999999999999994E-2</v>
      </c>
      <c r="E226" s="18">
        <v>42166</v>
      </c>
      <c r="F226" s="26">
        <v>7.0000000000000007E-2</v>
      </c>
      <c r="G226" s="18">
        <v>42131</v>
      </c>
      <c r="H226" s="26">
        <v>6.9000000000000006E-2</v>
      </c>
      <c r="I226" s="18">
        <v>42111</v>
      </c>
      <c r="J226" s="26">
        <v>6.7000000000000004E-2</v>
      </c>
      <c r="K226" s="44">
        <v>42147</v>
      </c>
      <c r="L226" s="40">
        <v>0</v>
      </c>
      <c r="M226" s="16" t="s">
        <v>247</v>
      </c>
      <c r="N226" s="263">
        <f>TRUNC(AVERAGE(J224:J226),3)</f>
        <v>6.5000000000000002E-2</v>
      </c>
    </row>
    <row r="227" spans="1:14" ht="15.75" customHeight="1" thickBot="1" x14ac:dyDescent="0.35">
      <c r="A227" s="230"/>
      <c r="C227" s="377" t="s">
        <v>297</v>
      </c>
      <c r="D227" s="378"/>
      <c r="E227" s="378"/>
      <c r="F227" s="378"/>
      <c r="G227" s="378"/>
      <c r="H227" s="378"/>
      <c r="I227" s="378"/>
      <c r="J227" s="378"/>
      <c r="K227" s="379"/>
      <c r="L227" s="286" t="s">
        <v>264</v>
      </c>
      <c r="M227" s="284"/>
      <c r="N227" s="285"/>
    </row>
    <row r="228" spans="1:14" ht="15.75" customHeight="1" x14ac:dyDescent="0.25">
      <c r="A228" s="230"/>
      <c r="C228" s="324">
        <v>2014</v>
      </c>
      <c r="D228" s="97">
        <v>6.5000000000000002E-2</v>
      </c>
      <c r="E228" s="51">
        <v>41749</v>
      </c>
      <c r="F228" s="97">
        <v>6.3E-2</v>
      </c>
      <c r="G228" s="51">
        <v>41841</v>
      </c>
      <c r="H228" s="97">
        <v>6.2E-2</v>
      </c>
      <c r="I228" s="51">
        <v>41855</v>
      </c>
      <c r="J228" s="97">
        <v>6.0999999999999999E-2</v>
      </c>
      <c r="K228" s="112">
        <v>41817</v>
      </c>
      <c r="L228" s="348">
        <v>0</v>
      </c>
      <c r="M228" s="278"/>
      <c r="N228" s="279"/>
    </row>
    <row r="229" spans="1:14" ht="15.75" customHeight="1" thickBot="1" x14ac:dyDescent="0.3">
      <c r="A229" s="230"/>
      <c r="C229" s="280">
        <v>2015</v>
      </c>
      <c r="D229" s="15">
        <v>7.0999999999999994E-2</v>
      </c>
      <c r="E229" s="12">
        <v>42166</v>
      </c>
      <c r="F229" s="15">
        <v>7.0000000000000007E-2</v>
      </c>
      <c r="G229" s="12">
        <v>42131</v>
      </c>
      <c r="H229" s="15">
        <v>6.9000000000000006E-2</v>
      </c>
      <c r="I229" s="12">
        <v>42111</v>
      </c>
      <c r="J229" s="15">
        <v>6.7000000000000004E-2</v>
      </c>
      <c r="K229" s="43">
        <v>42147</v>
      </c>
      <c r="L229" s="348">
        <v>1</v>
      </c>
      <c r="M229" s="287"/>
      <c r="N229" s="288"/>
    </row>
    <row r="230" spans="1:14" ht="15.75" customHeight="1" x14ac:dyDescent="0.25">
      <c r="A230" s="230"/>
      <c r="C230" s="10">
        <v>2016</v>
      </c>
      <c r="D230" s="15">
        <v>8.3000000000000004E-2</v>
      </c>
      <c r="E230" s="161">
        <v>42534</v>
      </c>
      <c r="F230" s="15">
        <v>7.3999999999999996E-2</v>
      </c>
      <c r="G230" s="161">
        <v>42524</v>
      </c>
      <c r="H230" s="15">
        <v>7.1999999999999995E-2</v>
      </c>
      <c r="I230" s="161">
        <v>42478</v>
      </c>
      <c r="J230" s="11">
        <v>7.0000000000000007E-2</v>
      </c>
      <c r="K230" s="168">
        <v>42546</v>
      </c>
      <c r="L230" s="348">
        <v>3</v>
      </c>
      <c r="M230" s="14" t="s">
        <v>253</v>
      </c>
      <c r="N230" s="261">
        <f>TRUNC(AVERAGE(J228:J230),3)</f>
        <v>6.6000000000000003E-2</v>
      </c>
    </row>
    <row r="231" spans="1:14" ht="15.75" customHeight="1" x14ac:dyDescent="0.25">
      <c r="A231" s="230"/>
      <c r="C231" s="10">
        <v>2017</v>
      </c>
      <c r="D231" s="15">
        <v>6.8000000000000005E-2</v>
      </c>
      <c r="E231" s="161">
        <v>42890</v>
      </c>
      <c r="F231" s="15">
        <v>6.7000000000000004E-2</v>
      </c>
      <c r="G231" s="161">
        <v>42896</v>
      </c>
      <c r="H231" s="15">
        <v>6.7000000000000004E-2</v>
      </c>
      <c r="I231" s="161">
        <v>42891</v>
      </c>
      <c r="J231" s="11">
        <v>6.7000000000000004E-2</v>
      </c>
      <c r="K231" s="168">
        <v>42889</v>
      </c>
      <c r="L231" s="348">
        <v>0</v>
      </c>
      <c r="M231" s="10" t="s">
        <v>293</v>
      </c>
      <c r="N231" s="262">
        <f>TRUNC(AVERAGE(J229:J231),3)</f>
        <v>6.8000000000000005E-2</v>
      </c>
    </row>
    <row r="232" spans="1:14" ht="15.75" customHeight="1" x14ac:dyDescent="0.25">
      <c r="A232" s="230"/>
      <c r="C232" s="10">
        <v>2018</v>
      </c>
      <c r="D232" s="15">
        <v>0.08</v>
      </c>
      <c r="E232" s="161">
        <v>43294</v>
      </c>
      <c r="F232" s="15">
        <v>7.6999999999999999E-2</v>
      </c>
      <c r="G232" s="161">
        <v>43266</v>
      </c>
      <c r="H232" s="15">
        <v>7.2999999999999995E-2</v>
      </c>
      <c r="I232" s="161">
        <v>43295</v>
      </c>
      <c r="J232" s="11">
        <v>7.1999999999999995E-2</v>
      </c>
      <c r="K232" s="168">
        <v>43259</v>
      </c>
      <c r="L232" s="11">
        <v>7</v>
      </c>
      <c r="M232" s="10" t="s">
        <v>301</v>
      </c>
      <c r="N232" s="262">
        <f>TRUNC(AVERAGE(J230:J232),3)</f>
        <v>6.9000000000000006E-2</v>
      </c>
    </row>
    <row r="233" spans="1:14" ht="15.75" customHeight="1" thickBot="1" x14ac:dyDescent="0.3">
      <c r="A233" s="230"/>
      <c r="C233" s="16">
        <v>2019</v>
      </c>
      <c r="D233" s="26">
        <v>6.2E-2</v>
      </c>
      <c r="E233" s="158">
        <v>43622</v>
      </c>
      <c r="F233" s="26">
        <v>5.8000000000000003E-2</v>
      </c>
      <c r="G233" s="158">
        <v>43620</v>
      </c>
      <c r="H233" s="26">
        <v>5.8000000000000003E-2</v>
      </c>
      <c r="I233" s="158">
        <v>43591</v>
      </c>
      <c r="J233" s="17">
        <v>5.7000000000000002E-2</v>
      </c>
      <c r="K233" s="164">
        <v>43593</v>
      </c>
      <c r="L233" s="11">
        <v>0</v>
      </c>
      <c r="M233" s="16" t="s">
        <v>311</v>
      </c>
      <c r="N233" s="262">
        <f>TRUNC(AVERAGE(J231:J233),3)</f>
        <v>6.5000000000000002E-2</v>
      </c>
    </row>
    <row r="234" spans="1:14" ht="15.75" customHeight="1" x14ac:dyDescent="0.3">
      <c r="A234" s="230"/>
      <c r="C234" s="125"/>
      <c r="D234" s="126"/>
      <c r="E234" s="198"/>
      <c r="F234" s="126"/>
      <c r="G234" s="125"/>
      <c r="H234" s="126"/>
      <c r="I234" s="125"/>
      <c r="J234" s="125"/>
      <c r="K234" s="125"/>
      <c r="L234" s="199"/>
      <c r="M234" s="199"/>
      <c r="N234" s="199"/>
    </row>
    <row r="235" spans="1:14" ht="15.75" customHeight="1" thickBot="1" x14ac:dyDescent="0.3">
      <c r="A235" s="228"/>
      <c r="C235" s="57"/>
      <c r="D235" s="99"/>
      <c r="E235" s="57"/>
      <c r="F235" s="99"/>
      <c r="G235" s="57"/>
      <c r="H235" s="99"/>
      <c r="I235" s="57"/>
      <c r="J235" s="57"/>
      <c r="K235" s="57"/>
      <c r="L235" s="57"/>
      <c r="M235" s="57"/>
      <c r="N235" s="57"/>
    </row>
    <row r="236" spans="1:14" ht="15.75" customHeight="1" x14ac:dyDescent="0.3">
      <c r="A236" s="241" t="s">
        <v>12</v>
      </c>
      <c r="C236" s="253"/>
      <c r="D236" s="254"/>
      <c r="E236" s="255"/>
      <c r="F236" s="254"/>
      <c r="G236" s="255"/>
      <c r="H236" s="254"/>
      <c r="I236" s="255"/>
      <c r="J236" s="256"/>
      <c r="K236" s="255"/>
      <c r="L236" s="258"/>
      <c r="M236" s="383" t="s">
        <v>56</v>
      </c>
      <c r="N236" s="384"/>
    </row>
    <row r="237" spans="1:14" ht="15.75" customHeight="1" thickBot="1" x14ac:dyDescent="0.3">
      <c r="A237" s="228"/>
      <c r="C237" s="4" t="s">
        <v>2</v>
      </c>
      <c r="D237" s="93" t="s">
        <v>3</v>
      </c>
      <c r="E237" s="5" t="s">
        <v>58</v>
      </c>
      <c r="F237" s="93" t="s">
        <v>4</v>
      </c>
      <c r="G237" s="5" t="s">
        <v>58</v>
      </c>
      <c r="H237" s="93" t="s">
        <v>5</v>
      </c>
      <c r="I237" s="5" t="s">
        <v>58</v>
      </c>
      <c r="J237" s="6" t="s">
        <v>6</v>
      </c>
      <c r="K237" s="5" t="s">
        <v>58</v>
      </c>
      <c r="L237" s="330"/>
      <c r="M237" s="21" t="s">
        <v>141</v>
      </c>
      <c r="N237" s="273" t="s">
        <v>57</v>
      </c>
    </row>
    <row r="238" spans="1:14" ht="15.75" customHeight="1" thickBot="1" x14ac:dyDescent="0.35">
      <c r="A238" s="228"/>
      <c r="C238" s="377" t="s">
        <v>298</v>
      </c>
      <c r="D238" s="378"/>
      <c r="E238" s="378"/>
      <c r="F238" s="378"/>
      <c r="G238" s="378"/>
      <c r="H238" s="378"/>
      <c r="I238" s="378"/>
      <c r="J238" s="378"/>
      <c r="K238" s="379"/>
      <c r="L238" s="4" t="s">
        <v>263</v>
      </c>
      <c r="M238" s="257"/>
      <c r="N238" s="272"/>
    </row>
    <row r="239" spans="1:14" ht="15.75" customHeight="1" x14ac:dyDescent="0.25">
      <c r="A239" s="242" t="s">
        <v>245</v>
      </c>
      <c r="C239" s="14">
        <v>2014</v>
      </c>
      <c r="D239" s="169">
        <v>7.2999999999999995E-2</v>
      </c>
      <c r="E239" s="170">
        <v>41797</v>
      </c>
      <c r="F239" s="169">
        <v>6.4000000000000001E-2</v>
      </c>
      <c r="G239" s="170">
        <v>41817</v>
      </c>
      <c r="H239" s="169">
        <v>6.4000000000000001E-2</v>
      </c>
      <c r="I239" s="170">
        <v>41784</v>
      </c>
      <c r="J239" s="171">
        <v>6.0999999999999999E-2</v>
      </c>
      <c r="K239" s="172">
        <v>41796</v>
      </c>
      <c r="L239" s="62">
        <v>0</v>
      </c>
      <c r="M239" s="14" t="s">
        <v>241</v>
      </c>
      <c r="N239" s="261">
        <f>TRUNC(AVERAGE(J239:J239),3)</f>
        <v>6.0999999999999999E-2</v>
      </c>
    </row>
    <row r="240" spans="1:14" ht="15.75" customHeight="1" thickBot="1" x14ac:dyDescent="0.3">
      <c r="A240" s="229" t="s">
        <v>246</v>
      </c>
      <c r="C240" s="16">
        <v>2015</v>
      </c>
      <c r="D240" s="186">
        <v>6.8000000000000005E-2</v>
      </c>
      <c r="E240" s="188">
        <v>42166</v>
      </c>
      <c r="F240" s="186">
        <v>6.8000000000000005E-2</v>
      </c>
      <c r="G240" s="188">
        <v>42131</v>
      </c>
      <c r="H240" s="186">
        <v>6.6000000000000003E-2</v>
      </c>
      <c r="I240" s="188">
        <v>42147</v>
      </c>
      <c r="J240" s="190">
        <v>6.4000000000000001E-2</v>
      </c>
      <c r="K240" s="189">
        <v>42112</v>
      </c>
      <c r="L240" s="40">
        <v>0</v>
      </c>
      <c r="M240" s="16" t="s">
        <v>248</v>
      </c>
      <c r="N240" s="263">
        <f>TRUNC(AVERAGE(J239:J240),3)</f>
        <v>6.2E-2</v>
      </c>
    </row>
    <row r="241" spans="1:14" ht="15.75" customHeight="1" thickBot="1" x14ac:dyDescent="0.35">
      <c r="A241" s="229"/>
      <c r="C241" s="377" t="s">
        <v>297</v>
      </c>
      <c r="D241" s="378"/>
      <c r="E241" s="378"/>
      <c r="F241" s="378"/>
      <c r="G241" s="378"/>
      <c r="H241" s="378"/>
      <c r="I241" s="378"/>
      <c r="J241" s="378"/>
      <c r="K241" s="379"/>
      <c r="L241" s="286" t="s">
        <v>264</v>
      </c>
      <c r="M241" s="284"/>
      <c r="N241" s="285"/>
    </row>
    <row r="242" spans="1:14" ht="15.75" customHeight="1" x14ac:dyDescent="0.25">
      <c r="A242" s="229"/>
      <c r="C242" s="324">
        <v>2014</v>
      </c>
      <c r="D242" s="169">
        <v>7.2999999999999995E-2</v>
      </c>
      <c r="E242" s="170">
        <v>41797</v>
      </c>
      <c r="F242" s="169">
        <v>6.4000000000000001E-2</v>
      </c>
      <c r="G242" s="170">
        <v>41817</v>
      </c>
      <c r="H242" s="169">
        <v>6.4000000000000001E-2</v>
      </c>
      <c r="I242" s="170">
        <v>41784</v>
      </c>
      <c r="J242" s="171">
        <v>6.0999999999999999E-2</v>
      </c>
      <c r="K242" s="172">
        <v>41796</v>
      </c>
      <c r="L242" s="352">
        <v>1</v>
      </c>
      <c r="M242" s="278"/>
      <c r="N242" s="279"/>
    </row>
    <row r="243" spans="1:14" ht="15.75" customHeight="1" thickBot="1" x14ac:dyDescent="0.3">
      <c r="A243" s="229"/>
      <c r="C243" s="280">
        <v>2015</v>
      </c>
      <c r="D243" s="174">
        <v>6.8000000000000005E-2</v>
      </c>
      <c r="E243" s="175">
        <v>42166</v>
      </c>
      <c r="F243" s="174">
        <v>6.8000000000000005E-2</v>
      </c>
      <c r="G243" s="175">
        <v>42131</v>
      </c>
      <c r="H243" s="174">
        <v>6.6000000000000003E-2</v>
      </c>
      <c r="I243" s="175">
        <v>42147</v>
      </c>
      <c r="J243" s="345">
        <v>6.4000000000000001E-2</v>
      </c>
      <c r="K243" s="185">
        <v>42112</v>
      </c>
      <c r="L243" s="348">
        <v>0</v>
      </c>
      <c r="M243" s="287"/>
      <c r="N243" s="288"/>
    </row>
    <row r="244" spans="1:14" ht="15.75" customHeight="1" x14ac:dyDescent="0.25">
      <c r="A244" s="229"/>
      <c r="C244" s="10">
        <v>2016</v>
      </c>
      <c r="D244" s="15">
        <v>7.4999999999999997E-2</v>
      </c>
      <c r="E244" s="161">
        <v>42534</v>
      </c>
      <c r="F244" s="15">
        <v>6.8000000000000005E-2</v>
      </c>
      <c r="G244" s="161">
        <v>42546</v>
      </c>
      <c r="H244" s="15">
        <v>6.8000000000000005E-2</v>
      </c>
      <c r="I244" s="161">
        <v>42514</v>
      </c>
      <c r="J244" s="11">
        <v>6.8000000000000005E-2</v>
      </c>
      <c r="K244" s="168">
        <v>42513</v>
      </c>
      <c r="L244" s="348">
        <v>1</v>
      </c>
      <c r="M244" s="14" t="s">
        <v>253</v>
      </c>
      <c r="N244" s="261">
        <f>TRUNC(AVERAGE(J242:J244),3)</f>
        <v>6.4000000000000001E-2</v>
      </c>
    </row>
    <row r="245" spans="1:14" ht="15.75" customHeight="1" x14ac:dyDescent="0.25">
      <c r="A245" s="229"/>
      <c r="C245" s="10">
        <v>2017</v>
      </c>
      <c r="D245" s="15">
        <v>6.7000000000000004E-2</v>
      </c>
      <c r="E245" s="161">
        <v>42896</v>
      </c>
      <c r="F245" s="15">
        <v>6.5000000000000002E-2</v>
      </c>
      <c r="G245" s="161">
        <v>42890</v>
      </c>
      <c r="H245" s="15">
        <v>6.5000000000000002E-2</v>
      </c>
      <c r="I245" s="161">
        <v>42889</v>
      </c>
      <c r="J245" s="11">
        <v>6.3E-2</v>
      </c>
      <c r="K245" s="168">
        <v>42870</v>
      </c>
      <c r="L245" s="348">
        <v>0</v>
      </c>
      <c r="M245" s="10" t="s">
        <v>293</v>
      </c>
      <c r="N245" s="262">
        <f>TRUNC(AVERAGE(J243:J245),3)</f>
        <v>6.5000000000000002E-2</v>
      </c>
    </row>
    <row r="246" spans="1:14" ht="15.75" customHeight="1" x14ac:dyDescent="0.25">
      <c r="A246" s="229"/>
      <c r="C246" s="10">
        <v>2018</v>
      </c>
      <c r="D246" s="15">
        <v>7.6999999999999999E-2</v>
      </c>
      <c r="E246" s="161">
        <v>43294</v>
      </c>
      <c r="F246" s="15">
        <v>7.0999999999999994E-2</v>
      </c>
      <c r="G246" s="161">
        <v>43266</v>
      </c>
      <c r="H246" s="15">
        <v>7.0999999999999994E-2</v>
      </c>
      <c r="I246" s="161">
        <v>43245</v>
      </c>
      <c r="J246" s="11">
        <v>7.0000000000000007E-2</v>
      </c>
      <c r="K246" s="168">
        <v>43248</v>
      </c>
      <c r="L246" s="11">
        <v>3</v>
      </c>
      <c r="M246" s="10" t="s">
        <v>301</v>
      </c>
      <c r="N246" s="262">
        <f>TRUNC(AVERAGE(J244:J246),3)</f>
        <v>6.7000000000000004E-2</v>
      </c>
    </row>
    <row r="247" spans="1:14" ht="15.75" customHeight="1" thickBot="1" x14ac:dyDescent="0.3">
      <c r="A247" s="229"/>
      <c r="C247" s="16">
        <v>2019</v>
      </c>
      <c r="D247" s="26">
        <v>5.8000000000000003E-2</v>
      </c>
      <c r="E247" s="158">
        <v>43620</v>
      </c>
      <c r="F247" s="26">
        <v>5.8000000000000003E-2</v>
      </c>
      <c r="G247" s="158">
        <v>43577</v>
      </c>
      <c r="H247" s="26">
        <v>5.7000000000000002E-2</v>
      </c>
      <c r="I247" s="158">
        <v>43622</v>
      </c>
      <c r="J247" s="17">
        <v>5.5E-2</v>
      </c>
      <c r="K247" s="164">
        <v>43603</v>
      </c>
      <c r="L247" s="11">
        <v>0</v>
      </c>
      <c r="M247" s="16" t="s">
        <v>311</v>
      </c>
      <c r="N247" s="262">
        <f>TRUNC(AVERAGE(J245:J247),3)</f>
        <v>6.2E-2</v>
      </c>
    </row>
    <row r="248" spans="1:14" ht="15.75" customHeight="1" x14ac:dyDescent="0.3">
      <c r="A248" s="228"/>
      <c r="C248" s="125"/>
      <c r="D248" s="126"/>
      <c r="E248" s="198"/>
      <c r="F248" s="126"/>
      <c r="G248" s="125"/>
      <c r="H248" s="126"/>
      <c r="I248" s="125"/>
      <c r="J248" s="125"/>
      <c r="K248" s="125"/>
      <c r="L248" s="199"/>
      <c r="M248" s="199"/>
      <c r="N248" s="199"/>
    </row>
    <row r="249" spans="1:14" ht="15.75" customHeight="1" thickBot="1" x14ac:dyDescent="0.3">
      <c r="A249" s="228"/>
    </row>
    <row r="250" spans="1:14" ht="15.75" customHeight="1" x14ac:dyDescent="0.3">
      <c r="A250" s="241" t="s">
        <v>20</v>
      </c>
      <c r="C250" s="253"/>
      <c r="D250" s="254"/>
      <c r="E250" s="255"/>
      <c r="F250" s="254"/>
      <c r="G250" s="255"/>
      <c r="H250" s="254"/>
      <c r="I250" s="255"/>
      <c r="J250" s="256"/>
      <c r="K250" s="255"/>
      <c r="L250" s="258"/>
      <c r="M250" s="383" t="s">
        <v>56</v>
      </c>
      <c r="N250" s="384"/>
    </row>
    <row r="251" spans="1:14" ht="15.75" customHeight="1" thickBot="1" x14ac:dyDescent="0.3">
      <c r="A251" s="230"/>
      <c r="B251" s="20"/>
      <c r="C251" s="4" t="s">
        <v>2</v>
      </c>
      <c r="D251" s="93" t="s">
        <v>3</v>
      </c>
      <c r="E251" s="5" t="s">
        <v>58</v>
      </c>
      <c r="F251" s="93" t="s">
        <v>4</v>
      </c>
      <c r="G251" s="5" t="s">
        <v>58</v>
      </c>
      <c r="H251" s="93" t="s">
        <v>5</v>
      </c>
      <c r="I251" s="5" t="s">
        <v>58</v>
      </c>
      <c r="J251" s="6" t="s">
        <v>6</v>
      </c>
      <c r="K251" s="5" t="s">
        <v>58</v>
      </c>
      <c r="L251" s="330"/>
      <c r="M251" s="21" t="s">
        <v>141</v>
      </c>
      <c r="N251" s="273" t="s">
        <v>57</v>
      </c>
    </row>
    <row r="252" spans="1:14" ht="15.75" customHeight="1" thickBot="1" x14ac:dyDescent="0.35">
      <c r="A252" s="230"/>
      <c r="B252" s="20"/>
      <c r="C252" s="377" t="s">
        <v>298</v>
      </c>
      <c r="D252" s="378"/>
      <c r="E252" s="378"/>
      <c r="F252" s="378"/>
      <c r="G252" s="378"/>
      <c r="H252" s="378"/>
      <c r="I252" s="378"/>
      <c r="J252" s="378"/>
      <c r="K252" s="379"/>
      <c r="L252" s="4" t="s">
        <v>263</v>
      </c>
      <c r="M252" s="257"/>
      <c r="N252" s="272"/>
    </row>
    <row r="253" spans="1:14" ht="15.75" customHeight="1" x14ac:dyDescent="0.25">
      <c r="A253" s="240" t="s">
        <v>21</v>
      </c>
      <c r="C253" s="10">
        <v>2010</v>
      </c>
      <c r="D253" s="91">
        <v>6.6000000000000003E-2</v>
      </c>
      <c r="E253" s="12">
        <v>40324</v>
      </c>
      <c r="F253" s="15">
        <v>6.4000000000000001E-2</v>
      </c>
      <c r="G253" s="12">
        <v>40282</v>
      </c>
      <c r="H253" s="15">
        <v>6.3E-2</v>
      </c>
      <c r="I253" s="12">
        <v>40442</v>
      </c>
      <c r="J253" s="15">
        <v>6.3E-2</v>
      </c>
      <c r="K253" s="43">
        <v>40436</v>
      </c>
      <c r="L253" s="39">
        <v>0</v>
      </c>
      <c r="M253" s="10" t="s">
        <v>201</v>
      </c>
      <c r="N253" s="262">
        <v>6.7000000000000004E-2</v>
      </c>
    </row>
    <row r="254" spans="1:14" ht="15.75" customHeight="1" x14ac:dyDescent="0.25">
      <c r="A254" s="233" t="s">
        <v>103</v>
      </c>
      <c r="C254" s="10">
        <v>2011</v>
      </c>
      <c r="D254" s="25">
        <v>7.3999999999999996E-2</v>
      </c>
      <c r="E254" s="12">
        <v>40787</v>
      </c>
      <c r="F254" s="25">
        <v>7.3999999999999996E-2</v>
      </c>
      <c r="G254" s="12">
        <v>40729</v>
      </c>
      <c r="H254" s="25">
        <v>7.2999999999999995E-2</v>
      </c>
      <c r="I254" s="12">
        <v>40701</v>
      </c>
      <c r="J254" s="15">
        <v>7.1999999999999995E-2</v>
      </c>
      <c r="K254" s="43">
        <v>40757</v>
      </c>
      <c r="L254" s="39">
        <v>0</v>
      </c>
      <c r="M254" s="10" t="s">
        <v>204</v>
      </c>
      <c r="N254" s="262">
        <v>6.8000000000000005E-2</v>
      </c>
    </row>
    <row r="255" spans="1:14" ht="15.75" customHeight="1" x14ac:dyDescent="0.25">
      <c r="A255" s="230"/>
      <c r="C255" s="10">
        <v>2012</v>
      </c>
      <c r="D255" s="25">
        <v>0.08</v>
      </c>
      <c r="E255" s="12">
        <v>41129</v>
      </c>
      <c r="F255" s="25">
        <v>0.08</v>
      </c>
      <c r="G255" s="12">
        <v>41088</v>
      </c>
      <c r="H255" s="25">
        <v>7.2999999999999995E-2</v>
      </c>
      <c r="I255" s="12">
        <v>41123</v>
      </c>
      <c r="J255" s="15">
        <v>7.2999999999999995E-2</v>
      </c>
      <c r="K255" s="43">
        <v>41102</v>
      </c>
      <c r="L255" s="39">
        <v>2</v>
      </c>
      <c r="M255" s="10" t="s">
        <v>205</v>
      </c>
      <c r="N255" s="262">
        <f>TRUNC(AVERAGE(J253:J255),3)</f>
        <v>6.9000000000000006E-2</v>
      </c>
    </row>
    <row r="256" spans="1:14" ht="15.75" customHeight="1" x14ac:dyDescent="0.25">
      <c r="A256" s="230"/>
      <c r="C256" s="10">
        <v>2013</v>
      </c>
      <c r="D256" s="15">
        <v>6.8000000000000005E-2</v>
      </c>
      <c r="E256" s="12">
        <v>41408</v>
      </c>
      <c r="F256" s="15">
        <v>6.6000000000000003E-2</v>
      </c>
      <c r="G256" s="12">
        <v>41526</v>
      </c>
      <c r="H256" s="15">
        <v>6.6000000000000003E-2</v>
      </c>
      <c r="I256" s="12">
        <v>41409</v>
      </c>
      <c r="J256" s="15">
        <v>6.5000000000000002E-2</v>
      </c>
      <c r="K256" s="43">
        <v>41431</v>
      </c>
      <c r="L256" s="39">
        <v>0</v>
      </c>
      <c r="M256" s="10" t="s">
        <v>213</v>
      </c>
      <c r="N256" s="262">
        <f>TRUNC(AVERAGE(J254:J256),3)</f>
        <v>7.0000000000000007E-2</v>
      </c>
    </row>
    <row r="257" spans="1:14" ht="15.75" customHeight="1" x14ac:dyDescent="0.25">
      <c r="A257" s="230"/>
      <c r="C257" s="10">
        <v>2014</v>
      </c>
      <c r="D257" s="15">
        <v>6.9000000000000006E-2</v>
      </c>
      <c r="E257" s="12">
        <v>41797</v>
      </c>
      <c r="F257" s="15">
        <v>6.8000000000000005E-2</v>
      </c>
      <c r="G257" s="12">
        <v>41749</v>
      </c>
      <c r="H257" s="15">
        <v>6.6000000000000003E-2</v>
      </c>
      <c r="I257" s="12">
        <v>41785</v>
      </c>
      <c r="J257" s="15">
        <v>6.4000000000000001E-2</v>
      </c>
      <c r="K257" s="43">
        <v>41798</v>
      </c>
      <c r="L257" s="39">
        <v>0</v>
      </c>
      <c r="M257" s="10" t="s">
        <v>215</v>
      </c>
      <c r="N257" s="262">
        <f>TRUNC(AVERAGE(J255:J257),3)</f>
        <v>6.7000000000000004E-2</v>
      </c>
    </row>
    <row r="258" spans="1:14" ht="15.75" customHeight="1" thickBot="1" x14ac:dyDescent="0.3">
      <c r="A258" s="230"/>
      <c r="C258" s="16">
        <v>2015</v>
      </c>
      <c r="D258" s="26">
        <v>6.4000000000000001E-2</v>
      </c>
      <c r="E258" s="18">
        <v>42131</v>
      </c>
      <c r="F258" s="26">
        <v>6.3E-2</v>
      </c>
      <c r="G258" s="18">
        <v>42166</v>
      </c>
      <c r="H258" s="26">
        <v>6.3E-2</v>
      </c>
      <c r="I258" s="18">
        <v>42165</v>
      </c>
      <c r="J258" s="26">
        <v>6.3E-2</v>
      </c>
      <c r="K258" s="44">
        <v>42111</v>
      </c>
      <c r="L258" s="40">
        <v>0</v>
      </c>
      <c r="M258" s="16" t="s">
        <v>247</v>
      </c>
      <c r="N258" s="263">
        <f>TRUNC(AVERAGE(J256:J258),3)</f>
        <v>6.4000000000000001E-2</v>
      </c>
    </row>
    <row r="259" spans="1:14" ht="15.75" customHeight="1" thickBot="1" x14ac:dyDescent="0.35">
      <c r="A259" s="230"/>
      <c r="C259" s="377" t="s">
        <v>297</v>
      </c>
      <c r="D259" s="378"/>
      <c r="E259" s="378"/>
      <c r="F259" s="378"/>
      <c r="G259" s="378"/>
      <c r="H259" s="378"/>
      <c r="I259" s="378"/>
      <c r="J259" s="378"/>
      <c r="K259" s="379"/>
      <c r="L259" s="286" t="s">
        <v>264</v>
      </c>
      <c r="M259" s="284"/>
      <c r="N259" s="285"/>
    </row>
    <row r="260" spans="1:14" ht="15.75" customHeight="1" x14ac:dyDescent="0.25">
      <c r="A260" s="230"/>
      <c r="C260" s="324">
        <v>2014</v>
      </c>
      <c r="D260" s="97">
        <v>6.9000000000000006E-2</v>
      </c>
      <c r="E260" s="51">
        <v>41797</v>
      </c>
      <c r="F260" s="97">
        <v>6.8000000000000005E-2</v>
      </c>
      <c r="G260" s="51">
        <v>41749</v>
      </c>
      <c r="H260" s="97">
        <v>6.6000000000000003E-2</v>
      </c>
      <c r="I260" s="51">
        <v>41785</v>
      </c>
      <c r="J260" s="97">
        <v>6.4000000000000001E-2</v>
      </c>
      <c r="K260" s="112">
        <v>41798</v>
      </c>
      <c r="L260" s="348">
        <v>0</v>
      </c>
      <c r="M260" s="278"/>
      <c r="N260" s="279"/>
    </row>
    <row r="261" spans="1:14" ht="15.75" customHeight="1" thickBot="1" x14ac:dyDescent="0.3">
      <c r="A261" s="230"/>
      <c r="C261" s="280">
        <v>2015</v>
      </c>
      <c r="D261" s="15">
        <v>6.4000000000000001E-2</v>
      </c>
      <c r="E261" s="12">
        <v>42131</v>
      </c>
      <c r="F261" s="15">
        <v>6.3E-2</v>
      </c>
      <c r="G261" s="12">
        <v>42166</v>
      </c>
      <c r="H261" s="15">
        <v>6.3E-2</v>
      </c>
      <c r="I261" s="12">
        <v>42165</v>
      </c>
      <c r="J261" s="15">
        <v>6.3E-2</v>
      </c>
      <c r="K261" s="43">
        <v>42111</v>
      </c>
      <c r="L261" s="348">
        <v>0</v>
      </c>
      <c r="M261" s="287"/>
      <c r="N261" s="288"/>
    </row>
    <row r="262" spans="1:14" ht="15.75" customHeight="1" x14ac:dyDescent="0.25">
      <c r="A262" s="230"/>
      <c r="C262" s="10">
        <v>2016</v>
      </c>
      <c r="D262" s="15">
        <v>7.1999999999999995E-2</v>
      </c>
      <c r="E262" s="161">
        <v>42531</v>
      </c>
      <c r="F262" s="15">
        <v>6.8000000000000005E-2</v>
      </c>
      <c r="G262" s="161">
        <v>42513</v>
      </c>
      <c r="H262" s="15">
        <v>6.7000000000000004E-2</v>
      </c>
      <c r="I262" s="161">
        <v>42514</v>
      </c>
      <c r="J262" s="11">
        <v>6.5000000000000002E-2</v>
      </c>
      <c r="K262" s="168">
        <v>42533</v>
      </c>
      <c r="L262" s="348">
        <v>1</v>
      </c>
      <c r="M262" s="14" t="s">
        <v>253</v>
      </c>
      <c r="N262" s="261">
        <f>TRUNC(AVERAGE(J260:J262),3)</f>
        <v>6.4000000000000001E-2</v>
      </c>
    </row>
    <row r="263" spans="1:14" ht="15.75" customHeight="1" x14ac:dyDescent="0.25">
      <c r="A263" s="230"/>
      <c r="C263" s="10">
        <v>2017</v>
      </c>
      <c r="D263" s="15">
        <v>5.8999999999999997E-2</v>
      </c>
      <c r="E263" s="161">
        <v>43366</v>
      </c>
      <c r="F263" s="15">
        <v>5.8999999999999997E-2</v>
      </c>
      <c r="G263" s="161">
        <v>43260</v>
      </c>
      <c r="H263" s="15">
        <v>5.8000000000000003E-2</v>
      </c>
      <c r="I263" s="161">
        <v>43261</v>
      </c>
      <c r="J263" s="11">
        <v>5.8000000000000003E-2</v>
      </c>
      <c r="K263" s="168">
        <v>43256</v>
      </c>
      <c r="L263" s="348">
        <v>0</v>
      </c>
      <c r="M263" s="10" t="s">
        <v>293</v>
      </c>
      <c r="N263" s="262">
        <f>TRUNC(AVERAGE(J261:J263),3)</f>
        <v>6.2E-2</v>
      </c>
    </row>
    <row r="264" spans="1:14" ht="15.75" customHeight="1" x14ac:dyDescent="0.25">
      <c r="A264" s="230"/>
      <c r="C264" s="10">
        <v>2018</v>
      </c>
      <c r="D264" s="15">
        <v>7.0000000000000007E-2</v>
      </c>
      <c r="E264" s="161">
        <v>43259</v>
      </c>
      <c r="F264" s="15">
        <v>7.0000000000000007E-2</v>
      </c>
      <c r="G264" s="161">
        <v>43248</v>
      </c>
      <c r="H264" s="15">
        <v>6.7000000000000004E-2</v>
      </c>
      <c r="I264" s="161">
        <v>43245</v>
      </c>
      <c r="J264" s="11">
        <v>6.6000000000000003E-2</v>
      </c>
      <c r="K264" s="168">
        <v>43258</v>
      </c>
      <c r="L264" s="11">
        <v>0</v>
      </c>
      <c r="M264" s="10" t="s">
        <v>301</v>
      </c>
      <c r="N264" s="262">
        <f>TRUNC(AVERAGE(J262:J264),3)</f>
        <v>6.3E-2</v>
      </c>
    </row>
    <row r="265" spans="1:14" ht="15.75" customHeight="1" thickBot="1" x14ac:dyDescent="0.3">
      <c r="A265" s="230"/>
      <c r="C265" s="16">
        <v>2019</v>
      </c>
      <c r="D265" s="26">
        <v>6.6000000000000003E-2</v>
      </c>
      <c r="E265" s="158">
        <v>43622</v>
      </c>
      <c r="F265" s="26">
        <v>0.06</v>
      </c>
      <c r="G265" s="158">
        <v>43593</v>
      </c>
      <c r="H265" s="26">
        <v>5.8999999999999997E-2</v>
      </c>
      <c r="I265" s="158">
        <v>43572</v>
      </c>
      <c r="J265" s="17">
        <v>5.8000000000000003E-2</v>
      </c>
      <c r="K265" s="164">
        <v>43620</v>
      </c>
      <c r="L265" s="11">
        <v>0</v>
      </c>
      <c r="M265" s="16" t="s">
        <v>311</v>
      </c>
      <c r="N265" s="262">
        <f>TRUNC(AVERAGE(J263:J265),3)</f>
        <v>0.06</v>
      </c>
    </row>
    <row r="266" spans="1:14" ht="15.75" customHeight="1" x14ac:dyDescent="0.3">
      <c r="A266" s="228"/>
      <c r="C266" s="125"/>
      <c r="D266" s="126"/>
      <c r="E266" s="198"/>
      <c r="F266" s="126"/>
      <c r="G266" s="125"/>
      <c r="H266" s="126"/>
      <c r="I266" s="125"/>
      <c r="J266" s="125"/>
      <c r="K266" s="125"/>
      <c r="L266" s="199"/>
      <c r="M266" s="199"/>
      <c r="N266" s="199"/>
    </row>
    <row r="267" spans="1:14" ht="15.75" customHeight="1" thickBot="1" x14ac:dyDescent="0.3">
      <c r="A267" s="228"/>
    </row>
    <row r="268" spans="1:14" ht="15.75" customHeight="1" x14ac:dyDescent="0.3">
      <c r="A268" s="241" t="s">
        <v>16</v>
      </c>
      <c r="C268" s="253"/>
      <c r="D268" s="254"/>
      <c r="E268" s="255"/>
      <c r="F268" s="254"/>
      <c r="G268" s="255"/>
      <c r="H268" s="254"/>
      <c r="I268" s="255"/>
      <c r="J268" s="256"/>
      <c r="K268" s="255"/>
      <c r="L268" s="258"/>
      <c r="M268" s="383" t="s">
        <v>56</v>
      </c>
      <c r="N268" s="384"/>
    </row>
    <row r="269" spans="1:14" ht="15.75" customHeight="1" thickBot="1" x14ac:dyDescent="0.3">
      <c r="A269" s="230"/>
      <c r="B269" s="20"/>
      <c r="C269" s="4" t="s">
        <v>2</v>
      </c>
      <c r="D269" s="93" t="s">
        <v>3</v>
      </c>
      <c r="E269" s="5" t="s">
        <v>58</v>
      </c>
      <c r="F269" s="93" t="s">
        <v>4</v>
      </c>
      <c r="G269" s="5" t="s">
        <v>58</v>
      </c>
      <c r="H269" s="93" t="s">
        <v>5</v>
      </c>
      <c r="I269" s="5" t="s">
        <v>58</v>
      </c>
      <c r="J269" s="6" t="s">
        <v>6</v>
      </c>
      <c r="K269" s="5" t="s">
        <v>58</v>
      </c>
      <c r="L269" s="330"/>
      <c r="M269" s="21" t="s">
        <v>141</v>
      </c>
      <c r="N269" s="273" t="s">
        <v>57</v>
      </c>
    </row>
    <row r="270" spans="1:14" ht="15.75" customHeight="1" thickBot="1" x14ac:dyDescent="0.35">
      <c r="A270" s="230"/>
      <c r="B270" s="20"/>
      <c r="C270" s="377" t="s">
        <v>298</v>
      </c>
      <c r="D270" s="378"/>
      <c r="E270" s="378"/>
      <c r="F270" s="378"/>
      <c r="G270" s="378"/>
      <c r="H270" s="378"/>
      <c r="I270" s="378"/>
      <c r="J270" s="378"/>
      <c r="K270" s="379"/>
      <c r="L270" s="4" t="s">
        <v>263</v>
      </c>
      <c r="M270" s="257"/>
      <c r="N270" s="272"/>
    </row>
    <row r="271" spans="1:14" ht="15.75" customHeight="1" x14ac:dyDescent="0.25">
      <c r="A271" s="240" t="s">
        <v>17</v>
      </c>
      <c r="C271" s="10">
        <v>2010</v>
      </c>
      <c r="D271" s="91">
        <v>6.8000000000000005E-2</v>
      </c>
      <c r="E271" s="12">
        <v>40436</v>
      </c>
      <c r="F271" s="91">
        <v>6.8000000000000005E-2</v>
      </c>
      <c r="G271" s="12">
        <v>40303</v>
      </c>
      <c r="H271" s="15">
        <v>6.7000000000000004E-2</v>
      </c>
      <c r="I271" s="12">
        <v>40283</v>
      </c>
      <c r="J271" s="15">
        <v>6.7000000000000004E-2</v>
      </c>
      <c r="K271" s="43">
        <v>40282</v>
      </c>
      <c r="L271" s="39">
        <v>0</v>
      </c>
      <c r="M271" s="10" t="s">
        <v>201</v>
      </c>
      <c r="N271" s="262">
        <v>7.0000000000000007E-2</v>
      </c>
    </row>
    <row r="272" spans="1:14" ht="15.75" customHeight="1" x14ac:dyDescent="0.25">
      <c r="A272" s="24" t="s">
        <v>101</v>
      </c>
      <c r="C272" s="10">
        <v>2011</v>
      </c>
      <c r="D272" s="25">
        <v>8.3000000000000004E-2</v>
      </c>
      <c r="E272" s="12">
        <v>40723</v>
      </c>
      <c r="F272" s="15">
        <v>0.08</v>
      </c>
      <c r="G272" s="12">
        <v>40730</v>
      </c>
      <c r="H272" s="15">
        <v>7.6999999999999999E-2</v>
      </c>
      <c r="I272" s="12">
        <v>40756</v>
      </c>
      <c r="J272" s="15">
        <v>7.4999999999999997E-2</v>
      </c>
      <c r="K272" s="43">
        <v>40731</v>
      </c>
      <c r="L272" s="39">
        <v>3</v>
      </c>
      <c r="M272" s="10" t="s">
        <v>204</v>
      </c>
      <c r="N272" s="262">
        <v>7.1999999999999995E-2</v>
      </c>
    </row>
    <row r="273" spans="1:14" ht="15.75" customHeight="1" x14ac:dyDescent="0.25">
      <c r="A273" s="230"/>
      <c r="C273" s="10">
        <v>2012</v>
      </c>
      <c r="D273" s="25">
        <v>8.8999999999999996E-2</v>
      </c>
      <c r="E273" s="12">
        <v>41088</v>
      </c>
      <c r="F273" s="25">
        <v>8.6999999999999994E-2</v>
      </c>
      <c r="G273" s="12">
        <v>41075</v>
      </c>
      <c r="H273" s="25">
        <v>8.4000000000000005E-2</v>
      </c>
      <c r="I273" s="12">
        <v>41129</v>
      </c>
      <c r="J273" s="15">
        <v>8.4000000000000005E-2</v>
      </c>
      <c r="K273" s="43">
        <v>41084</v>
      </c>
      <c r="L273" s="39">
        <v>9</v>
      </c>
      <c r="M273" s="10" t="s">
        <v>205</v>
      </c>
      <c r="N273" s="262">
        <f>TRUNC(AVERAGE(J271:J273),3)</f>
        <v>7.4999999999999997E-2</v>
      </c>
    </row>
    <row r="274" spans="1:14" ht="15.75" customHeight="1" x14ac:dyDescent="0.25">
      <c r="A274" s="230"/>
      <c r="C274" s="10">
        <v>2013</v>
      </c>
      <c r="D274" s="15">
        <v>6.9000000000000006E-2</v>
      </c>
      <c r="E274" s="12">
        <v>41409</v>
      </c>
      <c r="F274" s="15">
        <v>6.9000000000000006E-2</v>
      </c>
      <c r="G274" s="12">
        <v>41408</v>
      </c>
      <c r="H274" s="15">
        <v>6.8000000000000005E-2</v>
      </c>
      <c r="I274" s="12">
        <v>41505</v>
      </c>
      <c r="J274" s="15">
        <v>6.6000000000000003E-2</v>
      </c>
      <c r="K274" s="43">
        <v>41445</v>
      </c>
      <c r="L274" s="39">
        <v>0</v>
      </c>
      <c r="M274" s="10" t="s">
        <v>213</v>
      </c>
      <c r="N274" s="262">
        <f>TRUNC(AVERAGE(J272:J274),3)</f>
        <v>7.4999999999999997E-2</v>
      </c>
    </row>
    <row r="275" spans="1:14" ht="15.75" customHeight="1" x14ac:dyDescent="0.25">
      <c r="A275" s="233"/>
      <c r="C275" s="10">
        <v>2014</v>
      </c>
      <c r="D275" s="15">
        <v>7.0000000000000007E-2</v>
      </c>
      <c r="E275" s="12">
        <v>41797</v>
      </c>
      <c r="F275" s="15">
        <v>6.4000000000000001E-2</v>
      </c>
      <c r="G275" s="12">
        <v>41749</v>
      </c>
      <c r="H275" s="15">
        <v>6.3E-2</v>
      </c>
      <c r="I275" s="12">
        <v>41750</v>
      </c>
      <c r="J275" s="15">
        <v>6.2E-2</v>
      </c>
      <c r="K275" s="43">
        <v>41842</v>
      </c>
      <c r="L275" s="39">
        <v>0</v>
      </c>
      <c r="M275" s="10" t="s">
        <v>215</v>
      </c>
      <c r="N275" s="262">
        <f>TRUNC(AVERAGE(J273:J275),3)</f>
        <v>7.0000000000000007E-2</v>
      </c>
    </row>
    <row r="276" spans="1:14" ht="15.75" customHeight="1" thickBot="1" x14ac:dyDescent="0.3">
      <c r="A276" s="233"/>
      <c r="C276" s="16">
        <v>2015</v>
      </c>
      <c r="D276" s="26">
        <v>6.3E-2</v>
      </c>
      <c r="E276" s="18">
        <v>42165</v>
      </c>
      <c r="F276" s="26">
        <v>6.3E-2</v>
      </c>
      <c r="G276" s="18">
        <v>42131</v>
      </c>
      <c r="H276" s="26">
        <v>5.8999999999999997E-2</v>
      </c>
      <c r="I276" s="18">
        <v>42179</v>
      </c>
      <c r="J276" s="26">
        <v>5.8999999999999997E-2</v>
      </c>
      <c r="K276" s="44">
        <v>42166</v>
      </c>
      <c r="L276" s="40">
        <v>0</v>
      </c>
      <c r="M276" s="16" t="s">
        <v>247</v>
      </c>
      <c r="N276" s="263">
        <f>TRUNC(AVERAGE(J274:J276),3)</f>
        <v>6.2E-2</v>
      </c>
    </row>
    <row r="277" spans="1:14" ht="15.75" customHeight="1" thickBot="1" x14ac:dyDescent="0.35">
      <c r="A277" s="233"/>
      <c r="C277" s="377" t="s">
        <v>297</v>
      </c>
      <c r="D277" s="378"/>
      <c r="E277" s="378"/>
      <c r="F277" s="378"/>
      <c r="G277" s="378"/>
      <c r="H277" s="378"/>
      <c r="I277" s="378"/>
      <c r="J277" s="378"/>
      <c r="K277" s="379"/>
      <c r="L277" s="286" t="s">
        <v>264</v>
      </c>
      <c r="M277" s="284"/>
      <c r="N277" s="285"/>
    </row>
    <row r="278" spans="1:14" ht="15.75" customHeight="1" x14ac:dyDescent="0.25">
      <c r="A278" s="233"/>
      <c r="C278" s="324">
        <v>2014</v>
      </c>
      <c r="D278" s="97">
        <v>7.0000000000000007E-2</v>
      </c>
      <c r="E278" s="51">
        <v>41797</v>
      </c>
      <c r="F278" s="97">
        <v>6.4000000000000001E-2</v>
      </c>
      <c r="G278" s="51">
        <v>41749</v>
      </c>
      <c r="H278" s="97">
        <v>6.3E-2</v>
      </c>
      <c r="I278" s="51">
        <v>41750</v>
      </c>
      <c r="J278" s="97">
        <v>6.2E-2</v>
      </c>
      <c r="K278" s="112">
        <v>41842</v>
      </c>
      <c r="L278" s="348">
        <v>0</v>
      </c>
      <c r="M278" s="278"/>
      <c r="N278" s="279"/>
    </row>
    <row r="279" spans="1:14" ht="15.75" customHeight="1" thickBot="1" x14ac:dyDescent="0.3">
      <c r="A279" s="233"/>
      <c r="C279" s="280">
        <v>2015</v>
      </c>
      <c r="D279" s="15">
        <v>6.3E-2</v>
      </c>
      <c r="E279" s="12">
        <v>42165</v>
      </c>
      <c r="F279" s="15">
        <v>6.3E-2</v>
      </c>
      <c r="G279" s="12">
        <v>42131</v>
      </c>
      <c r="H279" s="15">
        <v>5.8999999999999997E-2</v>
      </c>
      <c r="I279" s="12">
        <v>42179</v>
      </c>
      <c r="J279" s="15">
        <v>5.8999999999999997E-2</v>
      </c>
      <c r="K279" s="43">
        <v>42166</v>
      </c>
      <c r="L279" s="348">
        <v>0</v>
      </c>
      <c r="M279" s="287"/>
      <c r="N279" s="288"/>
    </row>
    <row r="280" spans="1:14" ht="15.75" customHeight="1" x14ac:dyDescent="0.25">
      <c r="A280" s="233"/>
      <c r="C280" s="10">
        <v>2016</v>
      </c>
      <c r="D280" s="15">
        <v>7.0999999999999994E-2</v>
      </c>
      <c r="E280" s="161">
        <v>42636</v>
      </c>
      <c r="F280" s="15">
        <v>6.6000000000000003E-2</v>
      </c>
      <c r="G280" s="161">
        <v>42532</v>
      </c>
      <c r="H280" s="15">
        <v>6.5000000000000002E-2</v>
      </c>
      <c r="I280" s="161">
        <v>42635</v>
      </c>
      <c r="J280" s="11">
        <v>6.5000000000000002E-2</v>
      </c>
      <c r="K280" s="168">
        <v>42546</v>
      </c>
      <c r="L280" s="348">
        <v>1</v>
      </c>
      <c r="M280" s="14" t="s">
        <v>253</v>
      </c>
      <c r="N280" s="261">
        <f>TRUNC(AVERAGE(J278:J280),3)</f>
        <v>6.2E-2</v>
      </c>
    </row>
    <row r="281" spans="1:14" ht="15.75" customHeight="1" x14ac:dyDescent="0.25">
      <c r="A281" s="233"/>
      <c r="C281" s="10">
        <v>2017</v>
      </c>
      <c r="D281" s="15">
        <v>7.2999999999999995E-2</v>
      </c>
      <c r="E281" s="161">
        <v>42888</v>
      </c>
      <c r="F281" s="15">
        <v>6.9000000000000006E-2</v>
      </c>
      <c r="G281" s="161">
        <v>42896</v>
      </c>
      <c r="H281" s="15">
        <v>6.9000000000000006E-2</v>
      </c>
      <c r="I281" s="161">
        <v>42895</v>
      </c>
      <c r="J281" s="11">
        <v>6.9000000000000006E-2</v>
      </c>
      <c r="K281" s="168">
        <v>42890</v>
      </c>
      <c r="L281" s="348">
        <v>1</v>
      </c>
      <c r="M281" s="10" t="s">
        <v>293</v>
      </c>
      <c r="N281" s="262">
        <f>TRUNC(AVERAGE(J279:J281),3)</f>
        <v>6.4000000000000001E-2</v>
      </c>
    </row>
    <row r="282" spans="1:14" ht="15.75" customHeight="1" x14ac:dyDescent="0.25">
      <c r="A282" s="233"/>
      <c r="C282" s="10">
        <v>2018</v>
      </c>
      <c r="D282" s="15">
        <v>7.3999999999999996E-2</v>
      </c>
      <c r="E282" s="161">
        <v>43295</v>
      </c>
      <c r="F282" s="15">
        <v>7.2999999999999995E-2</v>
      </c>
      <c r="G282" s="161">
        <v>43259</v>
      </c>
      <c r="H282" s="15">
        <v>7.2999999999999995E-2</v>
      </c>
      <c r="I282" s="161">
        <v>43247</v>
      </c>
      <c r="J282" s="11">
        <v>7.1999999999999995E-2</v>
      </c>
      <c r="K282" s="168">
        <v>43248</v>
      </c>
      <c r="L282" s="11">
        <v>5</v>
      </c>
      <c r="M282" s="10" t="s">
        <v>301</v>
      </c>
      <c r="N282" s="262">
        <f>TRUNC(AVERAGE(J280:J282),3)</f>
        <v>6.8000000000000005E-2</v>
      </c>
    </row>
    <row r="283" spans="1:14" ht="15.75" customHeight="1" thickBot="1" x14ac:dyDescent="0.3">
      <c r="A283" s="233"/>
      <c r="C283" s="16">
        <v>2019</v>
      </c>
      <c r="D283" s="26">
        <v>6.3E-2</v>
      </c>
      <c r="E283" s="158">
        <v>43620</v>
      </c>
      <c r="F283" s="26">
        <v>0.06</v>
      </c>
      <c r="G283" s="158">
        <v>43622</v>
      </c>
      <c r="H283" s="26">
        <v>5.7000000000000002E-2</v>
      </c>
      <c r="I283" s="158">
        <v>43603</v>
      </c>
      <c r="J283" s="17">
        <v>5.7000000000000002E-2</v>
      </c>
      <c r="K283" s="164">
        <v>43602</v>
      </c>
      <c r="L283" s="11">
        <v>0</v>
      </c>
      <c r="M283" s="16" t="s">
        <v>311</v>
      </c>
      <c r="N283" s="262">
        <f>TRUNC(AVERAGE(J281:J283),3)</f>
        <v>6.6000000000000003E-2</v>
      </c>
    </row>
    <row r="284" spans="1:14" ht="15.75" customHeight="1" x14ac:dyDescent="0.3">
      <c r="C284" s="125"/>
      <c r="D284" s="126"/>
      <c r="E284" s="198"/>
      <c r="F284" s="126"/>
      <c r="G284" s="125"/>
      <c r="H284" s="126"/>
      <c r="I284" s="125"/>
      <c r="J284" s="125"/>
      <c r="K284" s="125"/>
      <c r="L284" s="199"/>
      <c r="M284" s="199"/>
      <c r="N284" s="199"/>
    </row>
    <row r="285" spans="1:14" ht="15.75" customHeight="1" x14ac:dyDescent="0.25"/>
    <row r="286" spans="1:14" ht="21" x14ac:dyDescent="0.4">
      <c r="A286" s="9"/>
      <c r="B286" s="27"/>
      <c r="C286" s="28"/>
      <c r="D286" s="94"/>
      <c r="E286" s="246" t="s">
        <v>136</v>
      </c>
      <c r="F286" s="106"/>
      <c r="G286" s="28"/>
      <c r="H286" s="94"/>
      <c r="I286" s="30"/>
      <c r="J286" s="31"/>
      <c r="K286" s="30"/>
      <c r="L286" s="27"/>
      <c r="M286" s="27"/>
      <c r="N286" s="27"/>
    </row>
    <row r="287" spans="1:14" ht="15.75" customHeight="1" x14ac:dyDescent="0.4">
      <c r="A287" s="29"/>
      <c r="B287" s="32"/>
      <c r="C287" s="33"/>
      <c r="D287" s="95"/>
      <c r="E287" s="224" t="s">
        <v>0</v>
      </c>
      <c r="F287" s="107"/>
      <c r="G287" s="33"/>
      <c r="H287" s="95"/>
      <c r="I287" s="34"/>
      <c r="J287" s="35"/>
      <c r="K287" s="34"/>
      <c r="L287" s="32"/>
      <c r="M287" s="32"/>
      <c r="N287" s="32"/>
    </row>
    <row r="288" spans="1:14" ht="15.75" customHeight="1" thickBot="1" x14ac:dyDescent="0.3">
      <c r="A288" s="9"/>
      <c r="C288" s="36"/>
      <c r="D288" s="96"/>
      <c r="E288" s="37"/>
      <c r="F288" s="96"/>
      <c r="G288" s="37"/>
      <c r="H288" s="96"/>
      <c r="I288" s="37"/>
      <c r="J288" s="38"/>
      <c r="K288" s="37"/>
    </row>
    <row r="289" spans="1:14" ht="15.75" customHeight="1" x14ac:dyDescent="0.3">
      <c r="A289" s="224" t="s">
        <v>26</v>
      </c>
      <c r="C289" s="235"/>
      <c r="D289" s="236"/>
      <c r="E289" s="237"/>
      <c r="F289" s="236"/>
      <c r="G289" s="237"/>
      <c r="H289" s="236"/>
      <c r="I289" s="237"/>
      <c r="J289" s="238"/>
      <c r="K289" s="237"/>
      <c r="L289" s="239"/>
      <c r="M289" s="383" t="s">
        <v>56</v>
      </c>
      <c r="N289" s="384"/>
    </row>
    <row r="290" spans="1:14" ht="15.75" customHeight="1" thickBot="1" x14ac:dyDescent="0.3">
      <c r="A290" s="9"/>
      <c r="B290" s="20"/>
      <c r="C290" s="4" t="s">
        <v>2</v>
      </c>
      <c r="D290" s="93" t="s">
        <v>3</v>
      </c>
      <c r="E290" s="5" t="s">
        <v>58</v>
      </c>
      <c r="F290" s="93" t="s">
        <v>4</v>
      </c>
      <c r="G290" s="5" t="s">
        <v>58</v>
      </c>
      <c r="H290" s="93" t="s">
        <v>5</v>
      </c>
      <c r="I290" s="5" t="s">
        <v>58</v>
      </c>
      <c r="J290" s="6" t="s">
        <v>6</v>
      </c>
      <c r="K290" s="5" t="s">
        <v>58</v>
      </c>
      <c r="L290" s="331"/>
      <c r="M290" s="21" t="s">
        <v>141</v>
      </c>
      <c r="N290" s="8" t="s">
        <v>57</v>
      </c>
    </row>
    <row r="291" spans="1:14" ht="15.75" customHeight="1" thickBot="1" x14ac:dyDescent="0.35">
      <c r="A291" s="9"/>
      <c r="B291" s="20"/>
      <c r="C291" s="371" t="s">
        <v>298</v>
      </c>
      <c r="D291" s="372"/>
      <c r="E291" s="372"/>
      <c r="F291" s="372"/>
      <c r="G291" s="372"/>
      <c r="H291" s="372"/>
      <c r="I291" s="372"/>
      <c r="J291" s="372"/>
      <c r="K291" s="373"/>
      <c r="L291" s="131" t="s">
        <v>263</v>
      </c>
      <c r="M291" s="244"/>
      <c r="N291" s="271"/>
    </row>
    <row r="292" spans="1:14" ht="15.75" customHeight="1" x14ac:dyDescent="0.25">
      <c r="A292" s="245" t="s">
        <v>170</v>
      </c>
      <c r="C292" s="10">
        <v>2010</v>
      </c>
      <c r="D292" s="25">
        <v>0.08</v>
      </c>
      <c r="E292" s="12">
        <v>40324</v>
      </c>
      <c r="F292" s="25">
        <v>6.7000000000000004E-2</v>
      </c>
      <c r="G292" s="12">
        <v>40401</v>
      </c>
      <c r="H292" s="25">
        <v>6.4000000000000001E-2</v>
      </c>
      <c r="I292" s="12">
        <v>40362</v>
      </c>
      <c r="J292" s="15">
        <v>6.4000000000000001E-2</v>
      </c>
      <c r="K292" s="43">
        <v>40328</v>
      </c>
      <c r="L292" s="39">
        <v>1</v>
      </c>
      <c r="M292" s="10" t="s">
        <v>201</v>
      </c>
      <c r="N292" s="262">
        <v>6.0999999999999999E-2</v>
      </c>
    </row>
    <row r="293" spans="1:14" ht="15.75" customHeight="1" x14ac:dyDescent="0.25">
      <c r="A293" s="24" t="s">
        <v>108</v>
      </c>
      <c r="C293" s="10">
        <v>2011</v>
      </c>
      <c r="D293" s="25">
        <v>8.3000000000000004E-2</v>
      </c>
      <c r="E293" s="12">
        <v>40788</v>
      </c>
      <c r="F293" s="25">
        <v>6.7000000000000004E-2</v>
      </c>
      <c r="G293" s="12">
        <v>40697</v>
      </c>
      <c r="H293" s="25">
        <v>6.6000000000000003E-2</v>
      </c>
      <c r="I293" s="12">
        <v>40756</v>
      </c>
      <c r="J293" s="25">
        <v>6.6000000000000003E-2</v>
      </c>
      <c r="K293" s="43">
        <v>40740</v>
      </c>
      <c r="L293" s="39">
        <v>1</v>
      </c>
      <c r="M293" s="10" t="s">
        <v>204</v>
      </c>
      <c r="N293" s="262">
        <v>6.2E-2</v>
      </c>
    </row>
    <row r="294" spans="1:14" ht="15.75" customHeight="1" x14ac:dyDescent="0.25">
      <c r="A294" s="9"/>
      <c r="C294" s="10">
        <v>2012</v>
      </c>
      <c r="D294" s="25">
        <v>9.7000000000000003E-2</v>
      </c>
      <c r="E294" s="12">
        <v>41088</v>
      </c>
      <c r="F294" s="25">
        <v>9.5000000000000001E-2</v>
      </c>
      <c r="G294" s="12">
        <v>41489</v>
      </c>
      <c r="H294" s="25">
        <v>8.7999999999999995E-2</v>
      </c>
      <c r="I294" s="12">
        <v>41461</v>
      </c>
      <c r="J294" s="25">
        <v>7.8E-2</v>
      </c>
      <c r="K294" s="43">
        <v>41449</v>
      </c>
      <c r="L294" s="39">
        <v>4</v>
      </c>
      <c r="M294" s="10" t="s">
        <v>205</v>
      </c>
      <c r="N294" s="262">
        <f>TRUNC(AVERAGE(J292:J294),3)</f>
        <v>6.9000000000000006E-2</v>
      </c>
    </row>
    <row r="295" spans="1:14" ht="15.75" customHeight="1" x14ac:dyDescent="0.25">
      <c r="A295" s="9"/>
      <c r="C295" s="10">
        <v>2013</v>
      </c>
      <c r="D295" s="15">
        <v>6.8000000000000005E-2</v>
      </c>
      <c r="E295" s="12">
        <v>41445</v>
      </c>
      <c r="F295" s="15">
        <v>6.7000000000000004E-2</v>
      </c>
      <c r="G295" s="12">
        <v>41504</v>
      </c>
      <c r="H295" s="15">
        <v>6.5000000000000002E-2</v>
      </c>
      <c r="I295" s="12">
        <v>41505</v>
      </c>
      <c r="J295" s="15">
        <v>6.4000000000000001E-2</v>
      </c>
      <c r="K295" s="43">
        <v>41402</v>
      </c>
      <c r="L295" s="39">
        <v>0</v>
      </c>
      <c r="M295" s="10" t="s">
        <v>213</v>
      </c>
      <c r="N295" s="262">
        <f>TRUNC(AVERAGE(J293:J295),3)</f>
        <v>6.9000000000000006E-2</v>
      </c>
    </row>
    <row r="296" spans="1:14" ht="15.75" customHeight="1" x14ac:dyDescent="0.25">
      <c r="A296" s="9"/>
      <c r="C296" s="10">
        <v>2014</v>
      </c>
      <c r="D296" s="15">
        <v>7.2999999999999995E-2</v>
      </c>
      <c r="E296" s="12">
        <v>41797</v>
      </c>
      <c r="F296" s="15">
        <v>7.0000000000000007E-2</v>
      </c>
      <c r="G296" s="12">
        <v>41784</v>
      </c>
      <c r="H296" s="15">
        <v>6.9000000000000006E-2</v>
      </c>
      <c r="I296" s="12">
        <v>41853</v>
      </c>
      <c r="J296" s="15">
        <v>6.7000000000000004E-2</v>
      </c>
      <c r="K296" s="43">
        <v>41840</v>
      </c>
      <c r="L296" s="39">
        <v>0</v>
      </c>
      <c r="M296" s="10" t="s">
        <v>215</v>
      </c>
      <c r="N296" s="262">
        <f>TRUNC(AVERAGE(J294:J296),3)</f>
        <v>6.9000000000000006E-2</v>
      </c>
    </row>
    <row r="297" spans="1:14" ht="15.75" customHeight="1" thickBot="1" x14ac:dyDescent="0.3">
      <c r="A297" s="9"/>
      <c r="C297" s="16">
        <v>2015</v>
      </c>
      <c r="D297" s="26">
        <v>7.1999999999999995E-2</v>
      </c>
      <c r="E297" s="18">
        <v>42208</v>
      </c>
      <c r="F297" s="26">
        <v>6.7000000000000004E-2</v>
      </c>
      <c r="G297" s="18">
        <v>42210</v>
      </c>
      <c r="H297" s="26">
        <v>6.4000000000000001E-2</v>
      </c>
      <c r="I297" s="18">
        <v>42270</v>
      </c>
      <c r="J297" s="26">
        <v>6.4000000000000001E-2</v>
      </c>
      <c r="K297" s="44">
        <v>42131</v>
      </c>
      <c r="L297" s="40">
        <v>0</v>
      </c>
      <c r="M297" s="16" t="s">
        <v>247</v>
      </c>
      <c r="N297" s="263">
        <f>TRUNC(AVERAGE(J295:J297),3)</f>
        <v>6.5000000000000002E-2</v>
      </c>
    </row>
    <row r="298" spans="1:14" ht="15.75" customHeight="1" thickBot="1" x14ac:dyDescent="0.35">
      <c r="A298" s="9"/>
      <c r="C298" s="371" t="s">
        <v>297</v>
      </c>
      <c r="D298" s="372"/>
      <c r="E298" s="372"/>
      <c r="F298" s="372"/>
      <c r="G298" s="372"/>
      <c r="H298" s="372"/>
      <c r="I298" s="372"/>
      <c r="J298" s="372"/>
      <c r="K298" s="373"/>
      <c r="L298" s="286" t="s">
        <v>264</v>
      </c>
      <c r="M298" s="291"/>
      <c r="N298" s="292"/>
    </row>
    <row r="299" spans="1:14" ht="15.75" customHeight="1" x14ac:dyDescent="0.25">
      <c r="A299" s="9"/>
      <c r="C299" s="324">
        <v>2014</v>
      </c>
      <c r="D299" s="97">
        <v>7.2999999999999995E-2</v>
      </c>
      <c r="E299" s="51">
        <v>41797</v>
      </c>
      <c r="F299" s="97">
        <v>7.0000000000000007E-2</v>
      </c>
      <c r="G299" s="51">
        <v>41784</v>
      </c>
      <c r="H299" s="97">
        <v>6.9000000000000006E-2</v>
      </c>
      <c r="I299" s="51">
        <v>41853</v>
      </c>
      <c r="J299" s="97">
        <v>6.7000000000000004E-2</v>
      </c>
      <c r="K299" s="112">
        <v>41840</v>
      </c>
      <c r="L299" s="348">
        <v>1</v>
      </c>
      <c r="M299" s="289"/>
      <c r="N299" s="290"/>
    </row>
    <row r="300" spans="1:14" ht="15.75" customHeight="1" thickBot="1" x14ac:dyDescent="0.3">
      <c r="A300" s="9"/>
      <c r="C300" s="280">
        <v>2015</v>
      </c>
      <c r="D300" s="15">
        <v>7.1999999999999995E-2</v>
      </c>
      <c r="E300" s="12">
        <v>42208</v>
      </c>
      <c r="F300" s="15">
        <v>6.7000000000000004E-2</v>
      </c>
      <c r="G300" s="12">
        <v>42210</v>
      </c>
      <c r="H300" s="15">
        <v>6.4000000000000001E-2</v>
      </c>
      <c r="I300" s="12">
        <v>42270</v>
      </c>
      <c r="J300" s="15">
        <v>6.4000000000000001E-2</v>
      </c>
      <c r="K300" s="43">
        <v>42131</v>
      </c>
      <c r="L300" s="11">
        <v>1</v>
      </c>
      <c r="M300" s="293"/>
      <c r="N300" s="294"/>
    </row>
    <row r="301" spans="1:14" ht="15.75" customHeight="1" x14ac:dyDescent="0.25">
      <c r="A301" s="9"/>
      <c r="C301" s="10">
        <v>2016</v>
      </c>
      <c r="D301" s="15">
        <v>7.8E-2</v>
      </c>
      <c r="E301" s="161">
        <v>42532</v>
      </c>
      <c r="F301" s="15">
        <v>7.2999999999999995E-2</v>
      </c>
      <c r="G301" s="161">
        <v>42477</v>
      </c>
      <c r="H301" s="15">
        <v>7.0999999999999994E-2</v>
      </c>
      <c r="I301" s="161">
        <v>42585</v>
      </c>
      <c r="J301" s="11">
        <v>7.0000000000000007E-2</v>
      </c>
      <c r="K301" s="168">
        <v>42578</v>
      </c>
      <c r="L301" s="348">
        <v>3</v>
      </c>
      <c r="M301" s="14" t="s">
        <v>253</v>
      </c>
      <c r="N301" s="261">
        <f>TRUNC(AVERAGE(J299:J301),3)</f>
        <v>6.7000000000000004E-2</v>
      </c>
    </row>
    <row r="302" spans="1:14" ht="15.75" customHeight="1" x14ac:dyDescent="0.25">
      <c r="A302" s="9"/>
      <c r="C302" s="10">
        <v>2017</v>
      </c>
      <c r="D302" s="15">
        <v>7.9000000000000001E-2</v>
      </c>
      <c r="E302" s="161">
        <v>42934</v>
      </c>
      <c r="F302" s="15">
        <v>7.6999999999999999E-2</v>
      </c>
      <c r="G302" s="161">
        <v>42895</v>
      </c>
      <c r="H302" s="15">
        <v>7.4999999999999997E-2</v>
      </c>
      <c r="I302" s="161">
        <v>42888</v>
      </c>
      <c r="J302" s="11">
        <v>7.0000000000000007E-2</v>
      </c>
      <c r="K302" s="168">
        <v>42889</v>
      </c>
      <c r="L302" s="348">
        <v>3</v>
      </c>
      <c r="M302" s="10" t="s">
        <v>293</v>
      </c>
      <c r="N302" s="262">
        <f>TRUNC(AVERAGE(J300:J302),3)</f>
        <v>6.8000000000000005E-2</v>
      </c>
    </row>
    <row r="303" spans="1:14" ht="15.75" customHeight="1" x14ac:dyDescent="0.25">
      <c r="A303" s="9"/>
      <c r="C303" s="10">
        <v>2018</v>
      </c>
      <c r="D303" s="15">
        <v>8.5999999999999993E-2</v>
      </c>
      <c r="E303" s="161">
        <v>43245</v>
      </c>
      <c r="F303" s="15">
        <v>8.4000000000000005E-2</v>
      </c>
      <c r="G303" s="161">
        <v>43248</v>
      </c>
      <c r="H303" s="15">
        <v>8.4000000000000005E-2</v>
      </c>
      <c r="I303" s="161">
        <v>43247</v>
      </c>
      <c r="J303" s="11">
        <v>7.0999999999999994E-2</v>
      </c>
      <c r="K303" s="168">
        <v>43246</v>
      </c>
      <c r="L303" s="11">
        <v>4</v>
      </c>
      <c r="M303" s="10" t="s">
        <v>301</v>
      </c>
      <c r="N303" s="262">
        <f>TRUNC(AVERAGE(J301:J303),3)</f>
        <v>7.0000000000000007E-2</v>
      </c>
    </row>
    <row r="304" spans="1:14" ht="15.75" customHeight="1" thickBot="1" x14ac:dyDescent="0.3">
      <c r="A304" s="9"/>
      <c r="C304" s="16">
        <v>2019</v>
      </c>
      <c r="D304" s="26">
        <v>7.0999999999999994E-2</v>
      </c>
      <c r="E304" s="158">
        <v>43621</v>
      </c>
      <c r="F304" s="26">
        <v>6.0999999999999999E-2</v>
      </c>
      <c r="G304" s="158">
        <v>43615</v>
      </c>
      <c r="H304" s="26">
        <v>6.0999999999999999E-2</v>
      </c>
      <c r="I304" s="158">
        <v>43600</v>
      </c>
      <c r="J304" s="17">
        <v>5.8999999999999997E-2</v>
      </c>
      <c r="K304" s="164">
        <v>43616</v>
      </c>
      <c r="L304" s="11">
        <v>1</v>
      </c>
      <c r="M304" s="16" t="s">
        <v>311</v>
      </c>
      <c r="N304" s="262">
        <f>TRUNC(AVERAGE(J302:J304),3)</f>
        <v>6.6000000000000003E-2</v>
      </c>
    </row>
    <row r="305" spans="1:14" ht="15.75" customHeight="1" x14ac:dyDescent="0.3">
      <c r="C305" s="125"/>
      <c r="D305" s="126"/>
      <c r="E305" s="198"/>
      <c r="F305" s="126"/>
      <c r="G305" s="125"/>
      <c r="H305" s="126"/>
      <c r="I305" s="125"/>
      <c r="J305" s="125"/>
      <c r="K305" s="125"/>
      <c r="L305" s="199"/>
      <c r="M305" s="199"/>
      <c r="N305" s="199"/>
    </row>
    <row r="306" spans="1:14" ht="15.75" customHeight="1" thickBot="1" x14ac:dyDescent="0.3"/>
    <row r="307" spans="1:14" ht="15.75" customHeight="1" x14ac:dyDescent="0.3">
      <c r="A307" s="224" t="s">
        <v>26</v>
      </c>
      <c r="C307" s="235"/>
      <c r="D307" s="236"/>
      <c r="E307" s="237"/>
      <c r="F307" s="236"/>
      <c r="G307" s="237"/>
      <c r="H307" s="236"/>
      <c r="I307" s="237"/>
      <c r="J307" s="238"/>
      <c r="K307" s="237"/>
      <c r="L307" s="239"/>
      <c r="M307" s="383" t="s">
        <v>56</v>
      </c>
      <c r="N307" s="384"/>
    </row>
    <row r="308" spans="1:14" ht="15.75" customHeight="1" thickBot="1" x14ac:dyDescent="0.3">
      <c r="C308" s="4" t="s">
        <v>2</v>
      </c>
      <c r="D308" s="93" t="s">
        <v>3</v>
      </c>
      <c r="E308" s="5" t="s">
        <v>58</v>
      </c>
      <c r="F308" s="93" t="s">
        <v>4</v>
      </c>
      <c r="G308" s="5" t="s">
        <v>58</v>
      </c>
      <c r="H308" s="93" t="s">
        <v>5</v>
      </c>
      <c r="I308" s="5" t="s">
        <v>58</v>
      </c>
      <c r="J308" s="6" t="s">
        <v>6</v>
      </c>
      <c r="K308" s="5" t="s">
        <v>58</v>
      </c>
      <c r="L308" s="331"/>
      <c r="M308" s="21" t="s">
        <v>141</v>
      </c>
      <c r="N308" s="8" t="s">
        <v>57</v>
      </c>
    </row>
    <row r="309" spans="1:14" ht="15.75" customHeight="1" thickBot="1" x14ac:dyDescent="0.35">
      <c r="C309" s="371" t="s">
        <v>298</v>
      </c>
      <c r="D309" s="372"/>
      <c r="E309" s="372"/>
      <c r="F309" s="372"/>
      <c r="G309" s="372"/>
      <c r="H309" s="372"/>
      <c r="I309" s="372"/>
      <c r="J309" s="372"/>
      <c r="K309" s="373"/>
      <c r="L309" s="131" t="s">
        <v>263</v>
      </c>
      <c r="M309" s="244"/>
      <c r="N309" s="271"/>
    </row>
    <row r="310" spans="1:14" ht="15.75" customHeight="1" x14ac:dyDescent="0.25">
      <c r="A310" s="245" t="s">
        <v>222</v>
      </c>
      <c r="C310" s="10">
        <v>2010</v>
      </c>
      <c r="D310" s="91">
        <v>7.1999999999999995E-2</v>
      </c>
      <c r="E310" s="12">
        <v>40362</v>
      </c>
      <c r="F310" s="91">
        <v>7.1999999999999995E-2</v>
      </c>
      <c r="G310" s="12">
        <v>40328</v>
      </c>
      <c r="H310" s="91">
        <v>7.0999999999999994E-2</v>
      </c>
      <c r="I310" s="12">
        <v>40391</v>
      </c>
      <c r="J310" s="15">
        <v>6.9000000000000006E-2</v>
      </c>
      <c r="K310" s="43">
        <v>40401</v>
      </c>
      <c r="L310" s="39">
        <v>0</v>
      </c>
      <c r="M310" s="10" t="s">
        <v>201</v>
      </c>
      <c r="N310" s="262">
        <v>6.4000000000000001E-2</v>
      </c>
    </row>
    <row r="311" spans="1:14" ht="15.75" customHeight="1" x14ac:dyDescent="0.25">
      <c r="A311" s="23" t="s">
        <v>109</v>
      </c>
      <c r="C311" s="10">
        <v>2011</v>
      </c>
      <c r="D311" s="25">
        <v>7.4999999999999997E-2</v>
      </c>
      <c r="E311" s="12">
        <v>40788</v>
      </c>
      <c r="F311" s="25">
        <v>6.9000000000000006E-2</v>
      </c>
      <c r="G311" s="12">
        <v>40787</v>
      </c>
      <c r="H311" s="25">
        <v>6.9000000000000006E-2</v>
      </c>
      <c r="I311" s="12">
        <v>40756</v>
      </c>
      <c r="J311" s="15">
        <v>6.9000000000000006E-2</v>
      </c>
      <c r="K311" s="43">
        <v>40745</v>
      </c>
      <c r="L311" s="39">
        <v>0</v>
      </c>
      <c r="M311" s="10" t="s">
        <v>204</v>
      </c>
      <c r="N311" s="262">
        <v>6.6000000000000003E-2</v>
      </c>
    </row>
    <row r="312" spans="1:14" ht="15.75" customHeight="1" x14ac:dyDescent="0.25">
      <c r="A312" s="9"/>
      <c r="C312" s="10">
        <v>2012</v>
      </c>
      <c r="D312" s="25">
        <v>9.1999999999999998E-2</v>
      </c>
      <c r="E312" s="12">
        <v>41088</v>
      </c>
      <c r="F312" s="25">
        <v>0.09</v>
      </c>
      <c r="G312" s="12">
        <v>41124</v>
      </c>
      <c r="H312" s="25">
        <v>8.2000000000000003E-2</v>
      </c>
      <c r="I312" s="12">
        <v>41084</v>
      </c>
      <c r="J312" s="15">
        <v>8.1000000000000003E-2</v>
      </c>
      <c r="K312" s="43">
        <v>41075</v>
      </c>
      <c r="L312" s="39">
        <v>7</v>
      </c>
      <c r="M312" s="10" t="s">
        <v>205</v>
      </c>
      <c r="N312" s="262">
        <f>TRUNC(AVERAGE(J310:J312),3)</f>
        <v>7.2999999999999995E-2</v>
      </c>
    </row>
    <row r="313" spans="1:14" ht="15.75" customHeight="1" x14ac:dyDescent="0.25">
      <c r="A313" s="9"/>
      <c r="C313" s="10">
        <v>2013</v>
      </c>
      <c r="D313" s="15">
        <v>6.5000000000000002E-2</v>
      </c>
      <c r="E313" s="12">
        <v>41408</v>
      </c>
      <c r="F313" s="15">
        <v>6.3E-2</v>
      </c>
      <c r="G313" s="12">
        <v>41470</v>
      </c>
      <c r="H313" s="15">
        <v>6.3E-2</v>
      </c>
      <c r="I313" s="12">
        <v>41460</v>
      </c>
      <c r="J313" s="15">
        <v>6.2E-2</v>
      </c>
      <c r="K313" s="43">
        <v>41504</v>
      </c>
      <c r="L313" s="39">
        <v>0</v>
      </c>
      <c r="M313" s="10" t="s">
        <v>213</v>
      </c>
      <c r="N313" s="262">
        <f>TRUNC(AVERAGE(J311:J313),3)</f>
        <v>7.0000000000000007E-2</v>
      </c>
    </row>
    <row r="314" spans="1:14" ht="15.75" customHeight="1" x14ac:dyDescent="0.25">
      <c r="A314" s="9"/>
      <c r="C314" s="10">
        <v>2014</v>
      </c>
      <c r="D314" s="15">
        <v>7.8E-2</v>
      </c>
      <c r="E314" s="12">
        <v>41797</v>
      </c>
      <c r="F314" s="15">
        <v>6.6000000000000003E-2</v>
      </c>
      <c r="G314" s="12">
        <v>41785</v>
      </c>
      <c r="H314" s="15">
        <v>6.5000000000000002E-2</v>
      </c>
      <c r="I314" s="12">
        <v>41859</v>
      </c>
      <c r="J314" s="15">
        <v>6.5000000000000002E-2</v>
      </c>
      <c r="K314" s="43">
        <v>41784</v>
      </c>
      <c r="L314" s="39">
        <v>1</v>
      </c>
      <c r="M314" s="10" t="s">
        <v>215</v>
      </c>
      <c r="N314" s="262">
        <f>TRUNC(AVERAGE(J312:J314),3)</f>
        <v>6.9000000000000006E-2</v>
      </c>
    </row>
    <row r="315" spans="1:14" ht="15.75" customHeight="1" thickBot="1" x14ac:dyDescent="0.3">
      <c r="A315" s="9"/>
      <c r="C315" s="16">
        <v>2015</v>
      </c>
      <c r="D315" s="26">
        <v>7.8E-2</v>
      </c>
      <c r="E315" s="18">
        <v>42210</v>
      </c>
      <c r="F315" s="26">
        <v>7.4999999999999997E-2</v>
      </c>
      <c r="G315" s="18">
        <v>42208</v>
      </c>
      <c r="H315" s="26">
        <v>7.1999999999999995E-2</v>
      </c>
      <c r="I315" s="18">
        <v>42164</v>
      </c>
      <c r="J315" s="26">
        <v>7.0000000000000007E-2</v>
      </c>
      <c r="K315" s="44">
        <v>42165</v>
      </c>
      <c r="L315" s="40">
        <v>1</v>
      </c>
      <c r="M315" s="16" t="s">
        <v>247</v>
      </c>
      <c r="N315" s="263">
        <f>TRUNC(AVERAGE(J313:J315),3)</f>
        <v>6.5000000000000002E-2</v>
      </c>
    </row>
    <row r="316" spans="1:14" ht="15.75" customHeight="1" thickBot="1" x14ac:dyDescent="0.35">
      <c r="A316" s="9"/>
      <c r="C316" s="380" t="s">
        <v>302</v>
      </c>
      <c r="D316" s="381"/>
      <c r="E316" s="381"/>
      <c r="F316" s="381"/>
      <c r="G316" s="381"/>
      <c r="H316" s="381"/>
      <c r="I316" s="381"/>
      <c r="J316" s="381"/>
      <c r="K316" s="381"/>
      <c r="L316" s="381"/>
      <c r="M316" s="381"/>
      <c r="N316" s="382"/>
    </row>
    <row r="317" spans="1:14" ht="15.75" customHeight="1" x14ac:dyDescent="0.3">
      <c r="C317" s="125"/>
      <c r="D317" s="126"/>
      <c r="E317" s="198"/>
      <c r="F317" s="126"/>
      <c r="G317" s="125"/>
      <c r="H317" s="126"/>
      <c r="I317" s="125"/>
      <c r="J317" s="125"/>
      <c r="K317" s="125"/>
      <c r="L317" s="199"/>
      <c r="M317" s="199"/>
      <c r="N317" s="199"/>
    </row>
    <row r="318" spans="1:14" ht="15.75" customHeight="1" thickBot="1" x14ac:dyDescent="0.3"/>
    <row r="319" spans="1:14" ht="15.75" customHeight="1" x14ac:dyDescent="0.3">
      <c r="A319" s="224" t="s">
        <v>26</v>
      </c>
      <c r="C319" s="235"/>
      <c r="D319" s="236"/>
      <c r="E319" s="237"/>
      <c r="F319" s="236"/>
      <c r="G319" s="237"/>
      <c r="H319" s="236"/>
      <c r="I319" s="237"/>
      <c r="J319" s="238"/>
      <c r="K319" s="237"/>
      <c r="L319" s="239"/>
      <c r="M319" s="383" t="s">
        <v>56</v>
      </c>
      <c r="N319" s="384"/>
    </row>
    <row r="320" spans="1:14" ht="15.75" customHeight="1" thickBot="1" x14ac:dyDescent="0.3">
      <c r="A320" s="9"/>
      <c r="B320" s="20"/>
      <c r="C320" s="4" t="s">
        <v>2</v>
      </c>
      <c r="D320" s="93" t="s">
        <v>3</v>
      </c>
      <c r="E320" s="5" t="s">
        <v>58</v>
      </c>
      <c r="F320" s="93" t="s">
        <v>4</v>
      </c>
      <c r="G320" s="5" t="s">
        <v>58</v>
      </c>
      <c r="H320" s="93" t="s">
        <v>5</v>
      </c>
      <c r="I320" s="5" t="s">
        <v>58</v>
      </c>
      <c r="J320" s="6" t="s">
        <v>6</v>
      </c>
      <c r="K320" s="5" t="s">
        <v>58</v>
      </c>
      <c r="L320" s="331"/>
      <c r="M320" s="21" t="s">
        <v>141</v>
      </c>
      <c r="N320" s="8" t="s">
        <v>57</v>
      </c>
    </row>
    <row r="321" spans="1:14" ht="15.75" customHeight="1" thickBot="1" x14ac:dyDescent="0.35">
      <c r="A321" s="9"/>
      <c r="B321" s="20"/>
      <c r="C321" s="371" t="s">
        <v>298</v>
      </c>
      <c r="D321" s="372"/>
      <c r="E321" s="372"/>
      <c r="F321" s="372"/>
      <c r="G321" s="372"/>
      <c r="H321" s="372"/>
      <c r="I321" s="372"/>
      <c r="J321" s="372"/>
      <c r="K321" s="373"/>
      <c r="L321" s="131" t="s">
        <v>263</v>
      </c>
      <c r="M321" s="244"/>
      <c r="N321" s="271"/>
    </row>
    <row r="322" spans="1:14" ht="15.75" customHeight="1" x14ac:dyDescent="0.25">
      <c r="A322" s="245" t="s">
        <v>171</v>
      </c>
      <c r="C322" s="10">
        <v>2010</v>
      </c>
      <c r="D322" s="25">
        <v>7.2999999999999995E-2</v>
      </c>
      <c r="E322" s="12">
        <v>40328</v>
      </c>
      <c r="F322" s="25">
        <v>7.0999999999999994E-2</v>
      </c>
      <c r="G322" s="12">
        <v>40400</v>
      </c>
      <c r="H322" s="15">
        <v>7.0999999999999994E-2</v>
      </c>
      <c r="I322" s="12">
        <v>40362</v>
      </c>
      <c r="J322" s="15">
        <v>6.9000000000000006E-2</v>
      </c>
      <c r="K322" s="43">
        <v>40418</v>
      </c>
      <c r="L322" s="39">
        <v>0</v>
      </c>
      <c r="M322" s="10" t="s">
        <v>201</v>
      </c>
      <c r="N322" s="262">
        <v>6.7000000000000004E-2</v>
      </c>
    </row>
    <row r="323" spans="1:14" ht="15.75" customHeight="1" x14ac:dyDescent="0.25">
      <c r="A323" s="24" t="s">
        <v>214</v>
      </c>
      <c r="C323" s="10">
        <v>2011</v>
      </c>
      <c r="D323" s="25">
        <v>7.3999999999999996E-2</v>
      </c>
      <c r="E323" s="12">
        <v>40745</v>
      </c>
      <c r="F323" s="25">
        <v>7.2999999999999995E-2</v>
      </c>
      <c r="G323" s="12">
        <v>40740</v>
      </c>
      <c r="H323" s="25">
        <v>7.2999999999999995E-2</v>
      </c>
      <c r="I323" s="12">
        <v>40697</v>
      </c>
      <c r="J323" s="15">
        <v>7.1999999999999995E-2</v>
      </c>
      <c r="K323" s="43">
        <v>40729</v>
      </c>
      <c r="L323" s="39">
        <v>0</v>
      </c>
      <c r="M323" s="10" t="s">
        <v>204</v>
      </c>
      <c r="N323" s="262">
        <v>6.8000000000000005E-2</v>
      </c>
    </row>
    <row r="324" spans="1:14" ht="15.75" customHeight="1" x14ac:dyDescent="0.25">
      <c r="A324" s="9"/>
      <c r="C324" s="10">
        <v>2012</v>
      </c>
      <c r="D324" s="25">
        <v>9.5000000000000001E-2</v>
      </c>
      <c r="E324" s="12">
        <v>41096</v>
      </c>
      <c r="F324" s="25">
        <v>9.1999999999999998E-2</v>
      </c>
      <c r="G324" s="12">
        <v>41124</v>
      </c>
      <c r="H324" s="25">
        <v>7.8E-2</v>
      </c>
      <c r="I324" s="12">
        <v>41075</v>
      </c>
      <c r="J324" s="15">
        <v>7.6999999999999999E-2</v>
      </c>
      <c r="K324" s="43">
        <v>41111</v>
      </c>
      <c r="L324" s="39">
        <v>4</v>
      </c>
      <c r="M324" s="10" t="s">
        <v>205</v>
      </c>
      <c r="N324" s="262">
        <f>TRUNC(AVERAGE(J322:J324),3)</f>
        <v>7.1999999999999995E-2</v>
      </c>
    </row>
    <row r="325" spans="1:14" ht="15.75" customHeight="1" x14ac:dyDescent="0.25">
      <c r="A325" s="9"/>
      <c r="C325" s="10">
        <v>2013</v>
      </c>
      <c r="D325" s="15">
        <v>6.8000000000000005E-2</v>
      </c>
      <c r="E325" s="12">
        <v>41445</v>
      </c>
      <c r="F325" s="15">
        <v>6.5000000000000002E-2</v>
      </c>
      <c r="G325" s="12">
        <v>41434</v>
      </c>
      <c r="H325" s="15">
        <v>6.4000000000000001E-2</v>
      </c>
      <c r="I325" s="12">
        <v>41504</v>
      </c>
      <c r="J325" s="15">
        <v>6.4000000000000001E-2</v>
      </c>
      <c r="K325" s="43">
        <v>41408</v>
      </c>
      <c r="L325" s="39">
        <v>0</v>
      </c>
      <c r="M325" s="10" t="s">
        <v>213</v>
      </c>
      <c r="N325" s="262">
        <f>TRUNC(AVERAGE(J323:J325),3)</f>
        <v>7.0999999999999994E-2</v>
      </c>
    </row>
    <row r="326" spans="1:14" ht="15.75" customHeight="1" x14ac:dyDescent="0.25">
      <c r="A326" s="9"/>
      <c r="C326" s="10">
        <v>2014</v>
      </c>
      <c r="D326" s="15">
        <v>0.08</v>
      </c>
      <c r="E326" s="12">
        <v>41797</v>
      </c>
      <c r="F326" s="15">
        <v>7.5999999999999998E-2</v>
      </c>
      <c r="G326" s="12">
        <v>41784</v>
      </c>
      <c r="H326" s="15">
        <v>6.9000000000000006E-2</v>
      </c>
      <c r="I326" s="12">
        <v>41853</v>
      </c>
      <c r="J326" s="15">
        <v>6.7000000000000004E-2</v>
      </c>
      <c r="K326" s="43">
        <v>41804</v>
      </c>
      <c r="L326" s="39">
        <v>2</v>
      </c>
      <c r="M326" s="10" t="s">
        <v>215</v>
      </c>
      <c r="N326" s="262">
        <f>TRUNC(AVERAGE(J324:J326),3)</f>
        <v>6.9000000000000006E-2</v>
      </c>
    </row>
    <row r="327" spans="1:14" ht="15.75" customHeight="1" thickBot="1" x14ac:dyDescent="0.3">
      <c r="A327" s="9"/>
      <c r="C327" s="16">
        <v>2015</v>
      </c>
      <c r="D327" s="26">
        <v>6.2E-2</v>
      </c>
      <c r="E327" s="18">
        <v>42189</v>
      </c>
      <c r="F327" s="26">
        <v>6.0999999999999999E-2</v>
      </c>
      <c r="G327" s="18">
        <v>42147</v>
      </c>
      <c r="H327" s="26">
        <v>6.0999999999999999E-2</v>
      </c>
      <c r="I327" s="18">
        <v>42131</v>
      </c>
      <c r="J327" s="26">
        <v>0.06</v>
      </c>
      <c r="K327" s="44">
        <v>42253</v>
      </c>
      <c r="L327" s="40">
        <v>0</v>
      </c>
      <c r="M327" s="16" t="s">
        <v>247</v>
      </c>
      <c r="N327" s="263">
        <f>TRUNC(AVERAGE(J325:J327),3)</f>
        <v>6.3E-2</v>
      </c>
    </row>
    <row r="328" spans="1:14" ht="15.75" customHeight="1" thickBot="1" x14ac:dyDescent="0.35">
      <c r="A328" s="9"/>
      <c r="C328" s="371" t="s">
        <v>297</v>
      </c>
      <c r="D328" s="372"/>
      <c r="E328" s="372"/>
      <c r="F328" s="372"/>
      <c r="G328" s="372"/>
      <c r="H328" s="372"/>
      <c r="I328" s="372"/>
      <c r="J328" s="372"/>
      <c r="K328" s="373"/>
      <c r="L328" s="286" t="s">
        <v>264</v>
      </c>
      <c r="M328" s="291"/>
      <c r="N328" s="292"/>
    </row>
    <row r="329" spans="1:14" ht="15.75" customHeight="1" x14ac:dyDescent="0.25">
      <c r="A329" s="9"/>
      <c r="C329" s="324">
        <v>2014</v>
      </c>
      <c r="D329" s="97">
        <v>0.08</v>
      </c>
      <c r="E329" s="51">
        <v>41797</v>
      </c>
      <c r="F329" s="97">
        <v>7.5999999999999998E-2</v>
      </c>
      <c r="G329" s="51">
        <v>41784</v>
      </c>
      <c r="H329" s="97">
        <v>6.9000000000000006E-2</v>
      </c>
      <c r="I329" s="51">
        <v>41853</v>
      </c>
      <c r="J329" s="97">
        <v>6.7000000000000004E-2</v>
      </c>
      <c r="K329" s="112">
        <v>41804</v>
      </c>
      <c r="L329" s="348">
        <v>2</v>
      </c>
      <c r="M329" s="289"/>
      <c r="N329" s="290"/>
    </row>
    <row r="330" spans="1:14" ht="15.75" customHeight="1" thickBot="1" x14ac:dyDescent="0.3">
      <c r="A330" s="9"/>
      <c r="C330" s="280">
        <v>2015</v>
      </c>
      <c r="D330" s="15">
        <v>6.2E-2</v>
      </c>
      <c r="E330" s="12">
        <v>42189</v>
      </c>
      <c r="F330" s="15">
        <v>6.0999999999999999E-2</v>
      </c>
      <c r="G330" s="12">
        <v>42147</v>
      </c>
      <c r="H330" s="15">
        <v>6.0999999999999999E-2</v>
      </c>
      <c r="I330" s="12">
        <v>42131</v>
      </c>
      <c r="J330" s="15">
        <v>0.06</v>
      </c>
      <c r="K330" s="43">
        <v>42253</v>
      </c>
      <c r="L330" s="348">
        <v>0</v>
      </c>
      <c r="M330" s="293"/>
      <c r="N330" s="294"/>
    </row>
    <row r="331" spans="1:14" ht="15.75" customHeight="1" x14ac:dyDescent="0.25">
      <c r="A331" s="9"/>
      <c r="C331" s="10">
        <v>2016</v>
      </c>
      <c r="D331" s="15">
        <v>7.8E-2</v>
      </c>
      <c r="E331" s="161">
        <v>42578</v>
      </c>
      <c r="F331" s="15">
        <v>7.5999999999999998E-2</v>
      </c>
      <c r="G331" s="161">
        <v>42585</v>
      </c>
      <c r="H331" s="15">
        <v>7.4999999999999997E-2</v>
      </c>
      <c r="I331" s="161">
        <v>42592</v>
      </c>
      <c r="J331" s="11">
        <v>6.8000000000000005E-2</v>
      </c>
      <c r="K331" s="168">
        <v>42570</v>
      </c>
      <c r="L331" s="348">
        <v>3</v>
      </c>
      <c r="M331" s="14" t="s">
        <v>253</v>
      </c>
      <c r="N331" s="261">
        <f>TRUNC(AVERAGE(J329:J331),3)</f>
        <v>6.5000000000000002E-2</v>
      </c>
    </row>
    <row r="332" spans="1:14" ht="15.75" customHeight="1" x14ac:dyDescent="0.25">
      <c r="A332" s="9"/>
      <c r="C332" s="10">
        <v>2017</v>
      </c>
      <c r="D332" s="15">
        <v>8.3000000000000004E-2</v>
      </c>
      <c r="E332" s="161">
        <v>42934</v>
      </c>
      <c r="F332" s="15">
        <v>7.4999999999999997E-2</v>
      </c>
      <c r="G332" s="161">
        <v>42901</v>
      </c>
      <c r="H332" s="15">
        <v>7.1999999999999995E-2</v>
      </c>
      <c r="I332" s="161">
        <v>42888</v>
      </c>
      <c r="J332" s="11">
        <v>6.9000000000000006E-2</v>
      </c>
      <c r="K332" s="168">
        <v>42895</v>
      </c>
      <c r="L332" s="348">
        <v>3</v>
      </c>
      <c r="M332" s="10" t="s">
        <v>293</v>
      </c>
      <c r="N332" s="262">
        <f>TRUNC(AVERAGE(J330:J332),3)</f>
        <v>6.5000000000000002E-2</v>
      </c>
    </row>
    <row r="333" spans="1:14" ht="15.75" customHeight="1" x14ac:dyDescent="0.25">
      <c r="A333" s="9"/>
      <c r="C333" s="10">
        <v>2018</v>
      </c>
      <c r="D333" s="15">
        <v>7.0000000000000007E-2</v>
      </c>
      <c r="E333" s="161">
        <v>43248</v>
      </c>
      <c r="F333" s="15">
        <v>7.0000000000000007E-2</v>
      </c>
      <c r="G333" s="161">
        <v>43247</v>
      </c>
      <c r="H333" s="15">
        <v>6.3E-2</v>
      </c>
      <c r="I333" s="161">
        <v>43245</v>
      </c>
      <c r="J333" s="11">
        <v>6.2E-2</v>
      </c>
      <c r="K333" s="168">
        <v>43292</v>
      </c>
      <c r="L333" s="11">
        <v>0</v>
      </c>
      <c r="M333" s="10" t="s">
        <v>301</v>
      </c>
      <c r="N333" s="262">
        <f>TRUNC(AVERAGE(J331:J333),3)</f>
        <v>6.6000000000000003E-2</v>
      </c>
    </row>
    <row r="334" spans="1:14" ht="15.75" customHeight="1" thickBot="1" x14ac:dyDescent="0.3">
      <c r="A334" s="9"/>
      <c r="C334" s="16">
        <v>2019</v>
      </c>
      <c r="D334" s="26">
        <v>6.6000000000000003E-2</v>
      </c>
      <c r="E334" s="158">
        <v>43621</v>
      </c>
      <c r="F334" s="26">
        <v>5.7000000000000002E-2</v>
      </c>
      <c r="G334" s="158">
        <v>43590</v>
      </c>
      <c r="H334" s="26">
        <v>5.5E-2</v>
      </c>
      <c r="I334" s="158">
        <v>43600</v>
      </c>
      <c r="J334" s="17">
        <v>5.5E-2</v>
      </c>
      <c r="K334" s="164">
        <v>43576</v>
      </c>
      <c r="L334" s="11">
        <v>0</v>
      </c>
      <c r="M334" s="16" t="s">
        <v>311</v>
      </c>
      <c r="N334" s="262">
        <f>TRUNC(AVERAGE(J332:J334),3)</f>
        <v>6.2E-2</v>
      </c>
    </row>
    <row r="335" spans="1:14" ht="15.75" customHeight="1" x14ac:dyDescent="0.3">
      <c r="A335" s="9"/>
      <c r="C335" s="125"/>
      <c r="D335" s="126"/>
      <c r="E335" s="198"/>
      <c r="F335" s="126"/>
      <c r="G335" s="125"/>
      <c r="H335" s="126"/>
      <c r="I335" s="125"/>
      <c r="J335" s="125"/>
      <c r="K335" s="125"/>
      <c r="L335" s="199"/>
      <c r="M335" s="199"/>
      <c r="N335" s="199"/>
    </row>
    <row r="336" spans="1:14" ht="15.75" customHeight="1" thickBot="1" x14ac:dyDescent="0.3"/>
    <row r="337" spans="1:14" ht="15.75" customHeight="1" x14ac:dyDescent="0.3">
      <c r="A337" s="224" t="s">
        <v>31</v>
      </c>
      <c r="B337" s="46"/>
      <c r="C337" s="235"/>
      <c r="D337" s="236"/>
      <c r="E337" s="237"/>
      <c r="F337" s="236"/>
      <c r="G337" s="237"/>
      <c r="H337" s="236"/>
      <c r="I337" s="237"/>
      <c r="J337" s="238"/>
      <c r="K337" s="237"/>
      <c r="L337" s="239"/>
      <c r="M337" s="383" t="s">
        <v>56</v>
      </c>
      <c r="N337" s="384"/>
    </row>
    <row r="338" spans="1:14" ht="15.75" customHeight="1" thickBot="1" x14ac:dyDescent="0.3">
      <c r="A338" s="46"/>
      <c r="C338" s="4" t="s">
        <v>2</v>
      </c>
      <c r="D338" s="93" t="s">
        <v>3</v>
      </c>
      <c r="E338" s="5" t="s">
        <v>58</v>
      </c>
      <c r="F338" s="93" t="s">
        <v>4</v>
      </c>
      <c r="G338" s="5" t="s">
        <v>58</v>
      </c>
      <c r="H338" s="93" t="s">
        <v>5</v>
      </c>
      <c r="I338" s="5" t="s">
        <v>58</v>
      </c>
      <c r="J338" s="6" t="s">
        <v>6</v>
      </c>
      <c r="K338" s="5" t="s">
        <v>58</v>
      </c>
      <c r="L338" s="331"/>
      <c r="M338" s="21" t="s">
        <v>141</v>
      </c>
      <c r="N338" s="8" t="s">
        <v>57</v>
      </c>
    </row>
    <row r="339" spans="1:14" ht="15.75" customHeight="1" thickBot="1" x14ac:dyDescent="0.35">
      <c r="A339" s="46"/>
      <c r="C339" s="371" t="s">
        <v>298</v>
      </c>
      <c r="D339" s="372"/>
      <c r="E339" s="372"/>
      <c r="F339" s="372"/>
      <c r="G339" s="372"/>
      <c r="H339" s="372"/>
      <c r="I339" s="372"/>
      <c r="J339" s="372"/>
      <c r="K339" s="373"/>
      <c r="L339" s="131" t="s">
        <v>263</v>
      </c>
      <c r="M339" s="244"/>
      <c r="N339" s="271"/>
    </row>
    <row r="340" spans="1:14" ht="15.75" customHeight="1" x14ac:dyDescent="0.25">
      <c r="A340" s="245" t="s">
        <v>172</v>
      </c>
      <c r="C340" s="10">
        <v>2010</v>
      </c>
      <c r="D340" s="25">
        <v>8.5999999999999993E-2</v>
      </c>
      <c r="E340" s="12">
        <v>40401</v>
      </c>
      <c r="F340" s="25">
        <v>8.2000000000000003E-2</v>
      </c>
      <c r="G340" s="12">
        <v>40324</v>
      </c>
      <c r="H340" s="25">
        <v>7.0999999999999994E-2</v>
      </c>
      <c r="I340" s="12">
        <v>40328</v>
      </c>
      <c r="J340" s="15">
        <v>7.0000000000000007E-2</v>
      </c>
      <c r="K340" s="43">
        <v>40391</v>
      </c>
      <c r="L340" s="39">
        <v>2</v>
      </c>
      <c r="M340" s="10" t="s">
        <v>201</v>
      </c>
      <c r="N340" s="262">
        <v>6.5000000000000002E-2</v>
      </c>
    </row>
    <row r="341" spans="1:14" ht="15.75" customHeight="1" x14ac:dyDescent="0.25">
      <c r="A341" s="24" t="s">
        <v>114</v>
      </c>
      <c r="C341" s="10">
        <v>2011</v>
      </c>
      <c r="D341" s="25">
        <v>9.5000000000000001E-2</v>
      </c>
      <c r="E341" s="12">
        <v>40788</v>
      </c>
      <c r="F341" s="25">
        <v>9.2999999999999999E-2</v>
      </c>
      <c r="G341" s="12">
        <v>40745</v>
      </c>
      <c r="H341" s="25">
        <v>8.3000000000000004E-2</v>
      </c>
      <c r="I341" s="12">
        <v>40756</v>
      </c>
      <c r="J341" s="15">
        <v>0.08</v>
      </c>
      <c r="K341" s="43">
        <v>40755</v>
      </c>
      <c r="L341" s="39">
        <v>7</v>
      </c>
      <c r="M341" s="10" t="s">
        <v>204</v>
      </c>
      <c r="N341" s="262">
        <v>7.1999999999999995E-2</v>
      </c>
    </row>
    <row r="342" spans="1:14" ht="15.75" customHeight="1" x14ac:dyDescent="0.25">
      <c r="A342" s="9"/>
      <c r="C342" s="10">
        <v>2012</v>
      </c>
      <c r="D342" s="25">
        <v>0.11799999999999999</v>
      </c>
      <c r="E342" s="12">
        <v>41096</v>
      </c>
      <c r="F342" s="25">
        <v>0.11</v>
      </c>
      <c r="G342" s="12">
        <v>41088</v>
      </c>
      <c r="H342" s="25">
        <v>0.106</v>
      </c>
      <c r="I342" s="12">
        <v>41124</v>
      </c>
      <c r="J342" s="15">
        <v>0.1</v>
      </c>
      <c r="K342" s="43">
        <v>41113</v>
      </c>
      <c r="L342" s="39">
        <v>17</v>
      </c>
      <c r="M342" s="10" t="s">
        <v>205</v>
      </c>
      <c r="N342" s="262">
        <f>TRUNC(AVERAGE(J340:J342),3)</f>
        <v>8.3000000000000004E-2</v>
      </c>
    </row>
    <row r="343" spans="1:14" ht="15.75" customHeight="1" x14ac:dyDescent="0.25">
      <c r="A343" s="9"/>
      <c r="C343" s="10">
        <v>2013</v>
      </c>
      <c r="D343" s="15">
        <v>7.8E-2</v>
      </c>
      <c r="E343" s="12">
        <v>41408</v>
      </c>
      <c r="F343" s="15">
        <v>7.5999999999999998E-2</v>
      </c>
      <c r="G343" s="12">
        <v>41452</v>
      </c>
      <c r="H343" s="15">
        <v>7.0000000000000007E-2</v>
      </c>
      <c r="I343" s="12">
        <v>41445</v>
      </c>
      <c r="J343" s="15">
        <v>6.9000000000000006E-2</v>
      </c>
      <c r="K343" s="43">
        <v>41527</v>
      </c>
      <c r="L343" s="39">
        <v>2</v>
      </c>
      <c r="M343" s="10" t="s">
        <v>213</v>
      </c>
      <c r="N343" s="262">
        <f>TRUNC(AVERAGE(J341:J343),3)</f>
        <v>8.3000000000000004E-2</v>
      </c>
    </row>
    <row r="344" spans="1:14" ht="15.75" customHeight="1" x14ac:dyDescent="0.25">
      <c r="A344" s="9"/>
      <c r="C344" s="10">
        <v>2014</v>
      </c>
      <c r="D344" s="15">
        <v>7.8E-2</v>
      </c>
      <c r="E344" s="12">
        <v>41840</v>
      </c>
      <c r="F344" s="15">
        <v>7.3999999999999996E-2</v>
      </c>
      <c r="G344" s="12">
        <v>41785</v>
      </c>
      <c r="H344" s="15">
        <v>7.0999999999999994E-2</v>
      </c>
      <c r="I344" s="12">
        <v>41855</v>
      </c>
      <c r="J344" s="15">
        <v>7.0000000000000007E-2</v>
      </c>
      <c r="K344" s="43">
        <v>41853</v>
      </c>
      <c r="L344" s="39">
        <v>1</v>
      </c>
      <c r="M344" s="10" t="s">
        <v>215</v>
      </c>
      <c r="N344" s="262">
        <f>TRUNC(AVERAGE(J342:J344),3)</f>
        <v>7.9000000000000001E-2</v>
      </c>
    </row>
    <row r="345" spans="1:14" ht="15.75" customHeight="1" thickBot="1" x14ac:dyDescent="0.3">
      <c r="A345" s="9"/>
      <c r="C345" s="16">
        <v>2015</v>
      </c>
      <c r="D345" s="26">
        <v>7.8E-2</v>
      </c>
      <c r="E345" s="18">
        <v>42210</v>
      </c>
      <c r="F345" s="26">
        <v>7.6999999999999999E-2</v>
      </c>
      <c r="G345" s="18">
        <v>42202</v>
      </c>
      <c r="H345" s="26">
        <v>7.3999999999999996E-2</v>
      </c>
      <c r="I345" s="18">
        <v>42208</v>
      </c>
      <c r="J345" s="26">
        <v>6.7000000000000004E-2</v>
      </c>
      <c r="K345" s="44">
        <v>42165</v>
      </c>
      <c r="L345" s="40">
        <v>2</v>
      </c>
      <c r="M345" s="16" t="s">
        <v>247</v>
      </c>
      <c r="N345" s="263">
        <f>TRUNC(AVERAGE(J343:J345),3)</f>
        <v>6.8000000000000005E-2</v>
      </c>
    </row>
    <row r="346" spans="1:14" ht="15.75" customHeight="1" thickBot="1" x14ac:dyDescent="0.35">
      <c r="A346" s="9"/>
      <c r="C346" s="371" t="s">
        <v>297</v>
      </c>
      <c r="D346" s="372"/>
      <c r="E346" s="372"/>
      <c r="F346" s="372"/>
      <c r="G346" s="372"/>
      <c r="H346" s="372"/>
      <c r="I346" s="372"/>
      <c r="J346" s="372"/>
      <c r="K346" s="373"/>
      <c r="L346" s="286" t="s">
        <v>264</v>
      </c>
      <c r="M346" s="291"/>
      <c r="N346" s="292"/>
    </row>
    <row r="347" spans="1:14" ht="15.75" customHeight="1" x14ac:dyDescent="0.25">
      <c r="A347" s="9"/>
      <c r="C347" s="324">
        <v>2014</v>
      </c>
      <c r="D347" s="97">
        <v>7.8E-2</v>
      </c>
      <c r="E347" s="51">
        <v>41840</v>
      </c>
      <c r="F347" s="97">
        <v>7.3999999999999996E-2</v>
      </c>
      <c r="G347" s="51">
        <v>41785</v>
      </c>
      <c r="H347" s="97">
        <v>7.0999999999999994E-2</v>
      </c>
      <c r="I347" s="51">
        <v>41855</v>
      </c>
      <c r="J347" s="97">
        <v>7.0000000000000007E-2</v>
      </c>
      <c r="K347" s="112">
        <v>41853</v>
      </c>
      <c r="L347" s="348">
        <v>3</v>
      </c>
      <c r="M347" s="289"/>
      <c r="N347" s="290"/>
    </row>
    <row r="348" spans="1:14" ht="15.75" customHeight="1" thickBot="1" x14ac:dyDescent="0.3">
      <c r="A348" s="9"/>
      <c r="C348" s="280">
        <v>2015</v>
      </c>
      <c r="D348" s="15">
        <v>7.8E-2</v>
      </c>
      <c r="E348" s="12">
        <v>42210</v>
      </c>
      <c r="F348" s="15">
        <v>7.6999999999999999E-2</v>
      </c>
      <c r="G348" s="12">
        <v>42202</v>
      </c>
      <c r="H348" s="15">
        <v>7.3999999999999996E-2</v>
      </c>
      <c r="I348" s="12">
        <v>42208</v>
      </c>
      <c r="J348" s="15">
        <v>6.7000000000000004E-2</v>
      </c>
      <c r="K348" s="43">
        <v>42165</v>
      </c>
      <c r="L348" s="348">
        <v>3</v>
      </c>
      <c r="M348" s="293"/>
      <c r="N348" s="294"/>
    </row>
    <row r="349" spans="1:14" ht="15.75" customHeight="1" x14ac:dyDescent="0.3">
      <c r="A349" s="245" t="s">
        <v>282</v>
      </c>
      <c r="C349" s="10" t="s">
        <v>281</v>
      </c>
      <c r="D349" s="15" t="s">
        <v>296</v>
      </c>
      <c r="E349" s="161" t="s">
        <v>296</v>
      </c>
      <c r="F349" s="15" t="s">
        <v>296</v>
      </c>
      <c r="G349" s="161" t="s">
        <v>296</v>
      </c>
      <c r="H349" s="15" t="s">
        <v>296</v>
      </c>
      <c r="I349" s="161" t="s">
        <v>296</v>
      </c>
      <c r="J349" s="11" t="s">
        <v>296</v>
      </c>
      <c r="K349" s="168" t="s">
        <v>296</v>
      </c>
      <c r="L349" s="348">
        <v>0</v>
      </c>
      <c r="M349" s="14" t="s">
        <v>253</v>
      </c>
      <c r="N349" s="261" t="s">
        <v>296</v>
      </c>
    </row>
    <row r="350" spans="1:14" ht="15.75" customHeight="1" x14ac:dyDescent="0.25">
      <c r="A350" s="24" t="s">
        <v>114</v>
      </c>
      <c r="C350" s="10">
        <v>2017</v>
      </c>
      <c r="D350" s="15">
        <v>8.4000000000000005E-2</v>
      </c>
      <c r="E350" s="161">
        <v>42895</v>
      </c>
      <c r="F350" s="15">
        <v>0.08</v>
      </c>
      <c r="G350" s="161">
        <v>42899</v>
      </c>
      <c r="H350" s="15">
        <v>7.9000000000000001E-2</v>
      </c>
      <c r="I350" s="161">
        <v>42890</v>
      </c>
      <c r="J350" s="11">
        <v>7.6999999999999999E-2</v>
      </c>
      <c r="K350" s="168">
        <v>42901</v>
      </c>
      <c r="L350" s="348">
        <v>7</v>
      </c>
      <c r="M350" s="10" t="s">
        <v>293</v>
      </c>
      <c r="N350" s="262" t="s">
        <v>296</v>
      </c>
    </row>
    <row r="351" spans="1:14" ht="15.75" customHeight="1" x14ac:dyDescent="0.25">
      <c r="A351" s="24"/>
      <c r="C351" s="10">
        <v>2018</v>
      </c>
      <c r="D351" s="15">
        <v>0.09</v>
      </c>
      <c r="E351" s="161">
        <v>43245</v>
      </c>
      <c r="F351" s="15">
        <v>8.4000000000000005E-2</v>
      </c>
      <c r="G351" s="161">
        <v>43290</v>
      </c>
      <c r="H351" s="15">
        <v>8.4000000000000005E-2</v>
      </c>
      <c r="I351" s="161">
        <v>43248</v>
      </c>
      <c r="J351" s="11">
        <v>8.2000000000000003E-2</v>
      </c>
      <c r="K351" s="168">
        <v>43247</v>
      </c>
      <c r="L351" s="11">
        <v>7</v>
      </c>
      <c r="M351" s="10" t="s">
        <v>301</v>
      </c>
      <c r="N351" s="262" t="s">
        <v>296</v>
      </c>
    </row>
    <row r="352" spans="1:14" ht="15.75" customHeight="1" thickBot="1" x14ac:dyDescent="0.3">
      <c r="A352" s="24"/>
      <c r="C352" s="16">
        <v>2019</v>
      </c>
      <c r="D352" s="26">
        <v>7.0999999999999994E-2</v>
      </c>
      <c r="E352" s="158">
        <v>43621</v>
      </c>
      <c r="F352" s="26">
        <v>6.0999999999999999E-2</v>
      </c>
      <c r="G352" s="158">
        <v>43615</v>
      </c>
      <c r="H352" s="26">
        <v>6.0999999999999999E-2</v>
      </c>
      <c r="I352" s="158">
        <v>43600</v>
      </c>
      <c r="J352" s="17">
        <v>0.06</v>
      </c>
      <c r="K352" s="164">
        <v>43623</v>
      </c>
      <c r="L352" s="11">
        <v>1</v>
      </c>
      <c r="M352" s="16" t="s">
        <v>311</v>
      </c>
      <c r="N352" s="263">
        <f>TRUNC(AVERAGE(J350:J352),3)</f>
        <v>7.2999999999999995E-2</v>
      </c>
    </row>
    <row r="353" spans="1:14" ht="15.75" customHeight="1" x14ac:dyDescent="0.3">
      <c r="C353" s="226" t="s">
        <v>283</v>
      </c>
      <c r="D353" s="126"/>
      <c r="E353" s="198"/>
      <c r="F353" s="126"/>
      <c r="G353" s="125"/>
      <c r="H353" s="126"/>
      <c r="I353" s="125"/>
      <c r="J353" s="125"/>
      <c r="K353" s="125"/>
      <c r="L353" s="199"/>
      <c r="M353" s="199"/>
      <c r="N353" s="199"/>
    </row>
    <row r="354" spans="1:14" ht="15.75" customHeight="1" x14ac:dyDescent="0.3">
      <c r="C354" s="227" t="s">
        <v>295</v>
      </c>
      <c r="D354" s="99"/>
      <c r="E354" s="200"/>
      <c r="F354" s="99"/>
      <c r="G354" s="57"/>
      <c r="H354" s="99"/>
      <c r="I354" s="57"/>
      <c r="J354" s="57"/>
      <c r="K354" s="57"/>
      <c r="L354" s="156"/>
      <c r="M354" s="156"/>
      <c r="N354" s="156"/>
    </row>
    <row r="355" spans="1:14" ht="15.75" customHeight="1" x14ac:dyDescent="0.3">
      <c r="D355" s="99"/>
      <c r="E355" s="200"/>
      <c r="F355" s="99"/>
      <c r="G355" s="57"/>
      <c r="H355" s="99"/>
      <c r="I355" s="57"/>
      <c r="J355" s="57"/>
      <c r="K355" s="57"/>
      <c r="L355" s="156"/>
      <c r="M355" s="156"/>
      <c r="N355" s="156"/>
    </row>
    <row r="356" spans="1:14" ht="15.75" customHeight="1" thickBot="1" x14ac:dyDescent="0.3">
      <c r="C356" s="57"/>
    </row>
    <row r="357" spans="1:14" ht="15.75" customHeight="1" x14ac:dyDescent="0.3">
      <c r="A357" s="224" t="s">
        <v>31</v>
      </c>
      <c r="C357" s="235"/>
      <c r="D357" s="236"/>
      <c r="E357" s="237"/>
      <c r="F357" s="236"/>
      <c r="G357" s="237"/>
      <c r="H357" s="236"/>
      <c r="I357" s="237"/>
      <c r="J357" s="238"/>
      <c r="K357" s="237"/>
      <c r="L357" s="239"/>
      <c r="M357" s="383" t="s">
        <v>56</v>
      </c>
      <c r="N357" s="384"/>
    </row>
    <row r="358" spans="1:14" ht="15.75" customHeight="1" thickBot="1" x14ac:dyDescent="0.3">
      <c r="A358" s="9"/>
      <c r="C358" s="4" t="s">
        <v>2</v>
      </c>
      <c r="D358" s="93" t="s">
        <v>3</v>
      </c>
      <c r="E358" s="5" t="s">
        <v>58</v>
      </c>
      <c r="F358" s="93" t="s">
        <v>4</v>
      </c>
      <c r="G358" s="5" t="s">
        <v>58</v>
      </c>
      <c r="H358" s="93" t="s">
        <v>5</v>
      </c>
      <c r="I358" s="5" t="s">
        <v>58</v>
      </c>
      <c r="J358" s="6" t="s">
        <v>6</v>
      </c>
      <c r="K358" s="5" t="s">
        <v>58</v>
      </c>
      <c r="L358" s="331"/>
      <c r="M358" s="21" t="s">
        <v>141</v>
      </c>
      <c r="N358" s="8" t="s">
        <v>57</v>
      </c>
    </row>
    <row r="359" spans="1:14" ht="15.75" customHeight="1" thickBot="1" x14ac:dyDescent="0.35">
      <c r="A359" s="9"/>
      <c r="C359" s="371" t="s">
        <v>298</v>
      </c>
      <c r="D359" s="372"/>
      <c r="E359" s="372"/>
      <c r="F359" s="372"/>
      <c r="G359" s="372"/>
      <c r="H359" s="372"/>
      <c r="I359" s="372"/>
      <c r="J359" s="372"/>
      <c r="K359" s="373"/>
      <c r="L359" s="131" t="s">
        <v>263</v>
      </c>
      <c r="M359" s="244"/>
      <c r="N359" s="271"/>
    </row>
    <row r="360" spans="1:14" ht="15.75" customHeight="1" x14ac:dyDescent="0.25">
      <c r="A360" s="245" t="s">
        <v>223</v>
      </c>
      <c r="C360" s="10">
        <v>2010</v>
      </c>
      <c r="D360" s="25">
        <v>7.5999999999999998E-2</v>
      </c>
      <c r="E360" s="12">
        <v>40401</v>
      </c>
      <c r="F360" s="25">
        <v>6.9000000000000006E-2</v>
      </c>
      <c r="G360" s="12">
        <v>40278</v>
      </c>
      <c r="H360" s="15">
        <v>6.7000000000000004E-2</v>
      </c>
      <c r="I360" s="12">
        <v>40327</v>
      </c>
      <c r="J360" s="15">
        <v>6.7000000000000004E-2</v>
      </c>
      <c r="K360" s="43">
        <v>40324</v>
      </c>
      <c r="L360" s="39">
        <v>1</v>
      </c>
      <c r="M360" s="10" t="s">
        <v>201</v>
      </c>
      <c r="N360" s="262">
        <v>6.5000000000000002E-2</v>
      </c>
    </row>
    <row r="361" spans="1:14" ht="15.75" customHeight="1" x14ac:dyDescent="0.25">
      <c r="A361" s="24" t="s">
        <v>115</v>
      </c>
      <c r="C361" s="10">
        <v>2011</v>
      </c>
      <c r="D361" s="25">
        <v>8.2000000000000003E-2</v>
      </c>
      <c r="E361" s="12">
        <v>40788</v>
      </c>
      <c r="F361" s="25">
        <v>7.4999999999999997E-2</v>
      </c>
      <c r="G361" s="12">
        <v>40699</v>
      </c>
      <c r="H361" s="25">
        <v>7.1999999999999995E-2</v>
      </c>
      <c r="I361" s="12">
        <v>40745</v>
      </c>
      <c r="J361" s="15">
        <v>7.0000000000000007E-2</v>
      </c>
      <c r="K361" s="43">
        <v>40740</v>
      </c>
      <c r="L361" s="39">
        <v>1</v>
      </c>
      <c r="M361" s="10" t="s">
        <v>204</v>
      </c>
      <c r="N361" s="262">
        <v>6.6000000000000003E-2</v>
      </c>
    </row>
    <row r="362" spans="1:14" ht="15.75" customHeight="1" x14ac:dyDescent="0.25">
      <c r="A362" s="9"/>
      <c r="C362" s="10">
        <v>2012</v>
      </c>
      <c r="D362" s="25">
        <v>0.106</v>
      </c>
      <c r="E362" s="12">
        <v>41088</v>
      </c>
      <c r="F362" s="25">
        <v>8.5000000000000006E-2</v>
      </c>
      <c r="G362" s="12">
        <v>41096</v>
      </c>
      <c r="H362" s="25">
        <v>7.9000000000000001E-2</v>
      </c>
      <c r="I362" s="12">
        <v>41113</v>
      </c>
      <c r="J362" s="15">
        <v>7.9000000000000001E-2</v>
      </c>
      <c r="K362" s="43">
        <v>41107</v>
      </c>
      <c r="L362" s="39">
        <v>5</v>
      </c>
      <c r="M362" s="10" t="s">
        <v>205</v>
      </c>
      <c r="N362" s="262">
        <f>TRUNC(AVERAGE(J360:J362),3)</f>
        <v>7.1999999999999995E-2</v>
      </c>
    </row>
    <row r="363" spans="1:14" ht="15.75" customHeight="1" x14ac:dyDescent="0.25">
      <c r="A363" s="9"/>
      <c r="C363" s="10">
        <v>2013</v>
      </c>
      <c r="D363" s="15">
        <v>7.4999999999999997E-2</v>
      </c>
      <c r="E363" s="12">
        <v>41408</v>
      </c>
      <c r="F363" s="15">
        <v>6.5000000000000002E-2</v>
      </c>
      <c r="G363" s="12">
        <v>41505</v>
      </c>
      <c r="H363" s="15">
        <v>6.5000000000000002E-2</v>
      </c>
      <c r="I363" s="12">
        <v>41452</v>
      </c>
      <c r="J363" s="15">
        <v>6.4000000000000001E-2</v>
      </c>
      <c r="K363" s="43">
        <v>41445</v>
      </c>
      <c r="L363" s="39">
        <v>0</v>
      </c>
      <c r="M363" s="10" t="s">
        <v>213</v>
      </c>
      <c r="N363" s="262">
        <f>TRUNC(AVERAGE(J361:J363),3)</f>
        <v>7.0999999999999994E-2</v>
      </c>
    </row>
    <row r="364" spans="1:14" ht="15.75" customHeight="1" x14ac:dyDescent="0.25">
      <c r="A364" s="9"/>
      <c r="C364" s="10">
        <v>2014</v>
      </c>
      <c r="D364" s="15">
        <v>6.6000000000000003E-2</v>
      </c>
      <c r="E364" s="12">
        <v>41797</v>
      </c>
      <c r="F364" s="15">
        <v>6.4000000000000001E-2</v>
      </c>
      <c r="G364" s="12">
        <v>41796</v>
      </c>
      <c r="H364" s="15">
        <v>6.2E-2</v>
      </c>
      <c r="I364" s="12">
        <v>41784</v>
      </c>
      <c r="J364" s="15">
        <v>6.0999999999999999E-2</v>
      </c>
      <c r="K364" s="43">
        <v>41853</v>
      </c>
      <c r="L364" s="39">
        <v>0</v>
      </c>
      <c r="M364" s="10" t="s">
        <v>215</v>
      </c>
      <c r="N364" s="262">
        <f>TRUNC(AVERAGE(J362:J364),3)</f>
        <v>6.8000000000000005E-2</v>
      </c>
    </row>
    <row r="365" spans="1:14" ht="15.75" customHeight="1" thickBot="1" x14ac:dyDescent="0.3">
      <c r="A365" s="9"/>
      <c r="C365" s="16">
        <v>2015</v>
      </c>
      <c r="D365" s="26">
        <v>6.4000000000000001E-2</v>
      </c>
      <c r="E365" s="18">
        <v>42131</v>
      </c>
      <c r="F365" s="26">
        <v>6.4000000000000001E-2</v>
      </c>
      <c r="G365" s="18">
        <v>42111</v>
      </c>
      <c r="H365" s="26">
        <v>6.2E-2</v>
      </c>
      <c r="I365" s="18">
        <v>42147</v>
      </c>
      <c r="J365" s="26">
        <v>6.0999999999999999E-2</v>
      </c>
      <c r="K365" s="44">
        <v>42189</v>
      </c>
      <c r="L365" s="40">
        <v>0</v>
      </c>
      <c r="M365" s="16" t="s">
        <v>247</v>
      </c>
      <c r="N365" s="263">
        <f>TRUNC(AVERAGE(J363:J365),3)</f>
        <v>6.2E-2</v>
      </c>
    </row>
    <row r="366" spans="1:14" ht="15.75" customHeight="1" thickBot="1" x14ac:dyDescent="0.35">
      <c r="A366" s="9"/>
      <c r="C366" s="371" t="s">
        <v>297</v>
      </c>
      <c r="D366" s="372"/>
      <c r="E366" s="372"/>
      <c r="F366" s="372"/>
      <c r="G366" s="372"/>
      <c r="H366" s="372"/>
      <c r="I366" s="372"/>
      <c r="J366" s="372"/>
      <c r="K366" s="373"/>
      <c r="L366" s="286" t="s">
        <v>264</v>
      </c>
      <c r="M366" s="291"/>
      <c r="N366" s="292"/>
    </row>
    <row r="367" spans="1:14" ht="15.75" customHeight="1" x14ac:dyDescent="0.25">
      <c r="A367" s="9"/>
      <c r="C367" s="324">
        <v>2014</v>
      </c>
      <c r="D367" s="97">
        <v>6.6000000000000003E-2</v>
      </c>
      <c r="E367" s="51">
        <v>41797</v>
      </c>
      <c r="F367" s="97">
        <v>6.4000000000000001E-2</v>
      </c>
      <c r="G367" s="51">
        <v>41796</v>
      </c>
      <c r="H367" s="97">
        <v>6.2E-2</v>
      </c>
      <c r="I367" s="51">
        <v>41784</v>
      </c>
      <c r="J367" s="97">
        <v>6.0999999999999999E-2</v>
      </c>
      <c r="K367" s="112">
        <v>41853</v>
      </c>
      <c r="L367" s="348">
        <v>0</v>
      </c>
      <c r="M367" s="289"/>
      <c r="N367" s="290"/>
    </row>
    <row r="368" spans="1:14" ht="15.75" customHeight="1" thickBot="1" x14ac:dyDescent="0.3">
      <c r="A368" s="9"/>
      <c r="C368" s="280">
        <v>2015</v>
      </c>
      <c r="D368" s="15">
        <v>6.4000000000000001E-2</v>
      </c>
      <c r="E368" s="12">
        <v>42131</v>
      </c>
      <c r="F368" s="15">
        <v>6.4000000000000001E-2</v>
      </c>
      <c r="G368" s="12">
        <v>42111</v>
      </c>
      <c r="H368" s="15">
        <v>6.2E-2</v>
      </c>
      <c r="I368" s="12">
        <v>42147</v>
      </c>
      <c r="J368" s="15">
        <v>6.0999999999999999E-2</v>
      </c>
      <c r="K368" s="43">
        <v>42189</v>
      </c>
      <c r="L368" s="348">
        <v>0</v>
      </c>
      <c r="M368" s="293"/>
      <c r="N368" s="294"/>
    </row>
    <row r="369" spans="1:14" ht="15.75" customHeight="1" x14ac:dyDescent="0.25">
      <c r="A369" s="9"/>
      <c r="C369" s="10">
        <v>2016</v>
      </c>
      <c r="D369" s="15">
        <v>7.3999999999999996E-2</v>
      </c>
      <c r="E369" s="161">
        <v>42532</v>
      </c>
      <c r="F369" s="15">
        <v>7.0999999999999994E-2</v>
      </c>
      <c r="G369" s="161">
        <v>42514</v>
      </c>
      <c r="H369" s="15">
        <v>7.0000000000000007E-2</v>
      </c>
      <c r="I369" s="161">
        <v>42478</v>
      </c>
      <c r="J369" s="11">
        <v>6.8000000000000005E-2</v>
      </c>
      <c r="K369" s="168">
        <v>42573</v>
      </c>
      <c r="L369" s="348">
        <v>2</v>
      </c>
      <c r="M369" s="14" t="s">
        <v>253</v>
      </c>
      <c r="N369" s="261">
        <f>TRUNC(AVERAGE(J367:J369),3)</f>
        <v>6.3E-2</v>
      </c>
    </row>
    <row r="370" spans="1:14" ht="15.75" customHeight="1" x14ac:dyDescent="0.25">
      <c r="A370" s="9"/>
      <c r="C370" s="10">
        <v>2017</v>
      </c>
      <c r="D370" s="15">
        <v>8.1000000000000003E-2</v>
      </c>
      <c r="E370" s="161">
        <v>42934</v>
      </c>
      <c r="F370" s="15">
        <v>0.08</v>
      </c>
      <c r="G370" s="161">
        <v>42895</v>
      </c>
      <c r="H370" s="15">
        <v>7.2999999999999995E-2</v>
      </c>
      <c r="I370" s="161">
        <v>42889</v>
      </c>
      <c r="J370" s="11">
        <v>7.1999999999999995E-2</v>
      </c>
      <c r="K370" s="168">
        <v>42935</v>
      </c>
      <c r="L370" s="348">
        <v>4</v>
      </c>
      <c r="M370" s="10" t="s">
        <v>293</v>
      </c>
      <c r="N370" s="262">
        <f>TRUNC(AVERAGE(J368:J370),3)</f>
        <v>6.7000000000000004E-2</v>
      </c>
    </row>
    <row r="371" spans="1:14" ht="15.75" customHeight="1" x14ac:dyDescent="0.25">
      <c r="A371" s="9"/>
      <c r="C371" s="10">
        <v>2018</v>
      </c>
      <c r="D371" s="15">
        <v>7.9000000000000001E-2</v>
      </c>
      <c r="E371" s="161">
        <v>43248</v>
      </c>
      <c r="F371" s="15">
        <v>7.4999999999999997E-2</v>
      </c>
      <c r="G371" s="161">
        <v>43247</v>
      </c>
      <c r="H371" s="15">
        <v>7.4999999999999997E-2</v>
      </c>
      <c r="I371" s="161">
        <v>43246</v>
      </c>
      <c r="J371" s="11">
        <v>7.0999999999999994E-2</v>
      </c>
      <c r="K371" s="168">
        <v>43245</v>
      </c>
      <c r="L371" s="11">
        <v>4</v>
      </c>
      <c r="M371" s="10" t="s">
        <v>301</v>
      </c>
      <c r="N371" s="262">
        <f>TRUNC(AVERAGE(J369:J371),3)</f>
        <v>7.0000000000000007E-2</v>
      </c>
    </row>
    <row r="372" spans="1:14" ht="15.75" customHeight="1" thickBot="1" x14ac:dyDescent="0.3">
      <c r="A372" s="9"/>
      <c r="C372" s="16">
        <v>2019</v>
      </c>
      <c r="D372" s="26">
        <v>7.0000000000000007E-2</v>
      </c>
      <c r="E372" s="158">
        <v>43621</v>
      </c>
      <c r="F372" s="26">
        <v>0.06</v>
      </c>
      <c r="G372" s="158">
        <v>43590</v>
      </c>
      <c r="H372" s="26">
        <v>5.8999999999999997E-2</v>
      </c>
      <c r="I372" s="158">
        <v>43623</v>
      </c>
      <c r="J372" s="17">
        <v>5.8999999999999997E-2</v>
      </c>
      <c r="K372" s="164">
        <v>43615</v>
      </c>
      <c r="L372" s="11">
        <v>0</v>
      </c>
      <c r="M372" s="16" t="s">
        <v>311</v>
      </c>
      <c r="N372" s="262">
        <f>TRUNC(AVERAGE(J370:J372),3)</f>
        <v>6.7000000000000004E-2</v>
      </c>
    </row>
    <row r="373" spans="1:14" ht="15.75" customHeight="1" x14ac:dyDescent="0.3">
      <c r="C373" s="125"/>
      <c r="D373" s="126"/>
      <c r="E373" s="198"/>
      <c r="F373" s="126"/>
      <c r="G373" s="125"/>
      <c r="H373" s="126"/>
      <c r="I373" s="125"/>
      <c r="J373" s="125"/>
      <c r="K373" s="125"/>
      <c r="L373" s="199"/>
      <c r="M373" s="199"/>
      <c r="N373" s="199"/>
    </row>
    <row r="374" spans="1:14" ht="15.75" customHeight="1" thickBot="1" x14ac:dyDescent="0.3"/>
    <row r="375" spans="1:14" ht="15.75" customHeight="1" x14ac:dyDescent="0.3">
      <c r="A375" s="224" t="s">
        <v>28</v>
      </c>
      <c r="B375" s="32"/>
      <c r="C375" s="235"/>
      <c r="D375" s="236"/>
      <c r="E375" s="237"/>
      <c r="F375" s="236"/>
      <c r="G375" s="237"/>
      <c r="H375" s="236"/>
      <c r="I375" s="237"/>
      <c r="J375" s="238"/>
      <c r="K375" s="237"/>
      <c r="L375" s="239"/>
      <c r="M375" s="383" t="s">
        <v>56</v>
      </c>
      <c r="N375" s="384"/>
    </row>
    <row r="376" spans="1:14" ht="15.75" customHeight="1" thickBot="1" x14ac:dyDescent="0.3">
      <c r="A376" s="32"/>
      <c r="C376" s="4" t="s">
        <v>2</v>
      </c>
      <c r="D376" s="93" t="s">
        <v>3</v>
      </c>
      <c r="E376" s="5" t="s">
        <v>58</v>
      </c>
      <c r="F376" s="93" t="s">
        <v>4</v>
      </c>
      <c r="G376" s="5" t="s">
        <v>58</v>
      </c>
      <c r="H376" s="93" t="s">
        <v>5</v>
      </c>
      <c r="I376" s="5" t="s">
        <v>58</v>
      </c>
      <c r="J376" s="6" t="s">
        <v>6</v>
      </c>
      <c r="K376" s="5" t="s">
        <v>58</v>
      </c>
      <c r="L376" s="331"/>
      <c r="M376" s="21" t="s">
        <v>141</v>
      </c>
      <c r="N376" s="8" t="s">
        <v>57</v>
      </c>
    </row>
    <row r="377" spans="1:14" ht="15.75" customHeight="1" thickBot="1" x14ac:dyDescent="0.35">
      <c r="A377" s="32"/>
      <c r="C377" s="371" t="s">
        <v>298</v>
      </c>
      <c r="D377" s="372"/>
      <c r="E377" s="372"/>
      <c r="F377" s="372"/>
      <c r="G377" s="372"/>
      <c r="H377" s="372"/>
      <c r="I377" s="372"/>
      <c r="J377" s="372"/>
      <c r="K377" s="373"/>
      <c r="L377" s="131" t="s">
        <v>263</v>
      </c>
      <c r="M377" s="244"/>
      <c r="N377" s="271"/>
    </row>
    <row r="378" spans="1:14" ht="15.75" customHeight="1" x14ac:dyDescent="0.25">
      <c r="A378" s="245" t="s">
        <v>29</v>
      </c>
      <c r="C378" s="10">
        <v>2010</v>
      </c>
      <c r="D378" s="25">
        <v>0.08</v>
      </c>
      <c r="E378" s="12">
        <v>40324</v>
      </c>
      <c r="F378" s="25">
        <v>7.5999999999999998E-2</v>
      </c>
      <c r="G378" s="12">
        <v>40401</v>
      </c>
      <c r="H378" s="15">
        <v>6.8000000000000005E-2</v>
      </c>
      <c r="I378" s="12">
        <v>40282</v>
      </c>
      <c r="J378" s="15">
        <v>6.7000000000000004E-2</v>
      </c>
      <c r="K378" s="43">
        <v>40283</v>
      </c>
      <c r="L378" s="157">
        <v>2</v>
      </c>
      <c r="M378" s="10" t="s">
        <v>201</v>
      </c>
      <c r="N378" s="262">
        <v>6.7000000000000004E-2</v>
      </c>
    </row>
    <row r="379" spans="1:14" ht="15.75" customHeight="1" x14ac:dyDescent="0.25">
      <c r="A379" s="24" t="s">
        <v>112</v>
      </c>
      <c r="C379" s="10">
        <v>2011</v>
      </c>
      <c r="D379" s="25">
        <v>8.2000000000000003E-2</v>
      </c>
      <c r="E379" s="12">
        <v>40788</v>
      </c>
      <c r="F379" s="25">
        <v>7.4999999999999997E-2</v>
      </c>
      <c r="G379" s="12">
        <v>40756</v>
      </c>
      <c r="H379" s="25">
        <v>7.3999999999999996E-2</v>
      </c>
      <c r="I379" s="12">
        <v>40745</v>
      </c>
      <c r="J379" s="15">
        <v>6.8000000000000005E-2</v>
      </c>
      <c r="K379" s="43">
        <v>40740</v>
      </c>
      <c r="L379" s="157">
        <v>1</v>
      </c>
      <c r="M379" s="10" t="s">
        <v>204</v>
      </c>
      <c r="N379" s="262">
        <v>6.7000000000000004E-2</v>
      </c>
    </row>
    <row r="380" spans="1:14" ht="15.75" customHeight="1" x14ac:dyDescent="0.25">
      <c r="A380" s="9"/>
      <c r="C380" s="10">
        <v>2012</v>
      </c>
      <c r="D380" s="25">
        <v>0.111</v>
      </c>
      <c r="E380" s="12">
        <v>41124</v>
      </c>
      <c r="F380" s="25">
        <v>0.10199999999999999</v>
      </c>
      <c r="G380" s="12">
        <v>41088</v>
      </c>
      <c r="H380" s="25">
        <v>0.10100000000000001</v>
      </c>
      <c r="I380" s="12">
        <v>41096</v>
      </c>
      <c r="J380" s="15">
        <v>8.1000000000000003E-2</v>
      </c>
      <c r="K380" s="43">
        <v>41084</v>
      </c>
      <c r="L380" s="157">
        <v>7</v>
      </c>
      <c r="M380" s="10" t="s">
        <v>205</v>
      </c>
      <c r="N380" s="262">
        <f>TRUNC(AVERAGE(J378:J380),3)</f>
        <v>7.1999999999999995E-2</v>
      </c>
    </row>
    <row r="381" spans="1:14" ht="15.75" customHeight="1" x14ac:dyDescent="0.25">
      <c r="A381" s="9"/>
      <c r="C381" s="10">
        <v>2013</v>
      </c>
      <c r="D381" s="15">
        <v>7.6999999999999999E-2</v>
      </c>
      <c r="E381" s="12">
        <v>41408</v>
      </c>
      <c r="F381" s="15">
        <v>7.3999999999999996E-2</v>
      </c>
      <c r="G381" s="12">
        <v>41452</v>
      </c>
      <c r="H381" s="15">
        <v>6.9000000000000006E-2</v>
      </c>
      <c r="I381" s="12">
        <v>41504</v>
      </c>
      <c r="J381" s="15">
        <v>6.9000000000000006E-2</v>
      </c>
      <c r="K381" s="43">
        <v>41445</v>
      </c>
      <c r="L381" s="157">
        <v>1</v>
      </c>
      <c r="M381" s="10" t="s">
        <v>213</v>
      </c>
      <c r="N381" s="262">
        <f>TRUNC(AVERAGE(J379:J381),3)</f>
        <v>7.1999999999999995E-2</v>
      </c>
    </row>
    <row r="382" spans="1:14" ht="15.75" customHeight="1" x14ac:dyDescent="0.25">
      <c r="A382" s="9"/>
      <c r="C382" s="10">
        <v>2014</v>
      </c>
      <c r="D382" s="15">
        <v>7.2999999999999995E-2</v>
      </c>
      <c r="E382" s="12">
        <v>41853</v>
      </c>
      <c r="F382" s="15">
        <v>7.0999999999999994E-2</v>
      </c>
      <c r="G382" s="12">
        <v>41840</v>
      </c>
      <c r="H382" s="15">
        <v>7.0999999999999994E-2</v>
      </c>
      <c r="I382" s="12">
        <v>41797</v>
      </c>
      <c r="J382" s="15">
        <v>7.0999999999999994E-2</v>
      </c>
      <c r="K382" s="43">
        <v>41784</v>
      </c>
      <c r="L382" s="157">
        <v>0</v>
      </c>
      <c r="M382" s="10" t="s">
        <v>215</v>
      </c>
      <c r="N382" s="262">
        <f>TRUNC(AVERAGE(J380:J382),3)</f>
        <v>7.2999999999999995E-2</v>
      </c>
    </row>
    <row r="383" spans="1:14" ht="15.75" customHeight="1" thickBot="1" x14ac:dyDescent="0.3">
      <c r="A383" s="9"/>
      <c r="C383" s="16">
        <v>2015</v>
      </c>
      <c r="D383" s="26">
        <v>7.6999999999999999E-2</v>
      </c>
      <c r="E383" s="18">
        <v>42210</v>
      </c>
      <c r="F383" s="26">
        <v>7.0999999999999994E-2</v>
      </c>
      <c r="G383" s="18">
        <v>42208</v>
      </c>
      <c r="H383" s="26">
        <v>6.7000000000000004E-2</v>
      </c>
      <c r="I383" s="18">
        <v>42131</v>
      </c>
      <c r="J383" s="26">
        <v>6.6000000000000003E-2</v>
      </c>
      <c r="K383" s="44">
        <v>42111</v>
      </c>
      <c r="L383" s="180">
        <v>1</v>
      </c>
      <c r="M383" s="16" t="s">
        <v>247</v>
      </c>
      <c r="N383" s="263">
        <f>TRUNC(AVERAGE(J381:J383),3)</f>
        <v>6.8000000000000005E-2</v>
      </c>
    </row>
    <row r="384" spans="1:14" ht="15.75" customHeight="1" thickBot="1" x14ac:dyDescent="0.35">
      <c r="A384" s="9"/>
      <c r="C384" s="371" t="s">
        <v>297</v>
      </c>
      <c r="D384" s="372"/>
      <c r="E384" s="372"/>
      <c r="F384" s="372"/>
      <c r="G384" s="372"/>
      <c r="H384" s="372"/>
      <c r="I384" s="372"/>
      <c r="J384" s="372"/>
      <c r="K384" s="373"/>
      <c r="L384" s="286" t="s">
        <v>264</v>
      </c>
      <c r="M384" s="291"/>
      <c r="N384" s="292"/>
    </row>
    <row r="385" spans="1:14" ht="15.75" customHeight="1" x14ac:dyDescent="0.25">
      <c r="A385" s="9"/>
      <c r="C385" s="324">
        <v>2014</v>
      </c>
      <c r="D385" s="97">
        <v>7.2999999999999995E-2</v>
      </c>
      <c r="E385" s="51">
        <v>41853</v>
      </c>
      <c r="F385" s="97">
        <v>7.0999999999999994E-2</v>
      </c>
      <c r="G385" s="51">
        <v>41840</v>
      </c>
      <c r="H385" s="97">
        <v>7.0999999999999994E-2</v>
      </c>
      <c r="I385" s="51">
        <v>41797</v>
      </c>
      <c r="J385" s="97">
        <v>7.0999999999999994E-2</v>
      </c>
      <c r="K385" s="112">
        <v>41784</v>
      </c>
      <c r="L385" s="353">
        <v>4</v>
      </c>
      <c r="M385" s="289"/>
      <c r="N385" s="290"/>
    </row>
    <row r="386" spans="1:14" ht="15.75" customHeight="1" thickBot="1" x14ac:dyDescent="0.3">
      <c r="A386" s="9"/>
      <c r="C386" s="280">
        <v>2015</v>
      </c>
      <c r="D386" s="15">
        <v>7.6999999999999999E-2</v>
      </c>
      <c r="E386" s="12">
        <v>42210</v>
      </c>
      <c r="F386" s="15">
        <v>7.0999999999999994E-2</v>
      </c>
      <c r="G386" s="12">
        <v>42208</v>
      </c>
      <c r="H386" s="15">
        <v>6.7000000000000004E-2</v>
      </c>
      <c r="I386" s="12">
        <v>42131</v>
      </c>
      <c r="J386" s="15">
        <v>6.6000000000000003E-2</v>
      </c>
      <c r="K386" s="43">
        <v>42111</v>
      </c>
      <c r="L386" s="353">
        <v>2</v>
      </c>
      <c r="M386" s="293"/>
      <c r="N386" s="294"/>
    </row>
    <row r="387" spans="1:14" ht="15.75" customHeight="1" x14ac:dyDescent="0.25">
      <c r="A387" s="9"/>
      <c r="C387" s="10">
        <v>2016</v>
      </c>
      <c r="D387" s="15">
        <v>7.8E-2</v>
      </c>
      <c r="E387" s="161">
        <v>42532</v>
      </c>
      <c r="F387" s="15">
        <v>7.1999999999999995E-2</v>
      </c>
      <c r="G387" s="161">
        <v>42585</v>
      </c>
      <c r="H387" s="15">
        <v>7.0999999999999994E-2</v>
      </c>
      <c r="I387" s="161">
        <v>42477</v>
      </c>
      <c r="J387" s="11">
        <v>7.0000000000000007E-2</v>
      </c>
      <c r="K387" s="168">
        <v>42573</v>
      </c>
      <c r="L387" s="348">
        <v>3</v>
      </c>
      <c r="M387" s="14" t="s">
        <v>253</v>
      </c>
      <c r="N387" s="261">
        <f>TRUNC(AVERAGE(J385:J387),3)</f>
        <v>6.9000000000000006E-2</v>
      </c>
    </row>
    <row r="388" spans="1:14" ht="15.75" customHeight="1" x14ac:dyDescent="0.25">
      <c r="A388" s="9"/>
      <c r="C388" s="10">
        <v>2017</v>
      </c>
      <c r="D388" s="15">
        <v>0.08</v>
      </c>
      <c r="E388" s="161">
        <v>42895</v>
      </c>
      <c r="F388" s="15">
        <v>7.9000000000000001E-2</v>
      </c>
      <c r="G388" s="161">
        <v>42934</v>
      </c>
      <c r="H388" s="15">
        <v>7.1999999999999995E-2</v>
      </c>
      <c r="I388" s="161">
        <v>42899</v>
      </c>
      <c r="J388" s="11">
        <v>7.1999999999999995E-2</v>
      </c>
      <c r="K388" s="168">
        <v>42888</v>
      </c>
      <c r="L388" s="348">
        <v>5</v>
      </c>
      <c r="M388" s="10" t="s">
        <v>293</v>
      </c>
      <c r="N388" s="262">
        <f>TRUNC(AVERAGE(J386:J388),3)</f>
        <v>6.9000000000000006E-2</v>
      </c>
    </row>
    <row r="389" spans="1:14" ht="15.75" customHeight="1" x14ac:dyDescent="0.25">
      <c r="A389" s="9"/>
      <c r="C389" s="10">
        <v>2018</v>
      </c>
      <c r="D389" s="15">
        <v>8.5000000000000006E-2</v>
      </c>
      <c r="E389" s="161">
        <v>43247</v>
      </c>
      <c r="F389" s="15">
        <v>8.4000000000000005E-2</v>
      </c>
      <c r="G389" s="161">
        <v>43248</v>
      </c>
      <c r="H389" s="15">
        <v>8.4000000000000005E-2</v>
      </c>
      <c r="I389" s="161">
        <v>43245</v>
      </c>
      <c r="J389" s="11">
        <v>7.0999999999999994E-2</v>
      </c>
      <c r="K389" s="168">
        <v>43246</v>
      </c>
      <c r="L389" s="11">
        <v>4</v>
      </c>
      <c r="M389" s="10" t="s">
        <v>301</v>
      </c>
      <c r="N389" s="262">
        <f>TRUNC(AVERAGE(J387:J389),3)</f>
        <v>7.0999999999999994E-2</v>
      </c>
    </row>
    <row r="390" spans="1:14" ht="15.75" customHeight="1" thickBot="1" x14ac:dyDescent="0.3">
      <c r="A390" s="9"/>
      <c r="C390" s="16">
        <v>2019</v>
      </c>
      <c r="D390" s="26">
        <v>7.3999999999999996E-2</v>
      </c>
      <c r="E390" s="158">
        <v>43621</v>
      </c>
      <c r="F390" s="26">
        <v>6.3E-2</v>
      </c>
      <c r="G390" s="158">
        <v>43600</v>
      </c>
      <c r="H390" s="26">
        <v>6.0999999999999999E-2</v>
      </c>
      <c r="I390" s="158">
        <v>43615</v>
      </c>
      <c r="J390" s="17">
        <v>5.8999999999999997E-2</v>
      </c>
      <c r="K390" s="164">
        <v>43616</v>
      </c>
      <c r="L390" s="11">
        <v>1</v>
      </c>
      <c r="M390" s="16" t="s">
        <v>311</v>
      </c>
      <c r="N390" s="262">
        <f>TRUNC(AVERAGE(J388:J390),3)</f>
        <v>6.7000000000000004E-2</v>
      </c>
    </row>
    <row r="391" spans="1:14" ht="15.75" customHeight="1" x14ac:dyDescent="0.3">
      <c r="C391" s="125"/>
      <c r="D391" s="126"/>
      <c r="E391" s="198"/>
      <c r="F391" s="126"/>
      <c r="G391" s="125"/>
      <c r="H391" s="126"/>
      <c r="I391" s="125"/>
      <c r="J391" s="125"/>
      <c r="K391" s="125"/>
      <c r="L391" s="199"/>
      <c r="M391" s="199"/>
      <c r="N391" s="199"/>
    </row>
    <row r="392" spans="1:14" ht="15.75" customHeight="1" thickBot="1" x14ac:dyDescent="0.3"/>
    <row r="393" spans="1:14" ht="15.75" customHeight="1" x14ac:dyDescent="0.3">
      <c r="A393" s="224" t="s">
        <v>28</v>
      </c>
      <c r="C393" s="235"/>
      <c r="D393" s="236"/>
      <c r="E393" s="237"/>
      <c r="F393" s="236"/>
      <c r="G393" s="237"/>
      <c r="H393" s="236"/>
      <c r="I393" s="237"/>
      <c r="J393" s="238"/>
      <c r="K393" s="237"/>
      <c r="L393" s="239"/>
      <c r="M393" s="383" t="s">
        <v>56</v>
      </c>
      <c r="N393" s="384"/>
    </row>
    <row r="394" spans="1:14" ht="15.75" customHeight="1" thickBot="1" x14ac:dyDescent="0.3">
      <c r="A394" s="9"/>
      <c r="C394" s="4" t="s">
        <v>2</v>
      </c>
      <c r="D394" s="93" t="s">
        <v>3</v>
      </c>
      <c r="E394" s="5" t="s">
        <v>58</v>
      </c>
      <c r="F394" s="93" t="s">
        <v>4</v>
      </c>
      <c r="G394" s="5" t="s">
        <v>58</v>
      </c>
      <c r="H394" s="93" t="s">
        <v>5</v>
      </c>
      <c r="I394" s="5" t="s">
        <v>58</v>
      </c>
      <c r="J394" s="6" t="s">
        <v>6</v>
      </c>
      <c r="K394" s="5" t="s">
        <v>58</v>
      </c>
      <c r="L394" s="331"/>
      <c r="M394" s="21" t="s">
        <v>141</v>
      </c>
      <c r="N394" s="8" t="s">
        <v>57</v>
      </c>
    </row>
    <row r="395" spans="1:14" ht="15.75" customHeight="1" thickBot="1" x14ac:dyDescent="0.35">
      <c r="A395" s="9"/>
      <c r="C395" s="371" t="s">
        <v>298</v>
      </c>
      <c r="D395" s="372"/>
      <c r="E395" s="372"/>
      <c r="F395" s="372"/>
      <c r="G395" s="372"/>
      <c r="H395" s="372"/>
      <c r="I395" s="372"/>
      <c r="J395" s="372"/>
      <c r="K395" s="373"/>
      <c r="L395" s="131" t="s">
        <v>263</v>
      </c>
      <c r="M395" s="244"/>
      <c r="N395" s="271"/>
    </row>
    <row r="396" spans="1:14" ht="15.75" customHeight="1" x14ac:dyDescent="0.25">
      <c r="A396" s="245" t="s">
        <v>30</v>
      </c>
      <c r="C396" s="10">
        <v>2010</v>
      </c>
      <c r="D396" s="25">
        <v>6.3E-2</v>
      </c>
      <c r="E396" s="12">
        <v>40324</v>
      </c>
      <c r="F396" s="15">
        <v>6.2E-2</v>
      </c>
      <c r="G396" s="12">
        <v>40328</v>
      </c>
      <c r="H396" s="15">
        <v>6.2E-2</v>
      </c>
      <c r="I396" s="12">
        <v>40327</v>
      </c>
      <c r="J396" s="15">
        <v>6.0999999999999999E-2</v>
      </c>
      <c r="K396" s="43">
        <v>40278</v>
      </c>
      <c r="L396" s="39">
        <v>0</v>
      </c>
      <c r="M396" s="10" t="s">
        <v>201</v>
      </c>
      <c r="N396" s="262">
        <v>6.2E-2</v>
      </c>
    </row>
    <row r="397" spans="1:14" ht="15.75" customHeight="1" x14ac:dyDescent="0.25">
      <c r="A397" s="24" t="s">
        <v>113</v>
      </c>
      <c r="C397" s="10">
        <v>2011</v>
      </c>
      <c r="D397" s="25">
        <v>7.6999999999999999E-2</v>
      </c>
      <c r="E397" s="12">
        <v>40788</v>
      </c>
      <c r="F397" s="25">
        <v>6.4000000000000001E-2</v>
      </c>
      <c r="G397" s="12">
        <v>40699</v>
      </c>
      <c r="H397" s="25">
        <v>6.3E-2</v>
      </c>
      <c r="I397" s="12">
        <v>40789</v>
      </c>
      <c r="J397" s="15">
        <v>6.3E-2</v>
      </c>
      <c r="K397" s="43">
        <v>40729</v>
      </c>
      <c r="L397" s="39">
        <v>1</v>
      </c>
      <c r="M397" s="10" t="s">
        <v>204</v>
      </c>
      <c r="N397" s="262">
        <v>6.2E-2</v>
      </c>
    </row>
    <row r="398" spans="1:14" ht="15.75" customHeight="1" x14ac:dyDescent="0.25">
      <c r="A398" s="9"/>
      <c r="C398" s="10">
        <v>2012</v>
      </c>
      <c r="D398" s="25">
        <v>7.3999999999999996E-2</v>
      </c>
      <c r="E398" s="12">
        <v>41075</v>
      </c>
      <c r="F398" s="25">
        <v>6.9000000000000006E-2</v>
      </c>
      <c r="G398" s="12">
        <v>41151</v>
      </c>
      <c r="H398" s="25">
        <v>6.7000000000000004E-2</v>
      </c>
      <c r="I398" s="12">
        <v>41124</v>
      </c>
      <c r="J398" s="15">
        <v>6.7000000000000004E-2</v>
      </c>
      <c r="K398" s="43">
        <v>41069</v>
      </c>
      <c r="L398" s="39">
        <v>0</v>
      </c>
      <c r="M398" s="10" t="s">
        <v>205</v>
      </c>
      <c r="N398" s="262">
        <f>TRUNC(AVERAGE(J396:J398),3)</f>
        <v>6.3E-2</v>
      </c>
    </row>
    <row r="399" spans="1:14" ht="15.75" customHeight="1" x14ac:dyDescent="0.25">
      <c r="A399" s="9"/>
      <c r="C399" s="10">
        <v>2013</v>
      </c>
      <c r="D399" s="15">
        <v>7.0999999999999994E-2</v>
      </c>
      <c r="E399" s="12">
        <v>41452</v>
      </c>
      <c r="F399" s="15">
        <v>6.7000000000000004E-2</v>
      </c>
      <c r="G399" s="12">
        <v>41408</v>
      </c>
      <c r="H399" s="15">
        <v>6.5000000000000002E-2</v>
      </c>
      <c r="I399" s="12">
        <v>41505</v>
      </c>
      <c r="J399" s="15">
        <v>6.3E-2</v>
      </c>
      <c r="K399" s="43">
        <v>41526</v>
      </c>
      <c r="L399" s="39">
        <v>0</v>
      </c>
      <c r="M399" s="10" t="s">
        <v>213</v>
      </c>
      <c r="N399" s="262">
        <f>TRUNC(AVERAGE(J397:J399),3)</f>
        <v>6.4000000000000001E-2</v>
      </c>
    </row>
    <row r="400" spans="1:14" ht="15.75" customHeight="1" x14ac:dyDescent="0.25">
      <c r="A400" s="9"/>
      <c r="C400" s="10">
        <v>2014</v>
      </c>
      <c r="D400" s="15">
        <v>7.0999999999999994E-2</v>
      </c>
      <c r="E400" s="12">
        <v>41853</v>
      </c>
      <c r="F400" s="15">
        <v>7.0999999999999994E-2</v>
      </c>
      <c r="G400" s="12">
        <v>41797</v>
      </c>
      <c r="H400" s="15">
        <v>7.0000000000000007E-2</v>
      </c>
      <c r="I400" s="12">
        <v>41784</v>
      </c>
      <c r="J400" s="15">
        <v>6.7000000000000004E-2</v>
      </c>
      <c r="K400" s="43">
        <v>41827</v>
      </c>
      <c r="L400" s="39">
        <v>0</v>
      </c>
      <c r="M400" s="10" t="s">
        <v>215</v>
      </c>
      <c r="N400" s="262">
        <f>TRUNC(AVERAGE(J398:J400),3)</f>
        <v>6.5000000000000002E-2</v>
      </c>
    </row>
    <row r="401" spans="1:14" ht="15.75" customHeight="1" thickBot="1" x14ac:dyDescent="0.3">
      <c r="A401" s="9"/>
      <c r="C401" s="16">
        <v>2015</v>
      </c>
      <c r="D401" s="26">
        <v>6.7000000000000004E-2</v>
      </c>
      <c r="E401" s="18">
        <v>42208</v>
      </c>
      <c r="F401" s="26">
        <v>6.5000000000000002E-2</v>
      </c>
      <c r="G401" s="18">
        <v>42131</v>
      </c>
      <c r="H401" s="26">
        <v>6.3E-2</v>
      </c>
      <c r="I401" s="18">
        <v>42147</v>
      </c>
      <c r="J401" s="26">
        <v>0.06</v>
      </c>
      <c r="K401" s="44">
        <v>42126</v>
      </c>
      <c r="L401" s="40">
        <v>0</v>
      </c>
      <c r="M401" s="16" t="s">
        <v>247</v>
      </c>
      <c r="N401" s="263">
        <f>TRUNC(AVERAGE(J399:J401),3)</f>
        <v>6.3E-2</v>
      </c>
    </row>
    <row r="402" spans="1:14" ht="15.75" customHeight="1" thickBot="1" x14ac:dyDescent="0.35">
      <c r="A402" s="9"/>
      <c r="C402" s="371" t="s">
        <v>297</v>
      </c>
      <c r="D402" s="372"/>
      <c r="E402" s="372"/>
      <c r="F402" s="372"/>
      <c r="G402" s="372"/>
      <c r="H402" s="372"/>
      <c r="I402" s="372"/>
      <c r="J402" s="372"/>
      <c r="K402" s="373"/>
      <c r="L402" s="286" t="s">
        <v>264</v>
      </c>
      <c r="M402" s="291"/>
      <c r="N402" s="292"/>
    </row>
    <row r="403" spans="1:14" ht="15.75" customHeight="1" x14ac:dyDescent="0.25">
      <c r="A403" s="9"/>
      <c r="C403" s="324">
        <v>2014</v>
      </c>
      <c r="D403" s="97">
        <v>7.0999999999999994E-2</v>
      </c>
      <c r="E403" s="51">
        <v>41853</v>
      </c>
      <c r="F403" s="97">
        <v>7.0999999999999994E-2</v>
      </c>
      <c r="G403" s="51">
        <v>41797</v>
      </c>
      <c r="H403" s="97">
        <v>7.0000000000000007E-2</v>
      </c>
      <c r="I403" s="51">
        <v>41784</v>
      </c>
      <c r="J403" s="97">
        <v>6.7000000000000004E-2</v>
      </c>
      <c r="K403" s="112">
        <v>41827</v>
      </c>
      <c r="L403" s="348">
        <v>2</v>
      </c>
      <c r="M403" s="289"/>
      <c r="N403" s="290"/>
    </row>
    <row r="404" spans="1:14" ht="15.75" customHeight="1" thickBot="1" x14ac:dyDescent="0.3">
      <c r="A404" s="9"/>
      <c r="C404" s="280">
        <v>2015</v>
      </c>
      <c r="D404" s="15">
        <v>6.7000000000000004E-2</v>
      </c>
      <c r="E404" s="12">
        <v>42208</v>
      </c>
      <c r="F404" s="15">
        <v>6.5000000000000002E-2</v>
      </c>
      <c r="G404" s="12">
        <v>42131</v>
      </c>
      <c r="H404" s="15">
        <v>6.3E-2</v>
      </c>
      <c r="I404" s="12">
        <v>42147</v>
      </c>
      <c r="J404" s="15">
        <v>0.06</v>
      </c>
      <c r="K404" s="43">
        <v>42126</v>
      </c>
      <c r="L404" s="348">
        <v>0</v>
      </c>
      <c r="M404" s="293"/>
      <c r="N404" s="294"/>
    </row>
    <row r="405" spans="1:14" ht="15.75" customHeight="1" x14ac:dyDescent="0.25">
      <c r="A405" s="9"/>
      <c r="C405" s="10">
        <v>2016</v>
      </c>
      <c r="D405" s="15">
        <v>7.6999999999999999E-2</v>
      </c>
      <c r="E405" s="161">
        <v>42532</v>
      </c>
      <c r="F405" s="15">
        <v>7.1999999999999995E-2</v>
      </c>
      <c r="G405" s="161">
        <v>42540</v>
      </c>
      <c r="H405" s="15">
        <v>7.1999999999999995E-2</v>
      </c>
      <c r="I405" s="161">
        <v>42514</v>
      </c>
      <c r="J405" s="11">
        <v>7.0999999999999994E-2</v>
      </c>
      <c r="K405" s="168">
        <v>42478</v>
      </c>
      <c r="L405" s="348">
        <v>4</v>
      </c>
      <c r="M405" s="14" t="s">
        <v>253</v>
      </c>
      <c r="N405" s="261">
        <f>TRUNC(AVERAGE(J403:J405),3)</f>
        <v>6.6000000000000003E-2</v>
      </c>
    </row>
    <row r="406" spans="1:14" ht="15.75" customHeight="1" x14ac:dyDescent="0.25">
      <c r="A406" s="9"/>
      <c r="C406" s="10">
        <v>2017</v>
      </c>
      <c r="D406" s="15">
        <v>8.1000000000000003E-2</v>
      </c>
      <c r="E406" s="161">
        <v>42895</v>
      </c>
      <c r="F406" s="15">
        <v>7.8E-2</v>
      </c>
      <c r="G406" s="161">
        <v>42889</v>
      </c>
      <c r="H406" s="15">
        <v>7.6999999999999999E-2</v>
      </c>
      <c r="I406" s="161">
        <v>42934</v>
      </c>
      <c r="J406" s="11">
        <v>7.6999999999999999E-2</v>
      </c>
      <c r="K406" s="168">
        <v>42901</v>
      </c>
      <c r="L406" s="348">
        <v>7</v>
      </c>
      <c r="M406" s="10" t="s">
        <v>293</v>
      </c>
      <c r="N406" s="262">
        <f>TRUNC(AVERAGE(J404:J406),3)</f>
        <v>6.9000000000000006E-2</v>
      </c>
    </row>
    <row r="407" spans="1:14" ht="15.75" customHeight="1" x14ac:dyDescent="0.25">
      <c r="A407" s="9"/>
      <c r="C407" s="10">
        <v>2018</v>
      </c>
      <c r="D407" s="15">
        <v>0.08</v>
      </c>
      <c r="E407" s="161">
        <v>43248</v>
      </c>
      <c r="F407" s="15">
        <v>7.6999999999999999E-2</v>
      </c>
      <c r="G407" s="161">
        <v>43246</v>
      </c>
      <c r="H407" s="15">
        <v>7.2999999999999995E-2</v>
      </c>
      <c r="I407" s="161">
        <v>43247</v>
      </c>
      <c r="J407" s="11">
        <v>7.0999999999999994E-2</v>
      </c>
      <c r="K407" s="168">
        <v>43245</v>
      </c>
      <c r="L407" s="11">
        <v>4</v>
      </c>
      <c r="M407" s="10" t="s">
        <v>301</v>
      </c>
      <c r="N407" s="262">
        <f>TRUNC(AVERAGE(J405:J407),3)</f>
        <v>7.2999999999999995E-2</v>
      </c>
    </row>
    <row r="408" spans="1:14" ht="15.75" customHeight="1" thickBot="1" x14ac:dyDescent="0.3">
      <c r="A408" s="9"/>
      <c r="C408" s="16">
        <v>2019</v>
      </c>
      <c r="D408" s="26">
        <v>7.3999999999999996E-2</v>
      </c>
      <c r="E408" s="158">
        <v>43621</v>
      </c>
      <c r="F408" s="26">
        <v>0.06</v>
      </c>
      <c r="G408" s="158">
        <v>43623</v>
      </c>
      <c r="H408" s="26">
        <v>0.06</v>
      </c>
      <c r="I408" s="158">
        <v>43615</v>
      </c>
      <c r="J408" s="17">
        <v>5.8999999999999997E-2</v>
      </c>
      <c r="K408" s="164">
        <v>43624</v>
      </c>
      <c r="L408" s="11">
        <v>1</v>
      </c>
      <c r="M408" s="16" t="s">
        <v>311</v>
      </c>
      <c r="N408" s="262">
        <f>TRUNC(AVERAGE(J406:J408),3)</f>
        <v>6.9000000000000006E-2</v>
      </c>
    </row>
    <row r="409" spans="1:14" ht="15.75" customHeight="1" x14ac:dyDescent="0.3">
      <c r="C409" s="125"/>
      <c r="D409" s="126"/>
      <c r="E409" s="198"/>
      <c r="F409" s="126"/>
      <c r="G409" s="125"/>
      <c r="H409" s="126"/>
      <c r="I409" s="125"/>
      <c r="J409" s="125"/>
      <c r="K409" s="125"/>
      <c r="L409" s="199"/>
      <c r="M409" s="199"/>
      <c r="N409" s="199"/>
    </row>
    <row r="410" spans="1:14" ht="15.75" customHeight="1" x14ac:dyDescent="0.25"/>
    <row r="411" spans="1:14" ht="21" x14ac:dyDescent="0.4">
      <c r="E411" s="48" t="s">
        <v>137</v>
      </c>
    </row>
    <row r="412" spans="1:14" ht="15.75" customHeight="1" x14ac:dyDescent="0.3">
      <c r="E412" s="49" t="s">
        <v>0</v>
      </c>
    </row>
    <row r="413" spans="1:14" ht="15.75" customHeight="1" thickBot="1" x14ac:dyDescent="0.3"/>
    <row r="414" spans="1:14" ht="15.75" customHeight="1" x14ac:dyDescent="0.3">
      <c r="A414" s="50" t="s">
        <v>1</v>
      </c>
      <c r="C414" s="205"/>
      <c r="D414" s="206"/>
      <c r="E414" s="207"/>
      <c r="F414" s="206"/>
      <c r="G414" s="207"/>
      <c r="H414" s="206"/>
      <c r="I414" s="207"/>
      <c r="J414" s="208"/>
      <c r="K414" s="207"/>
      <c r="L414" s="332"/>
      <c r="M414" s="385" t="s">
        <v>56</v>
      </c>
      <c r="N414" s="384"/>
    </row>
    <row r="415" spans="1:14" ht="15.75" customHeight="1" thickBot="1" x14ac:dyDescent="0.3">
      <c r="A415" s="24"/>
      <c r="B415" s="20"/>
      <c r="C415" s="4" t="s">
        <v>2</v>
      </c>
      <c r="D415" s="93" t="s">
        <v>3</v>
      </c>
      <c r="E415" s="5" t="s">
        <v>58</v>
      </c>
      <c r="F415" s="93" t="s">
        <v>4</v>
      </c>
      <c r="G415" s="5" t="s">
        <v>58</v>
      </c>
      <c r="H415" s="93" t="s">
        <v>5</v>
      </c>
      <c r="I415" s="5" t="s">
        <v>58</v>
      </c>
      <c r="J415" s="6" t="s">
        <v>6</v>
      </c>
      <c r="K415" s="5" t="s">
        <v>58</v>
      </c>
      <c r="L415" s="333"/>
      <c r="M415" s="7" t="s">
        <v>141</v>
      </c>
      <c r="N415" s="8" t="s">
        <v>57</v>
      </c>
    </row>
    <row r="416" spans="1:14" ht="15.75" customHeight="1" thickBot="1" x14ac:dyDescent="0.35">
      <c r="A416" s="24"/>
      <c r="B416" s="20"/>
      <c r="C416" s="374" t="s">
        <v>298</v>
      </c>
      <c r="D416" s="375"/>
      <c r="E416" s="375"/>
      <c r="F416" s="375"/>
      <c r="G416" s="375"/>
      <c r="H416" s="375"/>
      <c r="I416" s="375"/>
      <c r="J416" s="375"/>
      <c r="K416" s="376"/>
      <c r="L416" s="4" t="s">
        <v>263</v>
      </c>
      <c r="M416" s="209"/>
      <c r="N416" s="270"/>
    </row>
    <row r="417" spans="1:14" ht="15.75" customHeight="1" x14ac:dyDescent="0.25">
      <c r="A417" s="146" t="s">
        <v>231</v>
      </c>
      <c r="C417" s="10">
        <v>2010</v>
      </c>
      <c r="D417" s="25">
        <v>6.8000000000000005E-2</v>
      </c>
      <c r="E417" s="12">
        <v>40400</v>
      </c>
      <c r="F417" s="25">
        <v>6.8000000000000005E-2</v>
      </c>
      <c r="G417" s="12">
        <v>40283</v>
      </c>
      <c r="H417" s="15">
        <v>6.7000000000000004E-2</v>
      </c>
      <c r="I417" s="12">
        <v>40410</v>
      </c>
      <c r="J417" s="15">
        <v>6.5000000000000002E-2</v>
      </c>
      <c r="K417" s="43">
        <v>40442</v>
      </c>
      <c r="L417" s="39">
        <v>0</v>
      </c>
      <c r="M417" s="10" t="s">
        <v>201</v>
      </c>
      <c r="N417" s="262">
        <v>6.5000000000000002E-2</v>
      </c>
    </row>
    <row r="418" spans="1:14" ht="15.75" customHeight="1" x14ac:dyDescent="0.25">
      <c r="A418" s="24" t="s">
        <v>91</v>
      </c>
      <c r="C418" s="10">
        <v>2011</v>
      </c>
      <c r="D418" s="25">
        <v>7.4999999999999997E-2</v>
      </c>
      <c r="E418" s="12">
        <v>40702</v>
      </c>
      <c r="F418" s="15">
        <v>7.2999999999999995E-2</v>
      </c>
      <c r="G418" s="12">
        <v>40729</v>
      </c>
      <c r="H418" s="15">
        <v>7.0999999999999994E-2</v>
      </c>
      <c r="I418" s="12">
        <v>40741</v>
      </c>
      <c r="J418" s="15">
        <v>7.0000000000000007E-2</v>
      </c>
      <c r="K418" s="43">
        <v>40700</v>
      </c>
      <c r="L418" s="39">
        <v>0</v>
      </c>
      <c r="M418" s="10" t="s">
        <v>204</v>
      </c>
      <c r="N418" s="262">
        <v>6.6000000000000003E-2</v>
      </c>
    </row>
    <row r="419" spans="1:14" ht="15.75" customHeight="1" x14ac:dyDescent="0.25">
      <c r="A419" s="9"/>
      <c r="C419" s="10">
        <v>2012</v>
      </c>
      <c r="D419" s="25">
        <v>9.7000000000000003E-2</v>
      </c>
      <c r="E419" s="12">
        <v>41088</v>
      </c>
      <c r="F419" s="25">
        <v>7.8E-2</v>
      </c>
      <c r="G419" s="12">
        <v>41096</v>
      </c>
      <c r="H419" s="25">
        <v>7.8E-2</v>
      </c>
      <c r="I419" s="12">
        <v>41075</v>
      </c>
      <c r="J419" s="15">
        <v>7.6999999999999999E-2</v>
      </c>
      <c r="K419" s="43">
        <v>41093</v>
      </c>
      <c r="L419" s="39">
        <v>5</v>
      </c>
      <c r="M419" s="10" t="s">
        <v>205</v>
      </c>
      <c r="N419" s="262">
        <f>TRUNC(AVERAGE(J417:J419),3)</f>
        <v>7.0000000000000007E-2</v>
      </c>
    </row>
    <row r="420" spans="1:14" ht="15.75" customHeight="1" x14ac:dyDescent="0.25">
      <c r="A420" s="9"/>
      <c r="C420" s="10">
        <v>2013</v>
      </c>
      <c r="D420" s="15">
        <v>6.9000000000000006E-2</v>
      </c>
      <c r="E420" s="12">
        <v>41446</v>
      </c>
      <c r="F420" s="15">
        <v>6.3E-2</v>
      </c>
      <c r="G420" s="12">
        <v>41408</v>
      </c>
      <c r="H420" s="15">
        <v>6.2E-2</v>
      </c>
      <c r="I420" s="12">
        <v>41445</v>
      </c>
      <c r="J420" s="15">
        <v>6.2E-2</v>
      </c>
      <c r="K420" s="43">
        <v>41409</v>
      </c>
      <c r="L420" s="39">
        <v>0</v>
      </c>
      <c r="M420" s="10" t="s">
        <v>213</v>
      </c>
      <c r="N420" s="262">
        <f>TRUNC(AVERAGE(J418:J420),3)</f>
        <v>6.9000000000000006E-2</v>
      </c>
    </row>
    <row r="421" spans="1:14" ht="15.75" customHeight="1" x14ac:dyDescent="0.25">
      <c r="A421" s="9"/>
      <c r="C421" s="10">
        <v>2014</v>
      </c>
      <c r="D421" s="15">
        <v>6.9000000000000006E-2</v>
      </c>
      <c r="E421" s="12">
        <v>41797</v>
      </c>
      <c r="F421" s="15">
        <v>6.6000000000000003E-2</v>
      </c>
      <c r="G421" s="12">
        <v>41791</v>
      </c>
      <c r="H421" s="15">
        <v>6.4000000000000001E-2</v>
      </c>
      <c r="I421" s="12">
        <v>41750</v>
      </c>
      <c r="J421" s="15">
        <v>6.3E-2</v>
      </c>
      <c r="K421" s="43">
        <v>41796</v>
      </c>
      <c r="L421" s="39">
        <v>0</v>
      </c>
      <c r="M421" s="10" t="s">
        <v>215</v>
      </c>
      <c r="N421" s="262">
        <f>TRUNC(AVERAGE(J419:J421),3)</f>
        <v>6.7000000000000004E-2</v>
      </c>
    </row>
    <row r="422" spans="1:14" ht="15.75" customHeight="1" thickBot="1" x14ac:dyDescent="0.3">
      <c r="A422" s="9"/>
      <c r="C422" s="16">
        <v>2015</v>
      </c>
      <c r="D422" s="26">
        <v>6.5000000000000002E-2</v>
      </c>
      <c r="E422" s="18">
        <v>42131</v>
      </c>
      <c r="F422" s="26">
        <v>6.3E-2</v>
      </c>
      <c r="G422" s="18">
        <v>42191</v>
      </c>
      <c r="H422" s="26">
        <v>6.2E-2</v>
      </c>
      <c r="I422" s="18">
        <v>42147</v>
      </c>
      <c r="J422" s="26">
        <v>6.2E-2</v>
      </c>
      <c r="K422" s="44">
        <v>42127</v>
      </c>
      <c r="L422" s="40">
        <v>0</v>
      </c>
      <c r="M422" s="16" t="s">
        <v>247</v>
      </c>
      <c r="N422" s="263">
        <f>TRUNC(AVERAGE(J420:J422),3)</f>
        <v>6.2E-2</v>
      </c>
    </row>
    <row r="423" spans="1:14" ht="15.75" customHeight="1" thickBot="1" x14ac:dyDescent="0.35">
      <c r="A423" s="9"/>
      <c r="C423" s="374" t="s">
        <v>297</v>
      </c>
      <c r="D423" s="375"/>
      <c r="E423" s="375"/>
      <c r="F423" s="375"/>
      <c r="G423" s="375"/>
      <c r="H423" s="375"/>
      <c r="I423" s="375"/>
      <c r="J423" s="375"/>
      <c r="K423" s="376"/>
      <c r="L423" s="286" t="s">
        <v>264</v>
      </c>
      <c r="M423" s="297"/>
      <c r="N423" s="298"/>
    </row>
    <row r="424" spans="1:14" ht="15.75" customHeight="1" x14ac:dyDescent="0.25">
      <c r="A424" s="9"/>
      <c r="C424" s="324">
        <v>2014</v>
      </c>
      <c r="D424" s="97">
        <v>6.9000000000000006E-2</v>
      </c>
      <c r="E424" s="51">
        <v>41797</v>
      </c>
      <c r="F424" s="97">
        <v>6.6000000000000003E-2</v>
      </c>
      <c r="G424" s="51">
        <v>41791</v>
      </c>
      <c r="H424" s="97">
        <v>6.4000000000000001E-2</v>
      </c>
      <c r="I424" s="51">
        <v>41750</v>
      </c>
      <c r="J424" s="97">
        <v>6.3E-2</v>
      </c>
      <c r="K424" s="112">
        <v>41796</v>
      </c>
      <c r="L424" s="348">
        <v>0</v>
      </c>
      <c r="M424" s="295"/>
      <c r="N424" s="296"/>
    </row>
    <row r="425" spans="1:14" ht="15.75" customHeight="1" thickBot="1" x14ac:dyDescent="0.3">
      <c r="A425" s="9"/>
      <c r="C425" s="280">
        <v>2015</v>
      </c>
      <c r="D425" s="91">
        <v>6.5000000000000002E-2</v>
      </c>
      <c r="E425" s="281">
        <v>42131</v>
      </c>
      <c r="F425" s="91">
        <v>6.3E-2</v>
      </c>
      <c r="G425" s="281">
        <v>42191</v>
      </c>
      <c r="H425" s="91">
        <v>6.2E-2</v>
      </c>
      <c r="I425" s="281">
        <v>42147</v>
      </c>
      <c r="J425" s="282">
        <v>6.2E-2</v>
      </c>
      <c r="K425" s="283">
        <v>42127</v>
      </c>
      <c r="L425" s="11">
        <v>0</v>
      </c>
      <c r="M425" s="299"/>
      <c r="N425" s="300"/>
    </row>
    <row r="426" spans="1:14" ht="15.75" customHeight="1" x14ac:dyDescent="0.25">
      <c r="A426" s="9"/>
      <c r="C426" s="10">
        <v>2016</v>
      </c>
      <c r="D426" s="15">
        <v>7.1999999999999995E-2</v>
      </c>
      <c r="E426" s="161">
        <v>42514</v>
      </c>
      <c r="F426" s="15">
        <v>6.8000000000000005E-2</v>
      </c>
      <c r="G426" s="161">
        <v>42478</v>
      </c>
      <c r="H426" s="15">
        <v>6.7000000000000004E-2</v>
      </c>
      <c r="I426" s="161">
        <v>42531</v>
      </c>
      <c r="J426" s="11">
        <v>6.6000000000000003E-2</v>
      </c>
      <c r="K426" s="168">
        <v>42586</v>
      </c>
      <c r="L426" s="348">
        <v>1</v>
      </c>
      <c r="M426" s="14" t="s">
        <v>253</v>
      </c>
      <c r="N426" s="261">
        <f>TRUNC(AVERAGE(J424:J426),3)</f>
        <v>6.3E-2</v>
      </c>
    </row>
    <row r="427" spans="1:14" ht="15.75" customHeight="1" x14ac:dyDescent="0.25">
      <c r="A427" s="9"/>
      <c r="C427" s="10">
        <v>2017</v>
      </c>
      <c r="D427" s="15">
        <v>7.1999999999999995E-2</v>
      </c>
      <c r="E427" s="161">
        <v>42896</v>
      </c>
      <c r="F427" s="15">
        <v>7.0000000000000007E-2</v>
      </c>
      <c r="G427" s="161">
        <v>42889</v>
      </c>
      <c r="H427" s="15">
        <v>6.8000000000000005E-2</v>
      </c>
      <c r="I427" s="161">
        <v>42871</v>
      </c>
      <c r="J427" s="11">
        <v>6.4000000000000001E-2</v>
      </c>
      <c r="K427" s="168">
        <v>42897</v>
      </c>
      <c r="L427" s="348">
        <v>1</v>
      </c>
      <c r="M427" s="10" t="s">
        <v>293</v>
      </c>
      <c r="N427" s="262">
        <f>TRUNC(AVERAGE(J425:J427),3)</f>
        <v>6.4000000000000001E-2</v>
      </c>
    </row>
    <row r="428" spans="1:14" ht="15.75" customHeight="1" x14ac:dyDescent="0.25">
      <c r="A428" s="9"/>
      <c r="C428" s="10">
        <v>2018</v>
      </c>
      <c r="D428" s="15">
        <v>7.6999999999999999E-2</v>
      </c>
      <c r="E428" s="161">
        <v>43245</v>
      </c>
      <c r="F428" s="15">
        <v>7.2999999999999995E-2</v>
      </c>
      <c r="G428" s="161">
        <v>43248</v>
      </c>
      <c r="H428" s="15">
        <v>7.2999999999999995E-2</v>
      </c>
      <c r="I428" s="161">
        <v>43247</v>
      </c>
      <c r="J428" s="11">
        <v>7.1999999999999995E-2</v>
      </c>
      <c r="K428" s="168">
        <v>43294</v>
      </c>
      <c r="L428" s="11">
        <v>6</v>
      </c>
      <c r="M428" s="10" t="s">
        <v>301</v>
      </c>
      <c r="N428" s="262">
        <f>TRUNC(AVERAGE(J426:J428),3)</f>
        <v>6.7000000000000004E-2</v>
      </c>
    </row>
    <row r="429" spans="1:14" ht="15.75" customHeight="1" thickBot="1" x14ac:dyDescent="0.3">
      <c r="A429" s="9"/>
      <c r="C429" s="16">
        <v>2019</v>
      </c>
      <c r="D429" s="26">
        <v>6.9000000000000006E-2</v>
      </c>
      <c r="E429" s="158">
        <v>43620</v>
      </c>
      <c r="F429" s="26">
        <v>6.3E-2</v>
      </c>
      <c r="G429" s="158">
        <v>43621</v>
      </c>
      <c r="H429" s="26">
        <v>6.2E-2</v>
      </c>
      <c r="I429" s="158">
        <v>43617</v>
      </c>
      <c r="J429" s="17">
        <v>6.0999999999999999E-2</v>
      </c>
      <c r="K429" s="164">
        <v>43615</v>
      </c>
      <c r="L429" s="11">
        <v>0</v>
      </c>
      <c r="M429" s="16" t="s">
        <v>311</v>
      </c>
      <c r="N429" s="262">
        <f>TRUNC(AVERAGE(J427:J429),3)</f>
        <v>6.5000000000000002E-2</v>
      </c>
    </row>
    <row r="430" spans="1:14" ht="15.75" customHeight="1" x14ac:dyDescent="0.3">
      <c r="C430" s="125"/>
      <c r="D430" s="126"/>
      <c r="E430" s="198"/>
      <c r="F430" s="126"/>
      <c r="G430" s="125"/>
      <c r="H430" s="126"/>
      <c r="I430" s="125"/>
      <c r="J430" s="125"/>
      <c r="K430" s="125"/>
      <c r="L430" s="199"/>
      <c r="M430" s="199"/>
      <c r="N430" s="199"/>
    </row>
    <row r="431" spans="1:14" ht="15.75" customHeight="1" thickBot="1" x14ac:dyDescent="0.3"/>
    <row r="432" spans="1:14" ht="15.75" customHeight="1" x14ac:dyDescent="0.3">
      <c r="A432" s="50" t="s">
        <v>1</v>
      </c>
      <c r="C432" s="205"/>
      <c r="D432" s="206"/>
      <c r="E432" s="207"/>
      <c r="F432" s="206"/>
      <c r="G432" s="207"/>
      <c r="H432" s="206"/>
      <c r="I432" s="207"/>
      <c r="J432" s="208"/>
      <c r="K432" s="207"/>
      <c r="L432" s="332"/>
      <c r="M432" s="385" t="s">
        <v>56</v>
      </c>
      <c r="N432" s="384"/>
    </row>
    <row r="433" spans="1:14" ht="15.75" customHeight="1" thickBot="1" x14ac:dyDescent="0.3">
      <c r="A433" s="24"/>
      <c r="B433" s="20"/>
      <c r="C433" s="4" t="s">
        <v>2</v>
      </c>
      <c r="D433" s="93" t="s">
        <v>3</v>
      </c>
      <c r="E433" s="5" t="s">
        <v>58</v>
      </c>
      <c r="F433" s="93" t="s">
        <v>4</v>
      </c>
      <c r="G433" s="5" t="s">
        <v>58</v>
      </c>
      <c r="H433" s="93" t="s">
        <v>5</v>
      </c>
      <c r="I433" s="5" t="s">
        <v>58</v>
      </c>
      <c r="J433" s="6" t="s">
        <v>6</v>
      </c>
      <c r="K433" s="5" t="s">
        <v>58</v>
      </c>
      <c r="L433" s="333"/>
      <c r="M433" s="7" t="s">
        <v>141</v>
      </c>
      <c r="N433" s="8" t="s">
        <v>57</v>
      </c>
    </row>
    <row r="434" spans="1:14" ht="15.75" customHeight="1" thickBot="1" x14ac:dyDescent="0.35">
      <c r="A434" s="24"/>
      <c r="B434" s="20"/>
      <c r="C434" s="374" t="s">
        <v>298</v>
      </c>
      <c r="D434" s="375"/>
      <c r="E434" s="375"/>
      <c r="F434" s="375"/>
      <c r="G434" s="375"/>
      <c r="H434" s="375"/>
      <c r="I434" s="375"/>
      <c r="J434" s="375"/>
      <c r="K434" s="376"/>
      <c r="L434" s="4" t="s">
        <v>263</v>
      </c>
      <c r="M434" s="209"/>
      <c r="N434" s="270"/>
    </row>
    <row r="435" spans="1:14" ht="15.75" customHeight="1" x14ac:dyDescent="0.25">
      <c r="A435" s="145" t="s">
        <v>174</v>
      </c>
      <c r="C435" s="10">
        <v>2010</v>
      </c>
      <c r="D435" s="25">
        <v>7.5999999999999998E-2</v>
      </c>
      <c r="E435" s="12">
        <v>40283</v>
      </c>
      <c r="F435" s="25">
        <v>6.9000000000000006E-2</v>
      </c>
      <c r="G435" s="12">
        <v>40324</v>
      </c>
      <c r="H435" s="25">
        <v>6.9000000000000006E-2</v>
      </c>
      <c r="I435" s="12">
        <v>40269</v>
      </c>
      <c r="J435" s="15">
        <v>6.8000000000000005E-2</v>
      </c>
      <c r="K435" s="43">
        <v>40400</v>
      </c>
      <c r="L435" s="39">
        <v>1</v>
      </c>
      <c r="M435" s="10" t="s">
        <v>201</v>
      </c>
      <c r="N435" s="262">
        <v>6.7000000000000004E-2</v>
      </c>
    </row>
    <row r="436" spans="1:14" ht="15.75" customHeight="1" x14ac:dyDescent="0.25">
      <c r="A436" s="24" t="s">
        <v>90</v>
      </c>
      <c r="C436" s="10">
        <v>2011</v>
      </c>
      <c r="D436" s="25">
        <v>7.6999999999999999E-2</v>
      </c>
      <c r="E436" s="12">
        <v>40702</v>
      </c>
      <c r="F436" s="15">
        <v>7.5999999999999998E-2</v>
      </c>
      <c r="G436" s="12">
        <v>40729</v>
      </c>
      <c r="H436" s="15">
        <v>7.2999999999999995E-2</v>
      </c>
      <c r="I436" s="12">
        <v>40741</v>
      </c>
      <c r="J436" s="15">
        <v>7.1999999999999995E-2</v>
      </c>
      <c r="K436" s="43">
        <v>40787</v>
      </c>
      <c r="L436" s="39">
        <v>2</v>
      </c>
      <c r="M436" s="10" t="s">
        <v>204</v>
      </c>
      <c r="N436" s="262">
        <v>6.8000000000000005E-2</v>
      </c>
    </row>
    <row r="437" spans="1:14" ht="15.75" customHeight="1" x14ac:dyDescent="0.25">
      <c r="A437" s="9"/>
      <c r="C437" s="10">
        <v>2012</v>
      </c>
      <c r="D437" s="25">
        <v>9.4E-2</v>
      </c>
      <c r="E437" s="12">
        <v>41088</v>
      </c>
      <c r="F437" s="25">
        <v>7.9000000000000001E-2</v>
      </c>
      <c r="G437" s="12">
        <v>41075</v>
      </c>
      <c r="H437" s="25">
        <v>7.6999999999999999E-2</v>
      </c>
      <c r="I437" s="12">
        <v>41048</v>
      </c>
      <c r="J437" s="15">
        <v>7.3999999999999996E-2</v>
      </c>
      <c r="K437" s="43">
        <v>41145</v>
      </c>
      <c r="L437" s="39">
        <v>3</v>
      </c>
      <c r="M437" s="10" t="s">
        <v>205</v>
      </c>
      <c r="N437" s="262">
        <f>TRUNC(AVERAGE(J435:J437),3)</f>
        <v>7.0999999999999994E-2</v>
      </c>
    </row>
    <row r="438" spans="1:14" ht="15.75" customHeight="1" x14ac:dyDescent="0.25">
      <c r="A438" s="9"/>
      <c r="C438" s="10">
        <v>2013</v>
      </c>
      <c r="D438" s="15">
        <v>6.9000000000000006E-2</v>
      </c>
      <c r="E438" s="12">
        <v>41446</v>
      </c>
      <c r="F438" s="15">
        <v>6.4000000000000001E-2</v>
      </c>
      <c r="G438" s="12">
        <v>41445</v>
      </c>
      <c r="H438" s="15">
        <v>6.4000000000000001E-2</v>
      </c>
      <c r="I438" s="12">
        <v>41408</v>
      </c>
      <c r="J438" s="15">
        <v>6.2E-2</v>
      </c>
      <c r="K438" s="43">
        <v>41526</v>
      </c>
      <c r="L438" s="39">
        <v>0</v>
      </c>
      <c r="M438" s="10" t="s">
        <v>213</v>
      </c>
      <c r="N438" s="262">
        <f>TRUNC(AVERAGE(J436:J438),3)</f>
        <v>6.9000000000000006E-2</v>
      </c>
    </row>
    <row r="439" spans="1:14" ht="15.75" customHeight="1" x14ac:dyDescent="0.25">
      <c r="C439" s="10">
        <v>2014</v>
      </c>
      <c r="D439" s="15">
        <v>6.9000000000000006E-2</v>
      </c>
      <c r="E439" s="12">
        <v>41797</v>
      </c>
      <c r="F439" s="15">
        <v>6.5000000000000002E-2</v>
      </c>
      <c r="G439" s="12">
        <v>41791</v>
      </c>
      <c r="H439" s="15">
        <v>6.4000000000000001E-2</v>
      </c>
      <c r="I439" s="12">
        <v>41796</v>
      </c>
      <c r="J439" s="15">
        <v>6.3E-2</v>
      </c>
      <c r="K439" s="43">
        <v>41750</v>
      </c>
      <c r="L439" s="39">
        <v>0</v>
      </c>
      <c r="M439" s="10" t="s">
        <v>215</v>
      </c>
      <c r="N439" s="262">
        <f>TRUNC(AVERAGE(J437:J439),3)</f>
        <v>6.6000000000000003E-2</v>
      </c>
    </row>
    <row r="440" spans="1:14" ht="15.75" customHeight="1" thickBot="1" x14ac:dyDescent="0.3">
      <c r="C440" s="16">
        <v>2015</v>
      </c>
      <c r="D440" s="26">
        <v>6.5000000000000002E-2</v>
      </c>
      <c r="E440" s="18">
        <v>42131</v>
      </c>
      <c r="F440" s="26">
        <v>0.06</v>
      </c>
      <c r="G440" s="18">
        <v>42191</v>
      </c>
      <c r="H440" s="26">
        <v>5.8999999999999997E-2</v>
      </c>
      <c r="I440" s="18">
        <v>42264</v>
      </c>
      <c r="J440" s="26">
        <v>5.8999999999999997E-2</v>
      </c>
      <c r="K440" s="44">
        <v>42209</v>
      </c>
      <c r="L440" s="40">
        <v>0</v>
      </c>
      <c r="M440" s="16" t="s">
        <v>247</v>
      </c>
      <c r="N440" s="263">
        <f>TRUNC(AVERAGE(J438:J440),3)</f>
        <v>6.0999999999999999E-2</v>
      </c>
    </row>
    <row r="441" spans="1:14" ht="15.75" customHeight="1" thickBot="1" x14ac:dyDescent="0.35">
      <c r="C441" s="374" t="s">
        <v>297</v>
      </c>
      <c r="D441" s="375"/>
      <c r="E441" s="375"/>
      <c r="F441" s="375"/>
      <c r="G441" s="375"/>
      <c r="H441" s="375"/>
      <c r="I441" s="375"/>
      <c r="J441" s="375"/>
      <c r="K441" s="376"/>
      <c r="L441" s="286" t="s">
        <v>264</v>
      </c>
      <c r="M441" s="297"/>
      <c r="N441" s="298"/>
    </row>
    <row r="442" spans="1:14" ht="15.75" customHeight="1" x14ac:dyDescent="0.25">
      <c r="C442" s="324">
        <v>2014</v>
      </c>
      <c r="D442" s="97">
        <v>6.9000000000000006E-2</v>
      </c>
      <c r="E442" s="51">
        <v>41797</v>
      </c>
      <c r="F442" s="97">
        <v>6.5000000000000002E-2</v>
      </c>
      <c r="G442" s="51">
        <v>41791</v>
      </c>
      <c r="H442" s="97">
        <v>6.4000000000000001E-2</v>
      </c>
      <c r="I442" s="51">
        <v>41796</v>
      </c>
      <c r="J442" s="97">
        <v>6.3E-2</v>
      </c>
      <c r="K442" s="112">
        <v>41750</v>
      </c>
      <c r="L442" s="348">
        <v>0</v>
      </c>
      <c r="M442" s="295"/>
      <c r="N442" s="296"/>
    </row>
    <row r="443" spans="1:14" ht="15.75" customHeight="1" thickBot="1" x14ac:dyDescent="0.3">
      <c r="C443" s="280">
        <v>2015</v>
      </c>
      <c r="D443" s="91">
        <v>6.5000000000000002E-2</v>
      </c>
      <c r="E443" s="281">
        <v>42131</v>
      </c>
      <c r="F443" s="91">
        <v>0.06</v>
      </c>
      <c r="G443" s="281">
        <v>42191</v>
      </c>
      <c r="H443" s="91">
        <v>5.8999999999999997E-2</v>
      </c>
      <c r="I443" s="281">
        <v>42264</v>
      </c>
      <c r="J443" s="282">
        <v>5.8999999999999997E-2</v>
      </c>
      <c r="K443" s="283">
        <v>42209</v>
      </c>
      <c r="L443" s="11">
        <v>0</v>
      </c>
      <c r="M443" s="299"/>
      <c r="N443" s="300"/>
    </row>
    <row r="444" spans="1:14" ht="15.75" customHeight="1" x14ac:dyDescent="0.25">
      <c r="C444" s="10">
        <v>2016</v>
      </c>
      <c r="D444" s="15">
        <v>7.5999999999999998E-2</v>
      </c>
      <c r="E444" s="161">
        <v>42514</v>
      </c>
      <c r="F444" s="15">
        <v>7.1999999999999995E-2</v>
      </c>
      <c r="G444" s="161">
        <v>42478</v>
      </c>
      <c r="H444" s="15">
        <v>7.0999999999999994E-2</v>
      </c>
      <c r="I444" s="161">
        <v>42546</v>
      </c>
      <c r="J444" s="11">
        <v>6.9000000000000006E-2</v>
      </c>
      <c r="K444" s="168">
        <v>42532</v>
      </c>
      <c r="L444" s="348">
        <v>3</v>
      </c>
      <c r="M444" s="14" t="s">
        <v>253</v>
      </c>
      <c r="N444" s="261">
        <f>TRUNC(AVERAGE(J442:J444),3)</f>
        <v>6.3E-2</v>
      </c>
    </row>
    <row r="445" spans="1:14" ht="15.75" customHeight="1" x14ac:dyDescent="0.25">
      <c r="C445" s="10">
        <v>2017</v>
      </c>
      <c r="D445" s="15">
        <v>7.0999999999999994E-2</v>
      </c>
      <c r="E445" s="161">
        <v>42896</v>
      </c>
      <c r="F445" s="15">
        <v>6.9000000000000006E-2</v>
      </c>
      <c r="G445" s="161">
        <v>42889</v>
      </c>
      <c r="H445" s="15">
        <v>6.5000000000000002E-2</v>
      </c>
      <c r="I445" s="161">
        <v>42871</v>
      </c>
      <c r="J445" s="11">
        <v>6.0999999999999999E-2</v>
      </c>
      <c r="K445" s="168">
        <v>42934</v>
      </c>
      <c r="L445" s="348">
        <v>1</v>
      </c>
      <c r="M445" s="10" t="s">
        <v>293</v>
      </c>
      <c r="N445" s="262">
        <f>TRUNC(AVERAGE(J443:J445),3)</f>
        <v>6.3E-2</v>
      </c>
    </row>
    <row r="446" spans="1:14" ht="15.75" customHeight="1" x14ac:dyDescent="0.25">
      <c r="C446" s="10">
        <v>2018</v>
      </c>
      <c r="D446" s="15">
        <v>7.2999999999999995E-2</v>
      </c>
      <c r="E446" s="161">
        <v>43245</v>
      </c>
      <c r="F446" s="15">
        <v>7.0999999999999994E-2</v>
      </c>
      <c r="G446" s="161">
        <v>43266</v>
      </c>
      <c r="H446" s="15">
        <v>7.0000000000000007E-2</v>
      </c>
      <c r="I446" s="161">
        <v>43248</v>
      </c>
      <c r="J446" s="11">
        <v>6.9000000000000006E-2</v>
      </c>
      <c r="K446" s="168">
        <v>43247</v>
      </c>
      <c r="L446" s="11">
        <v>2</v>
      </c>
      <c r="M446" s="10" t="s">
        <v>301</v>
      </c>
      <c r="N446" s="262">
        <f>TRUNC(AVERAGE(J444:J446),3)</f>
        <v>6.6000000000000003E-2</v>
      </c>
    </row>
    <row r="447" spans="1:14" ht="15.75" customHeight="1" thickBot="1" x14ac:dyDescent="0.3">
      <c r="C447" s="16">
        <v>2019</v>
      </c>
      <c r="D447" s="26">
        <v>6.3E-2</v>
      </c>
      <c r="E447" s="158">
        <v>43620</v>
      </c>
      <c r="F447" s="26">
        <v>6.0999999999999999E-2</v>
      </c>
      <c r="G447" s="158">
        <v>43617</v>
      </c>
      <c r="H447" s="26">
        <v>5.7000000000000002E-2</v>
      </c>
      <c r="I447" s="158">
        <v>43616</v>
      </c>
      <c r="J447" s="17">
        <v>5.7000000000000002E-2</v>
      </c>
      <c r="K447" s="164">
        <v>43603</v>
      </c>
      <c r="L447" s="11">
        <v>0</v>
      </c>
      <c r="M447" s="16" t="s">
        <v>311</v>
      </c>
      <c r="N447" s="262">
        <f>TRUNC(AVERAGE(J445:J447),3)</f>
        <v>6.2E-2</v>
      </c>
    </row>
    <row r="448" spans="1:14" ht="15.75" customHeight="1" x14ac:dyDescent="0.3">
      <c r="C448" s="125"/>
      <c r="D448" s="126"/>
      <c r="E448" s="198"/>
      <c r="F448" s="126"/>
      <c r="G448" s="125"/>
      <c r="H448" s="126"/>
      <c r="I448" s="125"/>
      <c r="J448" s="125"/>
      <c r="K448" s="125"/>
      <c r="L448" s="199"/>
      <c r="M448" s="199"/>
      <c r="N448" s="199"/>
    </row>
    <row r="449" spans="1:14" ht="15.75" customHeight="1" thickBot="1" x14ac:dyDescent="0.3"/>
    <row r="450" spans="1:14" ht="15.75" customHeight="1" x14ac:dyDescent="0.3">
      <c r="A450" s="50" t="s">
        <v>8</v>
      </c>
      <c r="C450" s="205"/>
      <c r="D450" s="206"/>
      <c r="E450" s="207"/>
      <c r="F450" s="206"/>
      <c r="G450" s="207"/>
      <c r="H450" s="206"/>
      <c r="I450" s="207"/>
      <c r="J450" s="208"/>
      <c r="K450" s="207"/>
      <c r="L450" s="332"/>
      <c r="M450" s="385" t="s">
        <v>56</v>
      </c>
      <c r="N450" s="384"/>
    </row>
    <row r="451" spans="1:14" ht="15.75" customHeight="1" thickBot="1" x14ac:dyDescent="0.3">
      <c r="A451" s="24"/>
      <c r="B451" s="20"/>
      <c r="C451" s="4" t="s">
        <v>2</v>
      </c>
      <c r="D451" s="93" t="s">
        <v>3</v>
      </c>
      <c r="E451" s="5" t="s">
        <v>58</v>
      </c>
      <c r="F451" s="93" t="s">
        <v>4</v>
      </c>
      <c r="G451" s="5" t="s">
        <v>58</v>
      </c>
      <c r="H451" s="93" t="s">
        <v>5</v>
      </c>
      <c r="I451" s="5" t="s">
        <v>58</v>
      </c>
      <c r="J451" s="6" t="s">
        <v>6</v>
      </c>
      <c r="K451" s="5" t="s">
        <v>58</v>
      </c>
      <c r="L451" s="333"/>
      <c r="M451" s="7" t="s">
        <v>141</v>
      </c>
      <c r="N451" s="8" t="s">
        <v>57</v>
      </c>
    </row>
    <row r="452" spans="1:14" ht="15.75" customHeight="1" thickBot="1" x14ac:dyDescent="0.35">
      <c r="A452" s="24"/>
      <c r="B452" s="20"/>
      <c r="C452" s="374" t="s">
        <v>298</v>
      </c>
      <c r="D452" s="375"/>
      <c r="E452" s="375"/>
      <c r="F452" s="375"/>
      <c r="G452" s="375"/>
      <c r="H452" s="375"/>
      <c r="I452" s="375"/>
      <c r="J452" s="375"/>
      <c r="K452" s="376"/>
      <c r="L452" s="4" t="s">
        <v>263</v>
      </c>
      <c r="M452" s="209"/>
      <c r="N452" s="270"/>
    </row>
    <row r="453" spans="1:14" ht="15.75" customHeight="1" x14ac:dyDescent="0.25">
      <c r="A453" s="145" t="s">
        <v>224</v>
      </c>
      <c r="C453" s="10">
        <v>2010</v>
      </c>
      <c r="D453" s="25">
        <v>6.7000000000000004E-2</v>
      </c>
      <c r="E453" s="12">
        <v>40283</v>
      </c>
      <c r="F453" s="15">
        <v>6.6000000000000003E-2</v>
      </c>
      <c r="G453" s="12">
        <v>40442</v>
      </c>
      <c r="H453" s="15">
        <v>6.2E-2</v>
      </c>
      <c r="I453" s="12">
        <v>40325</v>
      </c>
      <c r="J453" s="15">
        <v>6.2E-2</v>
      </c>
      <c r="K453" s="43">
        <v>40278</v>
      </c>
      <c r="L453" s="39">
        <v>0</v>
      </c>
      <c r="M453" s="10" t="s">
        <v>201</v>
      </c>
      <c r="N453" s="262">
        <v>6.0999999999999999E-2</v>
      </c>
    </row>
    <row r="454" spans="1:14" ht="15.75" customHeight="1" x14ac:dyDescent="0.25">
      <c r="A454" s="24" t="s">
        <v>92</v>
      </c>
      <c r="C454" s="10">
        <v>2011</v>
      </c>
      <c r="D454" s="25">
        <v>7.4999999999999997E-2</v>
      </c>
      <c r="E454" s="12">
        <v>40702</v>
      </c>
      <c r="F454" s="25">
        <v>7.0999999999999994E-2</v>
      </c>
      <c r="G454" s="12">
        <v>40741</v>
      </c>
      <c r="H454" s="25">
        <v>7.0000000000000007E-2</v>
      </c>
      <c r="I454" s="12">
        <v>40700</v>
      </c>
      <c r="J454" s="15">
        <v>6.9000000000000006E-2</v>
      </c>
      <c r="K454" s="43">
        <v>40787</v>
      </c>
      <c r="L454" s="39">
        <v>0</v>
      </c>
      <c r="M454" s="10" t="s">
        <v>204</v>
      </c>
      <c r="N454" s="262">
        <v>6.4000000000000001E-2</v>
      </c>
    </row>
    <row r="455" spans="1:14" ht="15.75" customHeight="1" x14ac:dyDescent="0.25">
      <c r="A455" s="9"/>
      <c r="C455" s="10">
        <v>2012</v>
      </c>
      <c r="D455" s="25">
        <v>7.8E-2</v>
      </c>
      <c r="E455" s="12">
        <v>41088</v>
      </c>
      <c r="F455" s="25">
        <v>7.0999999999999994E-2</v>
      </c>
      <c r="G455" s="12">
        <v>41075</v>
      </c>
      <c r="H455" s="25">
        <v>7.0000000000000007E-2</v>
      </c>
      <c r="I455" s="12">
        <v>41048</v>
      </c>
      <c r="J455" s="15">
        <v>6.7000000000000004E-2</v>
      </c>
      <c r="K455" s="43">
        <v>41124</v>
      </c>
      <c r="L455" s="39">
        <v>1</v>
      </c>
      <c r="M455" s="10" t="s">
        <v>205</v>
      </c>
      <c r="N455" s="262">
        <f>TRUNC(AVERAGE(J453:J455),3)</f>
        <v>6.6000000000000003E-2</v>
      </c>
    </row>
    <row r="456" spans="1:14" ht="15.75" customHeight="1" x14ac:dyDescent="0.25">
      <c r="A456" s="9"/>
      <c r="C456" s="10">
        <v>2013</v>
      </c>
      <c r="D456" s="15">
        <v>6.3E-2</v>
      </c>
      <c r="E456" s="12">
        <v>41446</v>
      </c>
      <c r="F456" s="15">
        <v>0.06</v>
      </c>
      <c r="G456" s="12">
        <v>41445</v>
      </c>
      <c r="H456" s="15">
        <v>0.06</v>
      </c>
      <c r="I456" s="12">
        <v>41408</v>
      </c>
      <c r="J456" s="15">
        <v>5.8999999999999997E-2</v>
      </c>
      <c r="K456" s="43">
        <v>41430</v>
      </c>
      <c r="L456" s="39">
        <v>0</v>
      </c>
      <c r="M456" s="10" t="s">
        <v>213</v>
      </c>
      <c r="N456" s="262">
        <f>TRUNC(AVERAGE(J454:J456),3)</f>
        <v>6.5000000000000002E-2</v>
      </c>
    </row>
    <row r="457" spans="1:14" ht="15.75" customHeight="1" x14ac:dyDescent="0.25">
      <c r="A457" s="9"/>
      <c r="C457" s="10">
        <v>2014</v>
      </c>
      <c r="D457" s="15">
        <v>6.4000000000000001E-2</v>
      </c>
      <c r="E457" s="12">
        <v>41797</v>
      </c>
      <c r="F457" s="15">
        <v>0.06</v>
      </c>
      <c r="G457" s="12">
        <v>41791</v>
      </c>
      <c r="H457" s="15">
        <v>5.8999999999999997E-2</v>
      </c>
      <c r="I457" s="12">
        <v>41766</v>
      </c>
      <c r="J457" s="15">
        <v>5.6000000000000001E-2</v>
      </c>
      <c r="K457" s="43">
        <v>41798</v>
      </c>
      <c r="L457" s="39">
        <v>0</v>
      </c>
      <c r="M457" s="10" t="s">
        <v>215</v>
      </c>
      <c r="N457" s="262">
        <f>TRUNC(AVERAGE(J455:J457),3)</f>
        <v>0.06</v>
      </c>
    </row>
    <row r="458" spans="1:14" ht="15.75" customHeight="1" thickBot="1" x14ac:dyDescent="0.3">
      <c r="A458" s="9"/>
      <c r="C458" s="16">
        <v>2015</v>
      </c>
      <c r="D458" s="26">
        <v>6.0999999999999999E-2</v>
      </c>
      <c r="E458" s="18">
        <v>42264</v>
      </c>
      <c r="F458" s="26">
        <v>5.7000000000000002E-2</v>
      </c>
      <c r="G458" s="18">
        <v>42263</v>
      </c>
      <c r="H458" s="26">
        <v>5.5E-2</v>
      </c>
      <c r="I458" s="18">
        <v>42272</v>
      </c>
      <c r="J458" s="26">
        <v>5.3999999999999999E-2</v>
      </c>
      <c r="K458" s="44">
        <v>42166</v>
      </c>
      <c r="L458" s="40">
        <v>0</v>
      </c>
      <c r="M458" s="16" t="s">
        <v>247</v>
      </c>
      <c r="N458" s="263">
        <f>TRUNC(AVERAGE(J456:J458),3)</f>
        <v>5.6000000000000001E-2</v>
      </c>
    </row>
    <row r="459" spans="1:14" ht="15.75" customHeight="1" thickBot="1" x14ac:dyDescent="0.35">
      <c r="A459" s="9"/>
      <c r="C459" s="374" t="s">
        <v>297</v>
      </c>
      <c r="D459" s="375"/>
      <c r="E459" s="375"/>
      <c r="F459" s="375"/>
      <c r="G459" s="375"/>
      <c r="H459" s="375"/>
      <c r="I459" s="375"/>
      <c r="J459" s="375"/>
      <c r="K459" s="376"/>
      <c r="L459" s="286" t="s">
        <v>264</v>
      </c>
      <c r="M459" s="297"/>
      <c r="N459" s="298"/>
    </row>
    <row r="460" spans="1:14" ht="15.75" customHeight="1" x14ac:dyDescent="0.25">
      <c r="A460" s="9"/>
      <c r="C460" s="324">
        <v>2014</v>
      </c>
      <c r="D460" s="97">
        <v>6.4000000000000001E-2</v>
      </c>
      <c r="E460" s="51">
        <v>41797</v>
      </c>
      <c r="F460" s="97">
        <v>0.06</v>
      </c>
      <c r="G460" s="51">
        <v>41791</v>
      </c>
      <c r="H460" s="97">
        <v>5.8999999999999997E-2</v>
      </c>
      <c r="I460" s="51">
        <v>41766</v>
      </c>
      <c r="J460" s="97">
        <v>5.6000000000000001E-2</v>
      </c>
      <c r="K460" s="112">
        <v>41798</v>
      </c>
      <c r="L460" s="348">
        <v>0</v>
      </c>
      <c r="M460" s="295"/>
      <c r="N460" s="296"/>
    </row>
    <row r="461" spans="1:14" ht="15.75" customHeight="1" thickBot="1" x14ac:dyDescent="0.3">
      <c r="A461" s="9"/>
      <c r="C461" s="280">
        <v>2015</v>
      </c>
      <c r="D461" s="91">
        <v>6.0999999999999999E-2</v>
      </c>
      <c r="E461" s="281">
        <v>42264</v>
      </c>
      <c r="F461" s="91">
        <v>5.7000000000000002E-2</v>
      </c>
      <c r="G461" s="281">
        <v>42263</v>
      </c>
      <c r="H461" s="91">
        <v>5.5E-2</v>
      </c>
      <c r="I461" s="281">
        <v>42272</v>
      </c>
      <c r="J461" s="282">
        <v>5.3999999999999999E-2</v>
      </c>
      <c r="K461" s="283">
        <v>42166</v>
      </c>
      <c r="L461" s="11">
        <v>0</v>
      </c>
      <c r="M461" s="299"/>
      <c r="N461" s="300"/>
    </row>
    <row r="462" spans="1:14" ht="15.75" customHeight="1" x14ac:dyDescent="0.25">
      <c r="A462" s="9"/>
      <c r="C462" s="10">
        <v>2016</v>
      </c>
      <c r="D462" s="15">
        <v>7.1999999999999995E-2</v>
      </c>
      <c r="E462" s="161">
        <v>42514</v>
      </c>
      <c r="F462" s="15">
        <v>6.8000000000000005E-2</v>
      </c>
      <c r="G462" s="161">
        <v>42478</v>
      </c>
      <c r="H462" s="15">
        <v>6.7000000000000004E-2</v>
      </c>
      <c r="I462" s="161">
        <v>42531</v>
      </c>
      <c r="J462" s="11">
        <v>6.6000000000000003E-2</v>
      </c>
      <c r="K462" s="168">
        <v>42546</v>
      </c>
      <c r="L462" s="348">
        <v>1</v>
      </c>
      <c r="M462" s="14" t="s">
        <v>253</v>
      </c>
      <c r="N462" s="261">
        <f>TRUNC(AVERAGE(J460:J462),3)</f>
        <v>5.8000000000000003E-2</v>
      </c>
    </row>
    <row r="463" spans="1:14" ht="15.75" customHeight="1" x14ac:dyDescent="0.25">
      <c r="A463" s="9"/>
      <c r="C463" s="10">
        <v>2017</v>
      </c>
      <c r="D463" s="15">
        <v>7.0000000000000007E-2</v>
      </c>
      <c r="E463" s="161">
        <v>42896</v>
      </c>
      <c r="F463" s="15">
        <v>6.7000000000000004E-2</v>
      </c>
      <c r="G463" s="161">
        <v>42889</v>
      </c>
      <c r="H463" s="15">
        <v>6.5000000000000002E-2</v>
      </c>
      <c r="I463" s="161">
        <v>42871</v>
      </c>
      <c r="J463" s="11">
        <v>6.0999999999999999E-2</v>
      </c>
      <c r="K463" s="168">
        <v>42897</v>
      </c>
      <c r="L463" s="348">
        <v>0</v>
      </c>
      <c r="M463" s="10" t="s">
        <v>293</v>
      </c>
      <c r="N463" s="262">
        <f>TRUNC(AVERAGE(J461:J463),3)</f>
        <v>0.06</v>
      </c>
    </row>
    <row r="464" spans="1:14" ht="15.75" customHeight="1" x14ac:dyDescent="0.25">
      <c r="A464" s="9"/>
      <c r="C464" s="10">
        <v>2018</v>
      </c>
      <c r="D464" s="15">
        <v>6.9000000000000006E-2</v>
      </c>
      <c r="E464" s="161">
        <v>43248</v>
      </c>
      <c r="F464" s="15">
        <v>6.8000000000000005E-2</v>
      </c>
      <c r="G464" s="161">
        <v>43245</v>
      </c>
      <c r="H464" s="15">
        <v>6.7000000000000004E-2</v>
      </c>
      <c r="I464" s="161">
        <v>43247</v>
      </c>
      <c r="J464" s="11">
        <v>6.6000000000000003E-2</v>
      </c>
      <c r="K464" s="168">
        <v>43266</v>
      </c>
      <c r="L464" s="11">
        <v>0</v>
      </c>
      <c r="M464" s="10" t="s">
        <v>301</v>
      </c>
      <c r="N464" s="262">
        <f>TRUNC(AVERAGE(J462:J464),3)</f>
        <v>6.4000000000000001E-2</v>
      </c>
    </row>
    <row r="465" spans="1:14" ht="15.75" customHeight="1" thickBot="1" x14ac:dyDescent="0.3">
      <c r="A465" s="9"/>
      <c r="C465" s="16">
        <v>2019</v>
      </c>
      <c r="D465" s="26">
        <v>6.5000000000000002E-2</v>
      </c>
      <c r="E465" s="158">
        <v>43620</v>
      </c>
      <c r="F465" s="26">
        <v>5.8999999999999997E-2</v>
      </c>
      <c r="G465" s="158">
        <v>43617</v>
      </c>
      <c r="H465" s="26">
        <v>5.5E-2</v>
      </c>
      <c r="I465" s="158">
        <v>43634</v>
      </c>
      <c r="J465" s="17">
        <v>5.5E-2</v>
      </c>
      <c r="K465" s="164">
        <v>43616</v>
      </c>
      <c r="L465" s="11">
        <v>0</v>
      </c>
      <c r="M465" s="16" t="s">
        <v>311</v>
      </c>
      <c r="N465" s="262">
        <f>TRUNC(AVERAGE(J463:J465),3)</f>
        <v>0.06</v>
      </c>
    </row>
    <row r="466" spans="1:14" ht="15.75" customHeight="1" x14ac:dyDescent="0.3">
      <c r="A466" s="9"/>
      <c r="C466" s="125"/>
      <c r="D466" s="126"/>
      <c r="E466" s="198"/>
      <c r="F466" s="126"/>
      <c r="G466" s="125"/>
      <c r="H466" s="126"/>
      <c r="I466" s="125"/>
      <c r="J466" s="125"/>
      <c r="K466" s="125"/>
      <c r="L466" s="199"/>
      <c r="M466" s="199"/>
      <c r="N466" s="199"/>
    </row>
    <row r="467" spans="1:14" ht="15.75" customHeight="1" thickBot="1" x14ac:dyDescent="0.35">
      <c r="A467" s="9"/>
      <c r="C467" s="57"/>
      <c r="D467" s="99"/>
      <c r="E467" s="200"/>
      <c r="F467" s="99"/>
      <c r="G467" s="57"/>
      <c r="H467" s="99"/>
      <c r="I467" s="57"/>
      <c r="J467" s="57"/>
      <c r="K467" s="57"/>
      <c r="L467" s="156"/>
      <c r="M467" s="156"/>
      <c r="N467" s="156"/>
    </row>
    <row r="468" spans="1:14" ht="15.75" customHeight="1" x14ac:dyDescent="0.3">
      <c r="A468" s="50" t="s">
        <v>269</v>
      </c>
      <c r="C468" s="205"/>
      <c r="D468" s="206"/>
      <c r="E468" s="207"/>
      <c r="F468" s="206"/>
      <c r="G468" s="207"/>
      <c r="H468" s="206"/>
      <c r="I468" s="207"/>
      <c r="J468" s="208"/>
      <c r="K468" s="207"/>
      <c r="L468" s="332"/>
      <c r="M468" s="385" t="s">
        <v>56</v>
      </c>
      <c r="N468" s="384"/>
    </row>
    <row r="469" spans="1:14" ht="15.75" customHeight="1" thickBot="1" x14ac:dyDescent="0.3">
      <c r="A469" s="24"/>
      <c r="B469" s="20"/>
      <c r="C469" s="4" t="s">
        <v>2</v>
      </c>
      <c r="D469" s="93" t="s">
        <v>3</v>
      </c>
      <c r="E469" s="5" t="s">
        <v>58</v>
      </c>
      <c r="F469" s="93" t="s">
        <v>4</v>
      </c>
      <c r="G469" s="5" t="s">
        <v>58</v>
      </c>
      <c r="H469" s="93" t="s">
        <v>5</v>
      </c>
      <c r="I469" s="5" t="s">
        <v>58</v>
      </c>
      <c r="J469" s="6" t="s">
        <v>6</v>
      </c>
      <c r="K469" s="5" t="s">
        <v>58</v>
      </c>
      <c r="L469" s="333"/>
      <c r="M469" s="7" t="s">
        <v>141</v>
      </c>
      <c r="N469" s="8" t="s">
        <v>57</v>
      </c>
    </row>
    <row r="470" spans="1:14" ht="15.75" customHeight="1" thickBot="1" x14ac:dyDescent="0.35">
      <c r="A470" s="24"/>
      <c r="B470" s="20"/>
      <c r="C470" s="374" t="s">
        <v>298</v>
      </c>
      <c r="D470" s="375"/>
      <c r="E470" s="375"/>
      <c r="F470" s="375"/>
      <c r="G470" s="375"/>
      <c r="H470" s="375"/>
      <c r="I470" s="375"/>
      <c r="J470" s="375"/>
      <c r="K470" s="376"/>
      <c r="L470" s="4" t="s">
        <v>263</v>
      </c>
      <c r="M470" s="209"/>
      <c r="N470" s="270"/>
    </row>
    <row r="471" spans="1:14" ht="15.75" customHeight="1" x14ac:dyDescent="0.25">
      <c r="A471" s="145" t="s">
        <v>271</v>
      </c>
      <c r="C471" s="10">
        <v>2011</v>
      </c>
      <c r="D471" s="25">
        <v>7.9000000000000001E-2</v>
      </c>
      <c r="E471" s="12">
        <v>42529</v>
      </c>
      <c r="F471" s="25">
        <v>7.4999999999999997E-2</v>
      </c>
      <c r="G471" s="12">
        <v>42614</v>
      </c>
      <c r="H471" s="25">
        <v>7.3999999999999996E-2</v>
      </c>
      <c r="I471" s="12">
        <v>42538</v>
      </c>
      <c r="J471" s="15">
        <v>7.3999999999999996E-2</v>
      </c>
      <c r="K471" s="43">
        <v>42527</v>
      </c>
      <c r="L471" s="39">
        <v>1</v>
      </c>
      <c r="M471" s="10" t="s">
        <v>204</v>
      </c>
      <c r="N471" s="262">
        <f>TRUNC(AVERAGE(J471:J471),3)</f>
        <v>7.3999999999999996E-2</v>
      </c>
    </row>
    <row r="472" spans="1:14" ht="15.75" customHeight="1" x14ac:dyDescent="0.25">
      <c r="A472" s="145" t="s">
        <v>272</v>
      </c>
      <c r="C472" s="10">
        <v>2012</v>
      </c>
      <c r="D472" s="25">
        <v>9.2999999999999999E-2</v>
      </c>
      <c r="E472" s="12">
        <v>42549</v>
      </c>
      <c r="F472" s="25">
        <v>8.1000000000000003E-2</v>
      </c>
      <c r="G472" s="12">
        <v>42509</v>
      </c>
      <c r="H472" s="25">
        <v>7.9000000000000001E-2</v>
      </c>
      <c r="I472" s="12">
        <v>42585</v>
      </c>
      <c r="J472" s="15">
        <v>7.9000000000000001E-2</v>
      </c>
      <c r="K472" s="43">
        <v>42536</v>
      </c>
      <c r="L472" s="39">
        <v>6</v>
      </c>
      <c r="M472" s="10" t="s">
        <v>205</v>
      </c>
      <c r="N472" s="262">
        <f>TRUNC(AVERAGE(J471:J472),3)</f>
        <v>7.5999999999999998E-2</v>
      </c>
    </row>
    <row r="473" spans="1:14" ht="15.75" customHeight="1" x14ac:dyDescent="0.25">
      <c r="A473" s="24" t="s">
        <v>273</v>
      </c>
      <c r="C473" s="10">
        <v>2013</v>
      </c>
      <c r="D473" s="15">
        <v>7.1999999999999995E-2</v>
      </c>
      <c r="E473" s="12">
        <v>42504</v>
      </c>
      <c r="F473" s="15">
        <v>7.0999999999999994E-2</v>
      </c>
      <c r="G473" s="12">
        <v>42542</v>
      </c>
      <c r="H473" s="15">
        <v>6.9000000000000006E-2</v>
      </c>
      <c r="I473" s="12">
        <v>42526</v>
      </c>
      <c r="J473" s="15">
        <v>6.8000000000000005E-2</v>
      </c>
      <c r="K473" s="43">
        <v>42541</v>
      </c>
      <c r="L473" s="39">
        <v>0</v>
      </c>
      <c r="M473" s="10" t="s">
        <v>213</v>
      </c>
      <c r="N473" s="262">
        <f>TRUNC(AVERAGE(J471:J473),3)</f>
        <v>7.2999999999999995E-2</v>
      </c>
    </row>
    <row r="474" spans="1:14" ht="15.75" customHeight="1" x14ac:dyDescent="0.25">
      <c r="A474" s="9"/>
      <c r="C474" s="10">
        <v>2014</v>
      </c>
      <c r="D474" s="15">
        <v>7.2999999999999995E-2</v>
      </c>
      <c r="E474" s="12">
        <v>42528</v>
      </c>
      <c r="F474" s="15">
        <v>7.1999999999999995E-2</v>
      </c>
      <c r="G474" s="12">
        <v>42497</v>
      </c>
      <c r="H474" s="15">
        <v>6.7000000000000004E-2</v>
      </c>
      <c r="I474" s="12">
        <v>42522</v>
      </c>
      <c r="J474" s="15">
        <v>6.6000000000000003E-2</v>
      </c>
      <c r="K474" s="43">
        <v>42515</v>
      </c>
      <c r="L474" s="39">
        <v>0</v>
      </c>
      <c r="M474" s="10" t="s">
        <v>215</v>
      </c>
      <c r="N474" s="262">
        <f>TRUNC(AVERAGE(J472:J474),3)</f>
        <v>7.0999999999999994E-2</v>
      </c>
    </row>
    <row r="475" spans="1:14" ht="15.75" customHeight="1" thickBot="1" x14ac:dyDescent="0.3">
      <c r="A475" s="9"/>
      <c r="C475" s="16">
        <v>2015</v>
      </c>
      <c r="D475" s="26">
        <v>7.8E-2</v>
      </c>
      <c r="E475" s="18">
        <v>42497</v>
      </c>
      <c r="F475" s="26">
        <v>7.0999999999999994E-2</v>
      </c>
      <c r="G475" s="18">
        <v>42630</v>
      </c>
      <c r="H475" s="26">
        <v>6.8000000000000005E-2</v>
      </c>
      <c r="I475" s="18">
        <v>42629</v>
      </c>
      <c r="J475" s="26">
        <v>6.8000000000000005E-2</v>
      </c>
      <c r="K475" s="44">
        <v>42513</v>
      </c>
      <c r="L475" s="40">
        <v>1</v>
      </c>
      <c r="M475" s="16" t="s">
        <v>247</v>
      </c>
      <c r="N475" s="263">
        <f>TRUNC(AVERAGE(J473:J475),3)</f>
        <v>6.7000000000000004E-2</v>
      </c>
    </row>
    <row r="476" spans="1:14" ht="15.75" customHeight="1" thickBot="1" x14ac:dyDescent="0.35">
      <c r="A476" s="9"/>
      <c r="C476" s="374" t="s">
        <v>297</v>
      </c>
      <c r="D476" s="375"/>
      <c r="E476" s="375"/>
      <c r="F476" s="375"/>
      <c r="G476" s="375"/>
      <c r="H476" s="375"/>
      <c r="I476" s="375"/>
      <c r="J476" s="375"/>
      <c r="K476" s="376"/>
      <c r="L476" s="286" t="s">
        <v>264</v>
      </c>
      <c r="M476" s="297"/>
      <c r="N476" s="298"/>
    </row>
    <row r="477" spans="1:14" ht="15.75" customHeight="1" x14ac:dyDescent="0.25">
      <c r="A477" s="9"/>
      <c r="C477" s="324">
        <v>2014</v>
      </c>
      <c r="D477" s="97">
        <v>7.2999999999999995E-2</v>
      </c>
      <c r="E477" s="51">
        <v>42528</v>
      </c>
      <c r="F477" s="97">
        <v>7.1999999999999995E-2</v>
      </c>
      <c r="G477" s="51">
        <v>42497</v>
      </c>
      <c r="H477" s="97">
        <v>6.7000000000000004E-2</v>
      </c>
      <c r="I477" s="51">
        <v>42522</v>
      </c>
      <c r="J477" s="97">
        <v>6.6000000000000003E-2</v>
      </c>
      <c r="K477" s="112">
        <v>42515</v>
      </c>
      <c r="L477" s="348">
        <v>2</v>
      </c>
      <c r="M477" s="295"/>
      <c r="N477" s="296"/>
    </row>
    <row r="478" spans="1:14" ht="15.75" customHeight="1" thickBot="1" x14ac:dyDescent="0.3">
      <c r="A478" s="9"/>
      <c r="C478" s="280">
        <v>2015</v>
      </c>
      <c r="D478" s="15">
        <v>7.8E-2</v>
      </c>
      <c r="E478" s="12">
        <v>42497</v>
      </c>
      <c r="F478" s="15">
        <v>7.0999999999999994E-2</v>
      </c>
      <c r="G478" s="12">
        <v>42630</v>
      </c>
      <c r="H478" s="15">
        <v>6.8000000000000005E-2</v>
      </c>
      <c r="I478" s="12">
        <v>42629</v>
      </c>
      <c r="J478" s="15">
        <v>6.8000000000000005E-2</v>
      </c>
      <c r="K478" s="43">
        <v>42513</v>
      </c>
      <c r="L478" s="348">
        <v>2</v>
      </c>
      <c r="M478" s="299"/>
      <c r="N478" s="300"/>
    </row>
    <row r="479" spans="1:14" ht="15.75" customHeight="1" x14ac:dyDescent="0.25">
      <c r="A479" s="9"/>
      <c r="C479" s="10">
        <v>2016</v>
      </c>
      <c r="D479" s="15">
        <v>7.4999999999999997E-2</v>
      </c>
      <c r="E479" s="161">
        <v>42531</v>
      </c>
      <c r="F479" s="15">
        <v>7.3999999999999996E-2</v>
      </c>
      <c r="G479" s="161">
        <v>42514</v>
      </c>
      <c r="H479" s="15">
        <v>7.2999999999999995E-2</v>
      </c>
      <c r="I479" s="161">
        <v>42478</v>
      </c>
      <c r="J479" s="11">
        <v>7.0999999999999994E-2</v>
      </c>
      <c r="K479" s="168">
        <v>42546</v>
      </c>
      <c r="L479" s="348">
        <v>5</v>
      </c>
      <c r="M479" s="14" t="s">
        <v>253</v>
      </c>
      <c r="N479" s="261">
        <f>TRUNC(AVERAGE(J477:J479),3)</f>
        <v>6.8000000000000005E-2</v>
      </c>
    </row>
    <row r="480" spans="1:14" ht="15.75" customHeight="1" x14ac:dyDescent="0.25">
      <c r="A480" s="9"/>
      <c r="C480" s="10">
        <v>2017</v>
      </c>
      <c r="D480" s="15">
        <v>7.1999999999999995E-2</v>
      </c>
      <c r="E480" s="161">
        <v>42896</v>
      </c>
      <c r="F480" s="15">
        <v>6.9000000000000006E-2</v>
      </c>
      <c r="G480" s="161">
        <v>42889</v>
      </c>
      <c r="H480" s="15">
        <v>6.7000000000000004E-2</v>
      </c>
      <c r="I480" s="161">
        <v>42871</v>
      </c>
      <c r="J480" s="11">
        <v>6.5000000000000002E-2</v>
      </c>
      <c r="K480" s="168">
        <v>42888</v>
      </c>
      <c r="L480" s="348">
        <v>1</v>
      </c>
      <c r="M480" s="10" t="s">
        <v>293</v>
      </c>
      <c r="N480" s="262">
        <f>TRUNC(AVERAGE(J478:J480),3)</f>
        <v>6.8000000000000005E-2</v>
      </c>
    </row>
    <row r="481" spans="1:14" ht="15.75" customHeight="1" x14ac:dyDescent="0.25">
      <c r="A481" s="9"/>
      <c r="C481" s="10">
        <v>2018</v>
      </c>
      <c r="D481" s="15">
        <v>7.9000000000000001E-2</v>
      </c>
      <c r="E481" s="161">
        <v>43248</v>
      </c>
      <c r="F481" s="15">
        <v>7.8E-2</v>
      </c>
      <c r="G481" s="161">
        <v>43247</v>
      </c>
      <c r="H481" s="15">
        <v>7.8E-2</v>
      </c>
      <c r="I481" s="161">
        <v>43245</v>
      </c>
      <c r="J481" s="11">
        <v>7.5999999999999998E-2</v>
      </c>
      <c r="K481" s="168">
        <v>43258</v>
      </c>
      <c r="L481" s="11">
        <v>5</v>
      </c>
      <c r="M481" s="10" t="s">
        <v>301</v>
      </c>
      <c r="N481" s="262">
        <f>TRUNC(AVERAGE(J479:J481),3)</f>
        <v>7.0000000000000007E-2</v>
      </c>
    </row>
    <row r="482" spans="1:14" ht="15.75" customHeight="1" thickBot="1" x14ac:dyDescent="0.3">
      <c r="A482" s="9"/>
      <c r="C482" s="16">
        <v>2019</v>
      </c>
      <c r="D482" s="26">
        <v>6.9000000000000006E-2</v>
      </c>
      <c r="E482" s="158">
        <v>43620</v>
      </c>
      <c r="F482" s="26">
        <v>6.0999999999999999E-2</v>
      </c>
      <c r="G482" s="158">
        <v>43571</v>
      </c>
      <c r="H482" s="26">
        <v>5.8999999999999997E-2</v>
      </c>
      <c r="I482" s="158">
        <v>43603</v>
      </c>
      <c r="J482" s="17">
        <v>5.8000000000000003E-2</v>
      </c>
      <c r="K482" s="164">
        <v>43621</v>
      </c>
      <c r="L482" s="11">
        <v>0</v>
      </c>
      <c r="M482" s="16" t="s">
        <v>311</v>
      </c>
      <c r="N482" s="262">
        <f>TRUNC(AVERAGE(J480:J482),3)</f>
        <v>6.6000000000000003E-2</v>
      </c>
    </row>
    <row r="483" spans="1:14" ht="15.75" customHeight="1" x14ac:dyDescent="0.3">
      <c r="A483" s="9"/>
      <c r="C483" s="125"/>
      <c r="D483" s="126"/>
      <c r="E483" s="198"/>
      <c r="F483" s="126"/>
      <c r="G483" s="125"/>
      <c r="H483" s="126"/>
      <c r="I483" s="125"/>
      <c r="J483" s="125"/>
      <c r="K483" s="125"/>
      <c r="L483" s="199"/>
      <c r="M483" s="199"/>
      <c r="N483" s="199"/>
    </row>
    <row r="484" spans="1:14" ht="15.75" customHeight="1" x14ac:dyDescent="0.3">
      <c r="A484" s="9"/>
      <c r="C484" s="57"/>
      <c r="D484" s="99"/>
      <c r="E484" s="200"/>
      <c r="F484" s="99"/>
      <c r="G484" s="57"/>
      <c r="H484" s="99"/>
      <c r="I484" s="57"/>
      <c r="J484" s="57"/>
      <c r="K484" s="57"/>
      <c r="L484" s="156"/>
      <c r="M484" s="156"/>
      <c r="N484" s="156"/>
    </row>
    <row r="485" spans="1:14" ht="19.5" customHeight="1" x14ac:dyDescent="0.4">
      <c r="A485" s="9"/>
      <c r="E485" s="52" t="s">
        <v>186</v>
      </c>
    </row>
    <row r="486" spans="1:14" ht="15.75" customHeight="1" x14ac:dyDescent="0.3">
      <c r="A486" s="9"/>
      <c r="E486" s="53" t="s">
        <v>0</v>
      </c>
    </row>
    <row r="487" spans="1:14" ht="15.75" customHeight="1" thickBot="1" x14ac:dyDescent="0.3">
      <c r="A487" s="9"/>
    </row>
    <row r="488" spans="1:14" ht="15.75" customHeight="1" x14ac:dyDescent="0.3">
      <c r="A488" s="53" t="s">
        <v>34</v>
      </c>
      <c r="C488" s="211"/>
      <c r="D488" s="212"/>
      <c r="E488" s="213"/>
      <c r="F488" s="212"/>
      <c r="G488" s="213"/>
      <c r="H488" s="212"/>
      <c r="I488" s="213"/>
      <c r="J488" s="214"/>
      <c r="K488" s="213"/>
      <c r="L488" s="215"/>
      <c r="M488" s="383" t="s">
        <v>56</v>
      </c>
      <c r="N488" s="384"/>
    </row>
    <row r="489" spans="1:14" ht="15.75" customHeight="1" thickBot="1" x14ac:dyDescent="0.3">
      <c r="A489" s="9"/>
      <c r="C489" s="4" t="s">
        <v>2</v>
      </c>
      <c r="D489" s="93" t="s">
        <v>3</v>
      </c>
      <c r="E489" s="5" t="s">
        <v>58</v>
      </c>
      <c r="F489" s="93" t="s">
        <v>4</v>
      </c>
      <c r="G489" s="5" t="s">
        <v>58</v>
      </c>
      <c r="H489" s="93" t="s">
        <v>5</v>
      </c>
      <c r="I489" s="5" t="s">
        <v>58</v>
      </c>
      <c r="J489" s="6" t="s">
        <v>6</v>
      </c>
      <c r="K489" s="5" t="s">
        <v>58</v>
      </c>
      <c r="L489" s="334"/>
      <c r="M489" s="21" t="s">
        <v>141</v>
      </c>
      <c r="N489" s="8" t="s">
        <v>57</v>
      </c>
    </row>
    <row r="490" spans="1:14" ht="15.75" customHeight="1" thickBot="1" x14ac:dyDescent="0.35">
      <c r="A490" s="9"/>
      <c r="C490" s="362" t="s">
        <v>298</v>
      </c>
      <c r="D490" s="363"/>
      <c r="E490" s="363"/>
      <c r="F490" s="363"/>
      <c r="G490" s="363"/>
      <c r="H490" s="363"/>
      <c r="I490" s="363"/>
      <c r="J490" s="363"/>
      <c r="K490" s="364"/>
      <c r="L490" s="234" t="s">
        <v>263</v>
      </c>
      <c r="M490" s="210"/>
      <c r="N490" s="269"/>
    </row>
    <row r="491" spans="1:14" ht="15.75" customHeight="1" x14ac:dyDescent="0.25">
      <c r="A491" s="147" t="s">
        <v>35</v>
      </c>
      <c r="C491" s="10">
        <v>2010</v>
      </c>
      <c r="D491" s="25">
        <v>6.9000000000000006E-2</v>
      </c>
      <c r="E491" s="12">
        <v>40283</v>
      </c>
      <c r="F491" s="15">
        <v>6.7000000000000004E-2</v>
      </c>
      <c r="G491" s="12">
        <v>40409</v>
      </c>
      <c r="H491" s="15">
        <v>6.5000000000000002E-2</v>
      </c>
      <c r="I491" s="12">
        <v>40442</v>
      </c>
      <c r="J491" s="15">
        <v>6.5000000000000002E-2</v>
      </c>
      <c r="K491" s="43">
        <v>40278</v>
      </c>
      <c r="L491" s="39">
        <v>0</v>
      </c>
      <c r="M491" s="10" t="s">
        <v>201</v>
      </c>
      <c r="N491" s="262">
        <v>6.4000000000000001E-2</v>
      </c>
    </row>
    <row r="492" spans="1:14" ht="15.75" customHeight="1" x14ac:dyDescent="0.25">
      <c r="A492" s="24" t="s">
        <v>119</v>
      </c>
      <c r="C492" s="10">
        <v>2011</v>
      </c>
      <c r="D492" s="25">
        <v>8.4000000000000005E-2</v>
      </c>
      <c r="E492" s="12">
        <v>40788</v>
      </c>
      <c r="F492" s="25">
        <v>7.9000000000000001E-2</v>
      </c>
      <c r="G492" s="12">
        <v>40745</v>
      </c>
      <c r="H492" s="25">
        <v>7.5999999999999998E-2</v>
      </c>
      <c r="I492" s="12">
        <v>40702</v>
      </c>
      <c r="J492" s="15">
        <v>7.1999999999999995E-2</v>
      </c>
      <c r="K492" s="43">
        <v>40787</v>
      </c>
      <c r="L492" s="39">
        <v>3</v>
      </c>
      <c r="M492" s="10" t="s">
        <v>204</v>
      </c>
      <c r="N492" s="262">
        <v>6.6000000000000003E-2</v>
      </c>
    </row>
    <row r="493" spans="1:14" ht="15.75" customHeight="1" x14ac:dyDescent="0.25">
      <c r="C493" s="10">
        <v>2012</v>
      </c>
      <c r="D493" s="25">
        <v>0.111</v>
      </c>
      <c r="E493" s="12">
        <v>41088</v>
      </c>
      <c r="F493" s="25">
        <v>7.9000000000000001E-2</v>
      </c>
      <c r="G493" s="12">
        <v>41113</v>
      </c>
      <c r="H493" s="25">
        <v>7.4999999999999997E-2</v>
      </c>
      <c r="I493" s="12">
        <v>41124</v>
      </c>
      <c r="J493" s="15">
        <v>7.4999999999999997E-2</v>
      </c>
      <c r="K493" s="43">
        <v>41107</v>
      </c>
      <c r="L493" s="39">
        <v>2</v>
      </c>
      <c r="M493" s="10" t="s">
        <v>205</v>
      </c>
      <c r="N493" s="262">
        <f>TRUNC(AVERAGE(J491:J493),3)</f>
        <v>7.0000000000000007E-2</v>
      </c>
    </row>
    <row r="494" spans="1:14" ht="15.75" customHeight="1" x14ac:dyDescent="0.25">
      <c r="A494" s="132" t="s">
        <v>195</v>
      </c>
      <c r="C494" s="10">
        <v>2013</v>
      </c>
      <c r="D494" s="15">
        <v>6.3E-2</v>
      </c>
      <c r="E494" s="12">
        <v>41408</v>
      </c>
      <c r="F494" s="15">
        <v>5.7000000000000002E-2</v>
      </c>
      <c r="G494" s="12">
        <v>41445</v>
      </c>
      <c r="H494" s="15">
        <v>5.6000000000000001E-2</v>
      </c>
      <c r="I494" s="12">
        <v>41526</v>
      </c>
      <c r="J494" s="15">
        <v>5.5E-2</v>
      </c>
      <c r="K494" s="43">
        <v>41524</v>
      </c>
      <c r="L494" s="39">
        <v>0</v>
      </c>
      <c r="M494" s="10" t="s">
        <v>213</v>
      </c>
      <c r="N494" s="262">
        <f>TRUNC(AVERAGE(J492:J494),3)</f>
        <v>6.7000000000000004E-2</v>
      </c>
    </row>
    <row r="495" spans="1:14" ht="15.75" customHeight="1" x14ac:dyDescent="0.25">
      <c r="A495" s="132"/>
      <c r="C495" s="10">
        <v>2014</v>
      </c>
      <c r="D495" s="15">
        <v>0.06</v>
      </c>
      <c r="E495" s="12">
        <v>41797</v>
      </c>
      <c r="F495" s="15">
        <v>5.8999999999999997E-2</v>
      </c>
      <c r="G495" s="12">
        <v>41796</v>
      </c>
      <c r="H495" s="15">
        <v>5.8000000000000003E-2</v>
      </c>
      <c r="I495" s="12">
        <v>41791</v>
      </c>
      <c r="J495" s="15">
        <v>5.5E-2</v>
      </c>
      <c r="K495" s="43">
        <v>41784</v>
      </c>
      <c r="L495" s="39">
        <v>0</v>
      </c>
      <c r="M495" s="10" t="s">
        <v>215</v>
      </c>
      <c r="N495" s="262">
        <f>TRUNC(AVERAGE(J493:J495),3)</f>
        <v>6.0999999999999999E-2</v>
      </c>
    </row>
    <row r="496" spans="1:14" ht="15.75" customHeight="1" thickBot="1" x14ac:dyDescent="0.3">
      <c r="A496" s="132"/>
      <c r="C496" s="16">
        <v>2015</v>
      </c>
      <c r="D496" s="26">
        <v>6.2E-2</v>
      </c>
      <c r="E496" s="18">
        <v>42131</v>
      </c>
      <c r="F496" s="26">
        <v>6.0999999999999999E-2</v>
      </c>
      <c r="G496" s="18">
        <v>42263</v>
      </c>
      <c r="H496" s="26">
        <v>5.8000000000000003E-2</v>
      </c>
      <c r="I496" s="18">
        <v>42264</v>
      </c>
      <c r="J496" s="26">
        <v>5.8000000000000003E-2</v>
      </c>
      <c r="K496" s="44">
        <v>42209</v>
      </c>
      <c r="L496" s="40">
        <v>0</v>
      </c>
      <c r="M496" s="16" t="s">
        <v>247</v>
      </c>
      <c r="N496" s="263">
        <f>TRUNC(AVERAGE(J494:J496),3)</f>
        <v>5.6000000000000001E-2</v>
      </c>
    </row>
    <row r="497" spans="1:14" ht="15.75" customHeight="1" thickBot="1" x14ac:dyDescent="0.35">
      <c r="A497" s="9"/>
      <c r="C497" s="362" t="s">
        <v>297</v>
      </c>
      <c r="D497" s="363"/>
      <c r="E497" s="363"/>
      <c r="F497" s="363"/>
      <c r="G497" s="363"/>
      <c r="H497" s="363"/>
      <c r="I497" s="363"/>
      <c r="J497" s="363"/>
      <c r="K497" s="364"/>
      <c r="L497" s="286" t="s">
        <v>264</v>
      </c>
      <c r="M497" s="303"/>
      <c r="N497" s="304"/>
    </row>
    <row r="498" spans="1:14" ht="15.75" customHeight="1" x14ac:dyDescent="0.25">
      <c r="A498" s="9"/>
      <c r="C498" s="324">
        <v>2014</v>
      </c>
      <c r="D498" s="97">
        <v>0.06</v>
      </c>
      <c r="E498" s="51">
        <v>41797</v>
      </c>
      <c r="F498" s="97">
        <v>5.8999999999999997E-2</v>
      </c>
      <c r="G498" s="51">
        <v>41796</v>
      </c>
      <c r="H498" s="97">
        <v>5.8000000000000003E-2</v>
      </c>
      <c r="I498" s="51">
        <v>41791</v>
      </c>
      <c r="J498" s="97">
        <v>5.5E-2</v>
      </c>
      <c r="K498" s="112">
        <v>41784</v>
      </c>
      <c r="L498" s="348">
        <v>0</v>
      </c>
      <c r="M498" s="301"/>
      <c r="N498" s="302"/>
    </row>
    <row r="499" spans="1:14" ht="15.75" customHeight="1" thickBot="1" x14ac:dyDescent="0.3">
      <c r="A499" s="9"/>
      <c r="C499" s="280">
        <v>2015</v>
      </c>
      <c r="D499" s="91">
        <v>6.2E-2</v>
      </c>
      <c r="E499" s="281">
        <v>42131</v>
      </c>
      <c r="F499" s="91">
        <v>6.0999999999999999E-2</v>
      </c>
      <c r="G499" s="281">
        <v>42263</v>
      </c>
      <c r="H499" s="91">
        <v>5.8000000000000003E-2</v>
      </c>
      <c r="I499" s="281">
        <v>42264</v>
      </c>
      <c r="J499" s="282">
        <v>5.8000000000000003E-2</v>
      </c>
      <c r="K499" s="283">
        <v>42209</v>
      </c>
      <c r="L499" s="11">
        <v>0</v>
      </c>
      <c r="M499" s="305"/>
      <c r="N499" s="306"/>
    </row>
    <row r="500" spans="1:14" ht="15.75" customHeight="1" x14ac:dyDescent="0.25">
      <c r="A500" s="9"/>
      <c r="C500" s="10">
        <v>2016</v>
      </c>
      <c r="D500" s="15">
        <v>7.4999999999999997E-2</v>
      </c>
      <c r="E500" s="161">
        <v>42531</v>
      </c>
      <c r="F500" s="15">
        <v>7.2999999999999995E-2</v>
      </c>
      <c r="G500" s="161">
        <v>42514</v>
      </c>
      <c r="H500" s="15">
        <v>7.1999999999999995E-2</v>
      </c>
      <c r="I500" s="161">
        <v>42546</v>
      </c>
      <c r="J500" s="11">
        <v>7.1999999999999995E-2</v>
      </c>
      <c r="K500" s="168">
        <v>42536</v>
      </c>
      <c r="L500" s="348">
        <v>6</v>
      </c>
      <c r="M500" s="14" t="s">
        <v>253</v>
      </c>
      <c r="N500" s="261">
        <f>TRUNC(AVERAGE(J498:J500),3)</f>
        <v>6.0999999999999999E-2</v>
      </c>
    </row>
    <row r="501" spans="1:14" ht="15.75" customHeight="1" x14ac:dyDescent="0.25">
      <c r="A501" s="9"/>
      <c r="C501" s="10">
        <v>2017</v>
      </c>
      <c r="D501" s="15">
        <v>7.1999999999999995E-2</v>
      </c>
      <c r="E501" s="161">
        <v>42895</v>
      </c>
      <c r="F501" s="15">
        <v>6.7000000000000004E-2</v>
      </c>
      <c r="G501" s="161">
        <v>42922</v>
      </c>
      <c r="H501" s="15">
        <v>6.7000000000000004E-2</v>
      </c>
      <c r="I501" s="161">
        <v>42896</v>
      </c>
      <c r="J501" s="11">
        <v>6.4000000000000001E-2</v>
      </c>
      <c r="K501" s="168">
        <v>42889</v>
      </c>
      <c r="L501" s="348">
        <v>1</v>
      </c>
      <c r="M501" s="10" t="s">
        <v>293</v>
      </c>
      <c r="N501" s="262">
        <f>TRUNC(AVERAGE(J499:J501),3)</f>
        <v>6.4000000000000001E-2</v>
      </c>
    </row>
    <row r="502" spans="1:14" ht="15.75" customHeight="1" x14ac:dyDescent="0.25">
      <c r="A502" s="9"/>
      <c r="C502" s="10">
        <v>2018</v>
      </c>
      <c r="D502" s="15">
        <v>7.1999999999999995E-2</v>
      </c>
      <c r="E502" s="161">
        <v>43290</v>
      </c>
      <c r="F502" s="15">
        <v>7.1999999999999995E-2</v>
      </c>
      <c r="G502" s="161">
        <v>43245</v>
      </c>
      <c r="H502" s="15">
        <v>7.0999999999999994E-2</v>
      </c>
      <c r="I502" s="161">
        <v>43248</v>
      </c>
      <c r="J502" s="11">
        <v>7.0000000000000007E-2</v>
      </c>
      <c r="K502" s="168">
        <v>43247</v>
      </c>
      <c r="L502" s="11">
        <v>3</v>
      </c>
      <c r="M502" s="10" t="s">
        <v>301</v>
      </c>
      <c r="N502" s="262">
        <f>TRUNC(AVERAGE(J500:J502),3)</f>
        <v>6.8000000000000005E-2</v>
      </c>
    </row>
    <row r="503" spans="1:14" ht="15.75" customHeight="1" thickBot="1" x14ac:dyDescent="0.3">
      <c r="A503" s="9"/>
      <c r="C503" s="16">
        <v>2019</v>
      </c>
      <c r="D503" s="26">
        <v>6.2E-2</v>
      </c>
      <c r="E503" s="158">
        <v>43621</v>
      </c>
      <c r="F503" s="26">
        <v>5.8000000000000003E-2</v>
      </c>
      <c r="G503" s="158">
        <v>43600</v>
      </c>
      <c r="H503" s="26">
        <v>5.6000000000000001E-2</v>
      </c>
      <c r="I503" s="158">
        <v>43623</v>
      </c>
      <c r="J503" s="17">
        <v>5.3999999999999999E-2</v>
      </c>
      <c r="K503" s="164">
        <v>43634</v>
      </c>
      <c r="L503" s="11">
        <v>0</v>
      </c>
      <c r="M503" s="16" t="s">
        <v>311</v>
      </c>
      <c r="N503" s="262">
        <f>TRUNC(AVERAGE(J501:J503),3)</f>
        <v>6.2E-2</v>
      </c>
    </row>
    <row r="504" spans="1:14" ht="15.75" customHeight="1" x14ac:dyDescent="0.3">
      <c r="A504" s="9"/>
      <c r="C504" s="125"/>
      <c r="D504" s="126"/>
      <c r="E504" s="198"/>
      <c r="F504" s="126"/>
      <c r="G504" s="125"/>
      <c r="H504" s="126"/>
      <c r="I504" s="125"/>
      <c r="J504" s="125"/>
      <c r="K504" s="125"/>
      <c r="L504" s="199"/>
      <c r="M504" s="199"/>
      <c r="N504" s="199"/>
    </row>
    <row r="505" spans="1:14" ht="15.75" customHeight="1" thickBot="1" x14ac:dyDescent="0.3">
      <c r="A505" s="9"/>
    </row>
    <row r="506" spans="1:14" ht="15.75" customHeight="1" x14ac:dyDescent="0.3">
      <c r="A506" s="53" t="s">
        <v>33</v>
      </c>
      <c r="C506" s="211"/>
      <c r="D506" s="212"/>
      <c r="E506" s="213"/>
      <c r="F506" s="212"/>
      <c r="G506" s="213"/>
      <c r="H506" s="212"/>
      <c r="I506" s="213"/>
      <c r="J506" s="214"/>
      <c r="K506" s="213"/>
      <c r="L506" s="215"/>
      <c r="M506" s="383" t="s">
        <v>56</v>
      </c>
      <c r="N506" s="384"/>
    </row>
    <row r="507" spans="1:14" ht="15.75" customHeight="1" thickBot="1" x14ac:dyDescent="0.3">
      <c r="A507" s="9"/>
      <c r="C507" s="4" t="s">
        <v>2</v>
      </c>
      <c r="D507" s="93" t="s">
        <v>3</v>
      </c>
      <c r="E507" s="5" t="s">
        <v>58</v>
      </c>
      <c r="F507" s="93" t="s">
        <v>4</v>
      </c>
      <c r="G507" s="5" t="s">
        <v>58</v>
      </c>
      <c r="H507" s="93" t="s">
        <v>5</v>
      </c>
      <c r="I507" s="5" t="s">
        <v>58</v>
      </c>
      <c r="J507" s="6" t="s">
        <v>6</v>
      </c>
      <c r="K507" s="5" t="s">
        <v>58</v>
      </c>
      <c r="L507" s="334"/>
      <c r="M507" s="21" t="s">
        <v>141</v>
      </c>
      <c r="N507" s="8" t="s">
        <v>57</v>
      </c>
    </row>
    <row r="508" spans="1:14" ht="15.75" customHeight="1" thickBot="1" x14ac:dyDescent="0.35">
      <c r="A508" s="9"/>
      <c r="C508" s="362" t="s">
        <v>298</v>
      </c>
      <c r="D508" s="363"/>
      <c r="E508" s="363"/>
      <c r="F508" s="363"/>
      <c r="G508" s="363"/>
      <c r="H508" s="363"/>
      <c r="I508" s="363"/>
      <c r="J508" s="363"/>
      <c r="K508" s="364"/>
      <c r="L508" s="234" t="s">
        <v>263</v>
      </c>
      <c r="M508" s="210"/>
      <c r="N508" s="269"/>
    </row>
    <row r="509" spans="1:14" ht="15.75" customHeight="1" x14ac:dyDescent="0.25">
      <c r="A509" s="147" t="s">
        <v>216</v>
      </c>
      <c r="C509" s="10">
        <v>2010</v>
      </c>
      <c r="D509" s="25">
        <v>6.4000000000000001E-2</v>
      </c>
      <c r="E509" s="12">
        <v>40282</v>
      </c>
      <c r="F509" s="15">
        <v>6.2E-2</v>
      </c>
      <c r="G509" s="12">
        <v>40442</v>
      </c>
      <c r="H509" s="15">
        <v>0.06</v>
      </c>
      <c r="I509" s="12">
        <v>40410</v>
      </c>
      <c r="J509" s="15">
        <v>0.06</v>
      </c>
      <c r="K509" s="43">
        <v>40283</v>
      </c>
      <c r="L509" s="39">
        <v>0</v>
      </c>
      <c r="M509" s="10" t="s">
        <v>201</v>
      </c>
      <c r="N509" s="262">
        <v>6.0999999999999999E-2</v>
      </c>
    </row>
    <row r="510" spans="1:14" ht="15.75" customHeight="1" x14ac:dyDescent="0.25">
      <c r="A510" s="24" t="s">
        <v>117</v>
      </c>
      <c r="C510" s="10">
        <v>2011</v>
      </c>
      <c r="D510" s="25">
        <v>8.3000000000000004E-2</v>
      </c>
      <c r="E510" s="12">
        <v>40788</v>
      </c>
      <c r="F510" s="25">
        <v>6.8000000000000005E-2</v>
      </c>
      <c r="G510" s="12">
        <v>40787</v>
      </c>
      <c r="H510" s="25">
        <v>6.7000000000000004E-2</v>
      </c>
      <c r="I510" s="12">
        <v>40702</v>
      </c>
      <c r="J510" s="15">
        <v>6.4000000000000001E-2</v>
      </c>
      <c r="K510" s="43">
        <v>40789</v>
      </c>
      <c r="L510" s="39">
        <v>1</v>
      </c>
      <c r="M510" s="10" t="s">
        <v>204</v>
      </c>
      <c r="N510" s="262">
        <v>6.0999999999999999E-2</v>
      </c>
    </row>
    <row r="511" spans="1:14" ht="15.75" customHeight="1" x14ac:dyDescent="0.25">
      <c r="C511" s="10">
        <v>2012</v>
      </c>
      <c r="D511" s="25">
        <v>9.8000000000000004E-2</v>
      </c>
      <c r="E511" s="12">
        <v>41088</v>
      </c>
      <c r="F511" s="25">
        <v>7.4999999999999997E-2</v>
      </c>
      <c r="G511" s="12">
        <v>41075</v>
      </c>
      <c r="H511" s="25">
        <v>7.0999999999999994E-2</v>
      </c>
      <c r="I511" s="12">
        <v>41102</v>
      </c>
      <c r="J511" s="15">
        <v>7.0000000000000007E-2</v>
      </c>
      <c r="K511" s="43">
        <v>41097</v>
      </c>
      <c r="L511" s="39">
        <v>1</v>
      </c>
      <c r="M511" s="10" t="s">
        <v>205</v>
      </c>
      <c r="N511" s="262">
        <f>TRUNC(AVERAGE(J509:J511),3)</f>
        <v>6.4000000000000001E-2</v>
      </c>
    </row>
    <row r="512" spans="1:14" ht="15.75" customHeight="1" x14ac:dyDescent="0.25">
      <c r="A512" s="9" t="s">
        <v>195</v>
      </c>
      <c r="C512" s="10">
        <v>2013</v>
      </c>
      <c r="D512" s="15">
        <v>6.3E-2</v>
      </c>
      <c r="E512" s="12">
        <v>41408</v>
      </c>
      <c r="F512" s="15">
        <v>6.0999999999999999E-2</v>
      </c>
      <c r="G512" s="12">
        <v>41546</v>
      </c>
      <c r="H512" s="15">
        <v>5.7000000000000002E-2</v>
      </c>
      <c r="I512" s="12">
        <v>41526</v>
      </c>
      <c r="J512" s="15">
        <v>5.7000000000000002E-2</v>
      </c>
      <c r="K512" s="43">
        <v>41430</v>
      </c>
      <c r="L512" s="39">
        <v>0</v>
      </c>
      <c r="M512" s="10" t="s">
        <v>213</v>
      </c>
      <c r="N512" s="262">
        <f>TRUNC(AVERAGE(J510:J512),3)</f>
        <v>6.3E-2</v>
      </c>
    </row>
    <row r="513" spans="1:14" ht="15.75" customHeight="1" x14ac:dyDescent="0.25">
      <c r="A513" s="9"/>
      <c r="C513" s="10">
        <v>2014</v>
      </c>
      <c r="D513" s="15">
        <v>6.2E-2</v>
      </c>
      <c r="E513" s="12">
        <v>41784</v>
      </c>
      <c r="F513" s="15">
        <v>6.0999999999999999E-2</v>
      </c>
      <c r="G513" s="12">
        <v>41797</v>
      </c>
      <c r="H513" s="15">
        <v>5.8999999999999997E-2</v>
      </c>
      <c r="I513" s="12">
        <v>41799</v>
      </c>
      <c r="J513" s="15">
        <v>5.8999999999999997E-2</v>
      </c>
      <c r="K513" s="43">
        <v>41796</v>
      </c>
      <c r="L513" s="39">
        <v>0</v>
      </c>
      <c r="M513" s="10" t="s">
        <v>215</v>
      </c>
      <c r="N513" s="262">
        <f>TRUNC(AVERAGE(J511:J513),3)</f>
        <v>6.2E-2</v>
      </c>
    </row>
    <row r="514" spans="1:14" ht="15.75" customHeight="1" thickBot="1" x14ac:dyDescent="0.3">
      <c r="A514" s="9"/>
      <c r="C514" s="16">
        <v>2015</v>
      </c>
      <c r="D514" s="26">
        <v>6.6000000000000003E-2</v>
      </c>
      <c r="E514" s="18">
        <v>42131</v>
      </c>
      <c r="F514" s="26">
        <v>6.2E-2</v>
      </c>
      <c r="G514" s="18">
        <v>42111</v>
      </c>
      <c r="H514" s="26">
        <v>5.8999999999999997E-2</v>
      </c>
      <c r="I514" s="18">
        <v>42126</v>
      </c>
      <c r="J514" s="26">
        <v>5.8000000000000003E-2</v>
      </c>
      <c r="K514" s="44">
        <v>42147</v>
      </c>
      <c r="L514" s="40">
        <v>0</v>
      </c>
      <c r="M514" s="16" t="s">
        <v>247</v>
      </c>
      <c r="N514" s="263">
        <f>TRUNC(AVERAGE(J512:J514),3)</f>
        <v>5.8000000000000003E-2</v>
      </c>
    </row>
    <row r="515" spans="1:14" ht="15.75" customHeight="1" thickBot="1" x14ac:dyDescent="0.35">
      <c r="A515" s="9"/>
      <c r="C515" s="362" t="s">
        <v>297</v>
      </c>
      <c r="D515" s="363"/>
      <c r="E515" s="363"/>
      <c r="F515" s="363"/>
      <c r="G515" s="363"/>
      <c r="H515" s="363"/>
      <c r="I515" s="363"/>
      <c r="J515" s="363"/>
      <c r="K515" s="364"/>
      <c r="L515" s="286" t="s">
        <v>264</v>
      </c>
      <c r="M515" s="303"/>
      <c r="N515" s="304"/>
    </row>
    <row r="516" spans="1:14" ht="15.75" customHeight="1" x14ac:dyDescent="0.25">
      <c r="A516" s="9"/>
      <c r="C516" s="324">
        <v>2014</v>
      </c>
      <c r="D516" s="97">
        <v>6.2E-2</v>
      </c>
      <c r="E516" s="51">
        <v>41784</v>
      </c>
      <c r="F516" s="97">
        <v>6.0999999999999999E-2</v>
      </c>
      <c r="G516" s="51">
        <v>41797</v>
      </c>
      <c r="H516" s="97">
        <v>5.8999999999999997E-2</v>
      </c>
      <c r="I516" s="51">
        <v>41799</v>
      </c>
      <c r="J516" s="97">
        <v>5.8999999999999997E-2</v>
      </c>
      <c r="K516" s="112">
        <v>41796</v>
      </c>
      <c r="L516" s="348">
        <v>0</v>
      </c>
      <c r="M516" s="301"/>
      <c r="N516" s="302"/>
    </row>
    <row r="517" spans="1:14" ht="15.75" customHeight="1" thickBot="1" x14ac:dyDescent="0.3">
      <c r="A517" s="9"/>
      <c r="C517" s="280">
        <v>2015</v>
      </c>
      <c r="D517" s="15">
        <v>6.6000000000000003E-2</v>
      </c>
      <c r="E517" s="12">
        <v>42131</v>
      </c>
      <c r="F517" s="15">
        <v>6.2E-2</v>
      </c>
      <c r="G517" s="12">
        <v>42111</v>
      </c>
      <c r="H517" s="15">
        <v>5.8999999999999997E-2</v>
      </c>
      <c r="I517" s="12">
        <v>42126</v>
      </c>
      <c r="J517" s="15">
        <v>5.8000000000000003E-2</v>
      </c>
      <c r="K517" s="43">
        <v>42147</v>
      </c>
      <c r="L517" s="348">
        <v>0</v>
      </c>
      <c r="M517" s="305"/>
      <c r="N517" s="306"/>
    </row>
    <row r="518" spans="1:14" ht="15.75" customHeight="1" x14ac:dyDescent="0.25">
      <c r="A518" s="9"/>
      <c r="C518" s="10">
        <v>2016</v>
      </c>
      <c r="D518" s="15">
        <v>7.1999999999999995E-2</v>
      </c>
      <c r="E518" s="161">
        <v>42532</v>
      </c>
      <c r="F518" s="15">
        <v>7.1999999999999995E-2</v>
      </c>
      <c r="G518" s="161">
        <v>42514</v>
      </c>
      <c r="H518" s="15">
        <v>7.0000000000000007E-2</v>
      </c>
      <c r="I518" s="161">
        <v>42478</v>
      </c>
      <c r="J518" s="11">
        <v>6.9000000000000006E-2</v>
      </c>
      <c r="K518" s="168">
        <v>42573</v>
      </c>
      <c r="L518" s="348">
        <v>2</v>
      </c>
      <c r="M518" s="14" t="s">
        <v>253</v>
      </c>
      <c r="N518" s="261">
        <f>TRUNC(AVERAGE(J516:J518),3)</f>
        <v>6.2E-2</v>
      </c>
    </row>
    <row r="519" spans="1:14" ht="15.75" customHeight="1" x14ac:dyDescent="0.25">
      <c r="A519" s="9"/>
      <c r="C519" s="10">
        <v>2017</v>
      </c>
      <c r="D519" s="15">
        <v>7.9000000000000001E-2</v>
      </c>
      <c r="E519" s="161">
        <v>42895</v>
      </c>
      <c r="F519" s="15">
        <v>6.9000000000000006E-2</v>
      </c>
      <c r="G519" s="161">
        <v>42935</v>
      </c>
      <c r="H519" s="15">
        <v>6.8000000000000005E-2</v>
      </c>
      <c r="I519" s="161">
        <v>42896</v>
      </c>
      <c r="J519" s="11">
        <v>6.8000000000000005E-2</v>
      </c>
      <c r="K519" s="168">
        <v>42889</v>
      </c>
      <c r="L519" s="348">
        <v>1</v>
      </c>
      <c r="M519" s="10" t="s">
        <v>293</v>
      </c>
      <c r="N519" s="262">
        <f>TRUNC(AVERAGE(J517:J519),3)</f>
        <v>6.5000000000000002E-2</v>
      </c>
    </row>
    <row r="520" spans="1:14" ht="15.75" customHeight="1" x14ac:dyDescent="0.25">
      <c r="A520" s="9"/>
      <c r="C520" s="10">
        <v>2018</v>
      </c>
      <c r="D520" s="15">
        <v>7.4999999999999997E-2</v>
      </c>
      <c r="E520" s="161">
        <v>43248</v>
      </c>
      <c r="F520" s="15">
        <v>7.2999999999999995E-2</v>
      </c>
      <c r="G520" s="161">
        <v>43246</v>
      </c>
      <c r="H520" s="15">
        <v>7.1999999999999995E-2</v>
      </c>
      <c r="I520" s="161">
        <v>43245</v>
      </c>
      <c r="J520" s="11">
        <v>6.9000000000000006E-2</v>
      </c>
      <c r="K520" s="168">
        <v>43258</v>
      </c>
      <c r="L520" s="11">
        <v>3</v>
      </c>
      <c r="M520" s="10" t="s">
        <v>301</v>
      </c>
      <c r="N520" s="262">
        <f>TRUNC(AVERAGE(J518:J520),3)</f>
        <v>6.8000000000000005E-2</v>
      </c>
    </row>
    <row r="521" spans="1:14" ht="15.75" customHeight="1" thickBot="1" x14ac:dyDescent="0.3">
      <c r="A521" s="9"/>
      <c r="C521" s="16">
        <v>2019</v>
      </c>
      <c r="D521" s="26">
        <v>7.0000000000000007E-2</v>
      </c>
      <c r="E521" s="158">
        <v>43621</v>
      </c>
      <c r="F521" s="26">
        <v>6.2E-2</v>
      </c>
      <c r="G521" s="158">
        <v>43623</v>
      </c>
      <c r="H521" s="26">
        <v>6.0999999999999999E-2</v>
      </c>
      <c r="I521" s="158">
        <v>43615</v>
      </c>
      <c r="J521" s="17">
        <v>0.06</v>
      </c>
      <c r="K521" s="164">
        <v>43600</v>
      </c>
      <c r="L521" s="11">
        <v>0</v>
      </c>
      <c r="M521" s="16" t="s">
        <v>311</v>
      </c>
      <c r="N521" s="262">
        <f>TRUNC(AVERAGE(J519:J521),3)</f>
        <v>6.5000000000000002E-2</v>
      </c>
    </row>
    <row r="522" spans="1:14" ht="15.75" customHeight="1" x14ac:dyDescent="0.3">
      <c r="A522" s="9"/>
      <c r="C522" s="125"/>
      <c r="D522" s="126"/>
      <c r="E522" s="198"/>
      <c r="F522" s="126"/>
      <c r="G522" s="125"/>
      <c r="H522" s="126"/>
      <c r="I522" s="125"/>
      <c r="J522" s="125"/>
      <c r="K522" s="125"/>
      <c r="L522" s="199"/>
      <c r="M522" s="199"/>
      <c r="N522" s="199"/>
    </row>
    <row r="523" spans="1:14" ht="15.75" customHeight="1" thickBot="1" x14ac:dyDescent="0.3">
      <c r="A523" s="9"/>
    </row>
    <row r="524" spans="1:14" ht="15.75" customHeight="1" x14ac:dyDescent="0.3">
      <c r="A524" s="53" t="s">
        <v>33</v>
      </c>
      <c r="C524" s="211"/>
      <c r="D524" s="212"/>
      <c r="E524" s="213"/>
      <c r="F524" s="212"/>
      <c r="G524" s="213"/>
      <c r="H524" s="212"/>
      <c r="I524" s="213"/>
      <c r="J524" s="214"/>
      <c r="K524" s="213"/>
      <c r="L524" s="215"/>
      <c r="M524" s="383" t="s">
        <v>56</v>
      </c>
      <c r="N524" s="384"/>
    </row>
    <row r="525" spans="1:14" ht="15.75" customHeight="1" thickBot="1" x14ac:dyDescent="0.3">
      <c r="A525" s="147"/>
      <c r="C525" s="4" t="s">
        <v>2</v>
      </c>
      <c r="D525" s="93" t="s">
        <v>3</v>
      </c>
      <c r="E525" s="5" t="s">
        <v>58</v>
      </c>
      <c r="F525" s="93" t="s">
        <v>4</v>
      </c>
      <c r="G525" s="5" t="s">
        <v>58</v>
      </c>
      <c r="H525" s="93" t="s">
        <v>5</v>
      </c>
      <c r="I525" s="5" t="s">
        <v>58</v>
      </c>
      <c r="J525" s="6" t="s">
        <v>6</v>
      </c>
      <c r="K525" s="5" t="s">
        <v>58</v>
      </c>
      <c r="L525" s="334"/>
      <c r="M525" s="21" t="s">
        <v>141</v>
      </c>
      <c r="N525" s="8" t="s">
        <v>57</v>
      </c>
    </row>
    <row r="526" spans="1:14" ht="15.75" customHeight="1" thickBot="1" x14ac:dyDescent="0.35">
      <c r="A526" s="147"/>
      <c r="C526" s="362" t="s">
        <v>298</v>
      </c>
      <c r="D526" s="363"/>
      <c r="E526" s="363"/>
      <c r="F526" s="363"/>
      <c r="G526" s="363"/>
      <c r="H526" s="363"/>
      <c r="I526" s="363"/>
      <c r="J526" s="363"/>
      <c r="K526" s="364"/>
      <c r="L526" s="234" t="s">
        <v>263</v>
      </c>
      <c r="M526" s="210"/>
      <c r="N526" s="269"/>
    </row>
    <row r="527" spans="1:14" ht="15.75" customHeight="1" x14ac:dyDescent="0.25">
      <c r="A527" s="147" t="s">
        <v>217</v>
      </c>
      <c r="C527" s="10">
        <v>2010</v>
      </c>
      <c r="D527" s="25">
        <v>6.5000000000000002E-2</v>
      </c>
      <c r="E527" s="12">
        <v>40324</v>
      </c>
      <c r="F527" s="25">
        <v>6.4000000000000001E-2</v>
      </c>
      <c r="G527" s="12">
        <v>40401</v>
      </c>
      <c r="H527" s="25">
        <v>6.4000000000000001E-2</v>
      </c>
      <c r="I527" s="12">
        <v>40400</v>
      </c>
      <c r="J527" s="15">
        <v>6.0999999999999999E-2</v>
      </c>
      <c r="K527" s="43">
        <v>40409</v>
      </c>
      <c r="L527" s="39">
        <v>0</v>
      </c>
      <c r="M527" s="10" t="s">
        <v>201</v>
      </c>
      <c r="N527" s="262">
        <v>5.8999999999999997E-2</v>
      </c>
    </row>
    <row r="528" spans="1:14" ht="15.75" customHeight="1" x14ac:dyDescent="0.25">
      <c r="A528" s="24" t="s">
        <v>183</v>
      </c>
      <c r="B528" s="20"/>
      <c r="C528" s="10">
        <v>2011</v>
      </c>
      <c r="D528" s="25">
        <v>0.09</v>
      </c>
      <c r="E528" s="12">
        <v>40788</v>
      </c>
      <c r="F528" s="25">
        <v>8.4000000000000005E-2</v>
      </c>
      <c r="G528" s="12">
        <v>40745</v>
      </c>
      <c r="H528" s="25">
        <v>7.4999999999999997E-2</v>
      </c>
      <c r="I528" s="12">
        <v>40787</v>
      </c>
      <c r="J528" s="25">
        <v>7.2999999999999995E-2</v>
      </c>
      <c r="K528" s="43">
        <v>40733</v>
      </c>
      <c r="L528" s="39">
        <v>2</v>
      </c>
      <c r="M528" s="10" t="s">
        <v>204</v>
      </c>
      <c r="N528" s="262">
        <v>6.4000000000000001E-2</v>
      </c>
    </row>
    <row r="529" spans="1:14" ht="15.75" customHeight="1" x14ac:dyDescent="0.25">
      <c r="C529" s="10">
        <v>2012</v>
      </c>
      <c r="D529" s="25">
        <v>0.11700000000000001</v>
      </c>
      <c r="E529" s="12">
        <v>41088</v>
      </c>
      <c r="F529" s="25">
        <v>8.2000000000000003E-2</v>
      </c>
      <c r="G529" s="12">
        <v>41124</v>
      </c>
      <c r="H529" s="25">
        <v>8.2000000000000003E-2</v>
      </c>
      <c r="I529" s="12">
        <v>41096</v>
      </c>
      <c r="J529" s="25">
        <v>8.1000000000000003E-2</v>
      </c>
      <c r="K529" s="43">
        <v>41107</v>
      </c>
      <c r="L529" s="39">
        <v>9</v>
      </c>
      <c r="M529" s="10" t="s">
        <v>205</v>
      </c>
      <c r="N529" s="262">
        <f>TRUNC(AVERAGE(J527:J529),3)</f>
        <v>7.0999999999999994E-2</v>
      </c>
    </row>
    <row r="530" spans="1:14" ht="15.75" customHeight="1" x14ac:dyDescent="0.25">
      <c r="A530" s="9" t="s">
        <v>195</v>
      </c>
      <c r="C530" s="10">
        <v>2013</v>
      </c>
      <c r="D530" s="25">
        <v>7.3999999999999996E-2</v>
      </c>
      <c r="E530" s="12">
        <v>41408</v>
      </c>
      <c r="F530" s="25">
        <v>6.9000000000000006E-2</v>
      </c>
      <c r="G530" s="12">
        <v>41445</v>
      </c>
      <c r="H530" s="25">
        <v>6.8000000000000005E-2</v>
      </c>
      <c r="I530" s="12">
        <v>41505</v>
      </c>
      <c r="J530" s="25">
        <v>6.5000000000000002E-2</v>
      </c>
      <c r="K530" s="43">
        <v>41526</v>
      </c>
      <c r="L530" s="39">
        <v>0</v>
      </c>
      <c r="M530" s="10" t="s">
        <v>213</v>
      </c>
      <c r="N530" s="262">
        <f>TRUNC(AVERAGE(J528:J530),3)</f>
        <v>7.2999999999999995E-2</v>
      </c>
    </row>
    <row r="531" spans="1:14" ht="15.75" customHeight="1" x14ac:dyDescent="0.25">
      <c r="A531" s="9"/>
      <c r="C531" s="10">
        <v>2014</v>
      </c>
      <c r="D531" s="25">
        <v>7.2999999999999995E-2</v>
      </c>
      <c r="E531" s="12">
        <v>41797</v>
      </c>
      <c r="F531" s="25">
        <v>7.0000000000000007E-2</v>
      </c>
      <c r="G531" s="12">
        <v>41791</v>
      </c>
      <c r="H531" s="25">
        <v>6.7000000000000004E-2</v>
      </c>
      <c r="I531" s="12">
        <v>41799</v>
      </c>
      <c r="J531" s="25">
        <v>6.7000000000000004E-2</v>
      </c>
      <c r="K531" s="43">
        <v>41796</v>
      </c>
      <c r="L531" s="39">
        <v>0</v>
      </c>
      <c r="M531" s="10" t="s">
        <v>215</v>
      </c>
      <c r="N531" s="262">
        <f>TRUNC(AVERAGE(J529:J531),3)</f>
        <v>7.0999999999999994E-2</v>
      </c>
    </row>
    <row r="532" spans="1:14" ht="15.75" customHeight="1" thickBot="1" x14ac:dyDescent="0.3">
      <c r="A532" s="9"/>
      <c r="C532" s="16">
        <v>2015</v>
      </c>
      <c r="D532" s="123">
        <v>7.3999999999999996E-2</v>
      </c>
      <c r="E532" s="18">
        <v>42131</v>
      </c>
      <c r="F532" s="123">
        <v>6.7000000000000004E-2</v>
      </c>
      <c r="G532" s="18">
        <v>42165</v>
      </c>
      <c r="H532" s="123">
        <v>6.7000000000000004E-2</v>
      </c>
      <c r="I532" s="18">
        <v>42147</v>
      </c>
      <c r="J532" s="123">
        <v>6.6000000000000003E-2</v>
      </c>
      <c r="K532" s="44">
        <v>42112</v>
      </c>
      <c r="L532" s="40">
        <v>0</v>
      </c>
      <c r="M532" s="16" t="s">
        <v>252</v>
      </c>
      <c r="N532" s="263">
        <f>TRUNC(AVERAGE(J530:J532),3)</f>
        <v>6.6000000000000003E-2</v>
      </c>
    </row>
    <row r="533" spans="1:14" ht="15.75" customHeight="1" thickBot="1" x14ac:dyDescent="0.35">
      <c r="A533" s="9"/>
      <c r="C533" s="362" t="s">
        <v>297</v>
      </c>
      <c r="D533" s="363"/>
      <c r="E533" s="363"/>
      <c r="F533" s="363"/>
      <c r="G533" s="363"/>
      <c r="H533" s="363"/>
      <c r="I533" s="363"/>
      <c r="J533" s="363"/>
      <c r="K533" s="364"/>
      <c r="L533" s="286" t="s">
        <v>264</v>
      </c>
      <c r="M533" s="303"/>
      <c r="N533" s="304"/>
    </row>
    <row r="534" spans="1:14" ht="15.75" customHeight="1" x14ac:dyDescent="0.25">
      <c r="A534" s="9"/>
      <c r="C534" s="324">
        <v>2014</v>
      </c>
      <c r="D534" s="182">
        <v>7.2999999999999995E-2</v>
      </c>
      <c r="E534" s="51">
        <v>41797</v>
      </c>
      <c r="F534" s="182">
        <v>7.0000000000000007E-2</v>
      </c>
      <c r="G534" s="51">
        <v>41791</v>
      </c>
      <c r="H534" s="182">
        <v>6.7000000000000004E-2</v>
      </c>
      <c r="I534" s="51">
        <v>41799</v>
      </c>
      <c r="J534" s="182">
        <v>6.7000000000000004E-2</v>
      </c>
      <c r="K534" s="112">
        <v>41796</v>
      </c>
      <c r="L534" s="348">
        <v>1</v>
      </c>
      <c r="M534" s="301"/>
      <c r="N534" s="302"/>
    </row>
    <row r="535" spans="1:14" ht="15.75" customHeight="1" thickBot="1" x14ac:dyDescent="0.3">
      <c r="A535" s="9"/>
      <c r="C535" s="280">
        <v>2015</v>
      </c>
      <c r="D535" s="25">
        <v>7.3999999999999996E-2</v>
      </c>
      <c r="E535" s="12">
        <v>42131</v>
      </c>
      <c r="F535" s="25">
        <v>6.7000000000000004E-2</v>
      </c>
      <c r="G535" s="12">
        <v>42165</v>
      </c>
      <c r="H535" s="25">
        <v>6.7000000000000004E-2</v>
      </c>
      <c r="I535" s="12">
        <v>42147</v>
      </c>
      <c r="J535" s="25">
        <v>6.6000000000000003E-2</v>
      </c>
      <c r="K535" s="43">
        <v>42112</v>
      </c>
      <c r="L535" s="348">
        <v>1</v>
      </c>
      <c r="M535" s="305"/>
      <c r="N535" s="306"/>
    </row>
    <row r="536" spans="1:14" ht="15.75" customHeight="1" x14ac:dyDescent="0.25">
      <c r="A536" s="9"/>
      <c r="C536" s="10">
        <v>2016</v>
      </c>
      <c r="D536" s="15">
        <v>7.5999999999999998E-2</v>
      </c>
      <c r="E536" s="161">
        <v>42532</v>
      </c>
      <c r="F536" s="15">
        <v>7.3999999999999996E-2</v>
      </c>
      <c r="G536" s="161">
        <v>42514</v>
      </c>
      <c r="H536" s="15">
        <v>7.1999999999999995E-2</v>
      </c>
      <c r="I536" s="161">
        <v>42546</v>
      </c>
      <c r="J536" s="11">
        <v>7.1999999999999995E-2</v>
      </c>
      <c r="K536" s="168">
        <v>42536</v>
      </c>
      <c r="L536" s="348">
        <v>6</v>
      </c>
      <c r="M536" s="14" t="s">
        <v>253</v>
      </c>
      <c r="N536" s="261">
        <f>TRUNC(AVERAGE(J534:J536),3)</f>
        <v>6.8000000000000005E-2</v>
      </c>
    </row>
    <row r="537" spans="1:14" ht="15.75" customHeight="1" x14ac:dyDescent="0.25">
      <c r="A537" s="9"/>
      <c r="C537" s="10">
        <v>2017</v>
      </c>
      <c r="D537" s="15">
        <v>0.08</v>
      </c>
      <c r="E537" s="161">
        <v>42895</v>
      </c>
      <c r="F537" s="15">
        <v>7.2999999999999995E-2</v>
      </c>
      <c r="G537" s="161">
        <v>42922</v>
      </c>
      <c r="H537" s="15">
        <v>7.2999999999999995E-2</v>
      </c>
      <c r="I537" s="161">
        <v>42896</v>
      </c>
      <c r="J537" s="11">
        <v>7.1999999999999995E-2</v>
      </c>
      <c r="K537" s="168">
        <v>42889</v>
      </c>
      <c r="L537" s="348">
        <v>4</v>
      </c>
      <c r="M537" s="10" t="s">
        <v>293</v>
      </c>
      <c r="N537" s="262">
        <f>TRUNC(AVERAGE(J535:J537),3)</f>
        <v>7.0000000000000007E-2</v>
      </c>
    </row>
    <row r="538" spans="1:14" ht="15.75" customHeight="1" x14ac:dyDescent="0.25">
      <c r="A538" s="9"/>
      <c r="C538" s="10">
        <v>2018</v>
      </c>
      <c r="D538" s="15">
        <v>0.08</v>
      </c>
      <c r="E538" s="161">
        <v>43248</v>
      </c>
      <c r="F538" s="15">
        <v>7.5999999999999998E-2</v>
      </c>
      <c r="G538" s="161">
        <v>43290</v>
      </c>
      <c r="H538" s="15">
        <v>7.3999999999999996E-2</v>
      </c>
      <c r="I538" s="161">
        <v>43245</v>
      </c>
      <c r="J538" s="11">
        <v>7.2999999999999995E-2</v>
      </c>
      <c r="K538" s="168">
        <v>43247</v>
      </c>
      <c r="L538" s="11">
        <v>7</v>
      </c>
      <c r="M538" s="10" t="s">
        <v>301</v>
      </c>
      <c r="N538" s="262">
        <f>TRUNC(AVERAGE(J536:J538),3)</f>
        <v>7.1999999999999995E-2</v>
      </c>
    </row>
    <row r="539" spans="1:14" ht="15.75" customHeight="1" thickBot="1" x14ac:dyDescent="0.3">
      <c r="A539" s="9"/>
      <c r="C539" s="16">
        <v>2019</v>
      </c>
      <c r="D539" s="26">
        <v>6.6000000000000003E-2</v>
      </c>
      <c r="E539" s="158">
        <v>43621</v>
      </c>
      <c r="F539" s="26">
        <v>6.3E-2</v>
      </c>
      <c r="G539" s="158">
        <v>43623</v>
      </c>
      <c r="H539" s="26">
        <v>6.2E-2</v>
      </c>
      <c r="I539" s="158">
        <v>43600</v>
      </c>
      <c r="J539" s="17">
        <v>5.8999999999999997E-2</v>
      </c>
      <c r="K539" s="164">
        <v>43615</v>
      </c>
      <c r="L539" s="11">
        <v>0</v>
      </c>
      <c r="M539" s="16" t="s">
        <v>311</v>
      </c>
      <c r="N539" s="262">
        <f>TRUNC(AVERAGE(J537:J539),3)</f>
        <v>6.8000000000000005E-2</v>
      </c>
    </row>
    <row r="540" spans="1:14" ht="15.75" customHeight="1" x14ac:dyDescent="0.3">
      <c r="A540" s="9"/>
      <c r="C540" s="125"/>
      <c r="D540" s="126"/>
      <c r="E540" s="198"/>
      <c r="F540" s="126"/>
      <c r="G540" s="125"/>
      <c r="H540" s="126"/>
      <c r="I540" s="125"/>
      <c r="J540" s="125"/>
      <c r="K540" s="125"/>
      <c r="L540" s="199"/>
      <c r="M540" s="199"/>
      <c r="N540" s="199"/>
    </row>
    <row r="541" spans="1:14" ht="15.75" customHeight="1" thickBot="1" x14ac:dyDescent="0.3">
      <c r="A541" s="9"/>
    </row>
    <row r="542" spans="1:14" ht="15.75" customHeight="1" x14ac:dyDescent="0.3">
      <c r="A542" s="53" t="s">
        <v>33</v>
      </c>
      <c r="C542" s="211"/>
      <c r="D542" s="212"/>
      <c r="E542" s="213"/>
      <c r="F542" s="212"/>
      <c r="G542" s="213"/>
      <c r="H542" s="212"/>
      <c r="I542" s="213"/>
      <c r="J542" s="214"/>
      <c r="K542" s="213"/>
      <c r="L542" s="215"/>
      <c r="M542" s="383" t="s">
        <v>56</v>
      </c>
      <c r="N542" s="384"/>
    </row>
    <row r="543" spans="1:14" ht="15.75" customHeight="1" thickBot="1" x14ac:dyDescent="0.3">
      <c r="A543" s="46"/>
      <c r="C543" s="4" t="s">
        <v>2</v>
      </c>
      <c r="D543" s="93" t="s">
        <v>3</v>
      </c>
      <c r="E543" s="5" t="s">
        <v>58</v>
      </c>
      <c r="F543" s="93" t="s">
        <v>4</v>
      </c>
      <c r="G543" s="5" t="s">
        <v>58</v>
      </c>
      <c r="H543" s="93" t="s">
        <v>5</v>
      </c>
      <c r="I543" s="5" t="s">
        <v>58</v>
      </c>
      <c r="J543" s="6" t="s">
        <v>6</v>
      </c>
      <c r="K543" s="5" t="s">
        <v>58</v>
      </c>
      <c r="L543" s="334"/>
      <c r="M543" s="21" t="s">
        <v>141</v>
      </c>
      <c r="N543" s="8" t="s">
        <v>57</v>
      </c>
    </row>
    <row r="544" spans="1:14" ht="15.75" customHeight="1" thickBot="1" x14ac:dyDescent="0.35">
      <c r="A544" s="46"/>
      <c r="C544" s="362" t="s">
        <v>298</v>
      </c>
      <c r="D544" s="363"/>
      <c r="E544" s="363"/>
      <c r="F544" s="363"/>
      <c r="G544" s="363"/>
      <c r="H544" s="363"/>
      <c r="I544" s="363"/>
      <c r="J544" s="363"/>
      <c r="K544" s="364"/>
      <c r="L544" s="234" t="s">
        <v>263</v>
      </c>
      <c r="M544" s="210"/>
      <c r="N544" s="269"/>
    </row>
    <row r="545" spans="1:14" ht="15.75" customHeight="1" x14ac:dyDescent="0.25">
      <c r="A545" s="147" t="s">
        <v>207</v>
      </c>
      <c r="B545" s="46"/>
      <c r="C545" s="10">
        <v>2010</v>
      </c>
      <c r="D545" s="25">
        <v>6.5000000000000002E-2</v>
      </c>
      <c r="E545" s="12">
        <v>40324</v>
      </c>
      <c r="F545" s="15">
        <v>6.0999999999999999E-2</v>
      </c>
      <c r="G545" s="12">
        <v>40409</v>
      </c>
      <c r="H545" s="15">
        <v>6.0999999999999999E-2</v>
      </c>
      <c r="I545" s="12">
        <v>40400</v>
      </c>
      <c r="J545" s="15">
        <v>0.06</v>
      </c>
      <c r="K545" s="43">
        <v>40401</v>
      </c>
      <c r="L545" s="39">
        <v>0</v>
      </c>
      <c r="M545" s="10" t="s">
        <v>201</v>
      </c>
      <c r="N545" s="262">
        <v>6.3E-2</v>
      </c>
    </row>
    <row r="546" spans="1:14" ht="15.75" customHeight="1" x14ac:dyDescent="0.25">
      <c r="A546" s="24" t="s">
        <v>116</v>
      </c>
      <c r="C546" s="10">
        <v>2011</v>
      </c>
      <c r="D546" s="25">
        <v>8.5000000000000006E-2</v>
      </c>
      <c r="E546" s="12">
        <v>40788</v>
      </c>
      <c r="F546" s="25">
        <v>8.1000000000000003E-2</v>
      </c>
      <c r="G546" s="12">
        <v>40745</v>
      </c>
      <c r="H546" s="25">
        <v>7.3999999999999996E-2</v>
      </c>
      <c r="I546" s="12">
        <v>40787</v>
      </c>
      <c r="J546" s="15">
        <v>7.0999999999999994E-2</v>
      </c>
      <c r="K546" s="43">
        <v>40740</v>
      </c>
      <c r="L546" s="39">
        <v>2</v>
      </c>
      <c r="M546" s="10" t="s">
        <v>204</v>
      </c>
      <c r="N546" s="262">
        <v>6.4000000000000001E-2</v>
      </c>
    </row>
    <row r="547" spans="1:14" ht="15.75" customHeight="1" x14ac:dyDescent="0.3">
      <c r="A547" s="147" t="s">
        <v>225</v>
      </c>
      <c r="C547" s="10" t="s">
        <v>254</v>
      </c>
      <c r="D547" s="25">
        <v>0.113</v>
      </c>
      <c r="E547" s="12">
        <v>41088</v>
      </c>
      <c r="F547" s="25">
        <v>9.0999999999999998E-2</v>
      </c>
      <c r="G547" s="12">
        <v>41113</v>
      </c>
      <c r="H547" s="25">
        <v>0.08</v>
      </c>
      <c r="I547" s="12">
        <v>41107</v>
      </c>
      <c r="J547" s="15">
        <v>7.6999999999999999E-2</v>
      </c>
      <c r="K547" s="43">
        <v>41146</v>
      </c>
      <c r="L547" s="39">
        <v>4</v>
      </c>
      <c r="M547" s="10" t="s">
        <v>290</v>
      </c>
      <c r="N547" s="262">
        <f>TRUNC(AVERAGE(J545:J547),3)</f>
        <v>6.9000000000000006E-2</v>
      </c>
    </row>
    <row r="548" spans="1:14" ht="15.75" customHeight="1" x14ac:dyDescent="0.3">
      <c r="A548" s="24" t="s">
        <v>208</v>
      </c>
      <c r="C548" s="10">
        <v>2013</v>
      </c>
      <c r="D548" s="11">
        <v>6.8000000000000005E-2</v>
      </c>
      <c r="E548" s="12">
        <v>41408</v>
      </c>
      <c r="F548" s="15">
        <v>6.0999999999999999E-2</v>
      </c>
      <c r="G548" s="12">
        <v>41505</v>
      </c>
      <c r="H548" s="15">
        <v>6.0999999999999999E-2</v>
      </c>
      <c r="I548" s="12">
        <v>41445</v>
      </c>
      <c r="J548" s="15">
        <v>5.8999999999999997E-2</v>
      </c>
      <c r="K548" s="43">
        <v>41526</v>
      </c>
      <c r="L548" s="39">
        <v>0</v>
      </c>
      <c r="M548" s="10" t="s">
        <v>289</v>
      </c>
      <c r="N548" s="262">
        <f>TRUNC(AVERAGE(J546:J548),3)</f>
        <v>6.9000000000000006E-2</v>
      </c>
    </row>
    <row r="549" spans="1:14" ht="15.75" customHeight="1" x14ac:dyDescent="0.3">
      <c r="A549" s="9"/>
      <c r="C549" s="10">
        <v>2014</v>
      </c>
      <c r="D549" s="15">
        <v>7.0000000000000007E-2</v>
      </c>
      <c r="E549" s="12">
        <v>41797</v>
      </c>
      <c r="F549" s="15">
        <v>6.7000000000000004E-2</v>
      </c>
      <c r="G549" s="12">
        <v>41791</v>
      </c>
      <c r="H549" s="15">
        <v>6.5000000000000002E-2</v>
      </c>
      <c r="I549" s="12">
        <v>41784</v>
      </c>
      <c r="J549" s="15">
        <v>6.4000000000000001E-2</v>
      </c>
      <c r="K549" s="43">
        <v>41799</v>
      </c>
      <c r="L549" s="39">
        <v>0</v>
      </c>
      <c r="M549" s="10" t="s">
        <v>288</v>
      </c>
      <c r="N549" s="262">
        <f>TRUNC(AVERAGE(J547:J549),3)</f>
        <v>6.6000000000000003E-2</v>
      </c>
    </row>
    <row r="550" spans="1:14" ht="15.75" customHeight="1" thickBot="1" x14ac:dyDescent="0.3">
      <c r="A550" s="9"/>
      <c r="C550" s="16">
        <v>2015</v>
      </c>
      <c r="D550" s="26">
        <v>7.0999999999999994E-2</v>
      </c>
      <c r="E550" s="18">
        <v>42131</v>
      </c>
      <c r="F550" s="26">
        <v>6.5000000000000002E-2</v>
      </c>
      <c r="G550" s="18">
        <v>42165</v>
      </c>
      <c r="H550" s="26">
        <v>6.4000000000000001E-2</v>
      </c>
      <c r="I550" s="18">
        <v>42147</v>
      </c>
      <c r="J550" s="26">
        <v>6.4000000000000001E-2</v>
      </c>
      <c r="K550" s="44">
        <v>42126</v>
      </c>
      <c r="L550" s="40">
        <v>0</v>
      </c>
      <c r="M550" s="16" t="s">
        <v>247</v>
      </c>
      <c r="N550" s="263">
        <f>TRUNC(AVERAGE(J548:J550),3)</f>
        <v>6.2E-2</v>
      </c>
    </row>
    <row r="551" spans="1:14" ht="15.75" customHeight="1" thickBot="1" x14ac:dyDescent="0.35">
      <c r="A551" s="9"/>
      <c r="C551" s="362" t="s">
        <v>297</v>
      </c>
      <c r="D551" s="363"/>
      <c r="E551" s="363"/>
      <c r="F551" s="363"/>
      <c r="G551" s="363"/>
      <c r="H551" s="363"/>
      <c r="I551" s="363"/>
      <c r="J551" s="363"/>
      <c r="K551" s="364"/>
      <c r="L551" s="286" t="s">
        <v>264</v>
      </c>
      <c r="M551" s="303"/>
      <c r="N551" s="304"/>
    </row>
    <row r="552" spans="1:14" ht="15.75" customHeight="1" x14ac:dyDescent="0.25">
      <c r="A552" s="9"/>
      <c r="C552" s="324">
        <v>2014</v>
      </c>
      <c r="D552" s="97">
        <v>7.0000000000000007E-2</v>
      </c>
      <c r="E552" s="51">
        <v>41797</v>
      </c>
      <c r="F552" s="97">
        <v>6.7000000000000004E-2</v>
      </c>
      <c r="G552" s="51">
        <v>41791</v>
      </c>
      <c r="H552" s="97">
        <v>6.5000000000000002E-2</v>
      </c>
      <c r="I552" s="51">
        <v>41784</v>
      </c>
      <c r="J552" s="97">
        <v>6.4000000000000001E-2</v>
      </c>
      <c r="K552" s="112">
        <v>41799</v>
      </c>
      <c r="L552" s="348">
        <v>0</v>
      </c>
      <c r="M552" s="301"/>
      <c r="N552" s="302"/>
    </row>
    <row r="553" spans="1:14" ht="15.75" customHeight="1" thickBot="1" x14ac:dyDescent="0.3">
      <c r="A553" s="9"/>
      <c r="C553" s="280">
        <v>2015</v>
      </c>
      <c r="D553" s="15">
        <v>7.0999999999999994E-2</v>
      </c>
      <c r="E553" s="12">
        <v>42131</v>
      </c>
      <c r="F553" s="15">
        <v>6.5000000000000002E-2</v>
      </c>
      <c r="G553" s="12">
        <v>42165</v>
      </c>
      <c r="H553" s="15">
        <v>6.4000000000000001E-2</v>
      </c>
      <c r="I553" s="12">
        <v>42147</v>
      </c>
      <c r="J553" s="15">
        <v>6.4000000000000001E-2</v>
      </c>
      <c r="K553" s="43">
        <v>42126</v>
      </c>
      <c r="L553" s="348">
        <v>1</v>
      </c>
      <c r="M553" s="305"/>
      <c r="N553" s="306"/>
    </row>
    <row r="554" spans="1:14" ht="15.75" customHeight="1" x14ac:dyDescent="0.25">
      <c r="C554" s="10">
        <v>2016</v>
      </c>
      <c r="D554" s="15">
        <v>7.5999999999999998E-2</v>
      </c>
      <c r="E554" s="161">
        <v>42592</v>
      </c>
      <c r="F554" s="15">
        <v>7.1999999999999995E-2</v>
      </c>
      <c r="G554" s="161">
        <v>42514</v>
      </c>
      <c r="H554" s="15">
        <v>7.0999999999999994E-2</v>
      </c>
      <c r="I554" s="161">
        <v>42536</v>
      </c>
      <c r="J554" s="11">
        <v>7.0999999999999994E-2</v>
      </c>
      <c r="K554" s="168">
        <v>42532</v>
      </c>
      <c r="L554" s="348">
        <v>6</v>
      </c>
      <c r="M554" s="14" t="s">
        <v>253</v>
      </c>
      <c r="N554" s="261">
        <f>TRUNC(AVERAGE(J552:J554),3)</f>
        <v>6.6000000000000003E-2</v>
      </c>
    </row>
    <row r="555" spans="1:14" ht="15.75" customHeight="1" x14ac:dyDescent="0.25">
      <c r="C555" s="10">
        <v>2017</v>
      </c>
      <c r="D555" s="15">
        <v>7.6999999999999999E-2</v>
      </c>
      <c r="E555" s="161">
        <v>42895</v>
      </c>
      <c r="F555" s="15">
        <v>7.0000000000000007E-2</v>
      </c>
      <c r="G555" s="161">
        <v>42934</v>
      </c>
      <c r="H555" s="15">
        <v>7.0000000000000007E-2</v>
      </c>
      <c r="I555" s="161">
        <v>42896</v>
      </c>
      <c r="J555" s="11">
        <v>6.8000000000000005E-2</v>
      </c>
      <c r="K555" s="168">
        <v>42922</v>
      </c>
      <c r="L555" s="348">
        <v>1</v>
      </c>
      <c r="M555" s="10" t="s">
        <v>293</v>
      </c>
      <c r="N555" s="262">
        <f>TRUNC(AVERAGE(J553:J555),3)</f>
        <v>6.7000000000000004E-2</v>
      </c>
    </row>
    <row r="556" spans="1:14" ht="15.75" customHeight="1" x14ac:dyDescent="0.25">
      <c r="C556" s="10">
        <v>2018</v>
      </c>
      <c r="D556" s="15">
        <v>7.5999999999999998E-2</v>
      </c>
      <c r="E556" s="161">
        <v>43290</v>
      </c>
      <c r="F556" s="15">
        <v>7.4999999999999997E-2</v>
      </c>
      <c r="G556" s="161">
        <v>43248</v>
      </c>
      <c r="H556" s="15">
        <v>7.2999999999999995E-2</v>
      </c>
      <c r="I556" s="161">
        <v>43245</v>
      </c>
      <c r="J556" s="11">
        <v>7.0000000000000007E-2</v>
      </c>
      <c r="K556" s="168">
        <v>43266</v>
      </c>
      <c r="L556" s="11">
        <v>3</v>
      </c>
      <c r="M556" s="10" t="s">
        <v>301</v>
      </c>
      <c r="N556" s="262">
        <f>TRUNC(AVERAGE(J554:J556),3)</f>
        <v>6.9000000000000006E-2</v>
      </c>
    </row>
    <row r="557" spans="1:14" ht="15.75" customHeight="1" thickBot="1" x14ac:dyDescent="0.3">
      <c r="C557" s="16">
        <v>2019</v>
      </c>
      <c r="D557" s="26">
        <v>6.6000000000000003E-2</v>
      </c>
      <c r="E557" s="158">
        <v>43621</v>
      </c>
      <c r="F557" s="26">
        <v>6.0999999999999999E-2</v>
      </c>
      <c r="G557" s="158">
        <v>43623</v>
      </c>
      <c r="H557" s="26">
        <v>6.0999999999999999E-2</v>
      </c>
      <c r="I557" s="158">
        <v>43600</v>
      </c>
      <c r="J557" s="17">
        <v>5.8999999999999997E-2</v>
      </c>
      <c r="K557" s="164">
        <v>43615</v>
      </c>
      <c r="L557" s="11">
        <v>0</v>
      </c>
      <c r="M557" s="16" t="s">
        <v>311</v>
      </c>
      <c r="N557" s="262">
        <f>TRUNC(AVERAGE(J555:J557),3)</f>
        <v>6.5000000000000002E-2</v>
      </c>
    </row>
    <row r="558" spans="1:14" ht="15.75" customHeight="1" x14ac:dyDescent="0.3">
      <c r="C558" s="226" t="s">
        <v>291</v>
      </c>
      <c r="D558" s="126"/>
      <c r="E558" s="198"/>
      <c r="F558" s="126"/>
      <c r="G558" s="125"/>
      <c r="H558" s="126"/>
      <c r="I558" s="125"/>
      <c r="J558" s="125"/>
      <c r="K558" s="125"/>
      <c r="L558" s="199"/>
      <c r="M558" s="199"/>
      <c r="N558" s="199"/>
    </row>
    <row r="559" spans="1:14" ht="15.75" customHeight="1" x14ac:dyDescent="0.3">
      <c r="C559" s="227" t="s">
        <v>258</v>
      </c>
      <c r="D559" s="99"/>
      <c r="E559" s="200"/>
      <c r="F559" s="99"/>
      <c r="G559" s="57"/>
      <c r="H559" s="99"/>
      <c r="I559" s="57"/>
      <c r="J559" s="57"/>
      <c r="K559" s="57"/>
      <c r="L559" s="156"/>
      <c r="M559" s="156"/>
      <c r="N559" s="156"/>
    </row>
    <row r="560" spans="1:14" ht="15.75" customHeight="1" x14ac:dyDescent="0.3">
      <c r="C560" s="127"/>
    </row>
    <row r="561" spans="1:14" ht="15.75" customHeight="1" thickBot="1" x14ac:dyDescent="0.3"/>
    <row r="562" spans="1:14" ht="15.75" customHeight="1" x14ac:dyDescent="0.3">
      <c r="A562" s="53" t="s">
        <v>36</v>
      </c>
      <c r="C562" s="211"/>
      <c r="D562" s="212"/>
      <c r="E562" s="213"/>
      <c r="F562" s="212"/>
      <c r="G562" s="213"/>
      <c r="H562" s="212"/>
      <c r="I562" s="213"/>
      <c r="J562" s="214"/>
      <c r="K562" s="213"/>
      <c r="L562" s="215"/>
      <c r="M562" s="383" t="s">
        <v>56</v>
      </c>
      <c r="N562" s="384"/>
    </row>
    <row r="563" spans="1:14" ht="15.75" customHeight="1" thickBot="1" x14ac:dyDescent="0.3">
      <c r="A563" s="9"/>
      <c r="C563" s="4" t="s">
        <v>2</v>
      </c>
      <c r="D563" s="93" t="s">
        <v>3</v>
      </c>
      <c r="E563" s="5" t="s">
        <v>58</v>
      </c>
      <c r="F563" s="93" t="s">
        <v>4</v>
      </c>
      <c r="G563" s="5" t="s">
        <v>58</v>
      </c>
      <c r="H563" s="93" t="s">
        <v>5</v>
      </c>
      <c r="I563" s="5" t="s">
        <v>58</v>
      </c>
      <c r="J563" s="6" t="s">
        <v>6</v>
      </c>
      <c r="K563" s="5" t="s">
        <v>58</v>
      </c>
      <c r="L563" s="334"/>
      <c r="M563" s="21" t="s">
        <v>141</v>
      </c>
      <c r="N563" s="8" t="s">
        <v>57</v>
      </c>
    </row>
    <row r="564" spans="1:14" ht="15.75" customHeight="1" thickBot="1" x14ac:dyDescent="0.35">
      <c r="A564" s="9"/>
      <c r="C564" s="362" t="s">
        <v>298</v>
      </c>
      <c r="D564" s="363"/>
      <c r="E564" s="363"/>
      <c r="F564" s="363"/>
      <c r="G564" s="363"/>
      <c r="H564" s="363"/>
      <c r="I564" s="363"/>
      <c r="J564" s="363"/>
      <c r="K564" s="364"/>
      <c r="L564" s="234" t="s">
        <v>263</v>
      </c>
      <c r="M564" s="210"/>
      <c r="N564" s="269"/>
    </row>
    <row r="565" spans="1:14" ht="15.75" customHeight="1" x14ac:dyDescent="0.3">
      <c r="B565" s="57"/>
      <c r="C565" s="386" t="s">
        <v>191</v>
      </c>
      <c r="D565" s="387"/>
      <c r="E565" s="387"/>
      <c r="F565" s="387"/>
      <c r="G565" s="387"/>
      <c r="H565" s="387"/>
      <c r="I565" s="387"/>
      <c r="J565" s="387"/>
      <c r="K565" s="388"/>
      <c r="L565" s="260"/>
      <c r="M565" s="264"/>
      <c r="N565" s="265"/>
    </row>
    <row r="566" spans="1:14" ht="15.75" customHeight="1" x14ac:dyDescent="0.25">
      <c r="A566" s="147" t="s">
        <v>140</v>
      </c>
      <c r="C566" s="10">
        <v>2010</v>
      </c>
      <c r="D566" s="91">
        <v>7.0999999999999994E-2</v>
      </c>
      <c r="E566" s="141">
        <v>40283</v>
      </c>
      <c r="F566" s="91">
        <v>7.0999999999999994E-2</v>
      </c>
      <c r="G566" s="141">
        <v>40278</v>
      </c>
      <c r="H566" s="91">
        <v>7.0999999999999994E-2</v>
      </c>
      <c r="I566" s="141">
        <v>40409</v>
      </c>
      <c r="J566" s="91">
        <v>6.9000000000000006E-2</v>
      </c>
      <c r="K566" s="183">
        <v>40282</v>
      </c>
      <c r="L566" s="39">
        <v>0</v>
      </c>
      <c r="M566" s="10" t="s">
        <v>201</v>
      </c>
      <c r="N566" s="262">
        <v>7.0999999999999994E-2</v>
      </c>
    </row>
    <row r="567" spans="1:14" ht="15.75" customHeight="1" x14ac:dyDescent="0.25">
      <c r="A567" s="24" t="s">
        <v>120</v>
      </c>
      <c r="C567" s="10">
        <v>2011</v>
      </c>
      <c r="D567" s="25">
        <v>8.6999999999999994E-2</v>
      </c>
      <c r="E567" s="12">
        <v>40788</v>
      </c>
      <c r="F567" s="25">
        <v>8.5000000000000006E-2</v>
      </c>
      <c r="G567" s="12">
        <v>40787</v>
      </c>
      <c r="H567" s="25">
        <v>8.5000000000000006E-2</v>
      </c>
      <c r="I567" s="12">
        <v>40745</v>
      </c>
      <c r="J567" s="25">
        <v>8.1000000000000003E-2</v>
      </c>
      <c r="K567" s="43">
        <v>40741</v>
      </c>
      <c r="L567" s="39">
        <v>6</v>
      </c>
      <c r="M567" s="10" t="s">
        <v>204</v>
      </c>
      <c r="N567" s="262">
        <v>7.3999999999999996E-2</v>
      </c>
    </row>
    <row r="568" spans="1:14" ht="15.75" customHeight="1" x14ac:dyDescent="0.25">
      <c r="C568" s="10">
        <v>2012</v>
      </c>
      <c r="D568" s="154">
        <v>0.105</v>
      </c>
      <c r="E568" s="155">
        <v>41088</v>
      </c>
      <c r="F568" s="154">
        <v>0.104</v>
      </c>
      <c r="G568" s="155">
        <v>41113</v>
      </c>
      <c r="H568" s="154">
        <v>8.4000000000000005E-2</v>
      </c>
      <c r="I568" s="155">
        <v>41096</v>
      </c>
      <c r="J568" s="25">
        <v>8.2000000000000003E-2</v>
      </c>
      <c r="K568" s="184">
        <v>41124</v>
      </c>
      <c r="L568" s="39">
        <v>12</v>
      </c>
      <c r="M568" s="10" t="s">
        <v>205</v>
      </c>
      <c r="N568" s="262">
        <f>TRUNC(AVERAGE(J566:J568),3)</f>
        <v>7.6999999999999999E-2</v>
      </c>
    </row>
    <row r="569" spans="1:14" ht="15.75" customHeight="1" x14ac:dyDescent="0.25">
      <c r="C569" s="10">
        <v>2013</v>
      </c>
      <c r="D569" s="15">
        <v>7.3999999999999996E-2</v>
      </c>
      <c r="E569" s="155">
        <v>41408</v>
      </c>
      <c r="F569" s="15">
        <v>7.1999999999999995E-2</v>
      </c>
      <c r="G569" s="161">
        <v>41445</v>
      </c>
      <c r="H569" s="15">
        <v>7.1999999999999995E-2</v>
      </c>
      <c r="I569" s="161">
        <v>41527</v>
      </c>
      <c r="J569" s="15">
        <v>6.9000000000000006E-2</v>
      </c>
      <c r="K569" s="168">
        <v>41436</v>
      </c>
      <c r="L569" s="39">
        <v>0</v>
      </c>
      <c r="M569" s="10" t="s">
        <v>213</v>
      </c>
      <c r="N569" s="262">
        <f>TRUNC(AVERAGE(J567:J569),3)</f>
        <v>7.6999999999999999E-2</v>
      </c>
    </row>
    <row r="570" spans="1:14" ht="15.75" customHeight="1" x14ac:dyDescent="0.25">
      <c r="A570" s="142"/>
      <c r="B570" s="136"/>
      <c r="C570" s="10">
        <v>2014</v>
      </c>
      <c r="D570" s="174">
        <v>7.5999999999999998E-2</v>
      </c>
      <c r="E570" s="155">
        <v>41797</v>
      </c>
      <c r="F570" s="174">
        <v>7.0999999999999994E-2</v>
      </c>
      <c r="G570" s="175">
        <v>41791</v>
      </c>
      <c r="H570" s="174">
        <v>6.9000000000000006E-2</v>
      </c>
      <c r="I570" s="175">
        <v>41784</v>
      </c>
      <c r="J570" s="174">
        <v>6.7000000000000004E-2</v>
      </c>
      <c r="K570" s="185">
        <v>41750</v>
      </c>
      <c r="L570" s="39">
        <v>1</v>
      </c>
      <c r="M570" s="10" t="s">
        <v>215</v>
      </c>
      <c r="N570" s="262">
        <f>TRUNC(AVERAGE(J568:J570),3)</f>
        <v>7.1999999999999995E-2</v>
      </c>
    </row>
    <row r="571" spans="1:14" ht="15.75" customHeight="1" thickBot="1" x14ac:dyDescent="0.3">
      <c r="A571" s="142"/>
      <c r="B571" s="136"/>
      <c r="C571" s="16">
        <v>2015</v>
      </c>
      <c r="D571" s="186">
        <v>7.5999999999999998E-2</v>
      </c>
      <c r="E571" s="187">
        <v>42165</v>
      </c>
      <c r="F571" s="186">
        <v>7.3999999999999996E-2</v>
      </c>
      <c r="G571" s="187">
        <v>42131</v>
      </c>
      <c r="H571" s="186">
        <v>6.8000000000000005E-2</v>
      </c>
      <c r="I571" s="187">
        <v>42190</v>
      </c>
      <c r="J571" s="186">
        <v>6.7000000000000004E-2</v>
      </c>
      <c r="K571" s="187">
        <v>42126</v>
      </c>
      <c r="L571" s="40">
        <v>1</v>
      </c>
      <c r="M571" s="16" t="s">
        <v>247</v>
      </c>
      <c r="N571" s="263">
        <f>TRUNC(AVERAGE(J569:J571),3)</f>
        <v>6.7000000000000004E-2</v>
      </c>
    </row>
    <row r="572" spans="1:14" ht="15.75" customHeight="1" thickBot="1" x14ac:dyDescent="0.35">
      <c r="A572" s="9"/>
      <c r="C572" s="362" t="s">
        <v>297</v>
      </c>
      <c r="D572" s="363"/>
      <c r="E572" s="363"/>
      <c r="F572" s="363"/>
      <c r="G572" s="363"/>
      <c r="H572" s="363"/>
      <c r="I572" s="363"/>
      <c r="J572" s="363"/>
      <c r="K572" s="364"/>
      <c r="L572" s="286" t="s">
        <v>264</v>
      </c>
      <c r="M572" s="303"/>
      <c r="N572" s="304"/>
    </row>
    <row r="573" spans="1:14" ht="15.75" customHeight="1" x14ac:dyDescent="0.25">
      <c r="A573" s="9"/>
      <c r="C573" s="324">
        <v>2014</v>
      </c>
      <c r="D573" s="325">
        <v>7.4999999999999997E-2</v>
      </c>
      <c r="E573" s="326">
        <v>43255</v>
      </c>
      <c r="F573" s="325">
        <v>7.0000000000000007E-2</v>
      </c>
      <c r="G573" s="326">
        <v>43252</v>
      </c>
      <c r="H573" s="325">
        <v>6.9000000000000006E-2</v>
      </c>
      <c r="I573" s="326">
        <v>43245</v>
      </c>
      <c r="J573" s="327">
        <v>6.6000000000000003E-2</v>
      </c>
      <c r="K573" s="328">
        <v>43202</v>
      </c>
      <c r="L573" s="11">
        <v>1</v>
      </c>
      <c r="M573" s="301"/>
      <c r="N573" s="302"/>
    </row>
    <row r="574" spans="1:14" ht="15.75" customHeight="1" thickBot="1" x14ac:dyDescent="0.3">
      <c r="A574" s="9"/>
      <c r="C574" s="280">
        <v>2015</v>
      </c>
      <c r="D574" s="91">
        <v>7.8E-2</v>
      </c>
      <c r="E574" s="281">
        <v>43261</v>
      </c>
      <c r="F574" s="91">
        <v>7.3999999999999996E-2</v>
      </c>
      <c r="G574" s="281">
        <v>43227</v>
      </c>
      <c r="H574" s="91">
        <v>6.9000000000000006E-2</v>
      </c>
      <c r="I574" s="281">
        <v>43286</v>
      </c>
      <c r="J574" s="282">
        <v>6.8000000000000005E-2</v>
      </c>
      <c r="K574" s="283">
        <v>43208</v>
      </c>
      <c r="L574" s="11">
        <v>2</v>
      </c>
      <c r="M574" s="305"/>
      <c r="N574" s="306"/>
    </row>
    <row r="575" spans="1:14" ht="15.75" customHeight="1" x14ac:dyDescent="0.25">
      <c r="A575" s="9"/>
      <c r="C575" s="10">
        <v>2016</v>
      </c>
      <c r="D575" s="15">
        <v>7.9000000000000001E-2</v>
      </c>
      <c r="E575" s="161">
        <v>42843</v>
      </c>
      <c r="F575" s="15">
        <v>7.8E-2</v>
      </c>
      <c r="G575" s="161">
        <v>42879</v>
      </c>
      <c r="H575" s="15">
        <v>7.8E-2</v>
      </c>
      <c r="I575" s="161">
        <v>42901</v>
      </c>
      <c r="J575" s="11">
        <v>7.6999999999999999E-2</v>
      </c>
      <c r="K575" s="168">
        <v>42911</v>
      </c>
      <c r="L575" s="348">
        <v>9</v>
      </c>
      <c r="M575" s="14" t="s">
        <v>253</v>
      </c>
      <c r="N575" s="261">
        <f>TRUNC(AVERAGE(J573:J575),3)</f>
        <v>7.0000000000000007E-2</v>
      </c>
    </row>
    <row r="576" spans="1:14" ht="15.75" customHeight="1" x14ac:dyDescent="0.25">
      <c r="A576" s="9"/>
      <c r="C576" s="10">
        <v>2017</v>
      </c>
      <c r="D576" s="15">
        <v>7.8E-2</v>
      </c>
      <c r="E576" s="161">
        <v>42895</v>
      </c>
      <c r="F576" s="15">
        <v>7.2999999999999995E-2</v>
      </c>
      <c r="G576" s="161">
        <v>42922</v>
      </c>
      <c r="H576" s="15">
        <v>7.1999999999999995E-2</v>
      </c>
      <c r="I576" s="161">
        <v>42901</v>
      </c>
      <c r="J576" s="11">
        <v>7.1999999999999995E-2</v>
      </c>
      <c r="K576" s="168">
        <v>42896</v>
      </c>
      <c r="L576" s="348">
        <v>6</v>
      </c>
      <c r="M576" s="10" t="s">
        <v>293</v>
      </c>
      <c r="N576" s="262">
        <f>TRUNC(AVERAGE(J574:J576),3)</f>
        <v>7.1999999999999995E-2</v>
      </c>
    </row>
    <row r="577" spans="1:14" ht="15.75" customHeight="1" x14ac:dyDescent="0.25">
      <c r="A577" s="9"/>
      <c r="C577" s="10">
        <v>2018</v>
      </c>
      <c r="D577" s="15">
        <v>7.8E-2</v>
      </c>
      <c r="E577" s="161">
        <v>43290</v>
      </c>
      <c r="F577" s="15">
        <v>7.5999999999999998E-2</v>
      </c>
      <c r="G577" s="161">
        <v>43248</v>
      </c>
      <c r="H577" s="15">
        <v>7.5999999999999998E-2</v>
      </c>
      <c r="I577" s="161">
        <v>43245</v>
      </c>
      <c r="J577" s="11">
        <v>7.4999999999999997E-2</v>
      </c>
      <c r="K577" s="168">
        <v>43266</v>
      </c>
      <c r="L577" s="11">
        <v>6</v>
      </c>
      <c r="M577" s="10" t="s">
        <v>301</v>
      </c>
      <c r="N577" s="262">
        <f>TRUNC(AVERAGE(J575:J577),3)</f>
        <v>7.3999999999999996E-2</v>
      </c>
    </row>
    <row r="578" spans="1:14" ht="15.75" customHeight="1" thickBot="1" x14ac:dyDescent="0.3">
      <c r="A578" s="9"/>
      <c r="C578" s="16">
        <v>2019</v>
      </c>
      <c r="D578" s="26">
        <v>6.7000000000000004E-2</v>
      </c>
      <c r="E578" s="158">
        <v>43621</v>
      </c>
      <c r="F578" s="26">
        <v>6.3E-2</v>
      </c>
      <c r="G578" s="158">
        <v>43623</v>
      </c>
      <c r="H578" s="26">
        <v>6.2E-2</v>
      </c>
      <c r="I578" s="158">
        <v>43600</v>
      </c>
      <c r="J578" s="17">
        <v>0.06</v>
      </c>
      <c r="K578" s="164">
        <v>43617</v>
      </c>
      <c r="L578" s="11">
        <v>0</v>
      </c>
      <c r="M578" s="16" t="s">
        <v>311</v>
      </c>
      <c r="N578" s="262">
        <f>TRUNC(AVERAGE(J576:J578),3)</f>
        <v>6.9000000000000006E-2</v>
      </c>
    </row>
    <row r="579" spans="1:14" ht="15.75" customHeight="1" x14ac:dyDescent="0.3">
      <c r="A579" s="9"/>
      <c r="C579" s="344"/>
      <c r="D579" s="97"/>
      <c r="E579" s="165"/>
      <c r="F579" s="97"/>
      <c r="G579" s="165"/>
      <c r="H579" s="97"/>
      <c r="I579" s="165"/>
      <c r="J579" s="124"/>
      <c r="K579" s="165"/>
      <c r="L579" s="124"/>
      <c r="M579" s="124"/>
      <c r="N579" s="97"/>
    </row>
    <row r="580" spans="1:14" ht="15.75" customHeight="1" x14ac:dyDescent="0.25">
      <c r="A580" s="9"/>
    </row>
    <row r="581" spans="1:14" ht="19.5" customHeight="1" x14ac:dyDescent="0.4">
      <c r="A581" s="9"/>
      <c r="E581" s="59" t="s">
        <v>185</v>
      </c>
    </row>
    <row r="582" spans="1:14" ht="15.75" customHeight="1" x14ac:dyDescent="0.3">
      <c r="A582" s="9"/>
      <c r="E582" s="54" t="s">
        <v>0</v>
      </c>
    </row>
    <row r="583" spans="1:14" ht="15.75" customHeight="1" thickBot="1" x14ac:dyDescent="0.3">
      <c r="A583" s="9"/>
    </row>
    <row r="584" spans="1:14" ht="15.75" customHeight="1" x14ac:dyDescent="0.3">
      <c r="A584" s="54" t="s">
        <v>50</v>
      </c>
      <c r="C584" s="201"/>
      <c r="D584" s="202"/>
      <c r="E584" s="203"/>
      <c r="F584" s="202"/>
      <c r="G584" s="203"/>
      <c r="H584" s="202"/>
      <c r="I584" s="203"/>
      <c r="J584" s="204"/>
      <c r="K584" s="203"/>
      <c r="L584" s="217"/>
      <c r="M584" s="383" t="s">
        <v>56</v>
      </c>
      <c r="N584" s="384"/>
    </row>
    <row r="585" spans="1:14" ht="15.75" customHeight="1" thickBot="1" x14ac:dyDescent="0.3">
      <c r="A585" s="63"/>
      <c r="C585" s="4" t="s">
        <v>2</v>
      </c>
      <c r="D585" s="93" t="s">
        <v>3</v>
      </c>
      <c r="E585" s="5" t="s">
        <v>58</v>
      </c>
      <c r="F585" s="93" t="s">
        <v>4</v>
      </c>
      <c r="G585" s="5" t="s">
        <v>58</v>
      </c>
      <c r="H585" s="93" t="s">
        <v>5</v>
      </c>
      <c r="I585" s="5" t="s">
        <v>58</v>
      </c>
      <c r="J585" s="6" t="s">
        <v>6</v>
      </c>
      <c r="K585" s="5" t="s">
        <v>58</v>
      </c>
      <c r="L585" s="307"/>
      <c r="M585" s="60" t="s">
        <v>141</v>
      </c>
      <c r="N585" s="61" t="s">
        <v>57</v>
      </c>
    </row>
    <row r="586" spans="1:14" ht="15.75" customHeight="1" thickBot="1" x14ac:dyDescent="0.35">
      <c r="A586" s="63"/>
      <c r="C586" s="365" t="s">
        <v>298</v>
      </c>
      <c r="D586" s="366"/>
      <c r="E586" s="366"/>
      <c r="F586" s="366"/>
      <c r="G586" s="366"/>
      <c r="H586" s="366"/>
      <c r="I586" s="366"/>
      <c r="J586" s="366"/>
      <c r="K586" s="367"/>
      <c r="L586" s="131" t="s">
        <v>263</v>
      </c>
      <c r="M586" s="216"/>
      <c r="N586" s="268"/>
    </row>
    <row r="587" spans="1:14" ht="15.75" customHeight="1" x14ac:dyDescent="0.25">
      <c r="A587" s="148" t="s">
        <v>51</v>
      </c>
      <c r="C587" s="10">
        <v>2010</v>
      </c>
      <c r="D587" s="25">
        <v>7.5999999999999998E-2</v>
      </c>
      <c r="E587" s="12">
        <v>40410</v>
      </c>
      <c r="F587" s="15">
        <v>7.3999999999999996E-2</v>
      </c>
      <c r="G587" s="12">
        <v>40328</v>
      </c>
      <c r="H587" s="15">
        <v>7.1999999999999995E-2</v>
      </c>
      <c r="I587" s="12">
        <v>40362</v>
      </c>
      <c r="J587" s="15">
        <v>7.1999999999999995E-2</v>
      </c>
      <c r="K587" s="43">
        <v>40282</v>
      </c>
      <c r="L587" s="39">
        <v>1</v>
      </c>
      <c r="M587" s="10" t="s">
        <v>201</v>
      </c>
      <c r="N587" s="262">
        <v>6.6000000000000003E-2</v>
      </c>
    </row>
    <row r="588" spans="1:14" ht="15.75" customHeight="1" x14ac:dyDescent="0.25">
      <c r="A588" s="24" t="s">
        <v>132</v>
      </c>
      <c r="C588" s="10">
        <v>2011</v>
      </c>
      <c r="D588" s="25">
        <v>7.6999999999999999E-2</v>
      </c>
      <c r="E588" s="12">
        <v>40702</v>
      </c>
      <c r="F588" s="15">
        <v>6.9000000000000006E-2</v>
      </c>
      <c r="G588" s="12">
        <v>40787</v>
      </c>
      <c r="H588" s="15">
        <v>6.8000000000000005E-2</v>
      </c>
      <c r="I588" s="12">
        <v>40788</v>
      </c>
      <c r="J588" s="15">
        <v>6.8000000000000005E-2</v>
      </c>
      <c r="K588" s="43">
        <v>40711</v>
      </c>
      <c r="L588" s="39">
        <v>1</v>
      </c>
      <c r="M588" s="10" t="s">
        <v>204</v>
      </c>
      <c r="N588" s="262">
        <v>6.7000000000000004E-2</v>
      </c>
    </row>
    <row r="589" spans="1:14" ht="15.75" customHeight="1" x14ac:dyDescent="0.25">
      <c r="C589" s="10">
        <v>2012</v>
      </c>
      <c r="D589" s="25">
        <v>8.7999999999999995E-2</v>
      </c>
      <c r="E589" s="12">
        <v>41088</v>
      </c>
      <c r="F589" s="25">
        <v>7.8E-2</v>
      </c>
      <c r="G589" s="12">
        <v>41075</v>
      </c>
      <c r="H589" s="25">
        <v>7.4999999999999997E-2</v>
      </c>
      <c r="I589" s="12">
        <v>41069</v>
      </c>
      <c r="J589" s="15">
        <v>7.4999999999999997E-2</v>
      </c>
      <c r="K589" s="43">
        <v>41052</v>
      </c>
      <c r="L589" s="39">
        <v>2</v>
      </c>
      <c r="M589" s="10" t="s">
        <v>205</v>
      </c>
      <c r="N589" s="262">
        <f>TRUNC(AVERAGE(J587:J589),3)</f>
        <v>7.0999999999999994E-2</v>
      </c>
    </row>
    <row r="590" spans="1:14" ht="15.75" customHeight="1" x14ac:dyDescent="0.25">
      <c r="A590" s="9" t="s">
        <v>195</v>
      </c>
      <c r="C590" s="10">
        <v>2013</v>
      </c>
      <c r="D590" s="15">
        <v>6.9000000000000006E-2</v>
      </c>
      <c r="E590" s="12">
        <v>41430</v>
      </c>
      <c r="F590" s="15">
        <v>6.7000000000000004E-2</v>
      </c>
      <c r="G590" s="12">
        <v>41408</v>
      </c>
      <c r="H590" s="15">
        <v>6.6000000000000003E-2</v>
      </c>
      <c r="I590" s="12">
        <v>41445</v>
      </c>
      <c r="J590" s="15">
        <v>6.5000000000000002E-2</v>
      </c>
      <c r="K590" s="43">
        <v>41526</v>
      </c>
      <c r="L590" s="39">
        <v>0</v>
      </c>
      <c r="M590" s="10" t="s">
        <v>213</v>
      </c>
      <c r="N590" s="262">
        <f>TRUNC(AVERAGE(J588:J590),3)</f>
        <v>6.9000000000000006E-2</v>
      </c>
    </row>
    <row r="591" spans="1:14" ht="15.75" customHeight="1" x14ac:dyDescent="0.25">
      <c r="A591" s="9"/>
      <c r="C591" s="10">
        <v>2014</v>
      </c>
      <c r="D591" s="15">
        <v>7.2999999999999995E-2</v>
      </c>
      <c r="E591" s="12">
        <v>41797</v>
      </c>
      <c r="F591" s="15">
        <v>7.0000000000000007E-2</v>
      </c>
      <c r="G591" s="12">
        <v>41784</v>
      </c>
      <c r="H591" s="15">
        <v>6.4000000000000001E-2</v>
      </c>
      <c r="I591" s="12">
        <v>41799</v>
      </c>
      <c r="J591" s="15">
        <v>6.4000000000000001E-2</v>
      </c>
      <c r="K591" s="43">
        <v>41796</v>
      </c>
      <c r="L591" s="39">
        <v>0</v>
      </c>
      <c r="M591" s="10" t="s">
        <v>215</v>
      </c>
      <c r="N591" s="262">
        <f>TRUNC(AVERAGE(J589:J591),3)</f>
        <v>6.8000000000000005E-2</v>
      </c>
    </row>
    <row r="592" spans="1:14" ht="15.75" customHeight="1" thickBot="1" x14ac:dyDescent="0.3">
      <c r="A592" s="9"/>
      <c r="C592" s="16">
        <v>2015</v>
      </c>
      <c r="D592" s="26">
        <v>6.6000000000000003E-2</v>
      </c>
      <c r="E592" s="18">
        <v>42131</v>
      </c>
      <c r="F592" s="26">
        <v>6.4000000000000001E-2</v>
      </c>
      <c r="G592" s="18">
        <v>42272</v>
      </c>
      <c r="H592" s="26">
        <v>6.4000000000000001E-2</v>
      </c>
      <c r="I592" s="18">
        <v>42166</v>
      </c>
      <c r="J592" s="26">
        <v>6.4000000000000001E-2</v>
      </c>
      <c r="K592" s="44">
        <v>42147</v>
      </c>
      <c r="L592" s="40">
        <v>0</v>
      </c>
      <c r="M592" s="16" t="s">
        <v>247</v>
      </c>
      <c r="N592" s="263">
        <f>TRUNC(AVERAGE(J590:J592),3)</f>
        <v>6.4000000000000001E-2</v>
      </c>
    </row>
    <row r="593" spans="1:14" ht="15.75" customHeight="1" thickBot="1" x14ac:dyDescent="0.35">
      <c r="A593" s="9"/>
      <c r="C593" s="368" t="s">
        <v>297</v>
      </c>
      <c r="D593" s="369"/>
      <c r="E593" s="369"/>
      <c r="F593" s="369"/>
      <c r="G593" s="369"/>
      <c r="H593" s="369"/>
      <c r="I593" s="369"/>
      <c r="J593" s="369"/>
      <c r="K593" s="370"/>
      <c r="L593" s="234" t="s">
        <v>264</v>
      </c>
      <c r="M593" s="216"/>
      <c r="N593" s="268"/>
    </row>
    <row r="594" spans="1:14" ht="15.75" customHeight="1" x14ac:dyDescent="0.25">
      <c r="A594" s="9"/>
      <c r="C594" s="324">
        <v>2014</v>
      </c>
      <c r="D594" s="97">
        <v>7.2999999999999995E-2</v>
      </c>
      <c r="E594" s="51">
        <v>41797</v>
      </c>
      <c r="F594" s="97">
        <v>7.0000000000000007E-2</v>
      </c>
      <c r="G594" s="51">
        <v>41784</v>
      </c>
      <c r="H594" s="97">
        <v>6.4000000000000001E-2</v>
      </c>
      <c r="I594" s="51">
        <v>41799</v>
      </c>
      <c r="J594" s="97">
        <v>6.4000000000000001E-2</v>
      </c>
      <c r="K594" s="112">
        <v>41796</v>
      </c>
      <c r="L594" s="348">
        <v>0</v>
      </c>
      <c r="M594" s="307"/>
      <c r="N594" s="308"/>
    </row>
    <row r="595" spans="1:14" ht="15.75" customHeight="1" thickBot="1" x14ac:dyDescent="0.3">
      <c r="A595" s="9"/>
      <c r="C595" s="280">
        <v>2015</v>
      </c>
      <c r="D595" s="91">
        <v>6.6000000000000003E-2</v>
      </c>
      <c r="E595" s="281">
        <v>42131</v>
      </c>
      <c r="F595" s="91">
        <v>6.4000000000000001E-2</v>
      </c>
      <c r="G595" s="281">
        <v>42272</v>
      </c>
      <c r="H595" s="91">
        <v>6.4000000000000001E-2</v>
      </c>
      <c r="I595" s="281">
        <v>42166</v>
      </c>
      <c r="J595" s="282">
        <v>6.4000000000000001E-2</v>
      </c>
      <c r="K595" s="283">
        <v>42147</v>
      </c>
      <c r="L595" s="348">
        <v>0</v>
      </c>
      <c r="M595" s="307"/>
      <c r="N595" s="308"/>
    </row>
    <row r="596" spans="1:14" ht="15.75" customHeight="1" x14ac:dyDescent="0.25">
      <c r="A596" s="9"/>
      <c r="C596" s="10">
        <v>2016</v>
      </c>
      <c r="D596" s="15">
        <v>7.0999999999999994E-2</v>
      </c>
      <c r="E596" s="161">
        <v>42514</v>
      </c>
      <c r="F596" s="15">
        <v>7.0999999999999994E-2</v>
      </c>
      <c r="G596" s="161">
        <v>42478</v>
      </c>
      <c r="H596" s="15">
        <v>6.9000000000000006E-2</v>
      </c>
      <c r="I596" s="161">
        <v>42513</v>
      </c>
      <c r="J596" s="11">
        <v>6.6000000000000003E-2</v>
      </c>
      <c r="K596" s="168">
        <v>42534</v>
      </c>
      <c r="L596" s="348">
        <v>2</v>
      </c>
      <c r="M596" s="14" t="s">
        <v>253</v>
      </c>
      <c r="N596" s="261">
        <f>TRUNC(AVERAGE(J594:J596),3)</f>
        <v>6.4000000000000001E-2</v>
      </c>
    </row>
    <row r="597" spans="1:14" ht="15.75" customHeight="1" x14ac:dyDescent="0.25">
      <c r="A597" s="9"/>
      <c r="C597" s="10">
        <v>2017</v>
      </c>
      <c r="D597" s="15">
        <v>6.3E-2</v>
      </c>
      <c r="E597" s="161">
        <v>42895</v>
      </c>
      <c r="F597" s="15">
        <v>6.2E-2</v>
      </c>
      <c r="G597" s="161">
        <v>42890</v>
      </c>
      <c r="H597" s="15">
        <v>6.0999999999999999E-2</v>
      </c>
      <c r="I597" s="161">
        <v>42901</v>
      </c>
      <c r="J597" s="11">
        <v>6.0999999999999999E-2</v>
      </c>
      <c r="K597" s="168">
        <v>42871</v>
      </c>
      <c r="L597" s="348">
        <v>0</v>
      </c>
      <c r="M597" s="10" t="s">
        <v>293</v>
      </c>
      <c r="N597" s="262">
        <f>TRUNC(AVERAGE(J595:J597),3)</f>
        <v>6.3E-2</v>
      </c>
    </row>
    <row r="598" spans="1:14" ht="15.75" customHeight="1" x14ac:dyDescent="0.25">
      <c r="A598" s="9"/>
      <c r="C598" s="10">
        <v>2018</v>
      </c>
      <c r="D598" s="15">
        <v>7.4999999999999997E-2</v>
      </c>
      <c r="E598" s="161">
        <v>43245</v>
      </c>
      <c r="F598" s="15">
        <v>7.3999999999999996E-2</v>
      </c>
      <c r="G598" s="161">
        <v>43247</v>
      </c>
      <c r="H598" s="15">
        <v>7.1999999999999995E-2</v>
      </c>
      <c r="I598" s="161">
        <v>43248</v>
      </c>
      <c r="J598" s="11">
        <v>6.6000000000000003E-2</v>
      </c>
      <c r="K598" s="168">
        <v>43266</v>
      </c>
      <c r="L598" s="11">
        <v>3</v>
      </c>
      <c r="M598" s="10" t="s">
        <v>301</v>
      </c>
      <c r="N598" s="262">
        <f>TRUNC(AVERAGE(J596:J598),3)</f>
        <v>6.4000000000000001E-2</v>
      </c>
    </row>
    <row r="599" spans="1:14" ht="15.75" customHeight="1" thickBot="1" x14ac:dyDescent="0.3">
      <c r="A599" s="9"/>
      <c r="C599" s="16">
        <v>2019</v>
      </c>
      <c r="D599" s="26">
        <v>6.0999999999999999E-2</v>
      </c>
      <c r="E599" s="158">
        <v>43622</v>
      </c>
      <c r="F599" s="26">
        <v>0.06</v>
      </c>
      <c r="G599" s="158">
        <v>43616</v>
      </c>
      <c r="H599" s="26">
        <v>5.8999999999999997E-2</v>
      </c>
      <c r="I599" s="158">
        <v>43617</v>
      </c>
      <c r="J599" s="17">
        <v>5.8000000000000003E-2</v>
      </c>
      <c r="K599" s="164">
        <v>43620</v>
      </c>
      <c r="L599" s="11">
        <v>0</v>
      </c>
      <c r="M599" s="16" t="s">
        <v>311</v>
      </c>
      <c r="N599" s="262">
        <f>TRUNC(AVERAGE(J597:J599),3)</f>
        <v>6.0999999999999999E-2</v>
      </c>
    </row>
    <row r="600" spans="1:14" ht="15.75" customHeight="1" x14ac:dyDescent="0.3">
      <c r="A600" s="9"/>
      <c r="C600" s="125"/>
      <c r="D600" s="126"/>
      <c r="E600" s="198"/>
      <c r="F600" s="126"/>
      <c r="G600" s="125"/>
      <c r="H600" s="126"/>
      <c r="I600" s="125"/>
      <c r="J600" s="125"/>
      <c r="K600" s="125"/>
      <c r="L600" s="199"/>
      <c r="M600" s="199"/>
      <c r="N600" s="199"/>
    </row>
    <row r="601" spans="1:14" ht="15.75" customHeight="1" thickBot="1" x14ac:dyDescent="0.3">
      <c r="A601" s="9"/>
    </row>
    <row r="602" spans="1:14" ht="15.75" customHeight="1" x14ac:dyDescent="0.3">
      <c r="A602" s="54" t="s">
        <v>41</v>
      </c>
      <c r="C602" s="201"/>
      <c r="D602" s="202"/>
      <c r="E602" s="203"/>
      <c r="F602" s="202"/>
      <c r="G602" s="203"/>
      <c r="H602" s="202"/>
      <c r="I602" s="203"/>
      <c r="J602" s="204"/>
      <c r="K602" s="203"/>
      <c r="L602" s="217"/>
      <c r="M602" s="383" t="s">
        <v>56</v>
      </c>
      <c r="N602" s="384"/>
    </row>
    <row r="603" spans="1:14" ht="15.75" customHeight="1" thickBot="1" x14ac:dyDescent="0.3">
      <c r="C603" s="4" t="s">
        <v>2</v>
      </c>
      <c r="D603" s="93" t="s">
        <v>3</v>
      </c>
      <c r="E603" s="5" t="s">
        <v>58</v>
      </c>
      <c r="F603" s="93" t="s">
        <v>4</v>
      </c>
      <c r="G603" s="5" t="s">
        <v>58</v>
      </c>
      <c r="H603" s="93" t="s">
        <v>5</v>
      </c>
      <c r="I603" s="5" t="s">
        <v>58</v>
      </c>
      <c r="J603" s="6" t="s">
        <v>6</v>
      </c>
      <c r="K603" s="5" t="s">
        <v>58</v>
      </c>
      <c r="L603" s="307"/>
      <c r="M603" s="60" t="s">
        <v>141</v>
      </c>
      <c r="N603" s="61" t="s">
        <v>57</v>
      </c>
    </row>
    <row r="604" spans="1:14" ht="15.75" customHeight="1" thickBot="1" x14ac:dyDescent="0.35">
      <c r="C604" s="365" t="s">
        <v>298</v>
      </c>
      <c r="D604" s="366"/>
      <c r="E604" s="366"/>
      <c r="F604" s="366"/>
      <c r="G604" s="366"/>
      <c r="H604" s="366"/>
      <c r="I604" s="366"/>
      <c r="J604" s="366"/>
      <c r="K604" s="367"/>
      <c r="L604" s="131" t="s">
        <v>263</v>
      </c>
      <c r="M604" s="216"/>
      <c r="N604" s="268"/>
    </row>
    <row r="605" spans="1:14" ht="15.75" customHeight="1" x14ac:dyDescent="0.25">
      <c r="A605" s="148" t="s">
        <v>200</v>
      </c>
      <c r="C605" s="10">
        <v>2010</v>
      </c>
      <c r="D605" s="25">
        <v>6.6000000000000003E-2</v>
      </c>
      <c r="E605" s="12">
        <v>40366</v>
      </c>
      <c r="F605" s="25">
        <v>6.5000000000000002E-2</v>
      </c>
      <c r="G605" s="12">
        <v>40436</v>
      </c>
      <c r="H605" s="25">
        <v>6.4000000000000001E-2</v>
      </c>
      <c r="I605" s="12">
        <v>40324</v>
      </c>
      <c r="J605" s="15">
        <v>6.3E-2</v>
      </c>
      <c r="K605" s="43">
        <v>40362</v>
      </c>
      <c r="L605" s="39">
        <v>0</v>
      </c>
      <c r="M605" s="10" t="s">
        <v>201</v>
      </c>
      <c r="N605" s="262">
        <v>0.06</v>
      </c>
    </row>
    <row r="606" spans="1:14" ht="15.75" customHeight="1" x14ac:dyDescent="0.25">
      <c r="A606" s="24" t="s">
        <v>127</v>
      </c>
      <c r="C606" s="10">
        <v>2011</v>
      </c>
      <c r="D606" s="25">
        <v>7.4999999999999997E-2</v>
      </c>
      <c r="E606" s="12">
        <v>40724</v>
      </c>
      <c r="F606" s="25">
        <v>6.9000000000000006E-2</v>
      </c>
      <c r="G606" s="12">
        <v>40751</v>
      </c>
      <c r="H606" s="25">
        <v>6.7000000000000004E-2</v>
      </c>
      <c r="I606" s="12">
        <v>40787</v>
      </c>
      <c r="J606" s="15">
        <v>6.7000000000000004E-2</v>
      </c>
      <c r="K606" s="43">
        <v>40740</v>
      </c>
      <c r="L606" s="39">
        <v>0</v>
      </c>
      <c r="M606" s="10" t="s">
        <v>204</v>
      </c>
      <c r="N606" s="262">
        <v>6.2E-2</v>
      </c>
    </row>
    <row r="607" spans="1:14" ht="15.75" customHeight="1" x14ac:dyDescent="0.25">
      <c r="C607" s="10">
        <v>2012</v>
      </c>
      <c r="D607" s="25">
        <v>8.1000000000000003E-2</v>
      </c>
      <c r="E607" s="12">
        <v>41088</v>
      </c>
      <c r="F607" s="25">
        <v>7.8E-2</v>
      </c>
      <c r="G607" s="12">
        <v>41102</v>
      </c>
      <c r="H607" s="25">
        <v>7.4999999999999997E-2</v>
      </c>
      <c r="I607" s="12">
        <v>41145</v>
      </c>
      <c r="J607" s="15">
        <v>7.4999999999999997E-2</v>
      </c>
      <c r="K607" s="43">
        <v>41129</v>
      </c>
      <c r="L607" s="39">
        <v>2</v>
      </c>
      <c r="M607" s="10" t="s">
        <v>205</v>
      </c>
      <c r="N607" s="262">
        <f>TRUNC(AVERAGE(J605:J607),3)</f>
        <v>6.8000000000000005E-2</v>
      </c>
    </row>
    <row r="608" spans="1:14" ht="15.75" customHeight="1" x14ac:dyDescent="0.25">
      <c r="A608" s="9" t="s">
        <v>195</v>
      </c>
      <c r="C608" s="10">
        <v>2013</v>
      </c>
      <c r="D608" s="15">
        <v>6.3E-2</v>
      </c>
      <c r="E608" s="12">
        <v>41431</v>
      </c>
      <c r="F608" s="15">
        <v>6.2E-2</v>
      </c>
      <c r="G608" s="12">
        <v>41543</v>
      </c>
      <c r="H608" s="15">
        <v>6.2E-2</v>
      </c>
      <c r="I608" s="12">
        <v>41446</v>
      </c>
      <c r="J608" s="15">
        <v>6.0999999999999999E-2</v>
      </c>
      <c r="K608" s="43">
        <v>41511</v>
      </c>
      <c r="L608" s="39">
        <v>0</v>
      </c>
      <c r="M608" s="10" t="s">
        <v>213</v>
      </c>
      <c r="N608" s="262">
        <f>TRUNC(AVERAGE(J606:J608),3)</f>
        <v>6.7000000000000004E-2</v>
      </c>
    </row>
    <row r="609" spans="1:14" ht="15.75" customHeight="1" x14ac:dyDescent="0.25">
      <c r="A609" s="9"/>
      <c r="C609" s="10">
        <v>2014</v>
      </c>
      <c r="D609" s="15">
        <v>6.8000000000000005E-2</v>
      </c>
      <c r="E609" s="12">
        <v>41854</v>
      </c>
      <c r="F609" s="15">
        <v>6.6000000000000003E-2</v>
      </c>
      <c r="G609" s="12">
        <v>41797</v>
      </c>
      <c r="H609" s="15">
        <v>6.4000000000000001E-2</v>
      </c>
      <c r="I609" s="12">
        <v>41855</v>
      </c>
      <c r="J609" s="15">
        <v>6.2E-2</v>
      </c>
      <c r="K609" s="43">
        <v>41796</v>
      </c>
      <c r="L609" s="39">
        <v>0</v>
      </c>
      <c r="M609" s="10" t="s">
        <v>215</v>
      </c>
      <c r="N609" s="262">
        <f>TRUNC(AVERAGE(J607:J609),3)</f>
        <v>6.6000000000000003E-2</v>
      </c>
    </row>
    <row r="610" spans="1:14" ht="15.75" customHeight="1" thickBot="1" x14ac:dyDescent="0.3">
      <c r="A610" s="9"/>
      <c r="C610" s="16">
        <v>2015</v>
      </c>
      <c r="D610" s="26">
        <v>6.7000000000000004E-2</v>
      </c>
      <c r="E610" s="18">
        <v>42164</v>
      </c>
      <c r="F610" s="26">
        <v>6.5000000000000002E-2</v>
      </c>
      <c r="G610" s="18">
        <v>42209</v>
      </c>
      <c r="H610" s="26">
        <v>6.5000000000000002E-2</v>
      </c>
      <c r="I610" s="18">
        <v>42127</v>
      </c>
      <c r="J610" s="26">
        <v>6.4000000000000001E-2</v>
      </c>
      <c r="K610" s="44">
        <v>42271</v>
      </c>
      <c r="L610" s="40">
        <v>0</v>
      </c>
      <c r="M610" s="16" t="s">
        <v>247</v>
      </c>
      <c r="N610" s="263">
        <f>TRUNC(AVERAGE(J608:J610),3)</f>
        <v>6.2E-2</v>
      </c>
    </row>
    <row r="611" spans="1:14" ht="15.75" customHeight="1" thickBot="1" x14ac:dyDescent="0.35">
      <c r="A611" s="9"/>
      <c r="C611" s="368" t="s">
        <v>297</v>
      </c>
      <c r="D611" s="369"/>
      <c r="E611" s="369"/>
      <c r="F611" s="369"/>
      <c r="G611" s="369"/>
      <c r="H611" s="369"/>
      <c r="I611" s="369"/>
      <c r="J611" s="369"/>
      <c r="K611" s="370"/>
      <c r="L611" s="234" t="s">
        <v>264</v>
      </c>
      <c r="M611" s="216"/>
      <c r="N611" s="268"/>
    </row>
    <row r="612" spans="1:14" ht="15.75" customHeight="1" x14ac:dyDescent="0.25">
      <c r="A612" s="9"/>
      <c r="C612" s="324">
        <v>2014</v>
      </c>
      <c r="D612" s="97">
        <v>6.8000000000000005E-2</v>
      </c>
      <c r="E612" s="51">
        <v>41854</v>
      </c>
      <c r="F612" s="97">
        <v>6.6000000000000003E-2</v>
      </c>
      <c r="G612" s="51">
        <v>41797</v>
      </c>
      <c r="H612" s="97">
        <v>6.4000000000000001E-2</v>
      </c>
      <c r="I612" s="51">
        <v>41855</v>
      </c>
      <c r="J612" s="97">
        <v>6.2E-2</v>
      </c>
      <c r="K612" s="112">
        <v>41796</v>
      </c>
      <c r="L612" s="348">
        <v>0</v>
      </c>
      <c r="M612" s="307"/>
      <c r="N612" s="308"/>
    </row>
    <row r="613" spans="1:14" ht="15.75" customHeight="1" thickBot="1" x14ac:dyDescent="0.3">
      <c r="A613" s="9"/>
      <c r="C613" s="280">
        <v>2015</v>
      </c>
      <c r="D613" s="15">
        <v>6.7000000000000004E-2</v>
      </c>
      <c r="E613" s="12">
        <v>42164</v>
      </c>
      <c r="F613" s="15">
        <v>6.5000000000000002E-2</v>
      </c>
      <c r="G613" s="12">
        <v>42209</v>
      </c>
      <c r="H613" s="15">
        <v>6.5000000000000002E-2</v>
      </c>
      <c r="I613" s="12">
        <v>42127</v>
      </c>
      <c r="J613" s="15">
        <v>6.4000000000000001E-2</v>
      </c>
      <c r="K613" s="43">
        <v>42271</v>
      </c>
      <c r="L613" s="348">
        <v>0</v>
      </c>
      <c r="M613" s="307"/>
      <c r="N613" s="308"/>
    </row>
    <row r="614" spans="1:14" ht="15.75" customHeight="1" x14ac:dyDescent="0.25">
      <c r="A614" s="9"/>
      <c r="C614" s="10">
        <v>2016</v>
      </c>
      <c r="D614" s="15">
        <v>7.2999999999999995E-2</v>
      </c>
      <c r="E614" s="161">
        <v>42546</v>
      </c>
      <c r="F614" s="15">
        <v>6.9000000000000006E-2</v>
      </c>
      <c r="G614" s="161">
        <v>42534</v>
      </c>
      <c r="H614" s="15">
        <v>6.9000000000000006E-2</v>
      </c>
      <c r="I614" s="161">
        <v>42533</v>
      </c>
      <c r="J614" s="11">
        <v>6.9000000000000006E-2</v>
      </c>
      <c r="K614" s="168">
        <v>42530</v>
      </c>
      <c r="L614" s="348">
        <v>1</v>
      </c>
      <c r="M614" s="14" t="s">
        <v>253</v>
      </c>
      <c r="N614" s="261">
        <f>TRUNC(AVERAGE(J612:J614),3)</f>
        <v>6.5000000000000002E-2</v>
      </c>
    </row>
    <row r="615" spans="1:14" ht="15.75" customHeight="1" x14ac:dyDescent="0.25">
      <c r="A615" s="9"/>
      <c r="C615" s="10">
        <v>2017</v>
      </c>
      <c r="D615" s="15">
        <v>7.1999999999999995E-2</v>
      </c>
      <c r="E615" s="161">
        <v>42891</v>
      </c>
      <c r="F615" s="15">
        <v>7.0999999999999994E-2</v>
      </c>
      <c r="G615" s="161">
        <v>42896</v>
      </c>
      <c r="H615" s="15">
        <v>6.9000000000000006E-2</v>
      </c>
      <c r="I615" s="161">
        <v>42902</v>
      </c>
      <c r="J615" s="11">
        <v>6.8000000000000005E-2</v>
      </c>
      <c r="K615" s="168">
        <v>42895</v>
      </c>
      <c r="L615" s="348">
        <v>2</v>
      </c>
      <c r="M615" s="10" t="s">
        <v>293</v>
      </c>
      <c r="N615" s="262">
        <f>TRUNC(AVERAGE(J613:J615),3)</f>
        <v>6.7000000000000004E-2</v>
      </c>
    </row>
    <row r="616" spans="1:14" ht="15.75" customHeight="1" x14ac:dyDescent="0.25">
      <c r="A616" s="9"/>
      <c r="C616" s="10">
        <v>2018</v>
      </c>
      <c r="D616" s="15">
        <v>7.3999999999999996E-2</v>
      </c>
      <c r="E616" s="161">
        <v>43294</v>
      </c>
      <c r="F616" s="15">
        <v>7.3999999999999996E-2</v>
      </c>
      <c r="G616" s="161">
        <v>43259</v>
      </c>
      <c r="H616" s="15">
        <v>7.3999999999999996E-2</v>
      </c>
      <c r="I616" s="161">
        <v>43245</v>
      </c>
      <c r="J616" s="11">
        <v>6.9000000000000006E-2</v>
      </c>
      <c r="K616" s="168">
        <v>43237</v>
      </c>
      <c r="L616" s="11">
        <v>3</v>
      </c>
      <c r="M616" s="10" t="s">
        <v>301</v>
      </c>
      <c r="N616" s="262">
        <f>TRUNC(AVERAGE(J614:J616),3)</f>
        <v>6.8000000000000005E-2</v>
      </c>
    </row>
    <row r="617" spans="1:14" ht="15.75" customHeight="1" thickBot="1" x14ac:dyDescent="0.3">
      <c r="A617" s="9"/>
      <c r="C617" s="16">
        <v>2019</v>
      </c>
      <c r="D617" s="26">
        <v>6.8000000000000005E-2</v>
      </c>
      <c r="E617" s="158">
        <v>43622</v>
      </c>
      <c r="F617" s="26">
        <v>6.3E-2</v>
      </c>
      <c r="G617" s="158">
        <v>43623</v>
      </c>
      <c r="H617" s="26">
        <v>6.3E-2</v>
      </c>
      <c r="I617" s="158">
        <v>43620</v>
      </c>
      <c r="J617" s="17">
        <v>6.2E-2</v>
      </c>
      <c r="K617" s="164">
        <v>43593</v>
      </c>
      <c r="L617" s="11">
        <v>0</v>
      </c>
      <c r="M617" s="16" t="s">
        <v>311</v>
      </c>
      <c r="N617" s="262">
        <f>TRUNC(AVERAGE(J615:J617),3)</f>
        <v>6.6000000000000003E-2</v>
      </c>
    </row>
    <row r="618" spans="1:14" ht="15.75" customHeight="1" x14ac:dyDescent="0.3">
      <c r="A618" s="9"/>
      <c r="C618" s="125"/>
      <c r="D618" s="126"/>
      <c r="E618" s="198"/>
      <c r="F618" s="126"/>
      <c r="G618" s="125"/>
      <c r="H618" s="126"/>
      <c r="I618" s="125"/>
      <c r="J618" s="125"/>
      <c r="K618" s="125"/>
      <c r="L618" s="199"/>
      <c r="M618" s="199"/>
      <c r="N618" s="199"/>
    </row>
    <row r="619" spans="1:14" ht="15.75" customHeight="1" thickBot="1" x14ac:dyDescent="0.3">
      <c r="A619" s="9"/>
    </row>
    <row r="620" spans="1:14" ht="15.75" customHeight="1" x14ac:dyDescent="0.3">
      <c r="A620" s="54" t="s">
        <v>41</v>
      </c>
      <c r="C620" s="201"/>
      <c r="D620" s="202"/>
      <c r="E620" s="203"/>
      <c r="F620" s="202"/>
      <c r="G620" s="203"/>
      <c r="H620" s="202"/>
      <c r="I620" s="203"/>
      <c r="J620" s="204"/>
      <c r="K620" s="203"/>
      <c r="L620" s="217"/>
      <c r="M620" s="383" t="s">
        <v>56</v>
      </c>
      <c r="N620" s="384"/>
    </row>
    <row r="621" spans="1:14" ht="15.75" customHeight="1" thickBot="1" x14ac:dyDescent="0.3">
      <c r="A621" s="9"/>
      <c r="C621" s="4" t="s">
        <v>2</v>
      </c>
      <c r="D621" s="93" t="s">
        <v>3</v>
      </c>
      <c r="E621" s="5" t="s">
        <v>58</v>
      </c>
      <c r="F621" s="93" t="s">
        <v>4</v>
      </c>
      <c r="G621" s="5" t="s">
        <v>58</v>
      </c>
      <c r="H621" s="93" t="s">
        <v>5</v>
      </c>
      <c r="I621" s="5" t="s">
        <v>58</v>
      </c>
      <c r="J621" s="6" t="s">
        <v>6</v>
      </c>
      <c r="K621" s="5" t="s">
        <v>58</v>
      </c>
      <c r="L621" s="307"/>
      <c r="M621" s="60" t="s">
        <v>141</v>
      </c>
      <c r="N621" s="61" t="s">
        <v>57</v>
      </c>
    </row>
    <row r="622" spans="1:14" ht="15.75" customHeight="1" thickBot="1" x14ac:dyDescent="0.35">
      <c r="A622" s="9"/>
      <c r="C622" s="365" t="s">
        <v>298</v>
      </c>
      <c r="D622" s="366"/>
      <c r="E622" s="366"/>
      <c r="F622" s="366"/>
      <c r="G622" s="366"/>
      <c r="H622" s="366"/>
      <c r="I622" s="366"/>
      <c r="J622" s="366"/>
      <c r="K622" s="367"/>
      <c r="L622" s="131" t="s">
        <v>263</v>
      </c>
      <c r="M622" s="216"/>
      <c r="N622" s="268"/>
    </row>
    <row r="623" spans="1:14" ht="15.75" customHeight="1" x14ac:dyDescent="0.25">
      <c r="A623" s="149" t="s">
        <v>47</v>
      </c>
      <c r="C623" s="10">
        <v>2010</v>
      </c>
      <c r="D623" s="25">
        <v>6.4000000000000001E-2</v>
      </c>
      <c r="E623" s="12">
        <v>40366</v>
      </c>
      <c r="F623" s="15">
        <v>6.4000000000000001E-2</v>
      </c>
      <c r="G623" s="12">
        <v>40362</v>
      </c>
      <c r="H623" s="15">
        <v>6.3E-2</v>
      </c>
      <c r="I623" s="12">
        <v>40442</v>
      </c>
      <c r="J623" s="15">
        <v>6.3E-2</v>
      </c>
      <c r="K623" s="43">
        <v>40327</v>
      </c>
      <c r="L623" s="39">
        <v>0</v>
      </c>
      <c r="M623" s="10" t="s">
        <v>201</v>
      </c>
      <c r="N623" s="262">
        <v>6.3E-2</v>
      </c>
    </row>
    <row r="624" spans="1:14" ht="15.75" customHeight="1" x14ac:dyDescent="0.25">
      <c r="A624" s="144" t="s">
        <v>128</v>
      </c>
      <c r="B624" s="136"/>
      <c r="C624" s="10">
        <v>2011</v>
      </c>
      <c r="D624" s="25">
        <v>7.5999999999999998E-2</v>
      </c>
      <c r="E624" s="12">
        <v>40724</v>
      </c>
      <c r="F624" s="25">
        <v>7.2999999999999995E-2</v>
      </c>
      <c r="G624" s="12">
        <v>40787</v>
      </c>
      <c r="H624" s="25">
        <v>7.0999999999999994E-2</v>
      </c>
      <c r="I624" s="12">
        <v>40702</v>
      </c>
      <c r="J624" s="15">
        <v>7.0000000000000007E-2</v>
      </c>
      <c r="K624" s="43">
        <v>40751</v>
      </c>
      <c r="L624" s="39">
        <v>1</v>
      </c>
      <c r="M624" s="10" t="s">
        <v>204</v>
      </c>
      <c r="N624" s="262">
        <v>6.4000000000000001E-2</v>
      </c>
    </row>
    <row r="625" spans="1:14" ht="15.75" customHeight="1" x14ac:dyDescent="0.25">
      <c r="B625" s="136"/>
      <c r="C625" s="10">
        <v>2012</v>
      </c>
      <c r="D625" s="25">
        <v>7.6999999999999999E-2</v>
      </c>
      <c r="E625" s="12">
        <v>41053</v>
      </c>
      <c r="F625" s="25">
        <v>7.3999999999999996E-2</v>
      </c>
      <c r="G625" s="12">
        <v>41052</v>
      </c>
      <c r="H625" s="25">
        <v>6.9000000000000006E-2</v>
      </c>
      <c r="I625" s="12">
        <v>41044</v>
      </c>
      <c r="J625" s="15">
        <v>6.7000000000000004E-2</v>
      </c>
      <c r="K625" s="43">
        <v>41047</v>
      </c>
      <c r="L625" s="39">
        <v>1</v>
      </c>
      <c r="M625" s="10" t="s">
        <v>205</v>
      </c>
      <c r="N625" s="262">
        <f>TRUNC(AVERAGE(J623:J625),3)</f>
        <v>6.6000000000000003E-2</v>
      </c>
    </row>
    <row r="626" spans="1:14" ht="15.75" customHeight="1" x14ac:dyDescent="0.25">
      <c r="A626" s="142" t="s">
        <v>195</v>
      </c>
      <c r="B626" s="136"/>
      <c r="C626" s="10">
        <v>2013</v>
      </c>
      <c r="D626" s="15">
        <v>6.9000000000000006E-2</v>
      </c>
      <c r="E626" s="12">
        <v>41409</v>
      </c>
      <c r="F626" s="15">
        <v>6.8000000000000005E-2</v>
      </c>
      <c r="G626" s="12">
        <v>41431</v>
      </c>
      <c r="H626" s="15">
        <v>6.7000000000000004E-2</v>
      </c>
      <c r="I626" s="12">
        <v>41395</v>
      </c>
      <c r="J626" s="15">
        <v>6.6000000000000003E-2</v>
      </c>
      <c r="K626" s="43">
        <v>41446</v>
      </c>
      <c r="L626" s="39">
        <v>0</v>
      </c>
      <c r="M626" s="10" t="s">
        <v>213</v>
      </c>
      <c r="N626" s="262">
        <f>TRUNC(AVERAGE(J624:J626),3)</f>
        <v>6.7000000000000004E-2</v>
      </c>
    </row>
    <row r="627" spans="1:14" ht="15.75" customHeight="1" x14ac:dyDescent="0.25">
      <c r="A627" s="142"/>
      <c r="B627" s="136"/>
      <c r="C627" s="10">
        <v>2014</v>
      </c>
      <c r="D627" s="15">
        <v>6.2E-2</v>
      </c>
      <c r="E627" s="12">
        <v>41855</v>
      </c>
      <c r="F627" s="15">
        <v>5.8999999999999997E-2</v>
      </c>
      <c r="G627" s="12">
        <v>41749</v>
      </c>
      <c r="H627" s="15">
        <v>5.7000000000000002E-2</v>
      </c>
      <c r="I627" s="12">
        <v>41854</v>
      </c>
      <c r="J627" s="15">
        <v>5.6000000000000001E-2</v>
      </c>
      <c r="K627" s="43">
        <v>41876</v>
      </c>
      <c r="L627" s="39">
        <v>0</v>
      </c>
      <c r="M627" s="10" t="s">
        <v>215</v>
      </c>
      <c r="N627" s="262">
        <f>TRUNC(AVERAGE(J625:J627),3)</f>
        <v>6.3E-2</v>
      </c>
    </row>
    <row r="628" spans="1:14" ht="15.75" customHeight="1" thickBot="1" x14ac:dyDescent="0.3">
      <c r="A628" s="142"/>
      <c r="B628" s="136"/>
      <c r="C628" s="16">
        <v>2015</v>
      </c>
      <c r="D628" s="26">
        <v>6.5000000000000002E-2</v>
      </c>
      <c r="E628" s="18">
        <v>42271</v>
      </c>
      <c r="F628" s="26">
        <v>6.4000000000000001E-2</v>
      </c>
      <c r="G628" s="18">
        <v>42131</v>
      </c>
      <c r="H628" s="26">
        <v>6.4000000000000001E-2</v>
      </c>
      <c r="I628" s="18">
        <v>42127</v>
      </c>
      <c r="J628" s="26">
        <v>6.2E-2</v>
      </c>
      <c r="K628" s="44">
        <v>42130</v>
      </c>
      <c r="L628" s="40">
        <v>0</v>
      </c>
      <c r="M628" s="16" t="s">
        <v>247</v>
      </c>
      <c r="N628" s="263">
        <f>TRUNC(AVERAGE(J626:J628),3)</f>
        <v>6.0999999999999999E-2</v>
      </c>
    </row>
    <row r="629" spans="1:14" ht="15.75" customHeight="1" thickBot="1" x14ac:dyDescent="0.35">
      <c r="A629" s="9"/>
      <c r="C629" s="368" t="s">
        <v>297</v>
      </c>
      <c r="D629" s="369"/>
      <c r="E629" s="369"/>
      <c r="F629" s="369"/>
      <c r="G629" s="369"/>
      <c r="H629" s="369"/>
      <c r="I629" s="369"/>
      <c r="J629" s="369"/>
      <c r="K629" s="370"/>
      <c r="L629" s="234" t="s">
        <v>264</v>
      </c>
      <c r="M629" s="216"/>
      <c r="N629" s="268"/>
    </row>
    <row r="630" spans="1:14" ht="15.75" customHeight="1" x14ac:dyDescent="0.25">
      <c r="A630" s="9"/>
      <c r="C630" s="324">
        <v>2014</v>
      </c>
      <c r="D630" s="97">
        <v>6.2E-2</v>
      </c>
      <c r="E630" s="51">
        <v>41855</v>
      </c>
      <c r="F630" s="97">
        <v>5.8999999999999997E-2</v>
      </c>
      <c r="G630" s="51">
        <v>41749</v>
      </c>
      <c r="H630" s="97">
        <v>5.7000000000000002E-2</v>
      </c>
      <c r="I630" s="51">
        <v>41854</v>
      </c>
      <c r="J630" s="97">
        <v>5.6000000000000001E-2</v>
      </c>
      <c r="K630" s="112">
        <v>41876</v>
      </c>
      <c r="L630" s="348">
        <v>0</v>
      </c>
      <c r="M630" s="307"/>
      <c r="N630" s="308"/>
    </row>
    <row r="631" spans="1:14" ht="15.75" customHeight="1" thickBot="1" x14ac:dyDescent="0.3">
      <c r="A631" s="9"/>
      <c r="C631" s="280">
        <v>2015</v>
      </c>
      <c r="D631" s="15">
        <v>6.5000000000000002E-2</v>
      </c>
      <c r="E631" s="12">
        <v>42271</v>
      </c>
      <c r="F631" s="15">
        <v>6.4000000000000001E-2</v>
      </c>
      <c r="G631" s="12">
        <v>42131</v>
      </c>
      <c r="H631" s="15">
        <v>6.4000000000000001E-2</v>
      </c>
      <c r="I631" s="12">
        <v>42127</v>
      </c>
      <c r="J631" s="15">
        <v>6.2E-2</v>
      </c>
      <c r="K631" s="43">
        <v>42130</v>
      </c>
      <c r="L631" s="348">
        <v>0</v>
      </c>
      <c r="M631" s="307"/>
      <c r="N631" s="308"/>
    </row>
    <row r="632" spans="1:14" ht="15.75" customHeight="1" x14ac:dyDescent="0.25">
      <c r="A632" s="9"/>
      <c r="C632" s="10">
        <v>2016</v>
      </c>
      <c r="D632" s="15">
        <v>7.0000000000000007E-2</v>
      </c>
      <c r="E632" s="161">
        <v>42514</v>
      </c>
      <c r="F632" s="15">
        <v>6.9000000000000006E-2</v>
      </c>
      <c r="G632" s="161">
        <v>42546</v>
      </c>
      <c r="H632" s="15">
        <v>6.8000000000000005E-2</v>
      </c>
      <c r="I632" s="161">
        <v>42530</v>
      </c>
      <c r="J632" s="11">
        <v>6.7000000000000004E-2</v>
      </c>
      <c r="K632" s="168">
        <v>42531</v>
      </c>
      <c r="L632" s="348">
        <v>0</v>
      </c>
      <c r="M632" s="14" t="s">
        <v>253</v>
      </c>
      <c r="N632" s="261">
        <f>TRUNC(AVERAGE(J630:J632),3)</f>
        <v>6.0999999999999999E-2</v>
      </c>
    </row>
    <row r="633" spans="1:14" ht="15.75" customHeight="1" x14ac:dyDescent="0.25">
      <c r="A633" s="9"/>
      <c r="C633" s="10">
        <v>2017</v>
      </c>
      <c r="D633" s="15">
        <v>7.0999999999999994E-2</v>
      </c>
      <c r="E633" s="161">
        <v>42896</v>
      </c>
      <c r="F633" s="15">
        <v>7.0999999999999994E-2</v>
      </c>
      <c r="G633" s="161">
        <v>42891</v>
      </c>
      <c r="H633" s="15">
        <v>6.8000000000000005E-2</v>
      </c>
      <c r="I633" s="161">
        <v>42895</v>
      </c>
      <c r="J633" s="11">
        <v>6.6000000000000003E-2</v>
      </c>
      <c r="K633" s="168">
        <v>42888</v>
      </c>
      <c r="L633" s="348">
        <v>2</v>
      </c>
      <c r="M633" s="10" t="s">
        <v>293</v>
      </c>
      <c r="N633" s="262">
        <f>TRUNC(AVERAGE(J631:J633),3)</f>
        <v>6.5000000000000002E-2</v>
      </c>
    </row>
    <row r="634" spans="1:14" ht="15.75" customHeight="1" x14ac:dyDescent="0.25">
      <c r="A634" s="9"/>
      <c r="C634" s="10">
        <v>2018</v>
      </c>
      <c r="D634" s="15">
        <v>7.4999999999999997E-2</v>
      </c>
      <c r="E634" s="161">
        <v>43245</v>
      </c>
      <c r="F634" s="15">
        <v>7.3999999999999996E-2</v>
      </c>
      <c r="G634" s="161">
        <v>43294</v>
      </c>
      <c r="H634" s="15">
        <v>7.0999999999999994E-2</v>
      </c>
      <c r="I634" s="161">
        <v>43259</v>
      </c>
      <c r="J634" s="11">
        <v>6.8000000000000005E-2</v>
      </c>
      <c r="K634" s="168">
        <v>43237</v>
      </c>
      <c r="L634" s="11">
        <v>3</v>
      </c>
      <c r="M634" s="10" t="s">
        <v>301</v>
      </c>
      <c r="N634" s="262">
        <f>TRUNC(AVERAGE(J632:J634),3)</f>
        <v>6.7000000000000004E-2</v>
      </c>
    </row>
    <row r="635" spans="1:14" ht="15.75" customHeight="1" thickBot="1" x14ac:dyDescent="0.3">
      <c r="A635" s="9"/>
      <c r="C635" s="16">
        <v>2019</v>
      </c>
      <c r="D635" s="26">
        <v>6.7000000000000004E-2</v>
      </c>
      <c r="E635" s="158">
        <v>43622</v>
      </c>
      <c r="F635" s="26">
        <v>6.2E-2</v>
      </c>
      <c r="G635" s="158">
        <v>43577</v>
      </c>
      <c r="H635" s="26">
        <v>6.0999999999999999E-2</v>
      </c>
      <c r="I635" s="158">
        <v>43623</v>
      </c>
      <c r="J635" s="17">
        <v>6.0999999999999999E-2</v>
      </c>
      <c r="K635" s="164">
        <v>43620</v>
      </c>
      <c r="L635" s="11">
        <v>0</v>
      </c>
      <c r="M635" s="16" t="s">
        <v>311</v>
      </c>
      <c r="N635" s="262">
        <f>TRUNC(AVERAGE(J633:J635),3)</f>
        <v>6.5000000000000002E-2</v>
      </c>
    </row>
    <row r="636" spans="1:14" ht="15.75" customHeight="1" x14ac:dyDescent="0.3">
      <c r="A636" s="9"/>
      <c r="C636" s="125"/>
      <c r="D636" s="126"/>
      <c r="E636" s="198"/>
      <c r="F636" s="126"/>
      <c r="G636" s="125"/>
      <c r="H636" s="126"/>
      <c r="I636" s="125"/>
      <c r="J636" s="125"/>
      <c r="K636" s="125"/>
      <c r="L636" s="199"/>
      <c r="M636" s="199"/>
      <c r="N636" s="199"/>
    </row>
    <row r="637" spans="1:14" ht="15.75" customHeight="1" thickBot="1" x14ac:dyDescent="0.3">
      <c r="A637" s="142"/>
      <c r="B637" s="136"/>
    </row>
    <row r="638" spans="1:14" ht="15.75" customHeight="1" x14ac:dyDescent="0.3">
      <c r="A638" s="54" t="s">
        <v>55</v>
      </c>
      <c r="B638" s="136"/>
      <c r="C638" s="201"/>
      <c r="D638" s="202"/>
      <c r="E638" s="203"/>
      <c r="F638" s="202"/>
      <c r="G638" s="203"/>
      <c r="H638" s="202"/>
      <c r="I638" s="203"/>
      <c r="J638" s="204"/>
      <c r="K638" s="203"/>
      <c r="L638" s="217"/>
      <c r="M638" s="383" t="s">
        <v>56</v>
      </c>
      <c r="N638" s="384"/>
    </row>
    <row r="639" spans="1:14" ht="15.75" customHeight="1" thickBot="1" x14ac:dyDescent="0.3">
      <c r="B639" s="136"/>
      <c r="C639" s="4" t="s">
        <v>2</v>
      </c>
      <c r="D639" s="93" t="s">
        <v>3</v>
      </c>
      <c r="E639" s="5" t="s">
        <v>58</v>
      </c>
      <c r="F639" s="93" t="s">
        <v>4</v>
      </c>
      <c r="G639" s="5" t="s">
        <v>58</v>
      </c>
      <c r="H639" s="93" t="s">
        <v>5</v>
      </c>
      <c r="I639" s="5" t="s">
        <v>58</v>
      </c>
      <c r="J639" s="6" t="s">
        <v>6</v>
      </c>
      <c r="K639" s="5" t="s">
        <v>58</v>
      </c>
      <c r="L639" s="307"/>
      <c r="M639" s="60" t="s">
        <v>141</v>
      </c>
      <c r="N639" s="61" t="s">
        <v>57</v>
      </c>
    </row>
    <row r="640" spans="1:14" ht="15.75" customHeight="1" thickBot="1" x14ac:dyDescent="0.35">
      <c r="B640" s="136"/>
      <c r="C640" s="365" t="s">
        <v>298</v>
      </c>
      <c r="D640" s="366"/>
      <c r="E640" s="366"/>
      <c r="F640" s="366"/>
      <c r="G640" s="366"/>
      <c r="H640" s="366"/>
      <c r="I640" s="366"/>
      <c r="J640" s="366"/>
      <c r="K640" s="367"/>
      <c r="L640" s="131" t="s">
        <v>263</v>
      </c>
      <c r="M640" s="216"/>
      <c r="N640" s="268"/>
    </row>
    <row r="641" spans="1:14" ht="15.75" customHeight="1" x14ac:dyDescent="0.25">
      <c r="A641" s="148" t="s">
        <v>226</v>
      </c>
      <c r="C641" s="10">
        <v>2010</v>
      </c>
      <c r="D641" s="25">
        <v>6.7000000000000004E-2</v>
      </c>
      <c r="E641" s="12">
        <v>40362</v>
      </c>
      <c r="F641" s="25">
        <v>6.7000000000000004E-2</v>
      </c>
      <c r="G641" s="12">
        <v>40281</v>
      </c>
      <c r="H641" s="15">
        <v>6.6000000000000003E-2</v>
      </c>
      <c r="I641" s="12">
        <v>40282</v>
      </c>
      <c r="J641" s="15">
        <v>6.6000000000000003E-2</v>
      </c>
      <c r="K641" s="43">
        <v>40280</v>
      </c>
      <c r="L641" s="39">
        <v>0</v>
      </c>
      <c r="M641" s="10" t="s">
        <v>201</v>
      </c>
      <c r="N641" s="262">
        <v>6.4000000000000001E-2</v>
      </c>
    </row>
    <row r="642" spans="1:14" ht="15.75" customHeight="1" x14ac:dyDescent="0.25">
      <c r="A642" s="24" t="s">
        <v>129</v>
      </c>
      <c r="C642" s="10">
        <v>2011</v>
      </c>
      <c r="D642" s="25">
        <v>7.2999999999999995E-2</v>
      </c>
      <c r="E642" s="12">
        <v>40724</v>
      </c>
      <c r="F642" s="25">
        <v>6.9000000000000006E-2</v>
      </c>
      <c r="G642" s="12">
        <v>40702</v>
      </c>
      <c r="H642" s="25">
        <v>6.9000000000000006E-2</v>
      </c>
      <c r="I642" s="12">
        <v>40697</v>
      </c>
      <c r="J642" s="15">
        <v>6.8000000000000005E-2</v>
      </c>
      <c r="K642" s="43">
        <v>40701</v>
      </c>
      <c r="L642" s="39">
        <v>0</v>
      </c>
      <c r="M642" s="10" t="s">
        <v>204</v>
      </c>
      <c r="N642" s="262">
        <v>6.6000000000000003E-2</v>
      </c>
    </row>
    <row r="643" spans="1:14" ht="15.75" customHeight="1" x14ac:dyDescent="0.25">
      <c r="C643" s="10">
        <v>2012</v>
      </c>
      <c r="D643" s="25">
        <v>7.9000000000000001E-2</v>
      </c>
      <c r="E643" s="12">
        <v>41144</v>
      </c>
      <c r="F643" s="25">
        <v>7.3999999999999996E-2</v>
      </c>
      <c r="G643" s="12">
        <v>41145</v>
      </c>
      <c r="H643" s="25">
        <v>7.3999999999999996E-2</v>
      </c>
      <c r="I643" s="12">
        <v>41053</v>
      </c>
      <c r="J643" s="15">
        <v>7.1999999999999995E-2</v>
      </c>
      <c r="K643" s="43">
        <v>41048</v>
      </c>
      <c r="L643" s="39">
        <v>1</v>
      </c>
      <c r="M643" s="10" t="s">
        <v>205</v>
      </c>
      <c r="N643" s="262">
        <f>TRUNC(AVERAGE(J641:J643),3)</f>
        <v>6.8000000000000005E-2</v>
      </c>
    </row>
    <row r="644" spans="1:14" ht="15.75" customHeight="1" x14ac:dyDescent="0.25">
      <c r="A644" s="9" t="s">
        <v>195</v>
      </c>
      <c r="C644" s="10">
        <v>2013</v>
      </c>
      <c r="D644" s="15">
        <v>6.4000000000000001E-2</v>
      </c>
      <c r="E644" s="12">
        <v>41431</v>
      </c>
      <c r="F644" s="15">
        <v>6.3E-2</v>
      </c>
      <c r="G644" s="12">
        <v>41409</v>
      </c>
      <c r="H644" s="15">
        <v>6.2100000000000002E-2</v>
      </c>
      <c r="I644" s="12">
        <v>41446</v>
      </c>
      <c r="J644" s="15">
        <v>6.0999999999999999E-2</v>
      </c>
      <c r="K644" s="43">
        <v>41445</v>
      </c>
      <c r="L644" s="39">
        <v>0</v>
      </c>
      <c r="M644" s="10" t="s">
        <v>213</v>
      </c>
      <c r="N644" s="262">
        <f>TRUNC(AVERAGE(J642:J644),3)</f>
        <v>6.7000000000000004E-2</v>
      </c>
    </row>
    <row r="645" spans="1:14" ht="15.75" customHeight="1" x14ac:dyDescent="0.25">
      <c r="A645" s="9"/>
      <c r="C645" s="10">
        <v>2014</v>
      </c>
      <c r="D645" s="15">
        <v>6.7000000000000004E-2</v>
      </c>
      <c r="E645" s="12">
        <v>41855</v>
      </c>
      <c r="F645" s="15">
        <v>6.6000000000000003E-2</v>
      </c>
      <c r="G645" s="12">
        <v>41749</v>
      </c>
      <c r="H645" s="15">
        <v>6.5000000000000002E-2</v>
      </c>
      <c r="I645" s="12">
        <v>41797</v>
      </c>
      <c r="J645" s="15">
        <v>6.3E-2</v>
      </c>
      <c r="K645" s="43">
        <v>41854</v>
      </c>
      <c r="L645" s="39">
        <v>0</v>
      </c>
      <c r="M645" s="10" t="s">
        <v>215</v>
      </c>
      <c r="N645" s="262">
        <f>TRUNC(AVERAGE(J643:J645),3)</f>
        <v>6.5000000000000002E-2</v>
      </c>
    </row>
    <row r="646" spans="1:14" ht="15.75" customHeight="1" thickBot="1" x14ac:dyDescent="0.3">
      <c r="A646" s="9"/>
      <c r="C646" s="16">
        <v>2015</v>
      </c>
      <c r="D646" s="26">
        <v>6.6000000000000003E-2</v>
      </c>
      <c r="E646" s="18">
        <v>42130</v>
      </c>
      <c r="F646" s="26">
        <v>6.5000000000000002E-2</v>
      </c>
      <c r="G646" s="18">
        <v>42252</v>
      </c>
      <c r="H646" s="26">
        <v>6.5000000000000002E-2</v>
      </c>
      <c r="I646" s="18">
        <v>42147</v>
      </c>
      <c r="J646" s="26">
        <v>6.4000000000000001E-2</v>
      </c>
      <c r="K646" s="44">
        <v>42127</v>
      </c>
      <c r="L646" s="40">
        <v>0</v>
      </c>
      <c r="M646" s="16" t="s">
        <v>247</v>
      </c>
      <c r="N646" s="263">
        <f>TRUNC(AVERAGE(J644:J646),3)</f>
        <v>6.2E-2</v>
      </c>
    </row>
    <row r="647" spans="1:14" ht="15.75" customHeight="1" thickBot="1" x14ac:dyDescent="0.35">
      <c r="A647" s="9"/>
      <c r="C647" s="368" t="s">
        <v>297</v>
      </c>
      <c r="D647" s="369"/>
      <c r="E647" s="369"/>
      <c r="F647" s="369"/>
      <c r="G647" s="369"/>
      <c r="H647" s="369"/>
      <c r="I647" s="369"/>
      <c r="J647" s="369"/>
      <c r="K647" s="370"/>
      <c r="L647" s="234" t="s">
        <v>264</v>
      </c>
      <c r="M647" s="216"/>
      <c r="N647" s="268"/>
    </row>
    <row r="648" spans="1:14" ht="15.75" customHeight="1" x14ac:dyDescent="0.25">
      <c r="A648" s="9"/>
      <c r="C648" s="324">
        <v>2014</v>
      </c>
      <c r="D648" s="97">
        <v>6.7000000000000004E-2</v>
      </c>
      <c r="E648" s="51">
        <v>41855</v>
      </c>
      <c r="F648" s="97">
        <v>6.6000000000000003E-2</v>
      </c>
      <c r="G648" s="51">
        <v>41749</v>
      </c>
      <c r="H648" s="97">
        <v>6.5000000000000002E-2</v>
      </c>
      <c r="I648" s="51">
        <v>41797</v>
      </c>
      <c r="J648" s="97">
        <v>6.3E-2</v>
      </c>
      <c r="K648" s="112">
        <v>41854</v>
      </c>
      <c r="L648" s="348">
        <v>0</v>
      </c>
      <c r="M648" s="307"/>
      <c r="N648" s="308"/>
    </row>
    <row r="649" spans="1:14" ht="15.75" customHeight="1" thickBot="1" x14ac:dyDescent="0.3">
      <c r="A649" s="9"/>
      <c r="C649" s="280">
        <v>2015</v>
      </c>
      <c r="D649" s="91">
        <v>6.6000000000000003E-2</v>
      </c>
      <c r="E649" s="281">
        <v>42130</v>
      </c>
      <c r="F649" s="91">
        <v>6.5000000000000002E-2</v>
      </c>
      <c r="G649" s="281">
        <v>42252</v>
      </c>
      <c r="H649" s="91">
        <v>6.5000000000000002E-2</v>
      </c>
      <c r="I649" s="281">
        <v>42147</v>
      </c>
      <c r="J649" s="282">
        <v>6.4000000000000001E-2</v>
      </c>
      <c r="K649" s="283">
        <v>42127</v>
      </c>
      <c r="L649" s="348">
        <v>0</v>
      </c>
      <c r="M649" s="307"/>
      <c r="N649" s="308"/>
    </row>
    <row r="650" spans="1:14" ht="15.75" customHeight="1" x14ac:dyDescent="0.25">
      <c r="A650" s="9"/>
      <c r="C650" s="10">
        <v>2016</v>
      </c>
      <c r="D650" s="15">
        <v>7.0999999999999994E-2</v>
      </c>
      <c r="E650" s="161">
        <v>42530</v>
      </c>
      <c r="F650" s="15">
        <v>6.9000000000000006E-2</v>
      </c>
      <c r="G650" s="161">
        <v>42546</v>
      </c>
      <c r="H650" s="15">
        <v>6.9000000000000006E-2</v>
      </c>
      <c r="I650" s="161">
        <v>42532</v>
      </c>
      <c r="J650" s="11">
        <v>6.6000000000000003E-2</v>
      </c>
      <c r="K650" s="168">
        <v>42531</v>
      </c>
      <c r="L650" s="348">
        <v>1</v>
      </c>
      <c r="M650" s="14" t="s">
        <v>253</v>
      </c>
      <c r="N650" s="261">
        <f>TRUNC(AVERAGE(J648:J650),3)</f>
        <v>6.4000000000000001E-2</v>
      </c>
    </row>
    <row r="651" spans="1:14" ht="15.75" customHeight="1" x14ac:dyDescent="0.25">
      <c r="A651" s="9"/>
      <c r="C651" s="10">
        <v>2017</v>
      </c>
      <c r="D651" s="15">
        <v>7.0999999999999994E-2</v>
      </c>
      <c r="E651" s="161">
        <v>42891</v>
      </c>
      <c r="F651" s="15">
        <v>6.9000000000000006E-2</v>
      </c>
      <c r="G651" s="161">
        <v>42888</v>
      </c>
      <c r="H651" s="15">
        <v>6.8000000000000005E-2</v>
      </c>
      <c r="I651" s="161">
        <v>42896</v>
      </c>
      <c r="J651" s="11">
        <v>6.7000000000000004E-2</v>
      </c>
      <c r="K651" s="168">
        <v>42895</v>
      </c>
      <c r="L651" s="348">
        <v>1</v>
      </c>
      <c r="M651" s="10" t="s">
        <v>293</v>
      </c>
      <c r="N651" s="262">
        <f>TRUNC(AVERAGE(J649:J651),3)</f>
        <v>6.5000000000000002E-2</v>
      </c>
    </row>
    <row r="652" spans="1:14" ht="15.75" customHeight="1" x14ac:dyDescent="0.25">
      <c r="A652" s="9"/>
      <c r="C652" s="10">
        <v>2018</v>
      </c>
      <c r="D652" s="15">
        <v>7.0999999999999994E-2</v>
      </c>
      <c r="E652" s="161">
        <v>43245</v>
      </c>
      <c r="F652" s="15">
        <v>6.9000000000000006E-2</v>
      </c>
      <c r="G652" s="161">
        <v>43294</v>
      </c>
      <c r="H652" s="15">
        <v>6.8000000000000005E-2</v>
      </c>
      <c r="I652" s="161">
        <v>43237</v>
      </c>
      <c r="J652" s="11">
        <v>6.6000000000000003E-2</v>
      </c>
      <c r="K652" s="168">
        <v>43259</v>
      </c>
      <c r="L652" s="11">
        <v>1</v>
      </c>
      <c r="M652" s="10" t="s">
        <v>301</v>
      </c>
      <c r="N652" s="262">
        <f>TRUNC(AVERAGE(J650:J652),3)</f>
        <v>6.6000000000000003E-2</v>
      </c>
    </row>
    <row r="653" spans="1:14" ht="15.75" customHeight="1" thickBot="1" x14ac:dyDescent="0.3">
      <c r="A653" s="9"/>
      <c r="C653" s="16">
        <v>2019</v>
      </c>
      <c r="D653" s="26">
        <v>0.06</v>
      </c>
      <c r="E653" s="158">
        <v>43593</v>
      </c>
      <c r="F653" s="26">
        <v>5.8000000000000003E-2</v>
      </c>
      <c r="G653" s="158">
        <v>43623</v>
      </c>
      <c r="H653" s="26">
        <v>5.7000000000000002E-2</v>
      </c>
      <c r="I653" s="158">
        <v>43577</v>
      </c>
      <c r="J653" s="17">
        <v>5.7000000000000002E-2</v>
      </c>
      <c r="K653" s="164">
        <v>43571</v>
      </c>
      <c r="L653" s="11">
        <v>0</v>
      </c>
      <c r="M653" s="16" t="s">
        <v>311</v>
      </c>
      <c r="N653" s="262">
        <f>TRUNC(AVERAGE(J651:J653),3)</f>
        <v>6.3E-2</v>
      </c>
    </row>
    <row r="654" spans="1:14" ht="15.75" customHeight="1" x14ac:dyDescent="0.3">
      <c r="A654" s="9"/>
      <c r="C654" s="125"/>
      <c r="D654" s="126"/>
      <c r="E654" s="198"/>
      <c r="F654" s="126"/>
      <c r="G654" s="125"/>
      <c r="H654" s="126"/>
      <c r="I654" s="125"/>
      <c r="J654" s="125"/>
      <c r="K654" s="125"/>
      <c r="L654" s="199"/>
      <c r="M654" s="199"/>
      <c r="N654" s="199"/>
    </row>
    <row r="655" spans="1:14" ht="15.75" customHeight="1" x14ac:dyDescent="0.25">
      <c r="A655" s="9"/>
    </row>
    <row r="656" spans="1:14" ht="19.5" customHeight="1" x14ac:dyDescent="0.4">
      <c r="A656" s="9"/>
      <c r="E656" s="64" t="s">
        <v>138</v>
      </c>
    </row>
    <row r="657" spans="1:14" ht="15.75" customHeight="1" x14ac:dyDescent="0.3">
      <c r="A657" s="9"/>
      <c r="E657" s="65" t="s">
        <v>0</v>
      </c>
    </row>
    <row r="658" spans="1:14" ht="15.75" customHeight="1" thickBot="1" x14ac:dyDescent="0.3">
      <c r="A658" s="9"/>
    </row>
    <row r="659" spans="1:14" ht="15.75" customHeight="1" x14ac:dyDescent="0.3">
      <c r="A659" s="65" t="s">
        <v>177</v>
      </c>
      <c r="C659" s="218"/>
      <c r="D659" s="219"/>
      <c r="E659" s="220"/>
      <c r="F659" s="219"/>
      <c r="G659" s="220"/>
      <c r="H659" s="219"/>
      <c r="I659" s="220"/>
      <c r="J659" s="221"/>
      <c r="K659" s="220"/>
      <c r="L659" s="222"/>
      <c r="M659" s="383" t="s">
        <v>56</v>
      </c>
      <c r="N659" s="384"/>
    </row>
    <row r="660" spans="1:14" ht="15.75" customHeight="1" thickBot="1" x14ac:dyDescent="0.3">
      <c r="C660" s="4" t="s">
        <v>2</v>
      </c>
      <c r="D660" s="93" t="s">
        <v>3</v>
      </c>
      <c r="E660" s="5" t="s">
        <v>58</v>
      </c>
      <c r="F660" s="93" t="s">
        <v>4</v>
      </c>
      <c r="G660" s="5" t="s">
        <v>58</v>
      </c>
      <c r="H660" s="93" t="s">
        <v>5</v>
      </c>
      <c r="I660" s="5" t="s">
        <v>58</v>
      </c>
      <c r="J660" s="6" t="s">
        <v>6</v>
      </c>
      <c r="K660" s="5" t="s">
        <v>58</v>
      </c>
      <c r="L660" s="335"/>
      <c r="M660" s="60" t="s">
        <v>141</v>
      </c>
      <c r="N660" s="61" t="s">
        <v>57</v>
      </c>
    </row>
    <row r="661" spans="1:14" ht="15.75" customHeight="1" thickBot="1" x14ac:dyDescent="0.35">
      <c r="C661" s="356" t="s">
        <v>298</v>
      </c>
      <c r="D661" s="357"/>
      <c r="E661" s="357"/>
      <c r="F661" s="357"/>
      <c r="G661" s="357"/>
      <c r="H661" s="357"/>
      <c r="I661" s="357"/>
      <c r="J661" s="357"/>
      <c r="K661" s="358"/>
      <c r="L661" s="131" t="s">
        <v>263</v>
      </c>
      <c r="M661" s="223"/>
      <c r="N661" s="267"/>
    </row>
    <row r="662" spans="1:14" ht="15.75" customHeight="1" x14ac:dyDescent="0.25">
      <c r="A662" s="150" t="s">
        <v>43</v>
      </c>
      <c r="C662" s="10">
        <v>2010</v>
      </c>
      <c r="D662" s="91">
        <v>7.5999999999999998E-2</v>
      </c>
      <c r="E662" s="12">
        <v>40280</v>
      </c>
      <c r="F662" s="91">
        <v>7.4999999999999997E-2</v>
      </c>
      <c r="G662" s="12">
        <v>40281</v>
      </c>
      <c r="H662" s="15">
        <v>7.3999999999999996E-2</v>
      </c>
      <c r="I662" s="12">
        <v>40303</v>
      </c>
      <c r="J662" s="15">
        <v>7.3999999999999996E-2</v>
      </c>
      <c r="K662" s="43">
        <v>40282</v>
      </c>
      <c r="L662" s="39">
        <v>1</v>
      </c>
      <c r="M662" s="10" t="s">
        <v>201</v>
      </c>
      <c r="N662" s="262">
        <v>7.0999999999999994E-2</v>
      </c>
    </row>
    <row r="663" spans="1:14" ht="15.75" customHeight="1" x14ac:dyDescent="0.25">
      <c r="A663" s="24" t="s">
        <v>131</v>
      </c>
      <c r="C663" s="10">
        <v>2011</v>
      </c>
      <c r="D663" s="25">
        <v>8.8999999999999996E-2</v>
      </c>
      <c r="E663" s="12">
        <v>40701</v>
      </c>
      <c r="F663" s="25">
        <v>8.2000000000000003E-2</v>
      </c>
      <c r="G663" s="12">
        <v>40757</v>
      </c>
      <c r="H663" s="15">
        <v>0.08</v>
      </c>
      <c r="I663" s="12">
        <v>40789</v>
      </c>
      <c r="J663" s="15">
        <v>0.08</v>
      </c>
      <c r="K663" s="43">
        <v>40756</v>
      </c>
      <c r="L663" s="39">
        <v>7</v>
      </c>
      <c r="M663" s="10" t="s">
        <v>204</v>
      </c>
      <c r="N663" s="262">
        <v>7.3999999999999996E-2</v>
      </c>
    </row>
    <row r="664" spans="1:14" ht="15.75" customHeight="1" x14ac:dyDescent="0.25">
      <c r="C664" s="10">
        <v>2012</v>
      </c>
      <c r="D664" s="25">
        <v>8.5999999999999993E-2</v>
      </c>
      <c r="E664" s="12">
        <v>41084</v>
      </c>
      <c r="F664" s="25">
        <v>8.3000000000000004E-2</v>
      </c>
      <c r="G664" s="12">
        <v>41089</v>
      </c>
      <c r="H664" s="25">
        <v>8.3000000000000004E-2</v>
      </c>
      <c r="I664" s="12">
        <v>41088</v>
      </c>
      <c r="J664" s="25">
        <v>8.2000000000000003E-2</v>
      </c>
      <c r="K664" s="43">
        <v>41129</v>
      </c>
      <c r="L664" s="39">
        <v>10</v>
      </c>
      <c r="M664" s="10" t="s">
        <v>205</v>
      </c>
      <c r="N664" s="262">
        <f>TRUNC(AVERAGE(J662:J664),3)</f>
        <v>7.8E-2</v>
      </c>
    </row>
    <row r="665" spans="1:14" ht="15.75" customHeight="1" x14ac:dyDescent="0.25">
      <c r="A665" s="9" t="s">
        <v>195</v>
      </c>
      <c r="C665" s="10">
        <v>2013</v>
      </c>
      <c r="D665" s="15">
        <v>7.6999999999999999E-2</v>
      </c>
      <c r="E665" s="12">
        <v>41526</v>
      </c>
      <c r="F665" s="15">
        <v>7.0000000000000007E-2</v>
      </c>
      <c r="G665" s="12">
        <v>41409</v>
      </c>
      <c r="H665" s="15">
        <v>6.8000000000000005E-2</v>
      </c>
      <c r="I665" s="12">
        <v>41440</v>
      </c>
      <c r="J665" s="15">
        <v>6.8000000000000005E-2</v>
      </c>
      <c r="K665" s="43">
        <v>41431</v>
      </c>
      <c r="L665" s="39">
        <v>1</v>
      </c>
      <c r="M665" s="10" t="s">
        <v>213</v>
      </c>
      <c r="N665" s="262">
        <f>TRUNC(AVERAGE(J663:J665),3)</f>
        <v>7.5999999999999998E-2</v>
      </c>
    </row>
    <row r="666" spans="1:14" ht="15.75" customHeight="1" x14ac:dyDescent="0.25">
      <c r="A666" s="9"/>
      <c r="C666" s="10">
        <v>2014</v>
      </c>
      <c r="D666" s="15">
        <v>6.6000000000000003E-2</v>
      </c>
      <c r="E666" s="12">
        <v>41785</v>
      </c>
      <c r="F666" s="15">
        <v>6.6000000000000003E-2</v>
      </c>
      <c r="G666" s="12">
        <v>41765</v>
      </c>
      <c r="H666" s="15">
        <v>6.5000000000000002E-2</v>
      </c>
      <c r="I666" s="12">
        <v>41797</v>
      </c>
      <c r="J666" s="15">
        <v>6.4000000000000001E-2</v>
      </c>
      <c r="K666" s="43">
        <v>41854</v>
      </c>
      <c r="L666" s="39">
        <v>0</v>
      </c>
      <c r="M666" s="10" t="s">
        <v>215</v>
      </c>
      <c r="N666" s="262">
        <f>TRUNC(AVERAGE(J664:J666),3)</f>
        <v>7.0999999999999994E-2</v>
      </c>
    </row>
    <row r="667" spans="1:14" ht="15.75" customHeight="1" thickBot="1" x14ac:dyDescent="0.3">
      <c r="A667" s="9"/>
      <c r="C667" s="16">
        <v>2015</v>
      </c>
      <c r="D667" s="26">
        <v>7.4999999999999997E-2</v>
      </c>
      <c r="E667" s="18">
        <v>42166</v>
      </c>
      <c r="F667" s="26">
        <v>7.2999999999999995E-2</v>
      </c>
      <c r="G667" s="18">
        <v>42165</v>
      </c>
      <c r="H667" s="26">
        <v>6.7000000000000004E-2</v>
      </c>
      <c r="I667" s="18">
        <v>42131</v>
      </c>
      <c r="J667" s="26">
        <v>6.7000000000000004E-2</v>
      </c>
      <c r="K667" s="44">
        <v>42130</v>
      </c>
      <c r="L667" s="40">
        <v>0</v>
      </c>
      <c r="M667" s="16" t="s">
        <v>247</v>
      </c>
      <c r="N667" s="263">
        <f>TRUNC(AVERAGE(J665:J667),3)</f>
        <v>6.6000000000000003E-2</v>
      </c>
    </row>
    <row r="668" spans="1:14" ht="15.75" customHeight="1" thickBot="1" x14ac:dyDescent="0.35">
      <c r="A668" s="9"/>
      <c r="C668" s="356" t="s">
        <v>297</v>
      </c>
      <c r="D668" s="357"/>
      <c r="E668" s="357"/>
      <c r="F668" s="357"/>
      <c r="G668" s="357"/>
      <c r="H668" s="357"/>
      <c r="I668" s="357"/>
      <c r="J668" s="357"/>
      <c r="K668" s="358"/>
      <c r="L668" s="286" t="s">
        <v>264</v>
      </c>
      <c r="M668" s="312"/>
      <c r="N668" s="314"/>
    </row>
    <row r="669" spans="1:14" ht="15.75" customHeight="1" x14ac:dyDescent="0.25">
      <c r="A669" s="9"/>
      <c r="C669" s="324">
        <v>2014</v>
      </c>
      <c r="D669" s="97">
        <v>6.6000000000000003E-2</v>
      </c>
      <c r="E669" s="51">
        <v>41785</v>
      </c>
      <c r="F669" s="97">
        <v>6.6000000000000003E-2</v>
      </c>
      <c r="G669" s="51">
        <v>41765</v>
      </c>
      <c r="H669" s="97">
        <v>6.5000000000000002E-2</v>
      </c>
      <c r="I669" s="51">
        <v>41797</v>
      </c>
      <c r="J669" s="97">
        <v>6.4000000000000001E-2</v>
      </c>
      <c r="K669" s="112">
        <v>41854</v>
      </c>
      <c r="L669" s="348">
        <v>0</v>
      </c>
      <c r="M669" s="309"/>
      <c r="N669" s="311"/>
    </row>
    <row r="670" spans="1:14" ht="15.75" customHeight="1" thickBot="1" x14ac:dyDescent="0.3">
      <c r="A670" s="9"/>
      <c r="C670" s="280">
        <v>2015</v>
      </c>
      <c r="D670" s="91">
        <v>7.4999999999999997E-2</v>
      </c>
      <c r="E670" s="281">
        <v>42166</v>
      </c>
      <c r="F670" s="91">
        <v>7.2999999999999995E-2</v>
      </c>
      <c r="G670" s="281">
        <v>42165</v>
      </c>
      <c r="H670" s="91">
        <v>6.7000000000000004E-2</v>
      </c>
      <c r="I670" s="281">
        <v>42131</v>
      </c>
      <c r="J670" s="282">
        <v>6.7000000000000004E-2</v>
      </c>
      <c r="K670" s="283">
        <v>42130</v>
      </c>
      <c r="L670" s="11">
        <v>2</v>
      </c>
      <c r="M670" s="315"/>
      <c r="N670" s="316"/>
    </row>
    <row r="671" spans="1:14" ht="15.75" customHeight="1" x14ac:dyDescent="0.25">
      <c r="A671" s="9"/>
      <c r="C671" s="10">
        <v>2016</v>
      </c>
      <c r="D671" s="15">
        <v>8.2000000000000003E-2</v>
      </c>
      <c r="E671" s="161">
        <v>42531</v>
      </c>
      <c r="F671" s="15">
        <v>7.9000000000000001E-2</v>
      </c>
      <c r="G671" s="161">
        <v>42532</v>
      </c>
      <c r="H671" s="15">
        <v>7.0999999999999994E-2</v>
      </c>
      <c r="I671" s="161">
        <v>42514</v>
      </c>
      <c r="J671" s="11">
        <v>6.9000000000000006E-2</v>
      </c>
      <c r="K671" s="168">
        <v>42546</v>
      </c>
      <c r="L671" s="348">
        <v>3</v>
      </c>
      <c r="M671" s="14" t="s">
        <v>253</v>
      </c>
      <c r="N671" s="261">
        <f>TRUNC(AVERAGE(J669:J671),3)</f>
        <v>6.6000000000000003E-2</v>
      </c>
    </row>
    <row r="672" spans="1:14" ht="15.75" customHeight="1" x14ac:dyDescent="0.25">
      <c r="A672" s="9"/>
      <c r="C672" s="10">
        <v>2017</v>
      </c>
      <c r="D672" s="15">
        <v>7.0999999999999994E-2</v>
      </c>
      <c r="E672" s="161">
        <v>42870</v>
      </c>
      <c r="F672" s="15">
        <v>7.0000000000000007E-2</v>
      </c>
      <c r="G672" s="161">
        <v>42890</v>
      </c>
      <c r="H672" s="15">
        <v>6.9000000000000006E-2</v>
      </c>
      <c r="I672" s="161">
        <v>42895</v>
      </c>
      <c r="J672" s="11">
        <v>6.7000000000000004E-2</v>
      </c>
      <c r="K672" s="168">
        <v>42891</v>
      </c>
      <c r="L672" s="348">
        <v>1</v>
      </c>
      <c r="M672" s="10" t="s">
        <v>293</v>
      </c>
      <c r="N672" s="262">
        <f>TRUNC(AVERAGE(J670:J672),3)</f>
        <v>6.7000000000000004E-2</v>
      </c>
    </row>
    <row r="673" spans="1:14" ht="15.75" customHeight="1" x14ac:dyDescent="0.25">
      <c r="A673" s="9"/>
      <c r="C673" s="10">
        <v>2018</v>
      </c>
      <c r="D673" s="15">
        <v>7.9000000000000001E-2</v>
      </c>
      <c r="E673" s="161">
        <v>43259</v>
      </c>
      <c r="F673" s="15">
        <v>7.8E-2</v>
      </c>
      <c r="G673" s="161">
        <v>43258</v>
      </c>
      <c r="H673" s="15">
        <v>7.1999999999999995E-2</v>
      </c>
      <c r="I673" s="161">
        <v>43245</v>
      </c>
      <c r="J673" s="11">
        <v>6.6000000000000003E-2</v>
      </c>
      <c r="K673" s="168">
        <v>43256</v>
      </c>
      <c r="L673" s="11">
        <v>3</v>
      </c>
      <c r="M673" s="10" t="s">
        <v>301</v>
      </c>
      <c r="N673" s="262">
        <f>TRUNC(AVERAGE(J671:J673),3)</f>
        <v>6.7000000000000004E-2</v>
      </c>
    </row>
    <row r="674" spans="1:14" ht="15.75" customHeight="1" thickBot="1" x14ac:dyDescent="0.3">
      <c r="A674" s="9"/>
      <c r="C674" s="16">
        <v>2019</v>
      </c>
      <c r="D674" s="26">
        <v>0.06</v>
      </c>
      <c r="E674" s="158">
        <v>43620</v>
      </c>
      <c r="F674" s="26">
        <v>5.8999999999999997E-2</v>
      </c>
      <c r="G674" s="158">
        <v>43630</v>
      </c>
      <c r="H674" s="26">
        <v>5.8999999999999997E-2</v>
      </c>
      <c r="I674" s="158">
        <v>43602</v>
      </c>
      <c r="J674" s="355">
        <v>5.8999999999999997E-2</v>
      </c>
      <c r="K674" s="164">
        <v>43591</v>
      </c>
      <c r="L674" s="11">
        <v>0</v>
      </c>
      <c r="M674" s="16" t="s">
        <v>311</v>
      </c>
      <c r="N674" s="262">
        <f>TRUNC(AVERAGE(J672:J674),3)</f>
        <v>6.4000000000000001E-2</v>
      </c>
    </row>
    <row r="675" spans="1:14" ht="15.75" customHeight="1" x14ac:dyDescent="0.3">
      <c r="A675" s="9"/>
      <c r="C675" s="125"/>
      <c r="D675" s="126"/>
      <c r="E675" s="198"/>
      <c r="F675" s="126"/>
      <c r="G675" s="125"/>
      <c r="H675" s="126"/>
      <c r="I675" s="125"/>
      <c r="J675" s="125"/>
      <c r="K675" s="125"/>
      <c r="L675" s="199"/>
      <c r="M675" s="199"/>
      <c r="N675" s="199"/>
    </row>
    <row r="676" spans="1:14" ht="15.75" customHeight="1" thickBot="1" x14ac:dyDescent="0.35">
      <c r="A676" s="9"/>
      <c r="C676" s="57"/>
      <c r="D676" s="99"/>
      <c r="E676" s="200"/>
      <c r="F676" s="99"/>
      <c r="G676" s="57"/>
      <c r="H676" s="99"/>
      <c r="I676" s="57"/>
      <c r="J676" s="57"/>
      <c r="K676" s="57"/>
      <c r="L676" s="156"/>
      <c r="M676" s="156"/>
      <c r="N676" s="156"/>
    </row>
    <row r="677" spans="1:14" ht="15.75" customHeight="1" x14ac:dyDescent="0.3">
      <c r="A677" s="65" t="s">
        <v>275</v>
      </c>
      <c r="C677" s="218"/>
      <c r="D677" s="219"/>
      <c r="E677" s="220"/>
      <c r="F677" s="219"/>
      <c r="G677" s="220"/>
      <c r="H677" s="219"/>
      <c r="I677" s="220"/>
      <c r="J677" s="221"/>
      <c r="K677" s="220"/>
      <c r="L677" s="222"/>
      <c r="M677" s="383" t="s">
        <v>56</v>
      </c>
      <c r="N677" s="384"/>
    </row>
    <row r="678" spans="1:14" ht="15.75" customHeight="1" thickBot="1" x14ac:dyDescent="0.3">
      <c r="C678" s="4" t="s">
        <v>2</v>
      </c>
      <c r="D678" s="93" t="s">
        <v>3</v>
      </c>
      <c r="E678" s="5" t="s">
        <v>58</v>
      </c>
      <c r="F678" s="93" t="s">
        <v>4</v>
      </c>
      <c r="G678" s="5" t="s">
        <v>58</v>
      </c>
      <c r="H678" s="93" t="s">
        <v>5</v>
      </c>
      <c r="I678" s="5" t="s">
        <v>58</v>
      </c>
      <c r="J678" s="6" t="s">
        <v>6</v>
      </c>
      <c r="K678" s="5" t="s">
        <v>58</v>
      </c>
      <c r="L678" s="335"/>
      <c r="M678" s="60" t="s">
        <v>141</v>
      </c>
      <c r="N678" s="61" t="s">
        <v>57</v>
      </c>
    </row>
    <row r="679" spans="1:14" ht="15.75" customHeight="1" thickBot="1" x14ac:dyDescent="0.35">
      <c r="C679" s="356" t="s">
        <v>298</v>
      </c>
      <c r="D679" s="357"/>
      <c r="E679" s="357"/>
      <c r="F679" s="357"/>
      <c r="G679" s="357"/>
      <c r="H679" s="357"/>
      <c r="I679" s="357"/>
      <c r="J679" s="357"/>
      <c r="K679" s="358"/>
      <c r="L679" s="131" t="s">
        <v>263</v>
      </c>
      <c r="M679" s="223"/>
      <c r="N679" s="267"/>
    </row>
    <row r="680" spans="1:14" ht="15.75" customHeight="1" x14ac:dyDescent="0.25">
      <c r="A680" s="150" t="s">
        <v>276</v>
      </c>
      <c r="C680" s="10">
        <v>2011</v>
      </c>
      <c r="D680" s="25">
        <v>8.6999999999999994E-2</v>
      </c>
      <c r="E680" s="12">
        <v>42551</v>
      </c>
      <c r="F680" s="25">
        <v>8.5999999999999993E-2</v>
      </c>
      <c r="G680" s="12">
        <v>42528</v>
      </c>
      <c r="H680" s="15">
        <v>0.08</v>
      </c>
      <c r="I680" s="12">
        <v>42567</v>
      </c>
      <c r="J680" s="15">
        <v>7.6999999999999999E-2</v>
      </c>
      <c r="K680" s="43">
        <v>42616</v>
      </c>
      <c r="L680" s="39">
        <v>4</v>
      </c>
      <c r="M680" s="10" t="s">
        <v>204</v>
      </c>
      <c r="N680" s="262">
        <f>TRUNC(AVERAGE(J680:J680),3)</f>
        <v>7.6999999999999999E-2</v>
      </c>
    </row>
    <row r="681" spans="1:14" ht="15.75" customHeight="1" x14ac:dyDescent="0.25">
      <c r="A681" s="24" t="s">
        <v>277</v>
      </c>
      <c r="C681" s="10">
        <v>2012</v>
      </c>
      <c r="D681" s="25">
        <v>8.1000000000000003E-2</v>
      </c>
      <c r="E681" s="12">
        <v>42584</v>
      </c>
      <c r="F681" s="25">
        <v>8.1000000000000003E-2</v>
      </c>
      <c r="G681" s="12">
        <v>42549</v>
      </c>
      <c r="H681" s="25">
        <v>0.08</v>
      </c>
      <c r="I681" s="12">
        <v>42536</v>
      </c>
      <c r="J681" s="25">
        <v>7.9000000000000001E-2</v>
      </c>
      <c r="K681" s="43">
        <v>42551</v>
      </c>
      <c r="L681" s="39">
        <v>8</v>
      </c>
      <c r="M681" s="10" t="s">
        <v>205</v>
      </c>
      <c r="N681" s="262">
        <f>TRUNC(AVERAGE(J680:J681),3)</f>
        <v>7.8E-2</v>
      </c>
    </row>
    <row r="682" spans="1:14" ht="15.75" customHeight="1" x14ac:dyDescent="0.25">
      <c r="C682" s="10">
        <v>2013</v>
      </c>
      <c r="D682" s="15">
        <v>6.7000000000000004E-2</v>
      </c>
      <c r="E682" s="12">
        <v>42505</v>
      </c>
      <c r="F682" s="15">
        <v>6.5000000000000002E-2</v>
      </c>
      <c r="G682" s="12">
        <v>42504</v>
      </c>
      <c r="H682" s="15">
        <v>6.5000000000000002E-2</v>
      </c>
      <c r="I682" s="12">
        <v>42527</v>
      </c>
      <c r="J682" s="15">
        <v>6.4000000000000001E-2</v>
      </c>
      <c r="K682" s="43">
        <v>42536</v>
      </c>
      <c r="L682" s="39">
        <v>0</v>
      </c>
      <c r="M682" s="10" t="s">
        <v>213</v>
      </c>
      <c r="N682" s="262">
        <f>TRUNC(AVERAGE(J680:J682),3)</f>
        <v>7.2999999999999995E-2</v>
      </c>
    </row>
    <row r="683" spans="1:14" ht="15.75" customHeight="1" x14ac:dyDescent="0.25">
      <c r="C683" s="10">
        <v>2014</v>
      </c>
      <c r="D683" s="15">
        <v>6.7000000000000004E-2</v>
      </c>
      <c r="E683" s="12">
        <v>42496</v>
      </c>
      <c r="F683" s="15">
        <v>6.5000000000000002E-2</v>
      </c>
      <c r="G683" s="12">
        <v>42583</v>
      </c>
      <c r="H683" s="15">
        <v>6.5000000000000002E-2</v>
      </c>
      <c r="I683" s="12">
        <v>42480</v>
      </c>
      <c r="J683" s="15">
        <v>6.2E-2</v>
      </c>
      <c r="K683" s="43">
        <v>42638</v>
      </c>
      <c r="L683" s="39">
        <v>0</v>
      </c>
      <c r="M683" s="10" t="s">
        <v>215</v>
      </c>
      <c r="N683" s="262">
        <f>TRUNC(AVERAGE(J681:J683),3)</f>
        <v>6.8000000000000005E-2</v>
      </c>
    </row>
    <row r="684" spans="1:14" ht="15.75" customHeight="1" thickBot="1" x14ac:dyDescent="0.3">
      <c r="A684" s="9"/>
      <c r="C684" s="16">
        <v>2015</v>
      </c>
      <c r="D684" s="26">
        <v>6.8000000000000005E-2</v>
      </c>
      <c r="E684" s="18">
        <v>42531</v>
      </c>
      <c r="F684" s="26">
        <v>6.7000000000000004E-2</v>
      </c>
      <c r="G684" s="18">
        <v>42496</v>
      </c>
      <c r="H684" s="26">
        <v>6.4000000000000001E-2</v>
      </c>
      <c r="I684" s="18">
        <v>42493</v>
      </c>
      <c r="J684" s="26">
        <v>6.3E-2</v>
      </c>
      <c r="K684" s="44">
        <v>42525</v>
      </c>
      <c r="L684" s="40">
        <v>0</v>
      </c>
      <c r="M684" s="16" t="s">
        <v>247</v>
      </c>
      <c r="N684" s="263">
        <f>TRUNC(AVERAGE(J682:J684),3)</f>
        <v>6.3E-2</v>
      </c>
    </row>
    <row r="685" spans="1:14" ht="15.75" customHeight="1" thickBot="1" x14ac:dyDescent="0.35">
      <c r="A685" s="9"/>
      <c r="C685" s="356" t="s">
        <v>297</v>
      </c>
      <c r="D685" s="357"/>
      <c r="E685" s="357"/>
      <c r="F685" s="357"/>
      <c r="G685" s="357"/>
      <c r="H685" s="357"/>
      <c r="I685" s="357"/>
      <c r="J685" s="357"/>
      <c r="K685" s="358"/>
      <c r="L685" s="286" t="s">
        <v>264</v>
      </c>
      <c r="M685" s="312"/>
      <c r="N685" s="314"/>
    </row>
    <row r="686" spans="1:14" ht="15.75" customHeight="1" x14ac:dyDescent="0.25">
      <c r="A686" s="9"/>
      <c r="C686" s="324">
        <v>2014</v>
      </c>
      <c r="D686" s="97">
        <v>6.7000000000000004E-2</v>
      </c>
      <c r="E686" s="51">
        <v>42496</v>
      </c>
      <c r="F686" s="97">
        <v>6.5000000000000002E-2</v>
      </c>
      <c r="G686" s="51">
        <v>42583</v>
      </c>
      <c r="H686" s="97">
        <v>6.5000000000000002E-2</v>
      </c>
      <c r="I686" s="51">
        <v>42480</v>
      </c>
      <c r="J686" s="97">
        <v>6.2E-2</v>
      </c>
      <c r="K686" s="112">
        <v>42638</v>
      </c>
      <c r="L686" s="348">
        <v>0</v>
      </c>
      <c r="M686" s="309"/>
      <c r="N686" s="311"/>
    </row>
    <row r="687" spans="1:14" ht="15.75" customHeight="1" thickBot="1" x14ac:dyDescent="0.3">
      <c r="A687" s="9"/>
      <c r="C687" s="280">
        <v>2015</v>
      </c>
      <c r="D687" s="15">
        <v>6.8000000000000005E-2</v>
      </c>
      <c r="E687" s="12">
        <v>42531</v>
      </c>
      <c r="F687" s="15">
        <v>6.7000000000000004E-2</v>
      </c>
      <c r="G687" s="12">
        <v>42496</v>
      </c>
      <c r="H687" s="15">
        <v>6.4000000000000001E-2</v>
      </c>
      <c r="I687" s="12">
        <v>42493</v>
      </c>
      <c r="J687" s="15">
        <v>6.3E-2</v>
      </c>
      <c r="K687" s="43">
        <v>42525</v>
      </c>
      <c r="L687" s="11">
        <v>0</v>
      </c>
      <c r="M687" s="315"/>
      <c r="N687" s="316"/>
    </row>
    <row r="688" spans="1:14" ht="15.75" customHeight="1" x14ac:dyDescent="0.25">
      <c r="A688" s="9"/>
      <c r="C688" s="10">
        <v>2016</v>
      </c>
      <c r="D688" s="15">
        <v>7.5999999999999998E-2</v>
      </c>
      <c r="E688" s="161">
        <v>42546</v>
      </c>
      <c r="F688" s="15">
        <v>7.5999999999999998E-2</v>
      </c>
      <c r="G688" s="161">
        <v>42531</v>
      </c>
      <c r="H688" s="15">
        <v>7.2999999999999995E-2</v>
      </c>
      <c r="I688" s="161">
        <v>42532</v>
      </c>
      <c r="J688" s="11">
        <v>7.0999999999999994E-2</v>
      </c>
      <c r="K688" s="168">
        <v>42534</v>
      </c>
      <c r="L688" s="348">
        <v>4</v>
      </c>
      <c r="M688" s="14" t="s">
        <v>253</v>
      </c>
      <c r="N688" s="261">
        <f>TRUNC(AVERAGE(J686:J688),3)</f>
        <v>6.5000000000000002E-2</v>
      </c>
    </row>
    <row r="689" spans="1:14" ht="15.75" customHeight="1" x14ac:dyDescent="0.25">
      <c r="A689" s="9"/>
      <c r="C689" s="10">
        <v>2017</v>
      </c>
      <c r="D689" s="15">
        <v>7.0000000000000007E-2</v>
      </c>
      <c r="E689" s="161">
        <v>42902</v>
      </c>
      <c r="F689" s="15">
        <v>6.8000000000000005E-2</v>
      </c>
      <c r="G689" s="161">
        <v>42895</v>
      </c>
      <c r="H689" s="15">
        <v>6.8000000000000005E-2</v>
      </c>
      <c r="I689" s="161">
        <v>42888</v>
      </c>
      <c r="J689" s="11">
        <v>6.6000000000000003E-2</v>
      </c>
      <c r="K689" s="168">
        <v>42891</v>
      </c>
      <c r="L689" s="348">
        <v>0</v>
      </c>
      <c r="M689" s="10" t="s">
        <v>293</v>
      </c>
      <c r="N689" s="262">
        <f>TRUNC(AVERAGE(J687:J689),3)</f>
        <v>6.6000000000000003E-2</v>
      </c>
    </row>
    <row r="690" spans="1:14" ht="15.75" customHeight="1" x14ac:dyDescent="0.25">
      <c r="A690" s="9"/>
      <c r="C690" s="10">
        <v>2018</v>
      </c>
      <c r="D690" s="15">
        <v>7.3999999999999996E-2</v>
      </c>
      <c r="E690" s="161">
        <v>43294</v>
      </c>
      <c r="F690" s="15">
        <v>7.3999999999999996E-2</v>
      </c>
      <c r="G690" s="161">
        <v>43245</v>
      </c>
      <c r="H690" s="15">
        <v>6.9000000000000006E-2</v>
      </c>
      <c r="I690" s="161">
        <v>43267</v>
      </c>
      <c r="J690" s="11">
        <v>6.9000000000000006E-2</v>
      </c>
      <c r="K690" s="168">
        <v>43248</v>
      </c>
      <c r="L690" s="11">
        <v>2</v>
      </c>
      <c r="M690" s="10" t="s">
        <v>301</v>
      </c>
      <c r="N690" s="262">
        <f>TRUNC(AVERAGE(J688:J690),3)</f>
        <v>6.8000000000000005E-2</v>
      </c>
    </row>
    <row r="691" spans="1:14" ht="15.75" customHeight="1" thickBot="1" x14ac:dyDescent="0.3">
      <c r="A691" s="9"/>
      <c r="C691" s="16">
        <v>2019</v>
      </c>
      <c r="D691" s="26">
        <v>6.2E-2</v>
      </c>
      <c r="E691" s="158">
        <v>43593</v>
      </c>
      <c r="F691" s="26">
        <v>0.06</v>
      </c>
      <c r="G691" s="158">
        <v>43622</v>
      </c>
      <c r="H691" s="26">
        <v>0.06</v>
      </c>
      <c r="I691" s="158">
        <v>43620</v>
      </c>
      <c r="J691" s="17">
        <v>0.06</v>
      </c>
      <c r="K691" s="164">
        <v>43577</v>
      </c>
      <c r="L691" s="11">
        <v>0</v>
      </c>
      <c r="M691" s="16" t="s">
        <v>311</v>
      </c>
      <c r="N691" s="262">
        <f>TRUNC(AVERAGE(J689:J691),3)</f>
        <v>6.5000000000000002E-2</v>
      </c>
    </row>
    <row r="692" spans="1:14" ht="15.75" customHeight="1" x14ac:dyDescent="0.3">
      <c r="A692" s="9"/>
      <c r="C692" s="125"/>
      <c r="D692" s="126"/>
      <c r="E692" s="198"/>
      <c r="F692" s="126"/>
      <c r="G692" s="125"/>
      <c r="H692" s="126"/>
      <c r="I692" s="125"/>
      <c r="J692" s="125"/>
      <c r="K692" s="125"/>
      <c r="L692" s="199"/>
      <c r="M692" s="199"/>
      <c r="N692" s="199"/>
    </row>
    <row r="693" spans="1:14" ht="15.75" customHeight="1" thickBot="1" x14ac:dyDescent="0.35">
      <c r="A693" s="9"/>
      <c r="C693" s="57"/>
      <c r="D693" s="99"/>
      <c r="E693" s="200"/>
      <c r="F693" s="99"/>
      <c r="G693" s="57"/>
      <c r="H693" s="99"/>
      <c r="I693" s="57"/>
      <c r="J693" s="57"/>
      <c r="K693" s="57"/>
      <c r="L693" s="156"/>
      <c r="M693" s="156"/>
      <c r="N693" s="156"/>
    </row>
    <row r="694" spans="1:14" ht="15.75" customHeight="1" x14ac:dyDescent="0.3">
      <c r="A694" s="65" t="s">
        <v>44</v>
      </c>
      <c r="C694" s="218"/>
      <c r="D694" s="219"/>
      <c r="E694" s="220"/>
      <c r="F694" s="219"/>
      <c r="G694" s="220"/>
      <c r="H694" s="219"/>
      <c r="I694" s="220"/>
      <c r="J694" s="221"/>
      <c r="K694" s="220"/>
      <c r="L694" s="222"/>
      <c r="M694" s="383" t="s">
        <v>56</v>
      </c>
      <c r="N694" s="384"/>
    </row>
    <row r="695" spans="1:14" ht="15.75" customHeight="1" thickBot="1" x14ac:dyDescent="0.3">
      <c r="C695" s="4" t="s">
        <v>2</v>
      </c>
      <c r="D695" s="93" t="s">
        <v>3</v>
      </c>
      <c r="E695" s="5" t="s">
        <v>58</v>
      </c>
      <c r="F695" s="93" t="s">
        <v>4</v>
      </c>
      <c r="G695" s="5" t="s">
        <v>58</v>
      </c>
      <c r="H695" s="93" t="s">
        <v>5</v>
      </c>
      <c r="I695" s="5" t="s">
        <v>58</v>
      </c>
      <c r="J695" s="6" t="s">
        <v>6</v>
      </c>
      <c r="K695" s="5" t="s">
        <v>58</v>
      </c>
      <c r="L695" s="335"/>
      <c r="M695" s="60" t="s">
        <v>141</v>
      </c>
      <c r="N695" s="61" t="s">
        <v>57</v>
      </c>
    </row>
    <row r="696" spans="1:14" ht="15.75" customHeight="1" thickBot="1" x14ac:dyDescent="0.35">
      <c r="C696" s="356" t="s">
        <v>298</v>
      </c>
      <c r="D696" s="357"/>
      <c r="E696" s="357"/>
      <c r="F696" s="357"/>
      <c r="G696" s="357"/>
      <c r="H696" s="357"/>
      <c r="I696" s="357"/>
      <c r="J696" s="357"/>
      <c r="K696" s="358"/>
      <c r="L696" s="131" t="s">
        <v>263</v>
      </c>
      <c r="M696" s="223"/>
      <c r="N696" s="267"/>
    </row>
    <row r="697" spans="1:14" ht="15.75" customHeight="1" x14ac:dyDescent="0.25">
      <c r="A697" s="150" t="s">
        <v>62</v>
      </c>
      <c r="B697" s="68"/>
      <c r="C697" s="10">
        <v>2010</v>
      </c>
      <c r="D697" s="15">
        <v>7.6999999999999999E-2</v>
      </c>
      <c r="E697" s="12">
        <v>40399</v>
      </c>
      <c r="F697" s="15">
        <v>7.6999999999999999E-2</v>
      </c>
      <c r="G697" s="12">
        <v>40350</v>
      </c>
      <c r="H697" s="15">
        <v>7.4999999999999997E-2</v>
      </c>
      <c r="I697" s="12">
        <v>40373</v>
      </c>
      <c r="J697" s="15">
        <v>7.1999999999999995E-2</v>
      </c>
      <c r="K697" s="43">
        <v>40403</v>
      </c>
      <c r="L697" s="39">
        <v>2</v>
      </c>
      <c r="M697" s="10" t="s">
        <v>201</v>
      </c>
      <c r="N697" s="262">
        <v>7.0000000000000007E-2</v>
      </c>
    </row>
    <row r="698" spans="1:14" ht="15.75" customHeight="1" x14ac:dyDescent="0.25">
      <c r="A698" s="24" t="s">
        <v>133</v>
      </c>
      <c r="C698" s="10">
        <v>2011</v>
      </c>
      <c r="D698" s="25">
        <v>0.08</v>
      </c>
      <c r="E698" s="12">
        <v>40700</v>
      </c>
      <c r="F698" s="25">
        <v>7.9000000000000001E-2</v>
      </c>
      <c r="G698" s="12">
        <v>40703</v>
      </c>
      <c r="H698" s="15">
        <v>7.5999999999999998E-2</v>
      </c>
      <c r="I698" s="12">
        <v>40787</v>
      </c>
      <c r="J698" s="15">
        <v>7.3999999999999996E-2</v>
      </c>
      <c r="K698" s="43">
        <v>40735</v>
      </c>
      <c r="L698" s="39">
        <v>3</v>
      </c>
      <c r="M698" s="10" t="s">
        <v>204</v>
      </c>
      <c r="N698" s="262">
        <v>7.0000000000000007E-2</v>
      </c>
    </row>
    <row r="699" spans="1:14" ht="15.75" customHeight="1" x14ac:dyDescent="0.25">
      <c r="C699" s="10">
        <v>2012</v>
      </c>
      <c r="D699" s="25">
        <v>9.1999999999999998E-2</v>
      </c>
      <c r="E699" s="12">
        <v>41129</v>
      </c>
      <c r="F699" s="25">
        <v>9.0999999999999998E-2</v>
      </c>
      <c r="G699" s="12">
        <v>41088</v>
      </c>
      <c r="H699" s="25">
        <v>8.3000000000000004E-2</v>
      </c>
      <c r="I699" s="12">
        <v>41089</v>
      </c>
      <c r="J699" s="15">
        <v>8.1000000000000003E-2</v>
      </c>
      <c r="K699" s="43">
        <v>41145</v>
      </c>
      <c r="L699" s="39">
        <v>11</v>
      </c>
      <c r="M699" s="10" t="s">
        <v>205</v>
      </c>
      <c r="N699" s="262">
        <f>TRUNC(AVERAGE(J697:J699),3)</f>
        <v>7.4999999999999997E-2</v>
      </c>
    </row>
    <row r="700" spans="1:14" ht="15.75" customHeight="1" x14ac:dyDescent="0.25">
      <c r="A700" s="9" t="s">
        <v>195</v>
      </c>
      <c r="C700" s="10">
        <v>2013</v>
      </c>
      <c r="D700" s="15">
        <v>7.0000000000000007E-2</v>
      </c>
      <c r="E700" s="12">
        <v>41444</v>
      </c>
      <c r="F700" s="15">
        <v>6.5000000000000002E-2</v>
      </c>
      <c r="G700" s="12">
        <v>41524</v>
      </c>
      <c r="H700" s="15">
        <v>6.5000000000000002E-2</v>
      </c>
      <c r="I700" s="12">
        <v>41523</v>
      </c>
      <c r="J700" s="15">
        <v>6.4000000000000001E-2</v>
      </c>
      <c r="K700" s="43">
        <v>41511</v>
      </c>
      <c r="L700" s="39">
        <v>0</v>
      </c>
      <c r="M700" s="10" t="s">
        <v>213</v>
      </c>
      <c r="N700" s="262">
        <f>TRUNC(AVERAGE(J698:J700),3)</f>
        <v>7.2999999999999995E-2</v>
      </c>
    </row>
    <row r="701" spans="1:14" ht="15.75" customHeight="1" x14ac:dyDescent="0.25">
      <c r="A701" s="9"/>
      <c r="C701" s="10">
        <v>2014</v>
      </c>
      <c r="D701" s="15">
        <v>7.0999999999999994E-2</v>
      </c>
      <c r="E701" s="12">
        <v>41764</v>
      </c>
      <c r="F701" s="15">
        <v>7.0000000000000007E-2</v>
      </c>
      <c r="G701" s="12">
        <v>41749</v>
      </c>
      <c r="H701" s="15">
        <v>6.9000000000000006E-2</v>
      </c>
      <c r="I701" s="12">
        <v>41765</v>
      </c>
      <c r="J701" s="15">
        <v>6.7000000000000004E-2</v>
      </c>
      <c r="K701" s="43">
        <v>41852</v>
      </c>
      <c r="L701" s="39">
        <v>0</v>
      </c>
      <c r="M701" s="10" t="s">
        <v>215</v>
      </c>
      <c r="N701" s="262">
        <f>TRUNC(AVERAGE(J699:J701),3)</f>
        <v>7.0000000000000007E-2</v>
      </c>
    </row>
    <row r="702" spans="1:14" ht="15.75" customHeight="1" thickBot="1" x14ac:dyDescent="0.3">
      <c r="A702" s="9"/>
      <c r="C702" s="16">
        <v>2015</v>
      </c>
      <c r="D702" s="26">
        <v>7.3999999999999996E-2</v>
      </c>
      <c r="E702" s="18">
        <v>42160</v>
      </c>
      <c r="F702" s="26">
        <v>7.2999999999999995E-2</v>
      </c>
      <c r="G702" s="18">
        <v>42165</v>
      </c>
      <c r="H702" s="26">
        <v>6.8000000000000005E-2</v>
      </c>
      <c r="I702" s="18">
        <v>42131</v>
      </c>
      <c r="J702" s="26">
        <v>6.7000000000000004E-2</v>
      </c>
      <c r="K702" s="44">
        <v>42251</v>
      </c>
      <c r="L702" s="40">
        <v>0</v>
      </c>
      <c r="M702" s="16" t="s">
        <v>247</v>
      </c>
      <c r="N702" s="263">
        <f>TRUNC(AVERAGE(J700:J702),3)</f>
        <v>6.6000000000000003E-2</v>
      </c>
    </row>
    <row r="703" spans="1:14" ht="15.75" customHeight="1" thickBot="1" x14ac:dyDescent="0.35">
      <c r="A703" s="9"/>
      <c r="C703" s="356" t="s">
        <v>297</v>
      </c>
      <c r="D703" s="357"/>
      <c r="E703" s="357"/>
      <c r="F703" s="357"/>
      <c r="G703" s="357"/>
      <c r="H703" s="357"/>
      <c r="I703" s="357"/>
      <c r="J703" s="357"/>
      <c r="K703" s="358"/>
      <c r="L703" s="286" t="s">
        <v>264</v>
      </c>
      <c r="M703" s="312"/>
      <c r="N703" s="314"/>
    </row>
    <row r="704" spans="1:14" ht="15.75" customHeight="1" x14ac:dyDescent="0.25">
      <c r="A704" s="9"/>
      <c r="C704" s="324">
        <v>2014</v>
      </c>
      <c r="D704" s="97">
        <v>7.0999999999999994E-2</v>
      </c>
      <c r="E704" s="51">
        <v>41764</v>
      </c>
      <c r="F704" s="97">
        <v>7.0000000000000007E-2</v>
      </c>
      <c r="G704" s="51">
        <v>41749</v>
      </c>
      <c r="H704" s="97">
        <v>6.9000000000000006E-2</v>
      </c>
      <c r="I704" s="51">
        <v>41765</v>
      </c>
      <c r="J704" s="97">
        <v>6.7000000000000004E-2</v>
      </c>
      <c r="K704" s="112">
        <v>41852</v>
      </c>
      <c r="L704" s="348">
        <v>1</v>
      </c>
      <c r="M704" s="309"/>
      <c r="N704" s="311"/>
    </row>
    <row r="705" spans="1:14" ht="15.75" customHeight="1" thickBot="1" x14ac:dyDescent="0.3">
      <c r="A705" s="9"/>
      <c r="C705" s="280">
        <v>2015</v>
      </c>
      <c r="D705" s="15">
        <v>7.3999999999999996E-2</v>
      </c>
      <c r="E705" s="12">
        <v>42160</v>
      </c>
      <c r="F705" s="15">
        <v>7.2999999999999995E-2</v>
      </c>
      <c r="G705" s="12">
        <v>42165</v>
      </c>
      <c r="H705" s="15">
        <v>6.8000000000000005E-2</v>
      </c>
      <c r="I705" s="12">
        <v>42131</v>
      </c>
      <c r="J705" s="15">
        <v>6.7000000000000004E-2</v>
      </c>
      <c r="K705" s="43">
        <v>42251</v>
      </c>
      <c r="L705" s="348">
        <v>2</v>
      </c>
      <c r="M705" s="315"/>
      <c r="N705" s="316"/>
    </row>
    <row r="706" spans="1:14" ht="15.75" customHeight="1" x14ac:dyDescent="0.25">
      <c r="A706" s="9"/>
      <c r="C706" s="10">
        <v>2016</v>
      </c>
      <c r="D706" s="15">
        <v>8.1000000000000003E-2</v>
      </c>
      <c r="E706" s="161">
        <v>42546</v>
      </c>
      <c r="F706" s="15">
        <v>7.8E-2</v>
      </c>
      <c r="G706" s="161">
        <v>42532</v>
      </c>
      <c r="H706" s="15">
        <v>7.2999999999999995E-2</v>
      </c>
      <c r="I706" s="161">
        <v>42513</v>
      </c>
      <c r="J706" s="11">
        <v>6.9000000000000006E-2</v>
      </c>
      <c r="K706" s="168">
        <v>42478</v>
      </c>
      <c r="L706" s="348">
        <v>3</v>
      </c>
      <c r="M706" s="14" t="s">
        <v>253</v>
      </c>
      <c r="N706" s="261">
        <f>TRUNC(AVERAGE(J704:J706),3)</f>
        <v>6.7000000000000004E-2</v>
      </c>
    </row>
    <row r="707" spans="1:14" ht="15.75" customHeight="1" x14ac:dyDescent="0.25">
      <c r="A707" s="9"/>
      <c r="C707" s="10">
        <v>2017</v>
      </c>
      <c r="D707" s="15">
        <v>7.0999999999999994E-2</v>
      </c>
      <c r="E707" s="161">
        <v>42889</v>
      </c>
      <c r="F707" s="15">
        <v>6.9000000000000006E-2</v>
      </c>
      <c r="G707" s="161">
        <v>42895</v>
      </c>
      <c r="H707" s="15">
        <v>6.8000000000000005E-2</v>
      </c>
      <c r="I707" s="161">
        <v>42869</v>
      </c>
      <c r="J707" s="11">
        <v>6.6000000000000003E-2</v>
      </c>
      <c r="K707" s="168">
        <v>42870</v>
      </c>
      <c r="L707" s="348">
        <v>1</v>
      </c>
      <c r="M707" s="10" t="s">
        <v>293</v>
      </c>
      <c r="N707" s="262">
        <f>TRUNC(AVERAGE(J705:J707),3)</f>
        <v>6.7000000000000004E-2</v>
      </c>
    </row>
    <row r="708" spans="1:14" ht="15.75" customHeight="1" x14ac:dyDescent="0.25">
      <c r="A708" s="9"/>
      <c r="C708" s="10">
        <v>2018</v>
      </c>
      <c r="D708" s="15">
        <v>6.4000000000000001E-2</v>
      </c>
      <c r="E708" s="161">
        <v>43221</v>
      </c>
      <c r="F708" s="15">
        <v>6.4000000000000001E-2</v>
      </c>
      <c r="G708" s="161">
        <v>43174</v>
      </c>
      <c r="H708" s="15">
        <v>6.3E-2</v>
      </c>
      <c r="I708" s="161">
        <v>43231</v>
      </c>
      <c r="J708" s="11">
        <v>6.3E-2</v>
      </c>
      <c r="K708" s="168">
        <v>43228</v>
      </c>
      <c r="L708" s="11">
        <v>0</v>
      </c>
      <c r="M708" s="10" t="s">
        <v>301</v>
      </c>
      <c r="N708" s="262">
        <f>TRUNC(AVERAGE(J706:J708),3)</f>
        <v>6.6000000000000003E-2</v>
      </c>
    </row>
    <row r="709" spans="1:14" ht="15.75" customHeight="1" thickBot="1" x14ac:dyDescent="0.3">
      <c r="A709" s="9"/>
      <c r="C709" s="16">
        <v>2019</v>
      </c>
      <c r="D709" s="26">
        <v>6.4000000000000001E-2</v>
      </c>
      <c r="E709" s="158">
        <v>43617</v>
      </c>
      <c r="F709" s="26">
        <v>6.3E-2</v>
      </c>
      <c r="G709" s="158">
        <v>43602</v>
      </c>
      <c r="H709" s="26">
        <v>5.8000000000000003E-2</v>
      </c>
      <c r="I709" s="158">
        <v>43620</v>
      </c>
      <c r="J709" s="17">
        <v>5.8000000000000003E-2</v>
      </c>
      <c r="K709" s="164">
        <v>43572</v>
      </c>
      <c r="L709" s="11">
        <v>0</v>
      </c>
      <c r="M709" s="16" t="s">
        <v>311</v>
      </c>
      <c r="N709" s="262">
        <f>TRUNC(AVERAGE(J707:J709),3)</f>
        <v>6.2E-2</v>
      </c>
    </row>
    <row r="710" spans="1:14" ht="15.75" customHeight="1" x14ac:dyDescent="0.3">
      <c r="A710" s="9"/>
      <c r="C710" s="125"/>
      <c r="D710" s="126"/>
      <c r="E710" s="198"/>
      <c r="F710" s="126"/>
      <c r="G710" s="125"/>
      <c r="H710" s="126"/>
      <c r="I710" s="125"/>
      <c r="J710" s="125"/>
      <c r="K710" s="125"/>
      <c r="L710" s="199"/>
      <c r="M710" s="199"/>
      <c r="N710" s="199"/>
    </row>
    <row r="711" spans="1:14" ht="15.75" customHeight="1" thickBot="1" x14ac:dyDescent="0.35">
      <c r="A711" s="9"/>
      <c r="C711" s="69"/>
      <c r="D711" s="100"/>
      <c r="E711" s="65"/>
      <c r="F711" s="108"/>
      <c r="G711" s="71"/>
      <c r="H711" s="103"/>
      <c r="I711" s="72"/>
      <c r="J711" s="73"/>
      <c r="K711" s="74"/>
      <c r="L711" s="46"/>
    </row>
    <row r="712" spans="1:14" ht="15.75" customHeight="1" x14ac:dyDescent="0.3">
      <c r="A712" s="65" t="s">
        <v>37</v>
      </c>
      <c r="C712" s="218"/>
      <c r="D712" s="219"/>
      <c r="E712" s="220"/>
      <c r="F712" s="219"/>
      <c r="G712" s="220"/>
      <c r="H712" s="219"/>
      <c r="I712" s="220"/>
      <c r="J712" s="221"/>
      <c r="K712" s="220"/>
      <c r="L712" s="222"/>
      <c r="M712" s="383" t="s">
        <v>56</v>
      </c>
      <c r="N712" s="384"/>
    </row>
    <row r="713" spans="1:14" ht="15.75" customHeight="1" thickBot="1" x14ac:dyDescent="0.4">
      <c r="A713" s="42"/>
      <c r="C713" s="4" t="s">
        <v>2</v>
      </c>
      <c r="D713" s="93" t="s">
        <v>3</v>
      </c>
      <c r="E713" s="5" t="s">
        <v>58</v>
      </c>
      <c r="F713" s="93" t="s">
        <v>4</v>
      </c>
      <c r="G713" s="5" t="s">
        <v>58</v>
      </c>
      <c r="H713" s="93" t="s">
        <v>5</v>
      </c>
      <c r="I713" s="5" t="s">
        <v>58</v>
      </c>
      <c r="J713" s="6" t="s">
        <v>6</v>
      </c>
      <c r="K713" s="5" t="s">
        <v>58</v>
      </c>
      <c r="L713" s="335"/>
      <c r="M713" s="60" t="s">
        <v>141</v>
      </c>
      <c r="N713" s="61" t="s">
        <v>57</v>
      </c>
    </row>
    <row r="714" spans="1:14" ht="15.75" customHeight="1" thickBot="1" x14ac:dyDescent="0.4">
      <c r="A714" s="42"/>
      <c r="C714" s="356" t="s">
        <v>298</v>
      </c>
      <c r="D714" s="357"/>
      <c r="E714" s="357"/>
      <c r="F714" s="357"/>
      <c r="G714" s="357"/>
      <c r="H714" s="357"/>
      <c r="I714" s="357"/>
      <c r="J714" s="357"/>
      <c r="K714" s="358"/>
      <c r="L714" s="131" t="s">
        <v>263</v>
      </c>
      <c r="M714" s="223"/>
      <c r="N714" s="267"/>
    </row>
    <row r="715" spans="1:14" ht="15.75" customHeight="1" x14ac:dyDescent="0.35">
      <c r="A715" s="150" t="s">
        <v>234</v>
      </c>
      <c r="B715" s="42"/>
      <c r="C715" s="10">
        <v>2010</v>
      </c>
      <c r="D715" s="25">
        <v>7.1999999999999995E-2</v>
      </c>
      <c r="E715" s="12">
        <v>40397</v>
      </c>
      <c r="F715" s="25">
        <v>7.0999999999999994E-2</v>
      </c>
      <c r="G715" s="12">
        <v>40441</v>
      </c>
      <c r="H715" s="25">
        <v>7.0999999999999994E-2</v>
      </c>
      <c r="I715" s="12">
        <v>40409</v>
      </c>
      <c r="J715" s="25">
        <v>6.9000000000000006E-2</v>
      </c>
      <c r="K715" s="43">
        <v>40442</v>
      </c>
      <c r="L715" s="39">
        <v>0</v>
      </c>
      <c r="M715" s="10" t="s">
        <v>201</v>
      </c>
      <c r="N715" s="262">
        <v>6.8000000000000005E-2</v>
      </c>
    </row>
    <row r="716" spans="1:14" ht="15.75" customHeight="1" x14ac:dyDescent="0.25">
      <c r="A716" s="24" t="s">
        <v>121</v>
      </c>
      <c r="C716" s="10">
        <v>2011</v>
      </c>
      <c r="D716" s="25">
        <v>7.9000000000000001E-2</v>
      </c>
      <c r="E716" s="12">
        <v>40696</v>
      </c>
      <c r="F716" s="15">
        <v>7.5999999999999998E-2</v>
      </c>
      <c r="G716" s="12">
        <v>40724</v>
      </c>
      <c r="H716" s="15">
        <v>7.5999999999999998E-2</v>
      </c>
      <c r="I716" s="12">
        <v>40723</v>
      </c>
      <c r="J716" s="15">
        <v>7.5999999999999998E-2</v>
      </c>
      <c r="K716" s="43">
        <v>40701</v>
      </c>
      <c r="L716" s="39">
        <v>4</v>
      </c>
      <c r="M716" s="10" t="s">
        <v>204</v>
      </c>
      <c r="N716" s="262">
        <v>7.0000000000000007E-2</v>
      </c>
    </row>
    <row r="717" spans="1:14" ht="15.75" customHeight="1" x14ac:dyDescent="0.25">
      <c r="C717" s="10">
        <v>2012</v>
      </c>
      <c r="D717" s="25">
        <v>7.2999999999999995E-2</v>
      </c>
      <c r="E717" s="12">
        <v>41129</v>
      </c>
      <c r="F717" s="25">
        <v>7.0999999999999994E-2</v>
      </c>
      <c r="G717" s="12">
        <v>41112</v>
      </c>
      <c r="H717" s="25">
        <v>7.0000000000000007E-2</v>
      </c>
      <c r="I717" s="12">
        <v>41145</v>
      </c>
      <c r="J717" s="25">
        <v>7.0000000000000007E-2</v>
      </c>
      <c r="K717" s="43">
        <v>41068</v>
      </c>
      <c r="L717" s="39">
        <v>0</v>
      </c>
      <c r="M717" s="10" t="s">
        <v>205</v>
      </c>
      <c r="N717" s="262">
        <f>TRUNC(AVERAGE(J715:J717),3)</f>
        <v>7.0999999999999994E-2</v>
      </c>
    </row>
    <row r="718" spans="1:14" ht="15.75" customHeight="1" x14ac:dyDescent="0.25">
      <c r="A718" s="9" t="s">
        <v>195</v>
      </c>
      <c r="C718" s="10">
        <v>2013</v>
      </c>
      <c r="D718" s="25">
        <v>7.0000000000000007E-2</v>
      </c>
      <c r="E718" s="12">
        <v>41444</v>
      </c>
      <c r="F718" s="15">
        <v>6.8000000000000005E-2</v>
      </c>
      <c r="G718" s="12">
        <v>41408</v>
      </c>
      <c r="H718" s="15">
        <v>6.7000000000000004E-2</v>
      </c>
      <c r="I718" s="12">
        <v>41409</v>
      </c>
      <c r="J718" s="15">
        <v>6.5000000000000002E-2</v>
      </c>
      <c r="K718" s="43">
        <v>41431</v>
      </c>
      <c r="L718" s="39">
        <v>0</v>
      </c>
      <c r="M718" s="10" t="s">
        <v>213</v>
      </c>
      <c r="N718" s="262">
        <f>TRUNC(AVERAGE(J716:J718),3)</f>
        <v>7.0000000000000007E-2</v>
      </c>
    </row>
    <row r="719" spans="1:14" ht="15.75" customHeight="1" x14ac:dyDescent="0.25">
      <c r="A719" s="9"/>
      <c r="C719" s="10">
        <v>2014</v>
      </c>
      <c r="D719" s="25">
        <v>7.0000000000000007E-2</v>
      </c>
      <c r="E719" s="12">
        <v>41855</v>
      </c>
      <c r="F719" s="15">
        <v>6.9000000000000006E-2</v>
      </c>
      <c r="G719" s="12">
        <v>41852</v>
      </c>
      <c r="H719" s="15">
        <v>6.8000000000000005E-2</v>
      </c>
      <c r="I719" s="12">
        <v>41764</v>
      </c>
      <c r="J719" s="15">
        <v>6.5000000000000002E-2</v>
      </c>
      <c r="K719" s="43">
        <v>41831</v>
      </c>
      <c r="L719" s="39">
        <v>0</v>
      </c>
      <c r="M719" s="10" t="s">
        <v>215</v>
      </c>
      <c r="N719" s="262">
        <f>TRUNC(AVERAGE(J717:J719),3)</f>
        <v>6.6000000000000003E-2</v>
      </c>
    </row>
    <row r="720" spans="1:14" ht="15.75" customHeight="1" thickBot="1" x14ac:dyDescent="0.3">
      <c r="A720" s="9"/>
      <c r="C720" s="16">
        <v>2015</v>
      </c>
      <c r="D720" s="123">
        <v>7.4999999999999997E-2</v>
      </c>
      <c r="E720" s="18">
        <v>42231</v>
      </c>
      <c r="F720" s="26">
        <v>7.1999999999999995E-2</v>
      </c>
      <c r="G720" s="18">
        <v>42209</v>
      </c>
      <c r="H720" s="26">
        <v>6.7000000000000004E-2</v>
      </c>
      <c r="I720" s="18">
        <v>42165</v>
      </c>
      <c r="J720" s="26">
        <v>6.7000000000000004E-2</v>
      </c>
      <c r="K720" s="44">
        <v>42159</v>
      </c>
      <c r="L720" s="40">
        <v>0</v>
      </c>
      <c r="M720" s="16" t="s">
        <v>247</v>
      </c>
      <c r="N720" s="263">
        <f>TRUNC(AVERAGE(J718:J720),3)</f>
        <v>6.5000000000000002E-2</v>
      </c>
    </row>
    <row r="721" spans="1:14" ht="15.75" customHeight="1" thickBot="1" x14ac:dyDescent="0.35">
      <c r="A721" s="9"/>
      <c r="C721" s="356" t="s">
        <v>297</v>
      </c>
      <c r="D721" s="357"/>
      <c r="E721" s="357"/>
      <c r="F721" s="357"/>
      <c r="G721" s="357"/>
      <c r="H721" s="357"/>
      <c r="I721" s="357"/>
      <c r="J721" s="357"/>
      <c r="K721" s="358"/>
      <c r="L721" s="286" t="s">
        <v>264</v>
      </c>
      <c r="M721" s="312"/>
      <c r="N721" s="314"/>
    </row>
    <row r="722" spans="1:14" ht="15.75" customHeight="1" x14ac:dyDescent="0.25">
      <c r="A722" s="9"/>
      <c r="C722" s="324">
        <v>2014</v>
      </c>
      <c r="D722" s="182">
        <v>7.0000000000000007E-2</v>
      </c>
      <c r="E722" s="51">
        <v>41855</v>
      </c>
      <c r="F722" s="97">
        <v>6.9000000000000006E-2</v>
      </c>
      <c r="G722" s="51">
        <v>41852</v>
      </c>
      <c r="H722" s="97">
        <v>6.8000000000000005E-2</v>
      </c>
      <c r="I722" s="51">
        <v>41764</v>
      </c>
      <c r="J722" s="97">
        <v>6.5000000000000002E-2</v>
      </c>
      <c r="K722" s="112">
        <v>41831</v>
      </c>
      <c r="L722" s="348">
        <v>0</v>
      </c>
      <c r="M722" s="309"/>
      <c r="N722" s="311"/>
    </row>
    <row r="723" spans="1:14" ht="15.75" customHeight="1" thickBot="1" x14ac:dyDescent="0.3">
      <c r="A723" s="9"/>
      <c r="C723" s="280">
        <v>2015</v>
      </c>
      <c r="D723" s="25">
        <v>7.4999999999999997E-2</v>
      </c>
      <c r="E723" s="12">
        <v>42231</v>
      </c>
      <c r="F723" s="15">
        <v>7.1999999999999995E-2</v>
      </c>
      <c r="G723" s="12">
        <v>42209</v>
      </c>
      <c r="H723" s="15">
        <v>6.7000000000000004E-2</v>
      </c>
      <c r="I723" s="12">
        <v>42165</v>
      </c>
      <c r="J723" s="15">
        <v>6.7000000000000004E-2</v>
      </c>
      <c r="K723" s="43">
        <v>42159</v>
      </c>
      <c r="L723" s="348">
        <v>2</v>
      </c>
      <c r="M723" s="315"/>
      <c r="N723" s="316"/>
    </row>
    <row r="724" spans="1:14" ht="15.75" customHeight="1" x14ac:dyDescent="0.25">
      <c r="A724" s="9"/>
      <c r="C724" s="10">
        <v>2016</v>
      </c>
      <c r="D724" s="15">
        <v>7.3999999999999996E-2</v>
      </c>
      <c r="E724" s="161">
        <v>42531</v>
      </c>
      <c r="F724" s="15">
        <v>6.9000000000000006E-2</v>
      </c>
      <c r="G724" s="161">
        <v>42633</v>
      </c>
      <c r="H724" s="15">
        <v>6.8000000000000005E-2</v>
      </c>
      <c r="I724" s="161">
        <v>42532</v>
      </c>
      <c r="J724" s="11">
        <v>6.8000000000000005E-2</v>
      </c>
      <c r="K724" s="168">
        <v>42530</v>
      </c>
      <c r="L724" s="348">
        <v>1</v>
      </c>
      <c r="M724" s="14" t="s">
        <v>253</v>
      </c>
      <c r="N724" s="261">
        <f>TRUNC(AVERAGE(J722:J724),3)</f>
        <v>6.6000000000000003E-2</v>
      </c>
    </row>
    <row r="725" spans="1:14" ht="15.75" customHeight="1" x14ac:dyDescent="0.25">
      <c r="A725" s="9"/>
      <c r="C725" s="10">
        <v>2017</v>
      </c>
      <c r="D725" s="15">
        <v>7.8E-2</v>
      </c>
      <c r="E725" s="161">
        <v>42888</v>
      </c>
      <c r="F725" s="15">
        <v>7.2999999999999995E-2</v>
      </c>
      <c r="G725" s="161">
        <v>42889</v>
      </c>
      <c r="H725" s="15">
        <v>6.9000000000000006E-2</v>
      </c>
      <c r="I725" s="161">
        <v>42895</v>
      </c>
      <c r="J725" s="11">
        <v>6.8000000000000005E-2</v>
      </c>
      <c r="K725" s="168">
        <v>42869</v>
      </c>
      <c r="L725" s="348">
        <v>2</v>
      </c>
      <c r="M725" s="10" t="s">
        <v>293</v>
      </c>
      <c r="N725" s="262">
        <f>TRUNC(AVERAGE(J723:J725),3)</f>
        <v>6.7000000000000004E-2</v>
      </c>
    </row>
    <row r="726" spans="1:14" ht="15.75" customHeight="1" x14ac:dyDescent="0.25">
      <c r="A726" s="9"/>
      <c r="C726" s="10">
        <v>2018</v>
      </c>
      <c r="D726" s="15">
        <v>7.0000000000000007E-2</v>
      </c>
      <c r="E726" s="161">
        <v>43294</v>
      </c>
      <c r="F726" s="15">
        <v>7.0000000000000007E-2</v>
      </c>
      <c r="G726" s="161">
        <v>43258</v>
      </c>
      <c r="H726" s="15">
        <v>6.8000000000000005E-2</v>
      </c>
      <c r="I726" s="161">
        <v>43244</v>
      </c>
      <c r="J726" s="11">
        <v>6.7000000000000004E-2</v>
      </c>
      <c r="K726" s="168">
        <v>43259</v>
      </c>
      <c r="L726" s="11">
        <v>0</v>
      </c>
      <c r="M726" s="10" t="s">
        <v>301</v>
      </c>
      <c r="N726" s="262">
        <f>TRUNC(AVERAGE(J724:J726),3)</f>
        <v>6.7000000000000004E-2</v>
      </c>
    </row>
    <row r="727" spans="1:14" ht="15.75" customHeight="1" thickBot="1" x14ac:dyDescent="0.3">
      <c r="A727" s="9"/>
      <c r="C727" s="16">
        <v>2019</v>
      </c>
      <c r="D727" s="26">
        <v>6.4000000000000001E-2</v>
      </c>
      <c r="E727" s="158">
        <v>43622</v>
      </c>
      <c r="F727" s="26">
        <v>5.8999999999999997E-2</v>
      </c>
      <c r="G727" s="158">
        <v>43572</v>
      </c>
      <c r="H727" s="26">
        <v>5.8000000000000003E-2</v>
      </c>
      <c r="I727" s="158">
        <v>43593</v>
      </c>
      <c r="J727" s="17">
        <v>5.7000000000000002E-2</v>
      </c>
      <c r="K727" s="164">
        <v>43617</v>
      </c>
      <c r="L727" s="11">
        <v>0</v>
      </c>
      <c r="M727" s="16" t="s">
        <v>311</v>
      </c>
      <c r="N727" s="262">
        <f>TRUNC(AVERAGE(J725:J727),3)</f>
        <v>6.4000000000000001E-2</v>
      </c>
    </row>
    <row r="728" spans="1:14" ht="15.75" customHeight="1" x14ac:dyDescent="0.3">
      <c r="A728" s="9"/>
      <c r="C728" s="125"/>
      <c r="D728" s="126"/>
      <c r="E728" s="198"/>
      <c r="F728" s="126"/>
      <c r="G728" s="125"/>
      <c r="H728" s="126"/>
      <c r="I728" s="125"/>
      <c r="J728" s="125"/>
      <c r="K728" s="125"/>
      <c r="L728" s="199"/>
      <c r="M728" s="199"/>
      <c r="N728" s="199"/>
    </row>
    <row r="729" spans="1:14" ht="15.75" customHeight="1" thickBot="1" x14ac:dyDescent="0.3">
      <c r="A729" s="9"/>
    </row>
    <row r="730" spans="1:14" ht="15.75" customHeight="1" x14ac:dyDescent="0.3">
      <c r="A730" s="65" t="s">
        <v>38</v>
      </c>
      <c r="C730" s="218"/>
      <c r="D730" s="219"/>
      <c r="E730" s="220"/>
      <c r="F730" s="219"/>
      <c r="G730" s="220"/>
      <c r="H730" s="219"/>
      <c r="I730" s="220"/>
      <c r="J730" s="221"/>
      <c r="K730" s="220"/>
      <c r="L730" s="222"/>
      <c r="M730" s="383" t="s">
        <v>56</v>
      </c>
      <c r="N730" s="384"/>
    </row>
    <row r="731" spans="1:14" ht="15.75" customHeight="1" thickBot="1" x14ac:dyDescent="0.3">
      <c r="A731" s="9"/>
      <c r="C731" s="4" t="s">
        <v>2</v>
      </c>
      <c r="D731" s="93" t="s">
        <v>3</v>
      </c>
      <c r="E731" s="5" t="s">
        <v>58</v>
      </c>
      <c r="F731" s="93" t="s">
        <v>4</v>
      </c>
      <c r="G731" s="5" t="s">
        <v>58</v>
      </c>
      <c r="H731" s="93" t="s">
        <v>5</v>
      </c>
      <c r="I731" s="5" t="s">
        <v>58</v>
      </c>
      <c r="J731" s="6" t="s">
        <v>6</v>
      </c>
      <c r="K731" s="5" t="s">
        <v>58</v>
      </c>
      <c r="L731" s="335"/>
      <c r="M731" s="60" t="s">
        <v>141</v>
      </c>
      <c r="N731" s="61" t="s">
        <v>57</v>
      </c>
    </row>
    <row r="732" spans="1:14" ht="15.75" customHeight="1" thickBot="1" x14ac:dyDescent="0.35">
      <c r="A732" s="9"/>
      <c r="C732" s="356" t="s">
        <v>298</v>
      </c>
      <c r="D732" s="357"/>
      <c r="E732" s="357"/>
      <c r="F732" s="357"/>
      <c r="G732" s="357"/>
      <c r="H732" s="357"/>
      <c r="I732" s="357"/>
      <c r="J732" s="357"/>
      <c r="K732" s="358"/>
      <c r="L732" s="131" t="s">
        <v>263</v>
      </c>
      <c r="M732" s="223"/>
      <c r="N732" s="267"/>
    </row>
    <row r="733" spans="1:14" ht="15.75" customHeight="1" x14ac:dyDescent="0.25">
      <c r="A733" s="150" t="s">
        <v>178</v>
      </c>
      <c r="C733" s="10">
        <v>2010</v>
      </c>
      <c r="D733" s="25">
        <v>7.6999999999999999E-2</v>
      </c>
      <c r="E733" s="12">
        <v>40282</v>
      </c>
      <c r="F733" s="25">
        <v>7.2999999999999995E-2</v>
      </c>
      <c r="G733" s="12">
        <v>40280</v>
      </c>
      <c r="H733" s="25">
        <v>7.0999999999999994E-2</v>
      </c>
      <c r="I733" s="12">
        <v>40400</v>
      </c>
      <c r="J733" s="15">
        <v>7.0999999999999994E-2</v>
      </c>
      <c r="K733" s="43">
        <v>40398</v>
      </c>
      <c r="L733" s="39">
        <v>1</v>
      </c>
      <c r="M733" s="10" t="s">
        <v>201</v>
      </c>
      <c r="N733" s="262">
        <v>7.0000000000000007E-2</v>
      </c>
    </row>
    <row r="734" spans="1:14" ht="15.75" customHeight="1" x14ac:dyDescent="0.25">
      <c r="A734" s="24" t="s">
        <v>123</v>
      </c>
      <c r="C734" s="10">
        <v>2011</v>
      </c>
      <c r="D734" s="25">
        <v>0.08</v>
      </c>
      <c r="E734" s="12">
        <v>40701</v>
      </c>
      <c r="F734" s="25">
        <v>7.3999999999999996E-2</v>
      </c>
      <c r="G734" s="12">
        <v>40731</v>
      </c>
      <c r="H734" s="25">
        <v>7.2999999999999995E-2</v>
      </c>
      <c r="I734" s="12">
        <v>40724</v>
      </c>
      <c r="J734" s="15">
        <v>7.1999999999999995E-2</v>
      </c>
      <c r="K734" s="43">
        <v>40789</v>
      </c>
      <c r="L734" s="39">
        <v>1</v>
      </c>
      <c r="M734" s="10" t="s">
        <v>204</v>
      </c>
      <c r="N734" s="262">
        <v>7.0000000000000007E-2</v>
      </c>
    </row>
    <row r="735" spans="1:14" ht="15.75" customHeight="1" x14ac:dyDescent="0.25">
      <c r="C735" s="10">
        <v>2012</v>
      </c>
      <c r="D735" s="25">
        <v>8.4000000000000005E-2</v>
      </c>
      <c r="E735" s="12">
        <v>41123</v>
      </c>
      <c r="F735" s="25">
        <v>8.2000000000000003E-2</v>
      </c>
      <c r="G735" s="12">
        <v>41097</v>
      </c>
      <c r="H735" s="25">
        <v>8.1000000000000003E-2</v>
      </c>
      <c r="I735" s="12">
        <v>41129</v>
      </c>
      <c r="J735" s="15">
        <v>7.8E-2</v>
      </c>
      <c r="K735" s="43">
        <v>41089</v>
      </c>
      <c r="L735" s="39">
        <v>5</v>
      </c>
      <c r="M735" s="10" t="s">
        <v>205</v>
      </c>
      <c r="N735" s="262">
        <f>TRUNC(AVERAGE(J733:J735),3)</f>
        <v>7.2999999999999995E-2</v>
      </c>
    </row>
    <row r="736" spans="1:14" ht="15.75" customHeight="1" x14ac:dyDescent="0.25">
      <c r="A736" s="9" t="s">
        <v>195</v>
      </c>
      <c r="C736" s="10">
        <v>2013</v>
      </c>
      <c r="D736" s="15">
        <v>7.2999999999999995E-2</v>
      </c>
      <c r="E736" s="12">
        <v>41408</v>
      </c>
      <c r="F736" s="15">
        <v>7.0999999999999994E-2</v>
      </c>
      <c r="G736" s="12">
        <v>41409</v>
      </c>
      <c r="H736" s="15">
        <v>6.8000000000000005E-2</v>
      </c>
      <c r="I736" s="12">
        <v>41444</v>
      </c>
      <c r="J736" s="15">
        <v>6.8000000000000005E-2</v>
      </c>
      <c r="K736" s="43">
        <v>41431</v>
      </c>
      <c r="L736" s="39">
        <v>0</v>
      </c>
      <c r="M736" s="10" t="s">
        <v>213</v>
      </c>
      <c r="N736" s="262">
        <f>TRUNC(AVERAGE(J734:J736),3)</f>
        <v>7.1999999999999995E-2</v>
      </c>
    </row>
    <row r="737" spans="1:14" ht="15.75" customHeight="1" x14ac:dyDescent="0.25">
      <c r="A737" s="9"/>
      <c r="C737" s="10">
        <v>2014</v>
      </c>
      <c r="D737" s="15">
        <v>7.2999999999999995E-2</v>
      </c>
      <c r="E737" s="12">
        <v>41831</v>
      </c>
      <c r="F737" s="15">
        <v>7.1999999999999995E-2</v>
      </c>
      <c r="G737" s="12">
        <v>41764</v>
      </c>
      <c r="H737" s="15">
        <v>7.0000000000000007E-2</v>
      </c>
      <c r="I737" s="12">
        <v>41855</v>
      </c>
      <c r="J737" s="15">
        <v>7.0000000000000007E-2</v>
      </c>
      <c r="K737" s="43">
        <v>41765</v>
      </c>
      <c r="L737" s="39">
        <v>0</v>
      </c>
      <c r="M737" s="10" t="s">
        <v>215</v>
      </c>
      <c r="N737" s="262">
        <f>TRUNC(AVERAGE(J735:J737),3)</f>
        <v>7.1999999999999995E-2</v>
      </c>
    </row>
    <row r="738" spans="1:14" ht="15.75" customHeight="1" thickBot="1" x14ac:dyDescent="0.3">
      <c r="A738" s="9"/>
      <c r="C738" s="16">
        <v>2015</v>
      </c>
      <c r="D738" s="26">
        <v>7.2999999999999995E-2</v>
      </c>
      <c r="E738" s="18">
        <v>42165</v>
      </c>
      <c r="F738" s="26">
        <v>6.9000000000000006E-2</v>
      </c>
      <c r="G738" s="18">
        <v>42231</v>
      </c>
      <c r="H738" s="26">
        <v>6.8000000000000005E-2</v>
      </c>
      <c r="I738" s="18">
        <v>42251</v>
      </c>
      <c r="J738" s="26">
        <v>6.8000000000000005E-2</v>
      </c>
      <c r="K738" s="44">
        <v>42210</v>
      </c>
      <c r="L738" s="40">
        <v>0</v>
      </c>
      <c r="M738" s="16" t="s">
        <v>247</v>
      </c>
      <c r="N738" s="263">
        <f>TRUNC(AVERAGE(J736:J738),3)</f>
        <v>6.8000000000000005E-2</v>
      </c>
    </row>
    <row r="739" spans="1:14" ht="15.75" customHeight="1" thickBot="1" x14ac:dyDescent="0.35">
      <c r="A739" s="9"/>
      <c r="C739" s="356" t="s">
        <v>297</v>
      </c>
      <c r="D739" s="357"/>
      <c r="E739" s="357"/>
      <c r="F739" s="357"/>
      <c r="G739" s="357"/>
      <c r="H739" s="357"/>
      <c r="I739" s="357"/>
      <c r="J739" s="357"/>
      <c r="K739" s="358"/>
      <c r="L739" s="286" t="s">
        <v>264</v>
      </c>
      <c r="M739" s="312"/>
      <c r="N739" s="314"/>
    </row>
    <row r="740" spans="1:14" ht="15.75" customHeight="1" x14ac:dyDescent="0.25">
      <c r="A740" s="9"/>
      <c r="C740" s="324">
        <v>2014</v>
      </c>
      <c r="D740" s="325">
        <v>7.2999999999999995E-2</v>
      </c>
      <c r="E740" s="326">
        <v>43292</v>
      </c>
      <c r="F740" s="325">
        <v>7.1999999999999995E-2</v>
      </c>
      <c r="G740" s="326">
        <v>43225</v>
      </c>
      <c r="H740" s="325">
        <v>7.0999999999999994E-2</v>
      </c>
      <c r="I740" s="326">
        <v>43338</v>
      </c>
      <c r="J740" s="327">
        <v>7.0000000000000007E-2</v>
      </c>
      <c r="K740" s="328">
        <v>43316</v>
      </c>
      <c r="L740" s="11">
        <v>3</v>
      </c>
      <c r="M740" s="309"/>
      <c r="N740" s="311"/>
    </row>
    <row r="741" spans="1:14" ht="15.75" customHeight="1" thickBot="1" x14ac:dyDescent="0.3">
      <c r="A741" s="9"/>
      <c r="C741" s="280">
        <v>2015</v>
      </c>
      <c r="D741" s="15">
        <v>7.2999999999999995E-2</v>
      </c>
      <c r="E741" s="12">
        <v>42165</v>
      </c>
      <c r="F741" s="15">
        <v>6.9000000000000006E-2</v>
      </c>
      <c r="G741" s="12">
        <v>42231</v>
      </c>
      <c r="H741" s="15">
        <v>6.8000000000000005E-2</v>
      </c>
      <c r="I741" s="12">
        <v>42251</v>
      </c>
      <c r="J741" s="15">
        <v>6.8000000000000005E-2</v>
      </c>
      <c r="K741" s="43">
        <v>42210</v>
      </c>
      <c r="L741" s="348">
        <v>1</v>
      </c>
      <c r="M741" s="315"/>
      <c r="N741" s="316"/>
    </row>
    <row r="742" spans="1:14" ht="15.75" customHeight="1" x14ac:dyDescent="0.25">
      <c r="A742" s="9"/>
      <c r="C742" s="10">
        <v>2016</v>
      </c>
      <c r="D742" s="15">
        <v>8.2000000000000003E-2</v>
      </c>
      <c r="E742" s="161">
        <v>42546</v>
      </c>
      <c r="F742" s="15">
        <v>7.9000000000000001E-2</v>
      </c>
      <c r="G742" s="161">
        <v>42531</v>
      </c>
      <c r="H742" s="15">
        <v>7.1999999999999995E-2</v>
      </c>
      <c r="I742" s="161">
        <v>42532</v>
      </c>
      <c r="J742" s="11">
        <v>7.0000000000000007E-2</v>
      </c>
      <c r="K742" s="168">
        <v>42530</v>
      </c>
      <c r="L742" s="348">
        <v>3</v>
      </c>
      <c r="M742" s="14" t="s">
        <v>253</v>
      </c>
      <c r="N742" s="261">
        <f>TRUNC(AVERAGE(J740:J742),3)</f>
        <v>6.9000000000000006E-2</v>
      </c>
    </row>
    <row r="743" spans="1:14" ht="15.75" customHeight="1" x14ac:dyDescent="0.25">
      <c r="A743" s="9"/>
      <c r="C743" s="10">
        <v>2017</v>
      </c>
      <c r="D743" s="15">
        <v>7.4999999999999997E-2</v>
      </c>
      <c r="E743" s="161">
        <v>42888</v>
      </c>
      <c r="F743" s="15">
        <v>7.0999999999999994E-2</v>
      </c>
      <c r="G743" s="161">
        <v>42889</v>
      </c>
      <c r="H743" s="15">
        <v>6.8000000000000005E-2</v>
      </c>
      <c r="I743" s="161">
        <v>42895</v>
      </c>
      <c r="J743" s="11">
        <v>6.8000000000000005E-2</v>
      </c>
      <c r="K743" s="168">
        <v>42870</v>
      </c>
      <c r="L743" s="348">
        <v>2</v>
      </c>
      <c r="M743" s="10" t="s">
        <v>293</v>
      </c>
      <c r="N743" s="262">
        <f>TRUNC(AVERAGE(J741:J743),3)</f>
        <v>6.8000000000000005E-2</v>
      </c>
    </row>
    <row r="744" spans="1:14" ht="15.75" customHeight="1" x14ac:dyDescent="0.25">
      <c r="A744" s="9"/>
      <c r="C744" s="10">
        <v>2018</v>
      </c>
      <c r="D744" s="15">
        <v>7.5999999999999998E-2</v>
      </c>
      <c r="E744" s="161">
        <v>43294</v>
      </c>
      <c r="F744" s="15">
        <v>7.2999999999999995E-2</v>
      </c>
      <c r="G744" s="161">
        <v>43258</v>
      </c>
      <c r="H744" s="15">
        <v>6.8000000000000005E-2</v>
      </c>
      <c r="I744" s="161">
        <v>43259</v>
      </c>
      <c r="J744" s="11">
        <v>6.6000000000000003E-2</v>
      </c>
      <c r="K744" s="168">
        <v>43231</v>
      </c>
      <c r="L744" s="11">
        <v>2</v>
      </c>
      <c r="M744" s="10" t="s">
        <v>301</v>
      </c>
      <c r="N744" s="262">
        <f>TRUNC(AVERAGE(J742:J744),3)</f>
        <v>6.8000000000000005E-2</v>
      </c>
    </row>
    <row r="745" spans="1:14" ht="15.75" customHeight="1" thickBot="1" x14ac:dyDescent="0.3">
      <c r="A745" s="9"/>
      <c r="C745" s="16">
        <v>2019</v>
      </c>
      <c r="D745" s="26">
        <v>5.8000000000000003E-2</v>
      </c>
      <c r="E745" s="158">
        <v>43622</v>
      </c>
      <c r="F745" s="26">
        <v>5.6000000000000001E-2</v>
      </c>
      <c r="G745" s="158">
        <v>43593</v>
      </c>
      <c r="H745" s="26">
        <v>5.6000000000000001E-2</v>
      </c>
      <c r="I745" s="158">
        <v>43572</v>
      </c>
      <c r="J745" s="17">
        <v>5.5E-2</v>
      </c>
      <c r="K745" s="164">
        <v>43591</v>
      </c>
      <c r="L745" s="11">
        <v>0</v>
      </c>
      <c r="M745" s="16" t="s">
        <v>311</v>
      </c>
      <c r="N745" s="262">
        <f>TRUNC(AVERAGE(J743:J745),3)</f>
        <v>6.3E-2</v>
      </c>
    </row>
    <row r="746" spans="1:14" ht="15.75" customHeight="1" x14ac:dyDescent="0.3">
      <c r="A746" s="9"/>
      <c r="C746" s="125"/>
      <c r="D746" s="126"/>
      <c r="E746" s="198"/>
      <c r="F746" s="126"/>
      <c r="G746" s="125"/>
      <c r="H746" s="126"/>
      <c r="I746" s="274"/>
      <c r="J746" s="125"/>
      <c r="K746" s="125"/>
      <c r="L746" s="199"/>
      <c r="M746" s="199"/>
      <c r="N746" s="199"/>
    </row>
    <row r="747" spans="1:14" ht="15.75" customHeight="1" thickBot="1" x14ac:dyDescent="0.3">
      <c r="A747" s="9"/>
    </row>
    <row r="748" spans="1:14" ht="15.75" customHeight="1" x14ac:dyDescent="0.3">
      <c r="A748" s="65" t="s">
        <v>38</v>
      </c>
      <c r="C748" s="218"/>
      <c r="D748" s="219"/>
      <c r="E748" s="220"/>
      <c r="F748" s="219"/>
      <c r="G748" s="220"/>
      <c r="H748" s="219"/>
      <c r="I748" s="220"/>
      <c r="J748" s="221"/>
      <c r="K748" s="220"/>
      <c r="L748" s="222"/>
      <c r="M748" s="383" t="s">
        <v>56</v>
      </c>
      <c r="N748" s="384"/>
    </row>
    <row r="749" spans="1:14" ht="15.75" customHeight="1" thickBot="1" x14ac:dyDescent="0.3">
      <c r="A749" s="9"/>
      <c r="C749" s="4" t="s">
        <v>2</v>
      </c>
      <c r="D749" s="93" t="s">
        <v>3</v>
      </c>
      <c r="E749" s="5" t="s">
        <v>58</v>
      </c>
      <c r="F749" s="93" t="s">
        <v>4</v>
      </c>
      <c r="G749" s="5" t="s">
        <v>58</v>
      </c>
      <c r="H749" s="93" t="s">
        <v>5</v>
      </c>
      <c r="I749" s="5" t="s">
        <v>58</v>
      </c>
      <c r="J749" s="6" t="s">
        <v>6</v>
      </c>
      <c r="K749" s="5" t="s">
        <v>58</v>
      </c>
      <c r="L749" s="335"/>
      <c r="M749" s="60" t="s">
        <v>141</v>
      </c>
      <c r="N749" s="61" t="s">
        <v>57</v>
      </c>
    </row>
    <row r="750" spans="1:14" ht="15.75" customHeight="1" thickBot="1" x14ac:dyDescent="0.35">
      <c r="A750" s="9"/>
      <c r="C750" s="356" t="s">
        <v>298</v>
      </c>
      <c r="D750" s="357"/>
      <c r="E750" s="357"/>
      <c r="F750" s="357"/>
      <c r="G750" s="357"/>
      <c r="H750" s="357"/>
      <c r="I750" s="357"/>
      <c r="J750" s="357"/>
      <c r="K750" s="358"/>
      <c r="L750" s="131" t="s">
        <v>263</v>
      </c>
      <c r="M750" s="223"/>
      <c r="N750" s="267"/>
    </row>
    <row r="751" spans="1:14" ht="15.75" customHeight="1" x14ac:dyDescent="0.3">
      <c r="A751" s="150" t="s">
        <v>227</v>
      </c>
      <c r="C751" s="10">
        <v>2010</v>
      </c>
      <c r="D751" s="25">
        <v>6.7000000000000004E-2</v>
      </c>
      <c r="E751" s="12">
        <v>40354</v>
      </c>
      <c r="F751" s="25">
        <v>6.7000000000000004E-2</v>
      </c>
      <c r="G751" s="12">
        <v>40332</v>
      </c>
      <c r="H751" s="25">
        <v>6.4000000000000001E-2</v>
      </c>
      <c r="I751" s="12">
        <v>40350</v>
      </c>
      <c r="J751" s="15">
        <v>6.4000000000000001E-2</v>
      </c>
      <c r="K751" s="43">
        <v>40327</v>
      </c>
      <c r="L751" s="39">
        <v>0</v>
      </c>
      <c r="M751" s="10" t="s">
        <v>286</v>
      </c>
      <c r="N751" s="262">
        <v>6.6000000000000003E-2</v>
      </c>
    </row>
    <row r="752" spans="1:14" ht="15.75" customHeight="1" x14ac:dyDescent="0.3">
      <c r="A752" s="24" t="s">
        <v>199</v>
      </c>
      <c r="C752" s="10">
        <v>2011</v>
      </c>
      <c r="D752" s="25">
        <v>8.5000000000000006E-2</v>
      </c>
      <c r="E752" s="12">
        <v>40725</v>
      </c>
      <c r="F752" s="25">
        <v>7.8E-2</v>
      </c>
      <c r="G752" s="12">
        <v>40701</v>
      </c>
      <c r="H752" s="25">
        <v>7.6999999999999999E-2</v>
      </c>
      <c r="I752" s="12">
        <v>40726</v>
      </c>
      <c r="J752" s="15">
        <v>7.6999999999999999E-2</v>
      </c>
      <c r="K752" s="43">
        <v>40696</v>
      </c>
      <c r="L752" s="39">
        <v>5</v>
      </c>
      <c r="M752" s="10" t="s">
        <v>285</v>
      </c>
      <c r="N752" s="262">
        <v>6.7000000000000004E-2</v>
      </c>
    </row>
    <row r="753" spans="1:14" ht="15.75" customHeight="1" x14ac:dyDescent="0.25">
      <c r="C753" s="10">
        <v>2012</v>
      </c>
      <c r="D753" s="25">
        <v>0.09</v>
      </c>
      <c r="E753" s="12">
        <v>41097</v>
      </c>
      <c r="F753" s="25">
        <v>8.6999999999999994E-2</v>
      </c>
      <c r="G753" s="12">
        <v>41129</v>
      </c>
      <c r="H753" s="25">
        <v>8.3000000000000004E-2</v>
      </c>
      <c r="I753" s="12">
        <v>41123</v>
      </c>
      <c r="J753" s="15">
        <v>0.08</v>
      </c>
      <c r="K753" s="43">
        <v>41088</v>
      </c>
      <c r="L753" s="39">
        <v>8</v>
      </c>
      <c r="M753" s="10" t="s">
        <v>205</v>
      </c>
      <c r="N753" s="262">
        <f>TRUNC(AVERAGE(J751:J753),3)</f>
        <v>7.2999999999999995E-2</v>
      </c>
    </row>
    <row r="754" spans="1:14" ht="15.75" customHeight="1" x14ac:dyDescent="0.25">
      <c r="C754" s="10">
        <v>2013</v>
      </c>
      <c r="D754" s="15">
        <v>7.2999999999999995E-2</v>
      </c>
      <c r="E754" s="12">
        <v>41444</v>
      </c>
      <c r="F754" s="15">
        <v>7.0000000000000007E-2</v>
      </c>
      <c r="G754" s="12">
        <v>41409</v>
      </c>
      <c r="H754" s="15">
        <v>7.0000000000000007E-2</v>
      </c>
      <c r="I754" s="12">
        <v>41408</v>
      </c>
      <c r="J754" s="15">
        <v>6.6000000000000003E-2</v>
      </c>
      <c r="K754" s="43">
        <v>41522</v>
      </c>
      <c r="L754" s="39">
        <v>0</v>
      </c>
      <c r="M754" s="10" t="s">
        <v>213</v>
      </c>
      <c r="N754" s="262">
        <f>TRUNC(AVERAGE(J752:J754),3)</f>
        <v>7.3999999999999996E-2</v>
      </c>
    </row>
    <row r="755" spans="1:14" ht="15.75" customHeight="1" x14ac:dyDescent="0.25">
      <c r="C755" s="10">
        <v>2014</v>
      </c>
      <c r="D755" s="15">
        <v>7.1999999999999995E-2</v>
      </c>
      <c r="E755" s="12">
        <v>41855</v>
      </c>
      <c r="F755" s="15">
        <v>7.0999999999999994E-2</v>
      </c>
      <c r="G755" s="12">
        <v>41764</v>
      </c>
      <c r="H755" s="15">
        <v>7.0000000000000007E-2</v>
      </c>
      <c r="I755" s="12">
        <v>41877</v>
      </c>
      <c r="J755" s="15">
        <v>6.8000000000000005E-2</v>
      </c>
      <c r="K755" s="43">
        <v>41763</v>
      </c>
      <c r="L755" s="39">
        <v>0</v>
      </c>
      <c r="M755" s="10" t="s">
        <v>215</v>
      </c>
      <c r="N755" s="262">
        <f>TRUNC(AVERAGE(J753:J755),3)</f>
        <v>7.0999999999999994E-2</v>
      </c>
    </row>
    <row r="756" spans="1:14" ht="15.75" customHeight="1" thickBot="1" x14ac:dyDescent="0.3">
      <c r="C756" s="16">
        <v>2015</v>
      </c>
      <c r="D756" s="26">
        <v>0.08</v>
      </c>
      <c r="E756" s="18">
        <v>42209</v>
      </c>
      <c r="F756" s="26">
        <v>7.4999999999999997E-2</v>
      </c>
      <c r="G756" s="18">
        <v>42231</v>
      </c>
      <c r="H756" s="26">
        <v>7.2999999999999995E-2</v>
      </c>
      <c r="I756" s="18">
        <v>42210</v>
      </c>
      <c r="J756" s="26">
        <v>7.1999999999999995E-2</v>
      </c>
      <c r="K756" s="44">
        <v>42252</v>
      </c>
      <c r="L756" s="40">
        <v>1</v>
      </c>
      <c r="M756" s="16" t="s">
        <v>247</v>
      </c>
      <c r="N756" s="263">
        <f>TRUNC(AVERAGE(J754:J756),3)</f>
        <v>6.8000000000000005E-2</v>
      </c>
    </row>
    <row r="757" spans="1:14" ht="15.75" customHeight="1" thickBot="1" x14ac:dyDescent="0.35">
      <c r="A757" s="9"/>
      <c r="C757" s="356" t="s">
        <v>297</v>
      </c>
      <c r="D757" s="357"/>
      <c r="E757" s="357"/>
      <c r="F757" s="357"/>
      <c r="G757" s="357"/>
      <c r="H757" s="357"/>
      <c r="I757" s="357"/>
      <c r="J757" s="357"/>
      <c r="K757" s="358"/>
      <c r="L757" s="286" t="s">
        <v>264</v>
      </c>
      <c r="M757" s="312"/>
      <c r="N757" s="314"/>
    </row>
    <row r="758" spans="1:14" ht="15.75" customHeight="1" x14ac:dyDescent="0.25">
      <c r="A758" s="9"/>
      <c r="C758" s="324">
        <v>2014</v>
      </c>
      <c r="D758" s="97">
        <v>7.1999999999999995E-2</v>
      </c>
      <c r="E758" s="51">
        <v>41855</v>
      </c>
      <c r="F758" s="97">
        <v>7.0999999999999994E-2</v>
      </c>
      <c r="G758" s="51">
        <v>41764</v>
      </c>
      <c r="H758" s="97">
        <v>7.0000000000000007E-2</v>
      </c>
      <c r="I758" s="51">
        <v>41877</v>
      </c>
      <c r="J758" s="97">
        <v>6.8000000000000005E-2</v>
      </c>
      <c r="K758" s="112">
        <v>41763</v>
      </c>
      <c r="L758" s="348">
        <v>2</v>
      </c>
      <c r="M758" s="310"/>
      <c r="N758" s="311"/>
    </row>
    <row r="759" spans="1:14" ht="15.75" customHeight="1" thickBot="1" x14ac:dyDescent="0.3">
      <c r="A759" s="9"/>
      <c r="C759" s="280">
        <v>2015</v>
      </c>
      <c r="D759" s="15">
        <v>0.08</v>
      </c>
      <c r="E759" s="12">
        <v>42209</v>
      </c>
      <c r="F759" s="15">
        <v>7.4999999999999997E-2</v>
      </c>
      <c r="G759" s="12">
        <v>42231</v>
      </c>
      <c r="H759" s="15">
        <v>7.2999999999999995E-2</v>
      </c>
      <c r="I759" s="12">
        <v>42210</v>
      </c>
      <c r="J759" s="15">
        <v>7.1999999999999995E-2</v>
      </c>
      <c r="K759" s="43">
        <v>42252</v>
      </c>
      <c r="L759" s="348">
        <v>6</v>
      </c>
      <c r="M759" s="336"/>
      <c r="N759" s="316"/>
    </row>
    <row r="760" spans="1:14" ht="15.75" customHeight="1" x14ac:dyDescent="0.25">
      <c r="A760" s="9"/>
      <c r="C760" s="10">
        <v>2016</v>
      </c>
      <c r="D760" s="15">
        <v>8.2000000000000003E-2</v>
      </c>
      <c r="E760" s="161">
        <v>42531</v>
      </c>
      <c r="F760" s="15">
        <v>8.1000000000000003E-2</v>
      </c>
      <c r="G760" s="161">
        <v>42546</v>
      </c>
      <c r="H760" s="15">
        <v>7.3999999999999996E-2</v>
      </c>
      <c r="I760" s="161">
        <v>42532</v>
      </c>
      <c r="J760" s="11">
        <v>7.1999999999999995E-2</v>
      </c>
      <c r="K760" s="168">
        <v>42534</v>
      </c>
      <c r="L760" s="348">
        <v>4</v>
      </c>
      <c r="M760" s="14" t="s">
        <v>253</v>
      </c>
      <c r="N760" s="261">
        <f>TRUNC(AVERAGE(J758:J760),3)</f>
        <v>7.0000000000000007E-2</v>
      </c>
    </row>
    <row r="761" spans="1:14" ht="15.75" customHeight="1" x14ac:dyDescent="0.25">
      <c r="A761" s="9"/>
      <c r="C761" s="10">
        <v>2017</v>
      </c>
      <c r="D761" s="15">
        <v>7.0999999999999994E-2</v>
      </c>
      <c r="E761" s="161">
        <v>42888</v>
      </c>
      <c r="F761" s="15">
        <v>7.0000000000000007E-2</v>
      </c>
      <c r="G761" s="161">
        <v>42889</v>
      </c>
      <c r="H761" s="15">
        <v>6.7000000000000004E-2</v>
      </c>
      <c r="I761" s="161">
        <v>42895</v>
      </c>
      <c r="J761" s="11">
        <v>6.4000000000000001E-2</v>
      </c>
      <c r="K761" s="168">
        <v>42870</v>
      </c>
      <c r="L761" s="348">
        <v>1</v>
      </c>
      <c r="M761" s="10" t="s">
        <v>293</v>
      </c>
      <c r="N761" s="262">
        <f>TRUNC(AVERAGE(J759:J761),3)</f>
        <v>6.9000000000000006E-2</v>
      </c>
    </row>
    <row r="762" spans="1:14" ht="15.75" customHeight="1" x14ac:dyDescent="0.25">
      <c r="A762" s="9"/>
      <c r="C762" s="10">
        <v>2018</v>
      </c>
      <c r="D762" s="15">
        <v>8.3000000000000004E-2</v>
      </c>
      <c r="E762" s="161">
        <v>43294</v>
      </c>
      <c r="F762" s="15">
        <v>7.4999999999999997E-2</v>
      </c>
      <c r="G762" s="161">
        <v>43258</v>
      </c>
      <c r="H762" s="15">
        <v>7.2999999999999995E-2</v>
      </c>
      <c r="I762" s="161">
        <v>43266</v>
      </c>
      <c r="J762" s="11">
        <v>6.8000000000000005E-2</v>
      </c>
      <c r="K762" s="168">
        <v>43259</v>
      </c>
      <c r="L762" s="11">
        <v>3</v>
      </c>
      <c r="M762" s="10" t="s">
        <v>301</v>
      </c>
      <c r="N762" s="262">
        <f>TRUNC(AVERAGE(J760:J762),3)</f>
        <v>6.8000000000000005E-2</v>
      </c>
    </row>
    <row r="763" spans="1:14" ht="15.75" customHeight="1" thickBot="1" x14ac:dyDescent="0.3">
      <c r="A763" s="9"/>
      <c r="C763" s="16">
        <v>2019</v>
      </c>
      <c r="D763" s="26">
        <v>6.4000000000000001E-2</v>
      </c>
      <c r="E763" s="158">
        <v>43622</v>
      </c>
      <c r="F763" s="26">
        <v>5.8000000000000003E-2</v>
      </c>
      <c r="G763" s="158">
        <v>43593</v>
      </c>
      <c r="H763" s="26">
        <v>5.7000000000000002E-2</v>
      </c>
      <c r="I763" s="158">
        <v>43619</v>
      </c>
      <c r="J763" s="17">
        <v>5.7000000000000002E-2</v>
      </c>
      <c r="K763" s="164">
        <v>43617</v>
      </c>
      <c r="L763" s="11">
        <v>0</v>
      </c>
      <c r="M763" s="16" t="s">
        <v>311</v>
      </c>
      <c r="N763" s="262">
        <f>TRUNC(AVERAGE(J761:J763),3)</f>
        <v>6.3E-2</v>
      </c>
    </row>
    <row r="764" spans="1:14" ht="15.75" customHeight="1" x14ac:dyDescent="0.3">
      <c r="A764" s="9"/>
      <c r="C764" s="226" t="s">
        <v>284</v>
      </c>
      <c r="D764" s="126"/>
      <c r="E764" s="198"/>
      <c r="F764" s="126"/>
      <c r="G764" s="125"/>
      <c r="H764" s="126"/>
      <c r="I764" s="125"/>
      <c r="J764" s="125"/>
      <c r="K764" s="125"/>
      <c r="L764" s="199"/>
      <c r="M764" s="199"/>
      <c r="N764" s="199"/>
    </row>
    <row r="765" spans="1:14" ht="15.75" customHeight="1" x14ac:dyDescent="0.3">
      <c r="A765" s="9"/>
      <c r="C765" s="227" t="s">
        <v>258</v>
      </c>
      <c r="D765" s="99"/>
      <c r="E765" s="200"/>
      <c r="F765" s="99"/>
      <c r="G765" s="57"/>
      <c r="H765" s="99"/>
      <c r="I765" s="57"/>
      <c r="J765" s="57"/>
      <c r="K765" s="57"/>
      <c r="L765" s="156"/>
      <c r="M765" s="156"/>
      <c r="N765" s="156"/>
    </row>
    <row r="766" spans="1:14" ht="15.75" customHeight="1" x14ac:dyDescent="0.3">
      <c r="C766" s="127"/>
      <c r="E766" s="156"/>
    </row>
    <row r="767" spans="1:14" ht="15.75" customHeight="1" thickBot="1" x14ac:dyDescent="0.3"/>
    <row r="768" spans="1:14" ht="15.75" customHeight="1" x14ac:dyDescent="0.3">
      <c r="A768" s="65" t="s">
        <v>40</v>
      </c>
      <c r="C768" s="218"/>
      <c r="D768" s="219"/>
      <c r="E768" s="220"/>
      <c r="F768" s="219"/>
      <c r="G768" s="220"/>
      <c r="H768" s="219"/>
      <c r="I768" s="220"/>
      <c r="J768" s="221"/>
      <c r="K768" s="220"/>
      <c r="L768" s="222"/>
      <c r="M768" s="383" t="s">
        <v>56</v>
      </c>
      <c r="N768" s="384"/>
    </row>
    <row r="769" spans="1:14" ht="15.75" customHeight="1" thickBot="1" x14ac:dyDescent="0.3">
      <c r="A769" s="9"/>
      <c r="C769" s="4" t="s">
        <v>2</v>
      </c>
      <c r="D769" s="93" t="s">
        <v>3</v>
      </c>
      <c r="E769" s="5" t="s">
        <v>58</v>
      </c>
      <c r="F769" s="93" t="s">
        <v>4</v>
      </c>
      <c r="G769" s="5" t="s">
        <v>58</v>
      </c>
      <c r="H769" s="93" t="s">
        <v>5</v>
      </c>
      <c r="I769" s="5" t="s">
        <v>58</v>
      </c>
      <c r="J769" s="6" t="s">
        <v>6</v>
      </c>
      <c r="K769" s="5" t="s">
        <v>58</v>
      </c>
      <c r="L769" s="335"/>
      <c r="M769" s="60" t="s">
        <v>141</v>
      </c>
      <c r="N769" s="61" t="s">
        <v>57</v>
      </c>
    </row>
    <row r="770" spans="1:14" ht="15.75" customHeight="1" thickBot="1" x14ac:dyDescent="0.35">
      <c r="A770" s="9"/>
      <c r="C770" s="356" t="s">
        <v>298</v>
      </c>
      <c r="D770" s="357"/>
      <c r="E770" s="357"/>
      <c r="F770" s="357"/>
      <c r="G770" s="357"/>
      <c r="H770" s="357"/>
      <c r="I770" s="357"/>
      <c r="J770" s="357"/>
      <c r="K770" s="358"/>
      <c r="L770" s="131" t="s">
        <v>263</v>
      </c>
      <c r="M770" s="223"/>
      <c r="N770" s="267"/>
    </row>
    <row r="771" spans="1:14" ht="15.75" customHeight="1" x14ac:dyDescent="0.25">
      <c r="A771" s="150" t="s">
        <v>179</v>
      </c>
      <c r="C771" s="10">
        <v>2010</v>
      </c>
      <c r="D771" s="25">
        <v>7.6999999999999999E-2</v>
      </c>
      <c r="E771" s="12">
        <v>40392</v>
      </c>
      <c r="F771" s="25">
        <v>7.5999999999999998E-2</v>
      </c>
      <c r="G771" s="12">
        <v>40398</v>
      </c>
      <c r="H771" s="25">
        <v>7.1999999999999995E-2</v>
      </c>
      <c r="I771" s="12">
        <v>40281</v>
      </c>
      <c r="J771" s="25">
        <v>7.0999999999999994E-2</v>
      </c>
      <c r="K771" s="43">
        <v>40332</v>
      </c>
      <c r="L771" s="39">
        <v>2</v>
      </c>
      <c r="M771" s="10" t="s">
        <v>201</v>
      </c>
      <c r="N771" s="262">
        <v>6.8000000000000005E-2</v>
      </c>
    </row>
    <row r="772" spans="1:14" ht="15.75" customHeight="1" x14ac:dyDescent="0.25">
      <c r="A772" s="24" t="s">
        <v>124</v>
      </c>
      <c r="C772" s="10">
        <v>2011</v>
      </c>
      <c r="D772" s="25">
        <v>8.8999999999999996E-2</v>
      </c>
      <c r="E772" s="12">
        <v>40725</v>
      </c>
      <c r="F772" s="25">
        <v>8.5000000000000006E-2</v>
      </c>
      <c r="G772" s="12">
        <v>40701</v>
      </c>
      <c r="H772" s="15">
        <v>7.5999999999999998E-2</v>
      </c>
      <c r="I772" s="12">
        <v>40756</v>
      </c>
      <c r="J772" s="15">
        <v>7.4999999999999997E-2</v>
      </c>
      <c r="K772" s="43">
        <v>40726</v>
      </c>
      <c r="L772" s="39">
        <v>3</v>
      </c>
      <c r="M772" s="10" t="s">
        <v>204</v>
      </c>
      <c r="N772" s="262">
        <v>7.0000000000000007E-2</v>
      </c>
    </row>
    <row r="773" spans="1:14" ht="15.75" customHeight="1" x14ac:dyDescent="0.25">
      <c r="C773" s="10">
        <v>2012</v>
      </c>
      <c r="D773" s="25">
        <v>8.3000000000000004E-2</v>
      </c>
      <c r="E773" s="12">
        <v>41097</v>
      </c>
      <c r="F773" s="25">
        <v>7.2999999999999995E-2</v>
      </c>
      <c r="G773" s="12">
        <v>41129</v>
      </c>
      <c r="H773" s="25">
        <v>7.2999999999999995E-2</v>
      </c>
      <c r="I773" s="12">
        <v>41089</v>
      </c>
      <c r="J773" s="15">
        <v>7.2999999999999995E-2</v>
      </c>
      <c r="K773" s="43">
        <v>41088</v>
      </c>
      <c r="L773" s="39">
        <v>1</v>
      </c>
      <c r="M773" s="10" t="s">
        <v>205</v>
      </c>
      <c r="N773" s="262">
        <f>TRUNC(AVERAGE(J771:J773),3)</f>
        <v>7.2999999999999995E-2</v>
      </c>
    </row>
    <row r="774" spans="1:14" ht="15.75" customHeight="1" x14ac:dyDescent="0.25">
      <c r="A774" s="9" t="s">
        <v>195</v>
      </c>
      <c r="C774" s="10">
        <v>2013</v>
      </c>
      <c r="D774" s="15">
        <v>6.9000000000000006E-2</v>
      </c>
      <c r="E774" s="12">
        <v>41446</v>
      </c>
      <c r="F774" s="15">
        <v>6.5000000000000002E-2</v>
      </c>
      <c r="G774" s="12">
        <v>41523</v>
      </c>
      <c r="H774" s="15">
        <v>6.3E-2</v>
      </c>
      <c r="I774" s="12">
        <v>41524</v>
      </c>
      <c r="J774" s="15">
        <v>6.3E-2</v>
      </c>
      <c r="K774" s="43">
        <v>41431</v>
      </c>
      <c r="L774" s="39">
        <v>0</v>
      </c>
      <c r="M774" s="10" t="s">
        <v>213</v>
      </c>
      <c r="N774" s="262">
        <f>TRUNC(AVERAGE(J772:J774),3)</f>
        <v>7.0000000000000007E-2</v>
      </c>
    </row>
    <row r="775" spans="1:14" ht="15.75" customHeight="1" x14ac:dyDescent="0.25">
      <c r="A775" s="9"/>
      <c r="C775" s="10">
        <v>2014</v>
      </c>
      <c r="D775" s="15">
        <v>7.1999999999999995E-2</v>
      </c>
      <c r="E775" s="12">
        <v>41831</v>
      </c>
      <c r="F775" s="15">
        <v>6.9000000000000006E-2</v>
      </c>
      <c r="G775" s="12">
        <v>41763</v>
      </c>
      <c r="H775" s="15">
        <v>6.7000000000000004E-2</v>
      </c>
      <c r="I775" s="12">
        <v>41764</v>
      </c>
      <c r="J775" s="15">
        <v>6.5000000000000002E-2</v>
      </c>
      <c r="K775" s="43">
        <v>41907</v>
      </c>
      <c r="L775" s="39">
        <v>0</v>
      </c>
      <c r="M775" s="10" t="s">
        <v>215</v>
      </c>
      <c r="N775" s="262">
        <f>TRUNC(AVERAGE(J773:J775),3)</f>
        <v>6.7000000000000004E-2</v>
      </c>
    </row>
    <row r="776" spans="1:14" ht="15.75" customHeight="1" thickBot="1" x14ac:dyDescent="0.3">
      <c r="A776" s="9"/>
      <c r="C776" s="16">
        <v>2015</v>
      </c>
      <c r="D776" s="26">
        <v>7.4999999999999997E-2</v>
      </c>
      <c r="E776" s="18">
        <v>42165</v>
      </c>
      <c r="F776" s="26">
        <v>7.1999999999999995E-2</v>
      </c>
      <c r="G776" s="18">
        <v>42210</v>
      </c>
      <c r="H776" s="26">
        <v>7.0000000000000007E-2</v>
      </c>
      <c r="I776" s="18">
        <v>42251</v>
      </c>
      <c r="J776" s="26">
        <v>6.9000000000000006E-2</v>
      </c>
      <c r="K776" s="44">
        <v>42159</v>
      </c>
      <c r="L776" s="40">
        <v>0</v>
      </c>
      <c r="M776" s="16" t="s">
        <v>247</v>
      </c>
      <c r="N776" s="263">
        <f>TRUNC(AVERAGE(J774:J776),3)</f>
        <v>6.5000000000000002E-2</v>
      </c>
    </row>
    <row r="777" spans="1:14" ht="15.75" customHeight="1" thickBot="1" x14ac:dyDescent="0.35">
      <c r="A777" s="9"/>
      <c r="C777" s="356" t="s">
        <v>297</v>
      </c>
      <c r="D777" s="357"/>
      <c r="E777" s="357"/>
      <c r="F777" s="357"/>
      <c r="G777" s="357"/>
      <c r="H777" s="357"/>
      <c r="I777" s="357"/>
      <c r="J777" s="357"/>
      <c r="K777" s="358"/>
      <c r="L777" s="286" t="s">
        <v>264</v>
      </c>
      <c r="M777" s="312"/>
      <c r="N777" s="314"/>
    </row>
    <row r="778" spans="1:14" ht="15.75" customHeight="1" x14ac:dyDescent="0.25">
      <c r="A778" s="9"/>
      <c r="C778" s="324">
        <v>2014</v>
      </c>
      <c r="D778" s="97">
        <v>7.1999999999999995E-2</v>
      </c>
      <c r="E778" s="51">
        <v>41831</v>
      </c>
      <c r="F778" s="97">
        <v>6.9000000000000006E-2</v>
      </c>
      <c r="G778" s="51">
        <v>41763</v>
      </c>
      <c r="H778" s="97">
        <v>6.7000000000000004E-2</v>
      </c>
      <c r="I778" s="51">
        <v>41764</v>
      </c>
      <c r="J778" s="97">
        <v>6.5000000000000002E-2</v>
      </c>
      <c r="K778" s="112">
        <v>41907</v>
      </c>
      <c r="L778" s="348">
        <v>1</v>
      </c>
      <c r="M778" s="310"/>
      <c r="N778" s="311"/>
    </row>
    <row r="779" spans="1:14" ht="15.75" customHeight="1" thickBot="1" x14ac:dyDescent="0.3">
      <c r="A779" s="9"/>
      <c r="C779" s="280">
        <v>2015</v>
      </c>
      <c r="D779" s="15">
        <v>7.4999999999999997E-2</v>
      </c>
      <c r="E779" s="12">
        <v>42165</v>
      </c>
      <c r="F779" s="15">
        <v>7.1999999999999995E-2</v>
      </c>
      <c r="G779" s="12">
        <v>42210</v>
      </c>
      <c r="H779" s="15">
        <v>7.0000000000000007E-2</v>
      </c>
      <c r="I779" s="12">
        <v>42251</v>
      </c>
      <c r="J779" s="15">
        <v>6.9000000000000006E-2</v>
      </c>
      <c r="K779" s="43">
        <v>42159</v>
      </c>
      <c r="L779" s="348">
        <v>2</v>
      </c>
      <c r="M779" s="336"/>
      <c r="N779" s="316"/>
    </row>
    <row r="780" spans="1:14" ht="15.75" customHeight="1" x14ac:dyDescent="0.25">
      <c r="A780" s="9"/>
      <c r="C780" s="10">
        <v>2016</v>
      </c>
      <c r="D780" s="15">
        <v>8.4000000000000005E-2</v>
      </c>
      <c r="E780" s="161">
        <v>42546</v>
      </c>
      <c r="F780" s="15">
        <v>8.1000000000000003E-2</v>
      </c>
      <c r="G780" s="161">
        <v>42531</v>
      </c>
      <c r="H780" s="15">
        <v>7.4999999999999997E-2</v>
      </c>
      <c r="I780" s="161">
        <v>42532</v>
      </c>
      <c r="J780" s="11">
        <v>7.0000000000000007E-2</v>
      </c>
      <c r="K780" s="168">
        <v>42636</v>
      </c>
      <c r="L780" s="348">
        <v>3</v>
      </c>
      <c r="M780" s="14" t="s">
        <v>253</v>
      </c>
      <c r="N780" s="261">
        <f>TRUNC(AVERAGE(J778:J780),3)</f>
        <v>6.8000000000000005E-2</v>
      </c>
    </row>
    <row r="781" spans="1:14" ht="15.75" customHeight="1" x14ac:dyDescent="0.25">
      <c r="A781" s="9"/>
      <c r="C781" s="10">
        <v>2017</v>
      </c>
      <c r="D781" s="15">
        <v>7.3999999999999996E-2</v>
      </c>
      <c r="E781" s="161">
        <v>42888</v>
      </c>
      <c r="F781" s="15">
        <v>7.2999999999999995E-2</v>
      </c>
      <c r="G781" s="161">
        <v>42889</v>
      </c>
      <c r="H781" s="15">
        <v>7.0999999999999994E-2</v>
      </c>
      <c r="I781" s="161">
        <v>42870</v>
      </c>
      <c r="J781" s="11">
        <v>6.8000000000000005E-2</v>
      </c>
      <c r="K781" s="168">
        <v>42895</v>
      </c>
      <c r="L781" s="348">
        <v>3</v>
      </c>
      <c r="M781" s="10" t="s">
        <v>293</v>
      </c>
      <c r="N781" s="262">
        <f>TRUNC(AVERAGE(J779:J781),3)</f>
        <v>6.9000000000000006E-2</v>
      </c>
    </row>
    <row r="782" spans="1:14" ht="15.75" customHeight="1" x14ac:dyDescent="0.25">
      <c r="A782" s="9"/>
      <c r="C782" s="10">
        <v>2018</v>
      </c>
      <c r="D782" s="15">
        <v>7.8E-2</v>
      </c>
      <c r="E782" s="161">
        <v>43294</v>
      </c>
      <c r="F782" s="15">
        <v>7.4999999999999997E-2</v>
      </c>
      <c r="G782" s="161">
        <v>43258</v>
      </c>
      <c r="H782" s="15">
        <v>7.2999999999999995E-2</v>
      </c>
      <c r="I782" s="161">
        <v>43259</v>
      </c>
      <c r="J782" s="11">
        <v>7.0000000000000007E-2</v>
      </c>
      <c r="K782" s="168">
        <v>43257</v>
      </c>
      <c r="L782" s="11">
        <v>3</v>
      </c>
      <c r="M782" s="10" t="s">
        <v>301</v>
      </c>
      <c r="N782" s="262">
        <f>TRUNC(AVERAGE(J780:J782),3)</f>
        <v>6.9000000000000006E-2</v>
      </c>
    </row>
    <row r="783" spans="1:14" ht="15.75" customHeight="1" thickBot="1" x14ac:dyDescent="0.3">
      <c r="A783" s="9"/>
      <c r="C783" s="16">
        <v>2019</v>
      </c>
      <c r="D783" s="26">
        <v>6.0999999999999999E-2</v>
      </c>
      <c r="E783" s="158">
        <v>43617</v>
      </c>
      <c r="F783" s="26">
        <v>0.06</v>
      </c>
      <c r="G783" s="158">
        <v>43593</v>
      </c>
      <c r="H783" s="26">
        <v>5.8999999999999997E-2</v>
      </c>
      <c r="I783" s="158">
        <v>43602</v>
      </c>
      <c r="J783" s="17">
        <v>5.7000000000000002E-2</v>
      </c>
      <c r="K783" s="164">
        <v>43622</v>
      </c>
      <c r="L783" s="11">
        <v>0</v>
      </c>
      <c r="M783" s="16" t="s">
        <v>311</v>
      </c>
      <c r="N783" s="262">
        <f>TRUNC(AVERAGE(J781:J783),3)</f>
        <v>6.5000000000000002E-2</v>
      </c>
    </row>
    <row r="784" spans="1:14" ht="15.75" customHeight="1" x14ac:dyDescent="0.3">
      <c r="A784" s="9"/>
      <c r="C784" s="125"/>
      <c r="D784" s="126"/>
      <c r="E784" s="198"/>
      <c r="F784" s="126"/>
      <c r="G784" s="125"/>
      <c r="H784" s="126"/>
      <c r="I784" s="125"/>
      <c r="J784" s="125"/>
      <c r="K784" s="125"/>
      <c r="L784" s="199"/>
      <c r="M784" s="199"/>
      <c r="N784" s="199"/>
    </row>
    <row r="785" spans="1:14" ht="15.75" customHeight="1" thickBot="1" x14ac:dyDescent="0.3">
      <c r="A785" s="9"/>
    </row>
    <row r="786" spans="1:14" ht="15.75" customHeight="1" x14ac:dyDescent="0.3">
      <c r="A786" s="65" t="s">
        <v>40</v>
      </c>
      <c r="C786" s="218"/>
      <c r="D786" s="219"/>
      <c r="E786" s="220"/>
      <c r="F786" s="219"/>
      <c r="G786" s="220"/>
      <c r="H786" s="219"/>
      <c r="I786" s="220"/>
      <c r="J786" s="221"/>
      <c r="K786" s="220"/>
      <c r="L786" s="222"/>
      <c r="M786" s="383" t="s">
        <v>56</v>
      </c>
      <c r="N786" s="384"/>
    </row>
    <row r="787" spans="1:14" ht="15.75" customHeight="1" thickBot="1" x14ac:dyDescent="0.3">
      <c r="A787" s="9"/>
      <c r="C787" s="4" t="s">
        <v>2</v>
      </c>
      <c r="D787" s="93" t="s">
        <v>3</v>
      </c>
      <c r="E787" s="5" t="s">
        <v>58</v>
      </c>
      <c r="F787" s="93" t="s">
        <v>4</v>
      </c>
      <c r="G787" s="5" t="s">
        <v>58</v>
      </c>
      <c r="H787" s="93" t="s">
        <v>5</v>
      </c>
      <c r="I787" s="5" t="s">
        <v>58</v>
      </c>
      <c r="J787" s="6" t="s">
        <v>6</v>
      </c>
      <c r="K787" s="5" t="s">
        <v>58</v>
      </c>
      <c r="L787" s="335"/>
      <c r="M787" s="60" t="s">
        <v>141</v>
      </c>
      <c r="N787" s="61" t="s">
        <v>57</v>
      </c>
    </row>
    <row r="788" spans="1:14" ht="15.75" customHeight="1" thickBot="1" x14ac:dyDescent="0.35">
      <c r="A788" s="9"/>
      <c r="C788" s="356" t="s">
        <v>298</v>
      </c>
      <c r="D788" s="357"/>
      <c r="E788" s="357"/>
      <c r="F788" s="357"/>
      <c r="G788" s="357"/>
      <c r="H788" s="357"/>
      <c r="I788" s="357"/>
      <c r="J788" s="357"/>
      <c r="K788" s="358"/>
      <c r="L788" s="131" t="s">
        <v>263</v>
      </c>
      <c r="M788" s="223"/>
      <c r="N788" s="267"/>
    </row>
    <row r="789" spans="1:14" ht="15.75" customHeight="1" x14ac:dyDescent="0.25">
      <c r="A789" s="150" t="s">
        <v>180</v>
      </c>
      <c r="C789" s="10">
        <v>2010</v>
      </c>
      <c r="D789" s="25">
        <v>7.2999999999999995E-2</v>
      </c>
      <c r="E789" s="12">
        <v>40398</v>
      </c>
      <c r="F789" s="25">
        <v>7.0000000000000007E-2</v>
      </c>
      <c r="G789" s="12">
        <v>40403</v>
      </c>
      <c r="H789" s="25">
        <v>7.0000000000000007E-2</v>
      </c>
      <c r="I789" s="12">
        <v>40399</v>
      </c>
      <c r="J789" s="15">
        <v>7.0000000000000007E-2</v>
      </c>
      <c r="K789" s="43">
        <v>40281</v>
      </c>
      <c r="L789" s="39">
        <v>0</v>
      </c>
      <c r="M789" s="10" t="s">
        <v>201</v>
      </c>
      <c r="N789" s="262">
        <v>6.6000000000000003E-2</v>
      </c>
    </row>
    <row r="790" spans="1:14" ht="15.75" customHeight="1" x14ac:dyDescent="0.25">
      <c r="A790" s="24" t="s">
        <v>126</v>
      </c>
      <c r="C790" s="10">
        <v>2011</v>
      </c>
      <c r="D790" s="25">
        <v>7.9000000000000001E-2</v>
      </c>
      <c r="E790" s="12">
        <v>40701</v>
      </c>
      <c r="F790" s="15">
        <v>7.5999999999999998E-2</v>
      </c>
      <c r="G790" s="12">
        <v>40725</v>
      </c>
      <c r="H790" s="15">
        <v>7.1999999999999995E-2</v>
      </c>
      <c r="I790" s="12">
        <v>40724</v>
      </c>
      <c r="J790" s="15">
        <v>7.1999999999999995E-2</v>
      </c>
      <c r="K790" s="43">
        <v>40700</v>
      </c>
      <c r="L790" s="39">
        <v>2</v>
      </c>
      <c r="M790" s="10" t="s">
        <v>204</v>
      </c>
      <c r="N790" s="262">
        <v>6.8000000000000005E-2</v>
      </c>
    </row>
    <row r="791" spans="1:14" ht="15.75" customHeight="1" x14ac:dyDescent="0.25">
      <c r="C791" s="10">
        <v>2012</v>
      </c>
      <c r="D791" s="25">
        <v>8.6999999999999994E-2</v>
      </c>
      <c r="E791" s="12">
        <v>41129</v>
      </c>
      <c r="F791" s="25">
        <v>7.6999999999999999E-2</v>
      </c>
      <c r="G791" s="12">
        <v>41123</v>
      </c>
      <c r="H791" s="25">
        <v>7.5999999999999998E-2</v>
      </c>
      <c r="I791" s="12">
        <v>41121</v>
      </c>
      <c r="J791" s="15">
        <v>7.4999999999999997E-2</v>
      </c>
      <c r="K791" s="43">
        <v>41144</v>
      </c>
      <c r="L791" s="39">
        <v>3</v>
      </c>
      <c r="M791" s="10" t="s">
        <v>205</v>
      </c>
      <c r="N791" s="262">
        <f>TRUNC(AVERAGE(J789:J791),3)</f>
        <v>7.1999999999999995E-2</v>
      </c>
    </row>
    <row r="792" spans="1:14" ht="15.75" customHeight="1" x14ac:dyDescent="0.25">
      <c r="A792" s="9" t="s">
        <v>195</v>
      </c>
      <c r="C792" s="10">
        <v>2013</v>
      </c>
      <c r="D792" s="15">
        <v>6.5000000000000002E-2</v>
      </c>
      <c r="E792" s="12">
        <v>41433</v>
      </c>
      <c r="F792" s="15">
        <v>6.2E-2</v>
      </c>
      <c r="G792" s="12">
        <v>41431</v>
      </c>
      <c r="H792" s="15">
        <v>6.0999999999999999E-2</v>
      </c>
      <c r="I792" s="12">
        <v>41444</v>
      </c>
      <c r="J792" s="15">
        <v>6.0999999999999999E-2</v>
      </c>
      <c r="K792" s="43">
        <v>41440</v>
      </c>
      <c r="L792" s="39">
        <v>0</v>
      </c>
      <c r="M792" s="10" t="s">
        <v>213</v>
      </c>
      <c r="N792" s="262">
        <f>TRUNC(AVERAGE(J790:J792),3)</f>
        <v>6.9000000000000006E-2</v>
      </c>
    </row>
    <row r="793" spans="1:14" ht="15.75" customHeight="1" x14ac:dyDescent="0.25">
      <c r="A793" s="9"/>
      <c r="C793" s="10">
        <v>2014</v>
      </c>
      <c r="D793" s="15">
        <v>6.9000000000000006E-2</v>
      </c>
      <c r="E793" s="12">
        <v>41764</v>
      </c>
      <c r="F793" s="15">
        <v>6.6000000000000003E-2</v>
      </c>
      <c r="G793" s="12">
        <v>41765</v>
      </c>
      <c r="H793" s="15">
        <v>6.5000000000000002E-2</v>
      </c>
      <c r="I793" s="12">
        <v>41749</v>
      </c>
      <c r="J793" s="15">
        <v>6.4000000000000001E-2</v>
      </c>
      <c r="K793" s="43">
        <v>41831</v>
      </c>
      <c r="L793" s="39">
        <v>0</v>
      </c>
      <c r="M793" s="10" t="s">
        <v>215</v>
      </c>
      <c r="N793" s="262">
        <f>TRUNC(AVERAGE(J791:J793),3)</f>
        <v>6.6000000000000003E-2</v>
      </c>
    </row>
    <row r="794" spans="1:14" ht="15.75" customHeight="1" thickBot="1" x14ac:dyDescent="0.3">
      <c r="A794" s="9"/>
      <c r="C794" s="16">
        <v>2015</v>
      </c>
      <c r="D794" s="26">
        <v>7.3999999999999996E-2</v>
      </c>
      <c r="E794" s="18">
        <v>42165</v>
      </c>
      <c r="F794" s="26">
        <v>6.5000000000000002E-2</v>
      </c>
      <c r="G794" s="18">
        <v>42210</v>
      </c>
      <c r="H794" s="26">
        <v>6.2E-2</v>
      </c>
      <c r="I794" s="18">
        <v>42249</v>
      </c>
      <c r="J794" s="26">
        <v>6.2E-2</v>
      </c>
      <c r="K794" s="44">
        <v>42164</v>
      </c>
      <c r="L794" s="40">
        <v>0</v>
      </c>
      <c r="M794" s="16" t="s">
        <v>247</v>
      </c>
      <c r="N794" s="263">
        <f>TRUNC(AVERAGE(J792:J794),3)</f>
        <v>6.2E-2</v>
      </c>
    </row>
    <row r="795" spans="1:14" ht="15.75" customHeight="1" thickBot="1" x14ac:dyDescent="0.35">
      <c r="A795" s="9"/>
      <c r="C795" s="356" t="s">
        <v>297</v>
      </c>
      <c r="D795" s="357"/>
      <c r="E795" s="357"/>
      <c r="F795" s="357"/>
      <c r="G795" s="357"/>
      <c r="H795" s="357"/>
      <c r="I795" s="357"/>
      <c r="J795" s="357"/>
      <c r="K795" s="358"/>
      <c r="L795" s="286" t="s">
        <v>264</v>
      </c>
      <c r="M795" s="312"/>
      <c r="N795" s="314"/>
    </row>
    <row r="796" spans="1:14" ht="15.75" customHeight="1" x14ac:dyDescent="0.25">
      <c r="A796" s="9"/>
      <c r="C796" s="324">
        <v>2014</v>
      </c>
      <c r="D796" s="15">
        <v>6.9000000000000006E-2</v>
      </c>
      <c r="E796" s="12">
        <v>41764</v>
      </c>
      <c r="F796" s="15">
        <v>6.6000000000000003E-2</v>
      </c>
      <c r="G796" s="12">
        <v>41765</v>
      </c>
      <c r="H796" s="15">
        <v>6.5000000000000002E-2</v>
      </c>
      <c r="I796" s="12">
        <v>41749</v>
      </c>
      <c r="J796" s="15">
        <v>6.4000000000000001E-2</v>
      </c>
      <c r="K796" s="43">
        <v>41831</v>
      </c>
      <c r="L796" s="39">
        <v>0</v>
      </c>
      <c r="M796" s="310"/>
      <c r="N796" s="311"/>
    </row>
    <row r="797" spans="1:14" ht="15.75" customHeight="1" thickBot="1" x14ac:dyDescent="0.3">
      <c r="A797" s="9"/>
      <c r="C797" s="280">
        <v>2015</v>
      </c>
      <c r="D797" s="15">
        <v>7.3999999999999996E-2</v>
      </c>
      <c r="E797" s="12">
        <v>42165</v>
      </c>
      <c r="F797" s="15">
        <v>6.5000000000000002E-2</v>
      </c>
      <c r="G797" s="12">
        <v>42210</v>
      </c>
      <c r="H797" s="15">
        <v>6.2E-2</v>
      </c>
      <c r="I797" s="12">
        <v>42249</v>
      </c>
      <c r="J797" s="15">
        <v>6.2E-2</v>
      </c>
      <c r="K797" s="43">
        <v>42164</v>
      </c>
      <c r="L797" s="39">
        <v>1</v>
      </c>
      <c r="M797" s="336"/>
      <c r="N797" s="316"/>
    </row>
    <row r="798" spans="1:14" ht="15.75" customHeight="1" x14ac:dyDescent="0.25">
      <c r="A798" s="9"/>
      <c r="C798" s="10">
        <v>2016</v>
      </c>
      <c r="D798" s="15">
        <v>8.5999999999999993E-2</v>
      </c>
      <c r="E798" s="161">
        <v>42546</v>
      </c>
      <c r="F798" s="15">
        <v>7.8E-2</v>
      </c>
      <c r="G798" s="161">
        <v>42531</v>
      </c>
      <c r="H798" s="15">
        <v>7.2999999999999995E-2</v>
      </c>
      <c r="I798" s="161">
        <v>42534</v>
      </c>
      <c r="J798" s="11">
        <v>7.1999999999999995E-2</v>
      </c>
      <c r="K798" s="168">
        <v>42532</v>
      </c>
      <c r="L798" s="39">
        <v>4</v>
      </c>
      <c r="M798" s="124" t="s">
        <v>253</v>
      </c>
      <c r="N798" s="261">
        <f>TRUNC(AVERAGE(J796:J798),3)</f>
        <v>6.6000000000000003E-2</v>
      </c>
    </row>
    <row r="799" spans="1:14" ht="15.75" customHeight="1" thickBot="1" x14ac:dyDescent="0.3">
      <c r="A799" s="9"/>
      <c r="C799" s="10">
        <v>2017</v>
      </c>
      <c r="D799" s="15">
        <v>6.9000000000000006E-2</v>
      </c>
      <c r="E799" s="161">
        <v>42888</v>
      </c>
      <c r="F799" s="15">
        <v>6.7000000000000004E-2</v>
      </c>
      <c r="G799" s="161">
        <v>42889</v>
      </c>
      <c r="H799" s="15">
        <v>6.6000000000000003E-2</v>
      </c>
      <c r="I799" s="161">
        <v>42895</v>
      </c>
      <c r="J799" s="11">
        <v>6.4000000000000001E-2</v>
      </c>
      <c r="K799" s="168">
        <v>42902</v>
      </c>
      <c r="L799" s="39">
        <v>0</v>
      </c>
      <c r="M799" s="11" t="s">
        <v>293</v>
      </c>
      <c r="N799" s="262">
        <f>TRUNC(AVERAGE(J797:J799),3)</f>
        <v>6.6000000000000003E-2</v>
      </c>
    </row>
    <row r="800" spans="1:14" ht="15.75" customHeight="1" thickBot="1" x14ac:dyDescent="0.35">
      <c r="A800" s="9"/>
      <c r="C800" s="380" t="s">
        <v>303</v>
      </c>
      <c r="D800" s="381"/>
      <c r="E800" s="381"/>
      <c r="F800" s="381"/>
      <c r="G800" s="381"/>
      <c r="H800" s="381"/>
      <c r="I800" s="381"/>
      <c r="J800" s="381"/>
      <c r="K800" s="381"/>
      <c r="L800" s="381"/>
      <c r="M800" s="381"/>
      <c r="N800" s="382"/>
    </row>
    <row r="801" spans="1:14" ht="15.75" customHeight="1" x14ac:dyDescent="0.3">
      <c r="A801" s="9"/>
      <c r="C801" s="57"/>
      <c r="D801" s="99"/>
      <c r="E801" s="200"/>
      <c r="F801" s="99"/>
      <c r="G801" s="57"/>
      <c r="H801" s="99"/>
      <c r="I801" s="57"/>
      <c r="J801" s="57"/>
      <c r="K801" s="57"/>
      <c r="L801" s="156"/>
      <c r="M801" s="156"/>
      <c r="N801" s="156"/>
    </row>
    <row r="802" spans="1:14" ht="15.75" customHeight="1" thickBot="1" x14ac:dyDescent="0.3">
      <c r="A802" s="9"/>
    </row>
    <row r="803" spans="1:14" ht="15.75" customHeight="1" x14ac:dyDescent="0.3">
      <c r="A803" s="65" t="s">
        <v>40</v>
      </c>
      <c r="C803" s="218"/>
      <c r="D803" s="219"/>
      <c r="E803" s="220"/>
      <c r="F803" s="219"/>
      <c r="G803" s="220"/>
      <c r="H803" s="219"/>
      <c r="I803" s="220"/>
      <c r="J803" s="221"/>
      <c r="K803" s="220"/>
      <c r="L803" s="222"/>
      <c r="M803" s="383" t="s">
        <v>56</v>
      </c>
      <c r="N803" s="384"/>
    </row>
    <row r="804" spans="1:14" ht="15.75" customHeight="1" thickBot="1" x14ac:dyDescent="0.3">
      <c r="A804" s="9"/>
      <c r="C804" s="4" t="s">
        <v>2</v>
      </c>
      <c r="D804" s="93" t="s">
        <v>3</v>
      </c>
      <c r="E804" s="5" t="s">
        <v>58</v>
      </c>
      <c r="F804" s="93" t="s">
        <v>4</v>
      </c>
      <c r="G804" s="5" t="s">
        <v>58</v>
      </c>
      <c r="H804" s="93" t="s">
        <v>5</v>
      </c>
      <c r="I804" s="5" t="s">
        <v>58</v>
      </c>
      <c r="J804" s="6" t="s">
        <v>6</v>
      </c>
      <c r="K804" s="5" t="s">
        <v>58</v>
      </c>
      <c r="L804" s="335"/>
      <c r="M804" s="60" t="s">
        <v>141</v>
      </c>
      <c r="N804" s="61" t="s">
        <v>57</v>
      </c>
    </row>
    <row r="805" spans="1:14" ht="15.75" customHeight="1" thickBot="1" x14ac:dyDescent="0.35">
      <c r="A805" s="9"/>
      <c r="C805" s="356" t="s">
        <v>298</v>
      </c>
      <c r="D805" s="357"/>
      <c r="E805" s="357"/>
      <c r="F805" s="357"/>
      <c r="G805" s="357"/>
      <c r="H805" s="357"/>
      <c r="I805" s="357"/>
      <c r="J805" s="357"/>
      <c r="K805" s="358"/>
      <c r="L805" s="131" t="s">
        <v>263</v>
      </c>
      <c r="M805" s="223"/>
      <c r="N805" s="267"/>
    </row>
    <row r="806" spans="1:14" ht="15.75" customHeight="1" x14ac:dyDescent="0.25">
      <c r="A806" s="150" t="s">
        <v>85</v>
      </c>
      <c r="C806" s="10">
        <v>2010</v>
      </c>
      <c r="D806" s="15">
        <v>7.6999999999999999E-2</v>
      </c>
      <c r="E806" s="12">
        <v>40354</v>
      </c>
      <c r="F806" s="15">
        <v>7.3999999999999996E-2</v>
      </c>
      <c r="G806" s="12">
        <v>40398</v>
      </c>
      <c r="H806" s="15">
        <v>7.2999999999999995E-2</v>
      </c>
      <c r="I806" s="12">
        <v>40436</v>
      </c>
      <c r="J806" s="15">
        <v>7.0000000000000007E-2</v>
      </c>
      <c r="K806" s="43">
        <v>40435</v>
      </c>
      <c r="L806" s="39">
        <v>1</v>
      </c>
      <c r="M806" s="10" t="s">
        <v>201</v>
      </c>
      <c r="N806" s="262">
        <v>6.2E-2</v>
      </c>
    </row>
    <row r="807" spans="1:14" ht="15.75" customHeight="1" x14ac:dyDescent="0.25">
      <c r="A807" s="24" t="s">
        <v>125</v>
      </c>
      <c r="C807" s="10">
        <v>2011</v>
      </c>
      <c r="D807" s="25">
        <v>7.9000000000000001E-2</v>
      </c>
      <c r="E807" s="12">
        <v>40701</v>
      </c>
      <c r="F807" s="15">
        <v>7.6999999999999999E-2</v>
      </c>
      <c r="G807" s="12">
        <v>40725</v>
      </c>
      <c r="H807" s="15">
        <v>7.3999999999999996E-2</v>
      </c>
      <c r="I807" s="12">
        <v>40696</v>
      </c>
      <c r="J807" s="15">
        <v>7.1999999999999995E-2</v>
      </c>
      <c r="K807" s="43">
        <v>40700</v>
      </c>
      <c r="L807" s="39">
        <v>2</v>
      </c>
      <c r="M807" s="10" t="s">
        <v>204</v>
      </c>
      <c r="N807" s="262">
        <v>6.6000000000000003E-2</v>
      </c>
    </row>
    <row r="808" spans="1:14" ht="15.75" customHeight="1" x14ac:dyDescent="0.25">
      <c r="C808" s="10">
        <v>2012</v>
      </c>
      <c r="D808" s="25">
        <v>8.8999999999999996E-2</v>
      </c>
      <c r="E808" s="12">
        <v>41097</v>
      </c>
      <c r="F808" s="25">
        <v>8.5000000000000006E-2</v>
      </c>
      <c r="G808" s="12">
        <v>41089</v>
      </c>
      <c r="H808" s="25">
        <v>8.5000000000000006E-2</v>
      </c>
      <c r="I808" s="12">
        <v>41088</v>
      </c>
      <c r="J808" s="15">
        <v>8.1000000000000003E-2</v>
      </c>
      <c r="K808" s="43">
        <v>41129</v>
      </c>
      <c r="L808" s="39">
        <v>9</v>
      </c>
      <c r="M808" s="10" t="s">
        <v>205</v>
      </c>
      <c r="N808" s="262">
        <f>TRUNC(AVERAGE(J806:J808),3)</f>
        <v>7.3999999999999996E-2</v>
      </c>
    </row>
    <row r="809" spans="1:14" ht="15.75" customHeight="1" x14ac:dyDescent="0.25">
      <c r="A809" s="9" t="s">
        <v>195</v>
      </c>
      <c r="C809" s="10">
        <v>2013</v>
      </c>
      <c r="D809" s="15">
        <v>6.7000000000000004E-2</v>
      </c>
      <c r="E809" s="12">
        <v>41444</v>
      </c>
      <c r="F809" s="15">
        <v>6.7000000000000004E-2</v>
      </c>
      <c r="G809" s="12">
        <v>41408</v>
      </c>
      <c r="H809" s="15">
        <v>6.6000000000000003E-2</v>
      </c>
      <c r="I809" s="12">
        <v>41433</v>
      </c>
      <c r="J809" s="15">
        <v>6.6000000000000003E-2</v>
      </c>
      <c r="K809" s="43">
        <v>41409</v>
      </c>
      <c r="L809" s="39">
        <v>0</v>
      </c>
      <c r="M809" s="10" t="s">
        <v>213</v>
      </c>
      <c r="N809" s="262">
        <f>TRUNC(AVERAGE(J807:J809),3)</f>
        <v>7.2999999999999995E-2</v>
      </c>
    </row>
    <row r="810" spans="1:14" ht="15.75" customHeight="1" x14ac:dyDescent="0.25">
      <c r="A810" s="9"/>
      <c r="C810" s="10">
        <v>2014</v>
      </c>
      <c r="D810" s="15">
        <v>7.0999999999999994E-2</v>
      </c>
      <c r="E810" s="12">
        <v>41763</v>
      </c>
      <c r="F810" s="15">
        <v>6.7000000000000004E-2</v>
      </c>
      <c r="G810" s="12">
        <v>41852</v>
      </c>
      <c r="H810" s="15">
        <v>6.7000000000000004E-2</v>
      </c>
      <c r="I810" s="12">
        <v>41764</v>
      </c>
      <c r="J810" s="15">
        <v>6.6000000000000003E-2</v>
      </c>
      <c r="K810" s="43">
        <v>41855</v>
      </c>
      <c r="L810" s="39">
        <v>0</v>
      </c>
      <c r="M810" s="10" t="s">
        <v>215</v>
      </c>
      <c r="N810" s="262">
        <f>TRUNC(AVERAGE(J808:J810),3)</f>
        <v>7.0999999999999994E-2</v>
      </c>
    </row>
    <row r="811" spans="1:14" ht="15.75" customHeight="1" thickBot="1" x14ac:dyDescent="0.3">
      <c r="A811" s="9"/>
      <c r="B811" s="63"/>
      <c r="C811" s="16">
        <v>2015</v>
      </c>
      <c r="D811" s="26">
        <v>7.0999999999999994E-2</v>
      </c>
      <c r="E811" s="18">
        <v>42165</v>
      </c>
      <c r="F811" s="26">
        <v>6.6000000000000003E-2</v>
      </c>
      <c r="G811" s="18">
        <v>42252</v>
      </c>
      <c r="H811" s="26">
        <v>6.6000000000000003E-2</v>
      </c>
      <c r="I811" s="18">
        <v>42210</v>
      </c>
      <c r="J811" s="26">
        <v>6.5000000000000002E-2</v>
      </c>
      <c r="K811" s="44">
        <v>42164</v>
      </c>
      <c r="L811" s="40">
        <v>0</v>
      </c>
      <c r="M811" s="16" t="s">
        <v>247</v>
      </c>
      <c r="N811" s="263">
        <f>TRUNC(AVERAGE(J809:J811),3)</f>
        <v>6.5000000000000002E-2</v>
      </c>
    </row>
    <row r="812" spans="1:14" ht="15.75" customHeight="1" thickBot="1" x14ac:dyDescent="0.35">
      <c r="A812" s="9"/>
      <c r="C812" s="356" t="s">
        <v>297</v>
      </c>
      <c r="D812" s="357"/>
      <c r="E812" s="357"/>
      <c r="F812" s="357"/>
      <c r="G812" s="357"/>
      <c r="H812" s="357"/>
      <c r="I812" s="357"/>
      <c r="J812" s="357"/>
      <c r="K812" s="358"/>
      <c r="L812" s="286" t="s">
        <v>264</v>
      </c>
      <c r="M812" s="312"/>
      <c r="N812" s="314"/>
    </row>
    <row r="813" spans="1:14" ht="15.75" customHeight="1" x14ac:dyDescent="0.25">
      <c r="A813" s="9"/>
      <c r="C813" s="324">
        <v>2014</v>
      </c>
      <c r="D813" s="97">
        <v>7.0999999999999994E-2</v>
      </c>
      <c r="E813" s="51">
        <v>41763</v>
      </c>
      <c r="F813" s="97">
        <v>6.7000000000000004E-2</v>
      </c>
      <c r="G813" s="51">
        <v>41852</v>
      </c>
      <c r="H813" s="97">
        <v>6.7000000000000004E-2</v>
      </c>
      <c r="I813" s="51">
        <v>41764</v>
      </c>
      <c r="J813" s="97">
        <v>6.6000000000000003E-2</v>
      </c>
      <c r="K813" s="112">
        <v>41855</v>
      </c>
      <c r="L813" s="348">
        <v>1</v>
      </c>
      <c r="M813" s="310"/>
      <c r="N813" s="311"/>
    </row>
    <row r="814" spans="1:14" ht="15.75" customHeight="1" thickBot="1" x14ac:dyDescent="0.3">
      <c r="A814" s="9"/>
      <c r="C814" s="280">
        <v>2015</v>
      </c>
      <c r="D814" s="15">
        <v>7.0999999999999994E-2</v>
      </c>
      <c r="E814" s="12">
        <v>42165</v>
      </c>
      <c r="F814" s="15">
        <v>6.6000000000000003E-2</v>
      </c>
      <c r="G814" s="12">
        <v>42252</v>
      </c>
      <c r="H814" s="15">
        <v>6.6000000000000003E-2</v>
      </c>
      <c r="I814" s="12">
        <v>42210</v>
      </c>
      <c r="J814" s="15">
        <v>6.5000000000000002E-2</v>
      </c>
      <c r="K814" s="43">
        <v>42164</v>
      </c>
      <c r="L814" s="348">
        <v>1</v>
      </c>
      <c r="M814" s="336"/>
      <c r="N814" s="316"/>
    </row>
    <row r="815" spans="1:14" ht="15.75" customHeight="1" x14ac:dyDescent="0.25">
      <c r="A815" s="9"/>
      <c r="C815" s="10">
        <v>2016</v>
      </c>
      <c r="D815" s="15">
        <v>7.6999999999999999E-2</v>
      </c>
      <c r="E815" s="161">
        <v>42531</v>
      </c>
      <c r="F815" s="15">
        <v>7.4999999999999997E-2</v>
      </c>
      <c r="G815" s="161">
        <v>42546</v>
      </c>
      <c r="H815" s="15">
        <v>7.2999999999999995E-2</v>
      </c>
      <c r="I815" s="161">
        <v>42532</v>
      </c>
      <c r="J815" s="11">
        <v>7.0999999999999994E-2</v>
      </c>
      <c r="K815" s="168">
        <v>42537</v>
      </c>
      <c r="L815" s="348">
        <v>5</v>
      </c>
      <c r="M815" s="14" t="s">
        <v>253</v>
      </c>
      <c r="N815" s="261">
        <f>TRUNC(AVERAGE(J813:J815),3)</f>
        <v>6.7000000000000004E-2</v>
      </c>
    </row>
    <row r="816" spans="1:14" ht="15.75" customHeight="1" x14ac:dyDescent="0.25">
      <c r="A816" s="9"/>
      <c r="C816" s="10">
        <v>2017</v>
      </c>
      <c r="D816" s="15">
        <v>7.3999999999999996E-2</v>
      </c>
      <c r="E816" s="161">
        <v>42888</v>
      </c>
      <c r="F816" s="15">
        <v>7.2999999999999995E-2</v>
      </c>
      <c r="G816" s="161">
        <v>42889</v>
      </c>
      <c r="H816" s="15">
        <v>6.8000000000000005E-2</v>
      </c>
      <c r="I816" s="161">
        <v>42895</v>
      </c>
      <c r="J816" s="11">
        <v>6.8000000000000005E-2</v>
      </c>
      <c r="K816" s="168">
        <v>42870</v>
      </c>
      <c r="L816" s="348">
        <v>2</v>
      </c>
      <c r="M816" s="10" t="s">
        <v>293</v>
      </c>
      <c r="N816" s="262">
        <f>TRUNC(AVERAGE(J814:J816),3)</f>
        <v>6.8000000000000005E-2</v>
      </c>
    </row>
    <row r="817" spans="1:14" ht="15.75" customHeight="1" x14ac:dyDescent="0.25">
      <c r="A817" s="9"/>
      <c r="C817" s="10">
        <v>2018</v>
      </c>
      <c r="D817" s="15">
        <v>7.0000000000000007E-2</v>
      </c>
      <c r="E817" s="161">
        <v>43258</v>
      </c>
      <c r="F817" s="15">
        <v>6.8000000000000005E-2</v>
      </c>
      <c r="G817" s="161">
        <v>43256</v>
      </c>
      <c r="H817" s="15">
        <v>6.7000000000000004E-2</v>
      </c>
      <c r="I817" s="161">
        <v>43257</v>
      </c>
      <c r="J817" s="11">
        <v>6.5000000000000002E-2</v>
      </c>
      <c r="K817" s="168">
        <v>43259</v>
      </c>
      <c r="L817" s="11">
        <v>0</v>
      </c>
      <c r="M817" s="10" t="s">
        <v>301</v>
      </c>
      <c r="N817" s="262">
        <f>TRUNC(AVERAGE(J815:J817),3)</f>
        <v>6.8000000000000005E-2</v>
      </c>
    </row>
    <row r="818" spans="1:14" ht="15.75" customHeight="1" thickBot="1" x14ac:dyDescent="0.3">
      <c r="A818" s="9"/>
      <c r="C818" s="16">
        <v>2019</v>
      </c>
      <c r="D818" s="26">
        <v>5.8999999999999997E-2</v>
      </c>
      <c r="E818" s="158">
        <v>43617</v>
      </c>
      <c r="F818" s="26">
        <v>5.8999999999999997E-2</v>
      </c>
      <c r="G818" s="158">
        <v>43602</v>
      </c>
      <c r="H818" s="26">
        <v>5.8999999999999997E-2</v>
      </c>
      <c r="I818" s="158">
        <v>43593</v>
      </c>
      <c r="J818" s="17">
        <v>5.6000000000000001E-2</v>
      </c>
      <c r="K818" s="164">
        <v>43599</v>
      </c>
      <c r="L818" s="11">
        <v>0</v>
      </c>
      <c r="M818" s="16" t="s">
        <v>311</v>
      </c>
      <c r="N818" s="262">
        <f>TRUNC(AVERAGE(J816:J818),3)</f>
        <v>6.3E-2</v>
      </c>
    </row>
    <row r="819" spans="1:14" ht="15.75" customHeight="1" x14ac:dyDescent="0.3">
      <c r="A819" s="9"/>
      <c r="C819" s="125"/>
      <c r="D819" s="126"/>
      <c r="E819" s="198"/>
      <c r="F819" s="126"/>
      <c r="G819" s="125"/>
      <c r="H819" s="126"/>
      <c r="I819" s="125"/>
      <c r="J819" s="125"/>
      <c r="K819" s="125"/>
      <c r="L819" s="199"/>
      <c r="M819" s="199"/>
      <c r="N819" s="199"/>
    </row>
    <row r="820" spans="1:14" ht="15.75" customHeight="1" x14ac:dyDescent="0.25">
      <c r="A820" s="9"/>
    </row>
    <row r="821" spans="1:14" ht="19.5" customHeight="1" x14ac:dyDescent="0.4">
      <c r="A821" s="9"/>
      <c r="C821" s="42"/>
      <c r="D821" s="101"/>
      <c r="E821" s="75" t="s">
        <v>139</v>
      </c>
      <c r="F821" s="109"/>
      <c r="G821" s="76"/>
      <c r="H821" s="104"/>
      <c r="I821" s="77"/>
      <c r="J821" s="78"/>
      <c r="K821" s="79"/>
      <c r="L821" s="42"/>
      <c r="M821" s="42"/>
      <c r="N821" s="42"/>
    </row>
    <row r="822" spans="1:14" ht="15.75" customHeight="1" x14ac:dyDescent="0.3">
      <c r="A822" s="9"/>
      <c r="C822" s="46"/>
      <c r="D822" s="102"/>
      <c r="E822" s="80" t="s">
        <v>0</v>
      </c>
      <c r="F822" s="110"/>
      <c r="G822" s="81"/>
      <c r="H822" s="105"/>
      <c r="I822" s="82"/>
      <c r="J822" s="73"/>
      <c r="K822" s="74"/>
      <c r="L822" s="46"/>
      <c r="M822" s="46"/>
      <c r="N822" s="46"/>
    </row>
    <row r="823" spans="1:14" ht="15.75" customHeight="1" thickBot="1" x14ac:dyDescent="0.35">
      <c r="A823" s="9"/>
      <c r="C823" s="69"/>
      <c r="D823" s="100"/>
      <c r="E823" s="74"/>
      <c r="F823" s="100"/>
      <c r="G823" s="74"/>
      <c r="H823" s="100"/>
      <c r="I823" s="74"/>
      <c r="J823" s="73"/>
      <c r="K823" s="74"/>
      <c r="L823" s="46"/>
      <c r="M823" s="46"/>
      <c r="N823" s="46"/>
    </row>
    <row r="824" spans="1:14" ht="15.75" customHeight="1" x14ac:dyDescent="0.3">
      <c r="A824" s="80" t="s">
        <v>9</v>
      </c>
      <c r="C824" s="247"/>
      <c r="D824" s="248"/>
      <c r="E824" s="249"/>
      <c r="F824" s="248"/>
      <c r="G824" s="249"/>
      <c r="H824" s="248"/>
      <c r="I824" s="249"/>
      <c r="J824" s="250"/>
      <c r="K824" s="249"/>
      <c r="L824" s="251"/>
      <c r="M824" s="385" t="s">
        <v>56</v>
      </c>
      <c r="N824" s="384"/>
    </row>
    <row r="825" spans="1:14" ht="15.75" customHeight="1" thickBot="1" x14ac:dyDescent="0.3">
      <c r="A825" s="83"/>
      <c r="C825" s="4" t="s">
        <v>2</v>
      </c>
      <c r="D825" s="93" t="s">
        <v>3</v>
      </c>
      <c r="E825" s="5" t="s">
        <v>58</v>
      </c>
      <c r="F825" s="93" t="s">
        <v>4</v>
      </c>
      <c r="G825" s="5" t="s">
        <v>58</v>
      </c>
      <c r="H825" s="93" t="s">
        <v>5</v>
      </c>
      <c r="I825" s="5" t="s">
        <v>58</v>
      </c>
      <c r="J825" s="6" t="s">
        <v>6</v>
      </c>
      <c r="K825" s="5" t="s">
        <v>58</v>
      </c>
      <c r="L825" s="322"/>
      <c r="M825" s="7" t="s">
        <v>141</v>
      </c>
      <c r="N825" s="8" t="s">
        <v>57</v>
      </c>
    </row>
    <row r="826" spans="1:14" ht="15.75" customHeight="1" thickBot="1" x14ac:dyDescent="0.35">
      <c r="A826" s="83"/>
      <c r="C826" s="359" t="s">
        <v>298</v>
      </c>
      <c r="D826" s="360"/>
      <c r="E826" s="360"/>
      <c r="F826" s="360"/>
      <c r="G826" s="360"/>
      <c r="H826" s="360"/>
      <c r="I826" s="360"/>
      <c r="J826" s="360"/>
      <c r="K826" s="361"/>
      <c r="L826" s="4" t="s">
        <v>263</v>
      </c>
      <c r="M826" s="252"/>
      <c r="N826" s="266"/>
    </row>
    <row r="827" spans="1:14" ht="15.75" customHeight="1" x14ac:dyDescent="0.25">
      <c r="A827" s="152" t="s">
        <v>228</v>
      </c>
      <c r="B827" s="57"/>
      <c r="C827" s="10">
        <v>2010</v>
      </c>
      <c r="D827" s="25">
        <v>8.4000000000000005E-2</v>
      </c>
      <c r="E827" s="12">
        <v>40403</v>
      </c>
      <c r="F827" s="25">
        <v>0.08</v>
      </c>
      <c r="G827" s="12">
        <v>40400</v>
      </c>
      <c r="H827" s="25">
        <v>7.9000000000000001E-2</v>
      </c>
      <c r="I827" s="12">
        <v>40282</v>
      </c>
      <c r="J827" s="25">
        <v>7.6999999999999999E-2</v>
      </c>
      <c r="K827" s="43">
        <v>40461</v>
      </c>
      <c r="L827" s="39">
        <v>4</v>
      </c>
      <c r="M827" s="10" t="s">
        <v>201</v>
      </c>
      <c r="N827" s="262">
        <v>7.2999999999999995E-2</v>
      </c>
    </row>
    <row r="828" spans="1:14" ht="15.75" customHeight="1" x14ac:dyDescent="0.25">
      <c r="A828" s="24" t="s">
        <v>193</v>
      </c>
      <c r="C828" s="10">
        <v>2011</v>
      </c>
      <c r="D828" s="25">
        <v>0.09</v>
      </c>
      <c r="E828" s="12">
        <v>40700</v>
      </c>
      <c r="F828" s="15">
        <v>8.5999999999999993E-2</v>
      </c>
      <c r="G828" s="12">
        <v>40757</v>
      </c>
      <c r="H828" s="15">
        <v>8.3000000000000004E-2</v>
      </c>
      <c r="I828" s="12">
        <v>40787</v>
      </c>
      <c r="J828" s="25">
        <v>8.2000000000000003E-2</v>
      </c>
      <c r="K828" s="43">
        <v>40701</v>
      </c>
      <c r="L828" s="39">
        <v>6</v>
      </c>
      <c r="M828" s="10" t="s">
        <v>204</v>
      </c>
      <c r="N828" s="262">
        <v>7.4999999999999997E-2</v>
      </c>
    </row>
    <row r="829" spans="1:14" ht="15.75" customHeight="1" x14ac:dyDescent="0.25">
      <c r="C829" s="10">
        <v>2012</v>
      </c>
      <c r="D829" s="25">
        <v>9.0999999999999998E-2</v>
      </c>
      <c r="E829" s="12">
        <v>41088</v>
      </c>
      <c r="F829" s="25">
        <v>8.5999999999999993E-2</v>
      </c>
      <c r="G829" s="12">
        <v>41129</v>
      </c>
      <c r="H829" s="25">
        <v>8.5999999999999993E-2</v>
      </c>
      <c r="I829" s="12">
        <v>41089</v>
      </c>
      <c r="J829" s="15">
        <v>8.5000000000000006E-2</v>
      </c>
      <c r="K829" s="43">
        <v>41097</v>
      </c>
      <c r="L829" s="39">
        <v>10</v>
      </c>
      <c r="M829" s="10" t="s">
        <v>205</v>
      </c>
      <c r="N829" s="262">
        <f>TRUNC(AVERAGE(J827:J829),3)</f>
        <v>8.1000000000000003E-2</v>
      </c>
    </row>
    <row r="830" spans="1:14" ht="15.75" customHeight="1" x14ac:dyDescent="0.25">
      <c r="A830" s="9" t="s">
        <v>195</v>
      </c>
      <c r="C830" s="10">
        <v>2013</v>
      </c>
      <c r="D830" s="25">
        <v>6.8000000000000005E-2</v>
      </c>
      <c r="E830" s="12">
        <v>41409</v>
      </c>
      <c r="F830" s="25">
        <v>6.7000000000000004E-2</v>
      </c>
      <c r="G830" s="12">
        <v>41526</v>
      </c>
      <c r="H830" s="15">
        <v>6.7000000000000004E-2</v>
      </c>
      <c r="I830" s="12">
        <v>41446</v>
      </c>
      <c r="J830" s="15">
        <v>6.7000000000000004E-2</v>
      </c>
      <c r="K830" s="43">
        <v>41430</v>
      </c>
      <c r="L830" s="39">
        <v>0</v>
      </c>
      <c r="M830" s="10" t="s">
        <v>213</v>
      </c>
      <c r="N830" s="262">
        <f>TRUNC(AVERAGE(J828:J830),3)</f>
        <v>7.8E-2</v>
      </c>
    </row>
    <row r="831" spans="1:14" ht="15.75" customHeight="1" x14ac:dyDescent="0.25">
      <c r="A831" s="9"/>
      <c r="C831" s="10">
        <v>2014</v>
      </c>
      <c r="D831" s="25">
        <v>7.6999999999999999E-2</v>
      </c>
      <c r="E831" s="12">
        <v>41831</v>
      </c>
      <c r="F831" s="25">
        <v>7.0000000000000007E-2</v>
      </c>
      <c r="G831" s="12">
        <v>41765</v>
      </c>
      <c r="H831" s="15">
        <v>6.9000000000000006E-2</v>
      </c>
      <c r="I831" s="12">
        <v>41749</v>
      </c>
      <c r="J831" s="15">
        <v>6.6000000000000003E-2</v>
      </c>
      <c r="K831" s="43">
        <v>41855</v>
      </c>
      <c r="L831" s="39">
        <v>1</v>
      </c>
      <c r="M831" s="10" t="s">
        <v>215</v>
      </c>
      <c r="N831" s="262">
        <f>TRUNC(AVERAGE(J829:J831),3)</f>
        <v>7.1999999999999995E-2</v>
      </c>
    </row>
    <row r="832" spans="1:14" ht="15.75" customHeight="1" thickBot="1" x14ac:dyDescent="0.3">
      <c r="A832" s="9"/>
      <c r="C832" s="16">
        <v>2015</v>
      </c>
      <c r="D832" s="123">
        <v>9.0999999999999998E-2</v>
      </c>
      <c r="E832" s="18">
        <v>42251</v>
      </c>
      <c r="F832" s="123">
        <v>8.3000000000000004E-2</v>
      </c>
      <c r="G832" s="18">
        <v>42210</v>
      </c>
      <c r="H832" s="26">
        <v>7.8E-2</v>
      </c>
      <c r="I832" s="18">
        <v>42165</v>
      </c>
      <c r="J832" s="26">
        <v>7.3999999999999996E-2</v>
      </c>
      <c r="K832" s="44">
        <v>42130</v>
      </c>
      <c r="L832" s="40">
        <v>3</v>
      </c>
      <c r="M832" s="16" t="s">
        <v>247</v>
      </c>
      <c r="N832" s="263">
        <f>TRUNC(AVERAGE(J830:J832),3)</f>
        <v>6.9000000000000006E-2</v>
      </c>
    </row>
    <row r="833" spans="1:14" ht="15.75" customHeight="1" thickBot="1" x14ac:dyDescent="0.35">
      <c r="A833" s="9"/>
      <c r="C833" s="359" t="s">
        <v>297</v>
      </c>
      <c r="D833" s="360"/>
      <c r="E833" s="360"/>
      <c r="F833" s="360"/>
      <c r="G833" s="360"/>
      <c r="H833" s="360"/>
      <c r="I833" s="360"/>
      <c r="J833" s="360"/>
      <c r="K833" s="361"/>
      <c r="L833" s="234" t="s">
        <v>264</v>
      </c>
      <c r="M833" s="317"/>
      <c r="N833" s="318"/>
    </row>
    <row r="834" spans="1:14" ht="15.75" customHeight="1" x14ac:dyDescent="0.25">
      <c r="A834" s="9"/>
      <c r="C834" s="324">
        <v>2014</v>
      </c>
      <c r="D834" s="182">
        <v>7.6999999999999999E-2</v>
      </c>
      <c r="E834" s="51">
        <v>41831</v>
      </c>
      <c r="F834" s="182">
        <v>7.0000000000000007E-2</v>
      </c>
      <c r="G834" s="51">
        <v>41765</v>
      </c>
      <c r="H834" s="97">
        <v>6.9000000000000006E-2</v>
      </c>
      <c r="I834" s="51">
        <v>41749</v>
      </c>
      <c r="J834" s="97">
        <v>6.6000000000000003E-2</v>
      </c>
      <c r="K834" s="112">
        <v>41855</v>
      </c>
      <c r="L834" s="348">
        <v>1</v>
      </c>
      <c r="M834" s="320"/>
      <c r="N834" s="321"/>
    </row>
    <row r="835" spans="1:14" ht="15.75" customHeight="1" thickBot="1" x14ac:dyDescent="0.3">
      <c r="A835" s="9"/>
      <c r="C835" s="280">
        <v>2015</v>
      </c>
      <c r="D835" s="91">
        <v>9.0999999999999998E-2</v>
      </c>
      <c r="E835" s="281">
        <v>42251</v>
      </c>
      <c r="F835" s="91">
        <v>8.3000000000000004E-2</v>
      </c>
      <c r="G835" s="281">
        <v>42210</v>
      </c>
      <c r="H835" s="91">
        <v>7.8E-2</v>
      </c>
      <c r="I835" s="281">
        <v>42165</v>
      </c>
      <c r="J835" s="282">
        <v>7.3999999999999996E-2</v>
      </c>
      <c r="K835" s="283">
        <v>42130</v>
      </c>
      <c r="L835" s="348">
        <v>4</v>
      </c>
      <c r="M835" s="322"/>
      <c r="N835" s="323"/>
    </row>
    <row r="836" spans="1:14" ht="15.75" customHeight="1" x14ac:dyDescent="0.25">
      <c r="A836" s="9"/>
      <c r="C836" s="280">
        <v>2016</v>
      </c>
      <c r="D836" s="91">
        <v>8.3000000000000004E-2</v>
      </c>
      <c r="E836" s="281">
        <v>42531</v>
      </c>
      <c r="F836" s="91">
        <v>7.6999999999999999E-2</v>
      </c>
      <c r="G836" s="281">
        <v>42530</v>
      </c>
      <c r="H836" s="91">
        <v>7.2999999999999995E-2</v>
      </c>
      <c r="I836" s="281">
        <v>42478</v>
      </c>
      <c r="J836" s="282">
        <v>7.1999999999999995E-2</v>
      </c>
      <c r="K836" s="283">
        <v>42572</v>
      </c>
      <c r="L836" s="348">
        <v>7</v>
      </c>
      <c r="M836" s="14" t="s">
        <v>253</v>
      </c>
      <c r="N836" s="261">
        <f>TRUNC(AVERAGE(J834:J836),3)</f>
        <v>7.0000000000000007E-2</v>
      </c>
    </row>
    <row r="837" spans="1:14" ht="15.75" customHeight="1" x14ac:dyDescent="0.25">
      <c r="A837" s="9"/>
      <c r="C837" s="280">
        <v>2017</v>
      </c>
      <c r="D837" s="91">
        <v>7.0999999999999994E-2</v>
      </c>
      <c r="E837" s="281">
        <v>42889</v>
      </c>
      <c r="F837" s="91">
        <v>7.0000000000000007E-2</v>
      </c>
      <c r="G837" s="281">
        <v>42890</v>
      </c>
      <c r="H837" s="91">
        <v>7.0000000000000007E-2</v>
      </c>
      <c r="I837" s="281">
        <v>42870</v>
      </c>
      <c r="J837" s="282">
        <v>6.8000000000000005E-2</v>
      </c>
      <c r="K837" s="283">
        <v>42902</v>
      </c>
      <c r="L837" s="348">
        <v>1</v>
      </c>
      <c r="M837" s="10" t="s">
        <v>293</v>
      </c>
      <c r="N837" s="262">
        <f>TRUNC(AVERAGE(J835:J837),3)</f>
        <v>7.0999999999999994E-2</v>
      </c>
    </row>
    <row r="838" spans="1:14" ht="15.75" customHeight="1" x14ac:dyDescent="0.25">
      <c r="A838" s="9"/>
      <c r="C838" s="10">
        <v>2018</v>
      </c>
      <c r="D838" s="91">
        <v>7.6999999999999999E-2</v>
      </c>
      <c r="E838" s="281">
        <v>43259</v>
      </c>
      <c r="F838" s="91">
        <v>7.4999999999999997E-2</v>
      </c>
      <c r="G838" s="281">
        <v>43266</v>
      </c>
      <c r="H838" s="91">
        <v>7.2999999999999995E-2</v>
      </c>
      <c r="I838" s="281">
        <v>43258</v>
      </c>
      <c r="J838" s="282">
        <v>7.0999999999999994E-2</v>
      </c>
      <c r="K838" s="283">
        <v>43295</v>
      </c>
      <c r="L838" s="11">
        <v>4</v>
      </c>
      <c r="M838" s="10" t="s">
        <v>301</v>
      </c>
      <c r="N838" s="262">
        <f>TRUNC(AVERAGE(J836:J838),3)</f>
        <v>7.0000000000000007E-2</v>
      </c>
    </row>
    <row r="839" spans="1:14" ht="15.75" customHeight="1" thickBot="1" x14ac:dyDescent="0.3">
      <c r="A839" s="9"/>
      <c r="C839" s="16">
        <v>2019</v>
      </c>
      <c r="D839" s="275">
        <v>6.6000000000000003E-2</v>
      </c>
      <c r="E839" s="195">
        <v>43591</v>
      </c>
      <c r="F839" s="275">
        <v>0.06</v>
      </c>
      <c r="G839" s="195">
        <v>43592</v>
      </c>
      <c r="H839" s="275">
        <v>0.06</v>
      </c>
      <c r="I839" s="195">
        <v>43559</v>
      </c>
      <c r="J839" s="329">
        <v>5.7000000000000002E-2</v>
      </c>
      <c r="K839" s="354">
        <v>43602</v>
      </c>
      <c r="L839" s="11">
        <v>0</v>
      </c>
      <c r="M839" s="16" t="s">
        <v>311</v>
      </c>
      <c r="N839" s="262">
        <f>TRUNC(AVERAGE(J837:J839),3)</f>
        <v>6.5000000000000002E-2</v>
      </c>
    </row>
    <row r="840" spans="1:14" ht="15.75" customHeight="1" x14ac:dyDescent="0.3">
      <c r="A840" s="9"/>
      <c r="C840" s="340"/>
      <c r="D840" s="126"/>
      <c r="E840" s="198"/>
      <c r="F840" s="126"/>
      <c r="G840" s="125"/>
      <c r="H840" s="126"/>
      <c r="I840" s="125"/>
      <c r="J840" s="125"/>
      <c r="K840" s="125"/>
      <c r="L840" s="199"/>
      <c r="M840" s="199"/>
      <c r="N840" s="199"/>
    </row>
    <row r="841" spans="1:14" ht="15.75" customHeight="1" thickBot="1" x14ac:dyDescent="0.35">
      <c r="A841" s="9"/>
      <c r="C841" s="69"/>
      <c r="D841" s="100"/>
      <c r="E841" s="74"/>
      <c r="F841" s="100"/>
      <c r="G841" s="74"/>
      <c r="H841" s="100"/>
      <c r="I841" s="74"/>
      <c r="J841" s="73"/>
      <c r="K841" s="74"/>
      <c r="L841" s="46"/>
      <c r="M841" s="46"/>
      <c r="N841" s="46"/>
    </row>
    <row r="842" spans="1:14" ht="15.75" customHeight="1" x14ac:dyDescent="0.3">
      <c r="A842" s="80" t="s">
        <v>10</v>
      </c>
      <c r="C842" s="247"/>
      <c r="D842" s="248"/>
      <c r="E842" s="249"/>
      <c r="F842" s="248"/>
      <c r="G842" s="249"/>
      <c r="H842" s="248"/>
      <c r="I842" s="249"/>
      <c r="J842" s="250"/>
      <c r="K842" s="249"/>
      <c r="L842" s="251"/>
      <c r="M842" s="385" t="s">
        <v>56</v>
      </c>
      <c r="N842" s="384"/>
    </row>
    <row r="843" spans="1:14" ht="15.75" customHeight="1" thickBot="1" x14ac:dyDescent="0.3">
      <c r="A843" s="24"/>
      <c r="B843" s="57"/>
      <c r="C843" s="4" t="s">
        <v>2</v>
      </c>
      <c r="D843" s="93" t="s">
        <v>3</v>
      </c>
      <c r="E843" s="5" t="s">
        <v>58</v>
      </c>
      <c r="F843" s="93" t="s">
        <v>4</v>
      </c>
      <c r="G843" s="5" t="s">
        <v>58</v>
      </c>
      <c r="H843" s="93" t="s">
        <v>5</v>
      </c>
      <c r="I843" s="5" t="s">
        <v>58</v>
      </c>
      <c r="J843" s="6" t="s">
        <v>6</v>
      </c>
      <c r="K843" s="5" t="s">
        <v>58</v>
      </c>
      <c r="L843" s="322"/>
      <c r="M843" s="7" t="s">
        <v>141</v>
      </c>
      <c r="N843" s="8" t="s">
        <v>57</v>
      </c>
    </row>
    <row r="844" spans="1:14" ht="15.75" customHeight="1" thickBot="1" x14ac:dyDescent="0.35">
      <c r="A844" s="24"/>
      <c r="B844" s="57"/>
      <c r="C844" s="359" t="s">
        <v>298</v>
      </c>
      <c r="D844" s="360"/>
      <c r="E844" s="360"/>
      <c r="F844" s="360"/>
      <c r="G844" s="360"/>
      <c r="H844" s="360"/>
      <c r="I844" s="360"/>
      <c r="J844" s="360"/>
      <c r="K844" s="361"/>
      <c r="L844" s="4" t="s">
        <v>263</v>
      </c>
      <c r="M844" s="252"/>
      <c r="N844" s="266"/>
    </row>
    <row r="845" spans="1:14" ht="15.75" customHeight="1" x14ac:dyDescent="0.25">
      <c r="A845" s="151" t="s">
        <v>11</v>
      </c>
      <c r="B845" s="20"/>
      <c r="C845" s="10">
        <v>2010</v>
      </c>
      <c r="D845" s="25">
        <v>8.4000000000000005E-2</v>
      </c>
      <c r="E845" s="12">
        <v>40375</v>
      </c>
      <c r="F845" s="25">
        <v>8.3000000000000004E-2</v>
      </c>
      <c r="G845" s="12">
        <v>40366</v>
      </c>
      <c r="H845" s="25">
        <v>7.2999999999999995E-2</v>
      </c>
      <c r="I845" s="12">
        <v>40400</v>
      </c>
      <c r="J845" s="15">
        <v>7.1999999999999995E-2</v>
      </c>
      <c r="K845" s="43">
        <v>40398</v>
      </c>
      <c r="L845" s="39">
        <v>2</v>
      </c>
      <c r="M845" s="10" t="s">
        <v>201</v>
      </c>
      <c r="N845" s="262">
        <v>7.0000000000000007E-2</v>
      </c>
    </row>
    <row r="846" spans="1:14" ht="15.75" customHeight="1" x14ac:dyDescent="0.25">
      <c r="A846" s="24" t="s">
        <v>94</v>
      </c>
      <c r="C846" s="10">
        <v>2011</v>
      </c>
      <c r="D846" s="25">
        <v>9.5000000000000001E-2</v>
      </c>
      <c r="E846" s="12">
        <v>40724</v>
      </c>
      <c r="F846" s="25">
        <v>8.5000000000000006E-2</v>
      </c>
      <c r="G846" s="12">
        <v>40700</v>
      </c>
      <c r="H846" s="15">
        <v>0.08</v>
      </c>
      <c r="I846" s="12">
        <v>40787</v>
      </c>
      <c r="J846" s="15">
        <v>0.08</v>
      </c>
      <c r="K846" s="43">
        <v>40757</v>
      </c>
      <c r="L846" s="39">
        <v>5</v>
      </c>
      <c r="M846" s="10" t="s">
        <v>204</v>
      </c>
      <c r="N846" s="262">
        <v>7.0999999999999994E-2</v>
      </c>
    </row>
    <row r="847" spans="1:14" ht="15.75" customHeight="1" x14ac:dyDescent="0.25">
      <c r="C847" s="10">
        <v>2012</v>
      </c>
      <c r="D847" s="25">
        <v>0.104</v>
      </c>
      <c r="E847" s="12">
        <v>41123</v>
      </c>
      <c r="F847" s="25">
        <v>9.8000000000000004E-2</v>
      </c>
      <c r="G847" s="12">
        <v>41097</v>
      </c>
      <c r="H847" s="25">
        <v>9.5000000000000001E-2</v>
      </c>
      <c r="I847" s="12">
        <v>41088</v>
      </c>
      <c r="J847" s="15">
        <v>8.6999999999999994E-2</v>
      </c>
      <c r="K847" s="43">
        <v>41075</v>
      </c>
      <c r="L847" s="39">
        <v>13</v>
      </c>
      <c r="M847" s="10" t="s">
        <v>205</v>
      </c>
      <c r="N847" s="262">
        <f>TRUNC(AVERAGE(J845:J847),3)</f>
        <v>7.9000000000000001E-2</v>
      </c>
    </row>
    <row r="848" spans="1:14" ht="15.75" customHeight="1" x14ac:dyDescent="0.25">
      <c r="A848" s="9" t="s">
        <v>195</v>
      </c>
      <c r="C848" s="10">
        <v>2013</v>
      </c>
      <c r="D848" s="25">
        <v>7.0999999999999994E-2</v>
      </c>
      <c r="E848" s="12">
        <v>41430</v>
      </c>
      <c r="F848" s="25">
        <v>7.0999999999999994E-2</v>
      </c>
      <c r="G848" s="12">
        <v>41409</v>
      </c>
      <c r="H848" s="15">
        <v>7.0000000000000007E-2</v>
      </c>
      <c r="I848" s="12">
        <v>41473</v>
      </c>
      <c r="J848" s="15">
        <v>6.8000000000000005E-2</v>
      </c>
      <c r="K848" s="43">
        <v>41446</v>
      </c>
      <c r="L848" s="39">
        <v>0</v>
      </c>
      <c r="M848" s="10" t="s">
        <v>213</v>
      </c>
      <c r="N848" s="262">
        <f>TRUNC(AVERAGE(J846:J848),3)</f>
        <v>7.8E-2</v>
      </c>
    </row>
    <row r="849" spans="1:14" ht="15.75" customHeight="1" x14ac:dyDescent="0.25">
      <c r="A849" s="9"/>
      <c r="C849" s="10">
        <v>2014</v>
      </c>
      <c r="D849" s="25">
        <v>7.5999999999999998E-2</v>
      </c>
      <c r="E849" s="12">
        <v>41852</v>
      </c>
      <c r="F849" s="25">
        <v>7.5999999999999998E-2</v>
      </c>
      <c r="G849" s="12">
        <v>41831</v>
      </c>
      <c r="H849" s="15">
        <v>6.8000000000000005E-2</v>
      </c>
      <c r="I849" s="12">
        <v>41749</v>
      </c>
      <c r="J849" s="15">
        <v>6.6000000000000003E-2</v>
      </c>
      <c r="K849" s="43">
        <v>41796</v>
      </c>
      <c r="L849" s="39">
        <v>2</v>
      </c>
      <c r="M849" s="10" t="s">
        <v>215</v>
      </c>
      <c r="N849" s="262">
        <f>TRUNC(AVERAGE(J847:J849),3)</f>
        <v>7.2999999999999995E-2</v>
      </c>
    </row>
    <row r="850" spans="1:14" ht="15.75" customHeight="1" thickBot="1" x14ac:dyDescent="0.3">
      <c r="A850" s="9"/>
      <c r="C850" s="16">
        <v>2015</v>
      </c>
      <c r="D850" s="123">
        <v>7.1999999999999995E-2</v>
      </c>
      <c r="E850" s="18">
        <v>42251</v>
      </c>
      <c r="F850" s="123">
        <v>6.7000000000000004E-2</v>
      </c>
      <c r="G850" s="18">
        <v>42210</v>
      </c>
      <c r="H850" s="26">
        <v>6.7000000000000004E-2</v>
      </c>
      <c r="I850" s="18">
        <v>42165</v>
      </c>
      <c r="J850" s="26">
        <v>6.5000000000000002E-2</v>
      </c>
      <c r="K850" s="44">
        <v>42252</v>
      </c>
      <c r="L850" s="40">
        <v>0</v>
      </c>
      <c r="M850" s="16" t="s">
        <v>247</v>
      </c>
      <c r="N850" s="263">
        <f>TRUNC(AVERAGE(J848:J850),3)</f>
        <v>6.6000000000000003E-2</v>
      </c>
    </row>
    <row r="851" spans="1:14" ht="15.75" customHeight="1" thickBot="1" x14ac:dyDescent="0.35">
      <c r="A851" s="9"/>
      <c r="C851" s="359" t="s">
        <v>297</v>
      </c>
      <c r="D851" s="360"/>
      <c r="E851" s="360"/>
      <c r="F851" s="360"/>
      <c r="G851" s="360"/>
      <c r="H851" s="360"/>
      <c r="I851" s="360"/>
      <c r="J851" s="360"/>
      <c r="K851" s="361"/>
      <c r="L851" s="313" t="s">
        <v>264</v>
      </c>
      <c r="M851" s="317"/>
      <c r="N851" s="318"/>
    </row>
    <row r="852" spans="1:14" ht="15.75" customHeight="1" x14ac:dyDescent="0.25">
      <c r="A852" s="9"/>
      <c r="C852" s="324">
        <v>2014</v>
      </c>
      <c r="D852" s="325">
        <v>7.5999999999999998E-2</v>
      </c>
      <c r="E852" s="326">
        <v>43313</v>
      </c>
      <c r="F852" s="325">
        <v>7.5999999999999998E-2</v>
      </c>
      <c r="G852" s="326">
        <v>43292</v>
      </c>
      <c r="H852" s="325">
        <v>7.2999999999999995E-2</v>
      </c>
      <c r="I852" s="326">
        <v>43316</v>
      </c>
      <c r="J852" s="327">
        <v>6.8000000000000005E-2</v>
      </c>
      <c r="K852" s="328">
        <v>43210</v>
      </c>
      <c r="L852" s="352">
        <v>3</v>
      </c>
      <c r="M852" s="319"/>
      <c r="N852" s="321"/>
    </row>
    <row r="853" spans="1:14" ht="15.75" customHeight="1" thickBot="1" x14ac:dyDescent="0.3">
      <c r="A853" s="9"/>
      <c r="C853" s="280">
        <v>2015</v>
      </c>
      <c r="D853" s="91">
        <v>7.1999999999999995E-2</v>
      </c>
      <c r="E853" s="281">
        <v>42251</v>
      </c>
      <c r="F853" s="91">
        <v>6.7000000000000004E-2</v>
      </c>
      <c r="G853" s="281">
        <v>42210</v>
      </c>
      <c r="H853" s="91">
        <v>6.7000000000000004E-2</v>
      </c>
      <c r="I853" s="281">
        <v>42165</v>
      </c>
      <c r="J853" s="282">
        <v>6.7000000000000004E-2</v>
      </c>
      <c r="K853" s="283">
        <v>43226</v>
      </c>
      <c r="L853" s="348">
        <v>1</v>
      </c>
      <c r="M853" s="337"/>
      <c r="N853" s="323"/>
    </row>
    <row r="854" spans="1:14" ht="15.75" customHeight="1" x14ac:dyDescent="0.25">
      <c r="A854" s="9"/>
      <c r="C854" s="10">
        <v>2016</v>
      </c>
      <c r="D854" s="15">
        <v>8.3000000000000004E-2</v>
      </c>
      <c r="E854" s="161">
        <v>42546</v>
      </c>
      <c r="F854" s="15">
        <v>0.08</v>
      </c>
      <c r="G854" s="161">
        <v>42531</v>
      </c>
      <c r="H854" s="15">
        <v>7.2999999999999995E-2</v>
      </c>
      <c r="I854" s="161">
        <v>42532</v>
      </c>
      <c r="J854" s="11">
        <v>7.2999999999999995E-2</v>
      </c>
      <c r="K854" s="168">
        <v>42480</v>
      </c>
      <c r="L854" s="348">
        <v>6</v>
      </c>
      <c r="M854" s="14" t="s">
        <v>253</v>
      </c>
      <c r="N854" s="261">
        <f>TRUNC(AVERAGE(J852:J854),3)</f>
        <v>6.9000000000000006E-2</v>
      </c>
    </row>
    <row r="855" spans="1:14" ht="15.75" customHeight="1" x14ac:dyDescent="0.25">
      <c r="A855" s="9"/>
      <c r="C855" s="10">
        <v>2017</v>
      </c>
      <c r="D855" s="15">
        <v>7.4999999999999997E-2</v>
      </c>
      <c r="E855" s="161">
        <v>42890</v>
      </c>
      <c r="F855" s="15">
        <v>7.4999999999999997E-2</v>
      </c>
      <c r="G855" s="161">
        <v>42889</v>
      </c>
      <c r="H855" s="15">
        <v>7.3999999999999996E-2</v>
      </c>
      <c r="I855" s="161">
        <v>42933</v>
      </c>
      <c r="J855" s="11">
        <v>7.3999999999999996E-2</v>
      </c>
      <c r="K855" s="168">
        <v>42902</v>
      </c>
      <c r="L855" s="348">
        <v>5</v>
      </c>
      <c r="M855" s="10" t="s">
        <v>293</v>
      </c>
      <c r="N855" s="262">
        <f>TRUNC(AVERAGE(J853:J855),3)</f>
        <v>7.0999999999999994E-2</v>
      </c>
    </row>
    <row r="856" spans="1:14" ht="15.75" customHeight="1" x14ac:dyDescent="0.25">
      <c r="A856" s="9"/>
      <c r="C856" s="10">
        <v>2018</v>
      </c>
      <c r="D856" s="15">
        <v>8.3000000000000004E-2</v>
      </c>
      <c r="E856" s="161">
        <v>43267</v>
      </c>
      <c r="F856" s="15">
        <v>8.1000000000000003E-2</v>
      </c>
      <c r="G856" s="161">
        <v>43266</v>
      </c>
      <c r="H856" s="15">
        <v>7.8E-2</v>
      </c>
      <c r="I856" s="161">
        <v>43295</v>
      </c>
      <c r="J856" s="11">
        <v>7.2999999999999995E-2</v>
      </c>
      <c r="K856" s="168">
        <v>43258</v>
      </c>
      <c r="L856" s="11">
        <v>5</v>
      </c>
      <c r="M856" s="10" t="s">
        <v>301</v>
      </c>
      <c r="N856" s="262">
        <f>TRUNC(AVERAGE(J854:J856),3)</f>
        <v>7.2999999999999995E-2</v>
      </c>
    </row>
    <row r="857" spans="1:14" ht="15.75" customHeight="1" thickBot="1" x14ac:dyDescent="0.3">
      <c r="A857" s="9"/>
      <c r="C857" s="16">
        <v>2019</v>
      </c>
      <c r="D857" s="275">
        <v>6.0999999999999999E-2</v>
      </c>
      <c r="E857" s="195">
        <v>43602</v>
      </c>
      <c r="F857" s="275">
        <v>5.7000000000000002E-2</v>
      </c>
      <c r="G857" s="195">
        <v>43592</v>
      </c>
      <c r="H857" s="275">
        <v>5.7000000000000002E-2</v>
      </c>
      <c r="I857" s="195">
        <v>43591</v>
      </c>
      <c r="J857" s="329">
        <v>5.6000000000000001E-2</v>
      </c>
      <c r="K857" s="354">
        <v>43593</v>
      </c>
      <c r="L857" s="11">
        <v>0</v>
      </c>
      <c r="M857" s="16" t="s">
        <v>311</v>
      </c>
      <c r="N857" s="262">
        <f>TRUNC(AVERAGE(J855:J857),3)</f>
        <v>6.7000000000000004E-2</v>
      </c>
    </row>
    <row r="858" spans="1:14" ht="15.75" customHeight="1" x14ac:dyDescent="0.3">
      <c r="A858" s="9"/>
      <c r="C858" s="344"/>
      <c r="D858" s="97"/>
      <c r="E858" s="165"/>
      <c r="F858" s="97"/>
      <c r="G858" s="165"/>
      <c r="H858" s="97"/>
      <c r="I858" s="165"/>
      <c r="J858" s="124"/>
      <c r="K858" s="165"/>
      <c r="L858" s="124"/>
      <c r="M858" s="124"/>
      <c r="N858" s="97"/>
    </row>
    <row r="859" spans="1:14" ht="15.75" customHeight="1" thickBot="1" x14ac:dyDescent="0.3">
      <c r="A859" s="9"/>
    </row>
    <row r="860" spans="1:14" ht="15.75" customHeight="1" x14ac:dyDescent="0.3">
      <c r="A860" s="80" t="s">
        <v>42</v>
      </c>
      <c r="C860" s="247"/>
      <c r="D860" s="248"/>
      <c r="E860" s="249"/>
      <c r="F860" s="248"/>
      <c r="G860" s="249"/>
      <c r="H860" s="248"/>
      <c r="I860" s="249"/>
      <c r="J860" s="250"/>
      <c r="K860" s="249"/>
      <c r="L860" s="251"/>
      <c r="M860" s="385" t="s">
        <v>56</v>
      </c>
      <c r="N860" s="384"/>
    </row>
    <row r="861" spans="1:14" ht="15.75" customHeight="1" thickBot="1" x14ac:dyDescent="0.3">
      <c r="C861" s="4" t="s">
        <v>2</v>
      </c>
      <c r="D861" s="93" t="s">
        <v>3</v>
      </c>
      <c r="E861" s="5" t="s">
        <v>58</v>
      </c>
      <c r="F861" s="93" t="s">
        <v>4</v>
      </c>
      <c r="G861" s="5" t="s">
        <v>58</v>
      </c>
      <c r="H861" s="93" t="s">
        <v>5</v>
      </c>
      <c r="I861" s="5" t="s">
        <v>58</v>
      </c>
      <c r="J861" s="6" t="s">
        <v>6</v>
      </c>
      <c r="K861" s="5" t="s">
        <v>58</v>
      </c>
      <c r="L861" s="322"/>
      <c r="M861" s="7" t="s">
        <v>141</v>
      </c>
      <c r="N861" s="8" t="s">
        <v>57</v>
      </c>
    </row>
    <row r="862" spans="1:14" ht="15.75" customHeight="1" thickBot="1" x14ac:dyDescent="0.35">
      <c r="C862" s="359" t="s">
        <v>298</v>
      </c>
      <c r="D862" s="360"/>
      <c r="E862" s="360"/>
      <c r="F862" s="360"/>
      <c r="G862" s="360"/>
      <c r="H862" s="360"/>
      <c r="I862" s="360"/>
      <c r="J862" s="360"/>
      <c r="K862" s="361"/>
      <c r="L862" s="4" t="s">
        <v>263</v>
      </c>
      <c r="M862" s="252"/>
      <c r="N862" s="266"/>
    </row>
    <row r="863" spans="1:14" ht="15.75" customHeight="1" x14ac:dyDescent="0.25">
      <c r="A863" s="151" t="s">
        <v>46</v>
      </c>
      <c r="C863" s="10">
        <v>2010</v>
      </c>
      <c r="D863" s="91">
        <v>7.1999999999999995E-2</v>
      </c>
      <c r="E863" s="12">
        <v>40282</v>
      </c>
      <c r="F863" s="91">
        <v>7.0999999999999994E-2</v>
      </c>
      <c r="G863" s="12">
        <v>40436</v>
      </c>
      <c r="H863" s="91">
        <v>7.0000000000000007E-2</v>
      </c>
      <c r="I863" s="12">
        <v>40283</v>
      </c>
      <c r="J863" s="91">
        <v>6.9000000000000006E-2</v>
      </c>
      <c r="K863" s="43">
        <v>40409</v>
      </c>
      <c r="L863" s="39">
        <v>0</v>
      </c>
      <c r="M863" s="10" t="s">
        <v>201</v>
      </c>
      <c r="N863" s="262">
        <v>6.7000000000000004E-2</v>
      </c>
    </row>
    <row r="864" spans="1:14" ht="15.75" customHeight="1" x14ac:dyDescent="0.25">
      <c r="A864" s="24" t="s">
        <v>130</v>
      </c>
      <c r="C864" s="10">
        <v>2011</v>
      </c>
      <c r="D864" s="25">
        <v>7.0000000000000007E-2</v>
      </c>
      <c r="E864" s="12">
        <v>40702</v>
      </c>
      <c r="F864" s="15">
        <v>6.7000000000000004E-2</v>
      </c>
      <c r="G864" s="12">
        <v>40788</v>
      </c>
      <c r="H864" s="15">
        <v>6.7000000000000004E-2</v>
      </c>
      <c r="I864" s="12">
        <v>40757</v>
      </c>
      <c r="J864" s="15">
        <v>6.7000000000000004E-2</v>
      </c>
      <c r="K864" s="43">
        <v>40701</v>
      </c>
      <c r="L864" s="39">
        <v>0</v>
      </c>
      <c r="M864" s="10" t="s">
        <v>204</v>
      </c>
      <c r="N864" s="262">
        <v>6.6000000000000003E-2</v>
      </c>
    </row>
    <row r="865" spans="1:14" ht="15.75" customHeight="1" x14ac:dyDescent="0.25">
      <c r="C865" s="10">
        <v>2012</v>
      </c>
      <c r="D865" s="25">
        <v>7.5999999999999998E-2</v>
      </c>
      <c r="E865" s="12">
        <v>41129</v>
      </c>
      <c r="F865" s="25">
        <v>6.9000000000000006E-2</v>
      </c>
      <c r="G865" s="12">
        <v>41075</v>
      </c>
      <c r="H865" s="25">
        <v>6.8000000000000005E-2</v>
      </c>
      <c r="I865" s="12">
        <v>41145</v>
      </c>
      <c r="J865" s="15">
        <v>6.5000000000000002E-2</v>
      </c>
      <c r="K865" s="43">
        <v>41074</v>
      </c>
      <c r="L865" s="39">
        <v>1</v>
      </c>
      <c r="M865" s="10" t="s">
        <v>205</v>
      </c>
      <c r="N865" s="262">
        <f>TRUNC(AVERAGE(J863:J865),3)</f>
        <v>6.7000000000000004E-2</v>
      </c>
    </row>
    <row r="866" spans="1:14" ht="15.75" customHeight="1" x14ac:dyDescent="0.25">
      <c r="A866" s="9" t="s">
        <v>195</v>
      </c>
      <c r="C866" s="10">
        <v>2013</v>
      </c>
      <c r="D866" s="15">
        <v>7.1999999999999995E-2</v>
      </c>
      <c r="E866" s="12">
        <v>41409</v>
      </c>
      <c r="F866" s="15">
        <v>6.6000000000000003E-2</v>
      </c>
      <c r="G866" s="12">
        <v>41408</v>
      </c>
      <c r="H866" s="15">
        <v>6.4000000000000001E-2</v>
      </c>
      <c r="I866" s="12">
        <v>41526</v>
      </c>
      <c r="J866" s="15">
        <v>6.3E-2</v>
      </c>
      <c r="K866" s="43">
        <v>41430</v>
      </c>
      <c r="L866" s="39">
        <v>0</v>
      </c>
      <c r="M866" s="10" t="s">
        <v>213</v>
      </c>
      <c r="N866" s="262">
        <f>TRUNC(AVERAGE(J864:J866),3)</f>
        <v>6.5000000000000002E-2</v>
      </c>
    </row>
    <row r="867" spans="1:14" ht="15.75" customHeight="1" x14ac:dyDescent="0.25">
      <c r="A867" s="9"/>
      <c r="C867" s="10">
        <v>2014</v>
      </c>
      <c r="D867" s="15">
        <v>6.8000000000000005E-2</v>
      </c>
      <c r="E867" s="12">
        <v>41797</v>
      </c>
      <c r="F867" s="15">
        <v>6.6000000000000003E-2</v>
      </c>
      <c r="G867" s="12">
        <v>41750</v>
      </c>
      <c r="H867" s="15">
        <v>6.5000000000000002E-2</v>
      </c>
      <c r="I867" s="12">
        <v>41749</v>
      </c>
      <c r="J867" s="15">
        <v>6.4000000000000001E-2</v>
      </c>
      <c r="K867" s="43">
        <v>41796</v>
      </c>
      <c r="L867" s="39">
        <v>0</v>
      </c>
      <c r="M867" s="10" t="s">
        <v>215</v>
      </c>
      <c r="N867" s="262">
        <f>TRUNC(AVERAGE(J865:J867),3)</f>
        <v>6.4000000000000001E-2</v>
      </c>
    </row>
    <row r="868" spans="1:14" ht="15.75" customHeight="1" thickBot="1" x14ac:dyDescent="0.3">
      <c r="A868" s="9"/>
      <c r="C868" s="16">
        <v>2015</v>
      </c>
      <c r="D868" s="26">
        <v>7.0999999999999994E-2</v>
      </c>
      <c r="E868" s="18">
        <v>42165</v>
      </c>
      <c r="F868" s="26">
        <v>6.9000000000000006E-2</v>
      </c>
      <c r="G868" s="18">
        <v>42262</v>
      </c>
      <c r="H868" s="26">
        <v>6.7000000000000004E-2</v>
      </c>
      <c r="I868" s="18">
        <v>42250</v>
      </c>
      <c r="J868" s="26">
        <v>6.4000000000000001E-2</v>
      </c>
      <c r="K868" s="44">
        <v>42270</v>
      </c>
      <c r="L868" s="40">
        <v>0</v>
      </c>
      <c r="M868" s="16" t="s">
        <v>247</v>
      </c>
      <c r="N868" s="263">
        <f>TRUNC(AVERAGE(J866:J868),3)</f>
        <v>6.3E-2</v>
      </c>
    </row>
    <row r="869" spans="1:14" ht="15.75" customHeight="1" thickBot="1" x14ac:dyDescent="0.35">
      <c r="A869" s="9"/>
      <c r="C869" s="359" t="s">
        <v>297</v>
      </c>
      <c r="D869" s="360"/>
      <c r="E869" s="360"/>
      <c r="F869" s="360"/>
      <c r="G869" s="360"/>
      <c r="H869" s="360"/>
      <c r="I869" s="360"/>
      <c r="J869" s="360"/>
      <c r="K869" s="361"/>
      <c r="L869" s="234" t="s">
        <v>264</v>
      </c>
      <c r="M869" s="317"/>
      <c r="N869" s="318"/>
    </row>
    <row r="870" spans="1:14" ht="15.75" customHeight="1" x14ac:dyDescent="0.25">
      <c r="A870" s="9"/>
      <c r="C870" s="324">
        <v>2014</v>
      </c>
      <c r="D870" s="97">
        <v>6.8000000000000005E-2</v>
      </c>
      <c r="E870" s="51">
        <v>41797</v>
      </c>
      <c r="F870" s="97">
        <v>6.6000000000000003E-2</v>
      </c>
      <c r="G870" s="51">
        <v>41750</v>
      </c>
      <c r="H870" s="97">
        <v>6.5000000000000002E-2</v>
      </c>
      <c r="I870" s="51">
        <v>41749</v>
      </c>
      <c r="J870" s="97">
        <v>6.4000000000000001E-2</v>
      </c>
      <c r="K870" s="112">
        <v>41796</v>
      </c>
      <c r="L870" s="348">
        <v>0</v>
      </c>
      <c r="M870" s="319"/>
      <c r="N870" s="321"/>
    </row>
    <row r="871" spans="1:14" ht="15.75" customHeight="1" thickBot="1" x14ac:dyDescent="0.3">
      <c r="A871" s="9"/>
      <c r="C871" s="280">
        <v>2015</v>
      </c>
      <c r="D871" s="91">
        <v>7.0999999999999994E-2</v>
      </c>
      <c r="E871" s="281">
        <v>42165</v>
      </c>
      <c r="F871" s="91">
        <v>6.9000000000000006E-2</v>
      </c>
      <c r="G871" s="281">
        <v>42262</v>
      </c>
      <c r="H871" s="91">
        <v>6.7000000000000004E-2</v>
      </c>
      <c r="I871" s="281">
        <v>42250</v>
      </c>
      <c r="J871" s="282">
        <v>6.4000000000000001E-2</v>
      </c>
      <c r="K871" s="283">
        <v>42270</v>
      </c>
      <c r="L871" s="348">
        <v>1</v>
      </c>
      <c r="M871" s="337"/>
      <c r="N871" s="323"/>
    </row>
    <row r="872" spans="1:14" ht="15.75" customHeight="1" x14ac:dyDescent="0.25">
      <c r="A872" s="9"/>
      <c r="C872" s="10">
        <v>2016</v>
      </c>
      <c r="D872" s="15">
        <v>7.9000000000000001E-2</v>
      </c>
      <c r="E872" s="161">
        <v>42532</v>
      </c>
      <c r="F872" s="15">
        <v>7.0999999999999994E-2</v>
      </c>
      <c r="G872" s="161">
        <v>42514</v>
      </c>
      <c r="H872" s="15">
        <v>7.0000000000000007E-2</v>
      </c>
      <c r="I872" s="161">
        <v>42531</v>
      </c>
      <c r="J872" s="11">
        <v>7.0000000000000007E-2</v>
      </c>
      <c r="K872" s="168">
        <v>42513</v>
      </c>
      <c r="L872" s="348">
        <v>2</v>
      </c>
      <c r="M872" s="14" t="s">
        <v>253</v>
      </c>
      <c r="N872" s="261">
        <f>TRUNC(AVERAGE(J870:J872),3)</f>
        <v>6.6000000000000003E-2</v>
      </c>
    </row>
    <row r="873" spans="1:14" ht="15.75" customHeight="1" x14ac:dyDescent="0.25">
      <c r="A873" s="9"/>
      <c r="C873" s="10">
        <v>2017</v>
      </c>
      <c r="D873" s="15">
        <v>6.8000000000000005E-2</v>
      </c>
      <c r="E873" s="161">
        <v>42889</v>
      </c>
      <c r="F873" s="15">
        <v>6.6000000000000003E-2</v>
      </c>
      <c r="G873" s="161">
        <v>42895</v>
      </c>
      <c r="H873" s="15">
        <v>6.5000000000000002E-2</v>
      </c>
      <c r="I873" s="161">
        <v>42870</v>
      </c>
      <c r="J873" s="11">
        <v>6.3E-2</v>
      </c>
      <c r="K873" s="168">
        <v>42890</v>
      </c>
      <c r="L873" s="348">
        <v>0</v>
      </c>
      <c r="M873" s="10" t="s">
        <v>293</v>
      </c>
      <c r="N873" s="262">
        <f>TRUNC(AVERAGE(J871:J873),3)</f>
        <v>6.5000000000000002E-2</v>
      </c>
    </row>
    <row r="874" spans="1:14" ht="15.75" customHeight="1" x14ac:dyDescent="0.25">
      <c r="A874" s="9"/>
      <c r="C874" s="10">
        <v>2018</v>
      </c>
      <c r="D874" s="15">
        <v>6.7000000000000004E-2</v>
      </c>
      <c r="E874" s="161">
        <v>43258</v>
      </c>
      <c r="F874" s="15">
        <v>6.7000000000000004E-2</v>
      </c>
      <c r="G874" s="161">
        <v>43248</v>
      </c>
      <c r="H874" s="15">
        <v>6.5000000000000002E-2</v>
      </c>
      <c r="I874" s="161">
        <v>43259</v>
      </c>
      <c r="J874" s="11">
        <v>6.5000000000000002E-2</v>
      </c>
      <c r="K874" s="168">
        <v>43256</v>
      </c>
      <c r="L874" s="11">
        <v>0</v>
      </c>
      <c r="M874" s="10" t="s">
        <v>301</v>
      </c>
      <c r="N874" s="262">
        <f>TRUNC(AVERAGE(J872:J874),3)</f>
        <v>6.6000000000000003E-2</v>
      </c>
    </row>
    <row r="875" spans="1:14" ht="15.75" customHeight="1" thickBot="1" x14ac:dyDescent="0.3">
      <c r="A875" s="9"/>
      <c r="C875" s="16">
        <v>2019</v>
      </c>
      <c r="D875" s="26">
        <v>5.6000000000000001E-2</v>
      </c>
      <c r="E875" s="158">
        <v>43620</v>
      </c>
      <c r="F875" s="26">
        <v>5.6000000000000001E-2</v>
      </c>
      <c r="G875" s="158">
        <v>43593</v>
      </c>
      <c r="H875" s="26">
        <v>5.6000000000000001E-2</v>
      </c>
      <c r="I875" s="158">
        <v>43559</v>
      </c>
      <c r="J875" s="17">
        <v>5.5E-2</v>
      </c>
      <c r="K875" s="164">
        <v>43623</v>
      </c>
      <c r="L875" s="17">
        <v>0</v>
      </c>
      <c r="M875" s="16" t="s">
        <v>311</v>
      </c>
      <c r="N875" s="262">
        <f>TRUNC(AVERAGE(J873:J875),3)</f>
        <v>6.0999999999999999E-2</v>
      </c>
    </row>
    <row r="876" spans="1:14" ht="15.75" customHeight="1" x14ac:dyDescent="0.3">
      <c r="A876" s="9"/>
      <c r="C876" s="125"/>
      <c r="D876" s="126"/>
      <c r="E876" s="198"/>
      <c r="F876" s="126"/>
      <c r="G876" s="125"/>
      <c r="H876" s="126"/>
      <c r="I876" s="125"/>
      <c r="J876" s="274"/>
      <c r="K876" s="125"/>
      <c r="L876" s="199"/>
      <c r="M876" s="199"/>
      <c r="N876" s="199"/>
    </row>
    <row r="877" spans="1:14" ht="15.75" customHeight="1" x14ac:dyDescent="0.25">
      <c r="A877" s="9"/>
    </row>
  </sheetData>
  <mergeCells count="155">
    <mergeCell ref="M488:N488"/>
    <mergeCell ref="M450:N450"/>
    <mergeCell ref="M357:N357"/>
    <mergeCell ref="M337:N337"/>
    <mergeCell ref="M319:N319"/>
    <mergeCell ref="M414:N414"/>
    <mergeCell ref="M393:N393"/>
    <mergeCell ref="M375:N375"/>
    <mergeCell ref="M432:N432"/>
    <mergeCell ref="M468:N468"/>
    <mergeCell ref="M824:N824"/>
    <mergeCell ref="M803:N803"/>
    <mergeCell ref="M542:N542"/>
    <mergeCell ref="M524:N524"/>
    <mergeCell ref="M506:N506"/>
    <mergeCell ref="M562:N562"/>
    <mergeCell ref="M602:N602"/>
    <mergeCell ref="M584:N584"/>
    <mergeCell ref="M768:N768"/>
    <mergeCell ref="M620:N620"/>
    <mergeCell ref="M236:N236"/>
    <mergeCell ref="M307:N307"/>
    <mergeCell ref="M289:N289"/>
    <mergeCell ref="C316:N316"/>
    <mergeCell ref="C241:K241"/>
    <mergeCell ref="C259:K259"/>
    <mergeCell ref="A1:N1"/>
    <mergeCell ref="L2:N2"/>
    <mergeCell ref="L5:N6"/>
    <mergeCell ref="M130:N130"/>
    <mergeCell ref="M105:N105"/>
    <mergeCell ref="A2:B2"/>
    <mergeCell ref="L3:N4"/>
    <mergeCell ref="M8:N8"/>
    <mergeCell ref="M93:N93"/>
    <mergeCell ref="M73:N73"/>
    <mergeCell ref="C14:K14"/>
    <mergeCell ref="C32:K32"/>
    <mergeCell ref="M123:N123"/>
    <mergeCell ref="C125:K125"/>
    <mergeCell ref="M55:N55"/>
    <mergeCell ref="M41:N41"/>
    <mergeCell ref="M23:N23"/>
    <mergeCell ref="C114:K114"/>
    <mergeCell ref="C107:K107"/>
    <mergeCell ref="M860:N860"/>
    <mergeCell ref="M842:N842"/>
    <mergeCell ref="C565:K565"/>
    <mergeCell ref="M659:N659"/>
    <mergeCell ref="M638:N638"/>
    <mergeCell ref="M730:N730"/>
    <mergeCell ref="C668:K668"/>
    <mergeCell ref="C685:K685"/>
    <mergeCell ref="C703:K703"/>
    <mergeCell ref="C721:K721"/>
    <mergeCell ref="M165:N165"/>
    <mergeCell ref="C156:K156"/>
    <mergeCell ref="M786:N786"/>
    <mergeCell ref="C227:K227"/>
    <mergeCell ref="C167:K167"/>
    <mergeCell ref="C185:K185"/>
    <mergeCell ref="C203:K203"/>
    <mergeCell ref="C220:K220"/>
    <mergeCell ref="C174:K174"/>
    <mergeCell ref="M250:N250"/>
    <mergeCell ref="C604:K604"/>
    <mergeCell ref="C515:K515"/>
    <mergeCell ref="C384:K384"/>
    <mergeCell ref="C321:K321"/>
    <mergeCell ref="C210:K210"/>
    <mergeCell ref="C277:K277"/>
    <mergeCell ref="C238:K238"/>
    <mergeCell ref="C252:K252"/>
    <mergeCell ref="C328:K328"/>
    <mergeCell ref="C452:K452"/>
    <mergeCell ref="M147:N147"/>
    <mergeCell ref="M201:N201"/>
    <mergeCell ref="C139:K139"/>
    <mergeCell ref="C144:N144"/>
    <mergeCell ref="C215:N215"/>
    <mergeCell ref="C298:K298"/>
    <mergeCell ref="M218:N218"/>
    <mergeCell ref="M268:N268"/>
    <mergeCell ref="C192:K192"/>
    <mergeCell ref="M183:N183"/>
    <mergeCell ref="C497:K497"/>
    <mergeCell ref="C586:K586"/>
    <mergeCell ref="C46:K46"/>
    <mergeCell ref="C64:K64"/>
    <mergeCell ref="C82:K82"/>
    <mergeCell ref="C270:K270"/>
    <mergeCell ref="C291:K291"/>
    <mergeCell ref="C309:K309"/>
    <mergeCell ref="C102:N102"/>
    <mergeCell ref="C339:K339"/>
    <mergeCell ref="C795:K795"/>
    <mergeCell ref="C679:K679"/>
    <mergeCell ref="C402:K402"/>
    <mergeCell ref="C423:K423"/>
    <mergeCell ref="C441:K441"/>
    <mergeCell ref="C459:K459"/>
    <mergeCell ref="C476:K476"/>
    <mergeCell ref="C490:K490"/>
    <mergeCell ref="C470:K470"/>
    <mergeCell ref="C508:K508"/>
    <mergeCell ref="C149:K149"/>
    <mergeCell ref="C739:K739"/>
    <mergeCell ref="C800:N800"/>
    <mergeCell ref="M712:N712"/>
    <mergeCell ref="M694:N694"/>
    <mergeCell ref="M748:N748"/>
    <mergeCell ref="M677:N677"/>
    <mergeCell ref="C757:K757"/>
    <mergeCell ref="C377:K377"/>
    <mergeCell ref="C777:K777"/>
    <mergeCell ref="C434:K434"/>
    <mergeCell ref="C869:K869"/>
    <mergeCell ref="C10:K10"/>
    <mergeCell ref="C25:K25"/>
    <mergeCell ref="C43:K43"/>
    <mergeCell ref="C57:K57"/>
    <mergeCell ref="C75:K75"/>
    <mergeCell ref="C95:K95"/>
    <mergeCell ref="C611:K611"/>
    <mergeCell ref="C132:K132"/>
    <mergeCell ref="C629:K629"/>
    <mergeCell ref="C622:K622"/>
    <mergeCell ref="C346:K346"/>
    <mergeCell ref="C366:K366"/>
    <mergeCell ref="C416:K416"/>
    <mergeCell ref="C526:K526"/>
    <mergeCell ref="C544:K544"/>
    <mergeCell ref="C564:K564"/>
    <mergeCell ref="C359:K359"/>
    <mergeCell ref="C395:K395"/>
    <mergeCell ref="C833:K833"/>
    <mergeCell ref="C851:K851"/>
    <mergeCell ref="C844:K844"/>
    <mergeCell ref="C533:K533"/>
    <mergeCell ref="C551:K551"/>
    <mergeCell ref="C572:K572"/>
    <mergeCell ref="C640:K640"/>
    <mergeCell ref="C661:K661"/>
    <mergeCell ref="C647:K647"/>
    <mergeCell ref="C593:K593"/>
    <mergeCell ref="C696:K696"/>
    <mergeCell ref="C714:K714"/>
    <mergeCell ref="C732:K732"/>
    <mergeCell ref="C862:K862"/>
    <mergeCell ref="C750:K750"/>
    <mergeCell ref="C770:K770"/>
    <mergeCell ref="C788:K788"/>
    <mergeCell ref="C805:K805"/>
    <mergeCell ref="C826:K826"/>
    <mergeCell ref="C812:K812"/>
  </mergeCells>
  <phoneticPr fontId="16" type="noConversion"/>
  <conditionalFormatting sqref="N861:N876 N843:N859 J834:J856 N825:N841 N801:N802 J801:J832 N804:N823 N787:N799 N769:N785 N749:N767 N731:N747 N713:N729 N678:N693 J669:J799 N695:N711 N660:N676 N639:N658 N621:N637 J594:J667 N603:N619 J566:J592 N566:N583 N585:N601 N563:N564 N543:N561 N525:N541 J498:J564 N507:N523 N469:N487 N489:N505 N451:N467 J424:J496 N433:N449 N415:N431 N394:N413 N376:N392 N358:N374 N338:N356 N317:N318 J317:J422 N320:N336 J299:J315 N308:N315 N290:N306 N269:N288 N237:N249 N251:N267 N216:N217 N219:N235 J216:J297 N202:N214 N184:N200 N166:N182 N145:N146 J145:J214 N148:N164 N124:N129 N131:N143 N103:N104 J103:J143 N106:N122 N94:N101 N74:N92 N42:N54 N56:N72 J11:J13 N10:N22 J15:J101 N24:N40 J858:J876">
    <cfRule type="cellIs" dxfId="192" priority="328" stopIfTrue="1" operator="greaterThanOrEqual">
      <formula>0.071</formula>
    </cfRule>
    <cfRule type="cellIs" dxfId="191" priority="329" stopIfTrue="1" operator="lessThan">
      <formula>0.071</formula>
    </cfRule>
  </conditionalFormatting>
  <conditionalFormatting sqref="N863:N868 J863:J868 J870 N845:N850 J845:J850 N827:N832 J827:J832 J834 J813:J814 N806:N811 J806:J811 N789:N794 J789:J794 J796:J797 N771:N776 J771:J776 J778:J779 N751:N756 J751:J756 J758:J759 J733:J738 N733:N738 J741 N715:N720 J715:J720 J722:J723 N697:N702 J697:J702 J704:J705 J680:J684 N680:N684 N662:N667 J662:J667 J669 J686:J687 N641:N646 J641:J646 J648 N623:N628 J623:J628 J630:J631 N605:N610 J605:J610 J612:J613 N587:N592 J587:J592 J594 N566:N571 J566:J571 N545:N550 J545:J550 J552:J553 N527:N532 J527:J532 J534:J535 J509:J514 N509:N514 J516:J517 N491:N496 J491:J496 J498 J471:J475 N471:N475 N453:N458 J453:J458 J460 J477:J478 N435:N440 J435:J440 J442 N417:N422 J417:J422 J424 N396:N401 J396:J401 J403:J404 N378:N383 J378:J383 J385:J386 N360:N365 J360:J365 J367:J368 N340:N345 J340:J345 J347:J348 N322:N327 J322:J327 J329:J330 N310:N315 J310:J315 N292:N297 J292:J297 J299:J300 N271:N276 J271:J276 J278:J279 N253:N258 J253:J258 J260:J261 J239:J240 N239:N240 J228:J229 J242:J243 J221:J226 N221:N226 N204:N209 J204:J209 J211:J212 N186:N191 J186:J191 J193:J194 N168:N173 J168:J173 J175:J176 N150:N155 J150:J155 J157:J158 N133:N138 J133:J138 J140:J141 N108:N113 J108:J113 J115 N96:N101 J96:J101 N76:N81 J76:J81 J83 N58:N63 J58:J63 J65 J44:J45 N44:N45 N26:N31 J33 J47 J26:J31 J11:J13 N11:N13 J15">
    <cfRule type="cellIs" dxfId="190" priority="325" stopIfTrue="1" operator="lessThan">
      <formula>0.076</formula>
    </cfRule>
  </conditionalFormatting>
  <conditionalFormatting sqref="J857">
    <cfRule type="cellIs" dxfId="189" priority="1" stopIfTrue="1" operator="greaterThanOrEqual">
      <formula>0.071</formula>
    </cfRule>
    <cfRule type="cellIs" dxfId="188" priority="2" stopIfTrue="1" operator="lessThan">
      <formula>0.071</formula>
    </cfRule>
  </conditionalFormatting>
  <pageMargins left="0.5" right="0.5" top="0.18" bottom="0.3" header="0.38" footer="0.5"/>
  <pageSetup scale="65" fitToHeight="155" orientation="landscape" r:id="rId1"/>
  <headerFooter alignWithMargins="0"/>
  <rowBreaks count="19" manualBreakCount="19">
    <brk id="53" max="16383" man="1"/>
    <brk id="103" max="16383" man="1"/>
    <brk id="145" max="16383" man="1"/>
    <brk id="199" max="16383" man="1"/>
    <brk id="248" max="16383" man="1"/>
    <brk id="284" max="13" man="1"/>
    <brk id="335" max="16383" man="1"/>
    <brk id="373" max="16383" man="1"/>
    <brk id="409" max="16383" man="1"/>
    <brk id="448" max="16383" man="1"/>
    <brk id="483" max="16383" man="1"/>
    <brk id="540" max="16383" man="1"/>
    <brk id="579" max="16383" man="1"/>
    <brk id="618" max="16383" man="1"/>
    <brk id="654" max="16383" man="1"/>
    <brk id="710" max="16383" man="1"/>
    <brk id="765" max="13" man="1"/>
    <brk id="819" max="16383" man="1"/>
    <brk id="8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6"/>
  <sheetViews>
    <sheetView zoomScale="75" zoomScaleNormal="75" workbookViewId="0">
      <selection sqref="A1:N1"/>
    </sheetView>
  </sheetViews>
  <sheetFormatPr defaultRowHeight="13.2" x14ac:dyDescent="0.25"/>
  <cols>
    <col min="2" max="2" width="21.109375" customWidth="1"/>
    <col min="3" max="3" width="12.44140625" customWidth="1"/>
    <col min="4" max="4" width="10.5546875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</cols>
  <sheetData>
    <row r="1" spans="1:16" ht="56.25" customHeight="1" x14ac:dyDescent="0.25">
      <c r="A1" s="392" t="s">
        <v>54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</row>
    <row r="2" spans="1:16" ht="15.75" customHeight="1" x14ac:dyDescent="0.4">
      <c r="A2" s="181"/>
      <c r="B2" s="181"/>
      <c r="C2" s="159"/>
      <c r="D2" s="92"/>
      <c r="E2" s="128"/>
      <c r="F2" s="128"/>
      <c r="G2" s="128"/>
      <c r="H2" s="128"/>
      <c r="I2" s="128"/>
      <c r="J2" s="128"/>
      <c r="K2" s="128"/>
      <c r="L2" s="394" t="s">
        <v>260</v>
      </c>
      <c r="M2" s="395"/>
      <c r="N2" s="395"/>
    </row>
    <row r="3" spans="1:16" ht="15.75" customHeight="1" x14ac:dyDescent="0.25">
      <c r="B3" s="133"/>
      <c r="C3" s="134"/>
      <c r="D3" s="135"/>
      <c r="E3" s="136"/>
      <c r="F3" s="135"/>
      <c r="G3" s="136"/>
      <c r="H3" s="135"/>
      <c r="I3" s="136"/>
      <c r="J3" s="136"/>
      <c r="K3" s="136"/>
      <c r="L3" s="395"/>
      <c r="M3" s="395"/>
      <c r="N3" s="395"/>
    </row>
    <row r="4" spans="1:16" ht="19.5" customHeight="1" x14ac:dyDescent="0.4">
      <c r="B4" s="9"/>
      <c r="D4" s="92"/>
      <c r="E4" s="243" t="s">
        <v>135</v>
      </c>
      <c r="F4" s="139"/>
      <c r="G4" s="140"/>
      <c r="H4" s="139"/>
      <c r="L4" s="394" t="s">
        <v>262</v>
      </c>
      <c r="M4" s="395"/>
      <c r="N4" s="395"/>
    </row>
    <row r="5" spans="1:16" ht="15.75" customHeight="1" x14ac:dyDescent="0.3">
      <c r="D5" s="92"/>
      <c r="E5" s="241" t="s">
        <v>0</v>
      </c>
      <c r="F5" s="92"/>
      <c r="H5" s="92"/>
      <c r="L5" s="395"/>
      <c r="M5" s="395"/>
      <c r="N5" s="395"/>
    </row>
    <row r="6" spans="1:16" ht="15.75" customHeight="1" thickBot="1" x14ac:dyDescent="1.1499999999999999">
      <c r="A6" s="137"/>
      <c r="B6" s="136"/>
      <c r="C6" s="138"/>
      <c r="D6" s="135"/>
      <c r="E6" s="136"/>
      <c r="F6" s="135"/>
      <c r="G6" s="136"/>
      <c r="H6" s="135"/>
      <c r="I6" s="136"/>
      <c r="J6" s="136"/>
      <c r="K6" s="136"/>
      <c r="L6" s="153"/>
      <c r="M6" s="136"/>
      <c r="N6" s="136"/>
    </row>
    <row r="7" spans="1:16" ht="15.75" customHeight="1" x14ac:dyDescent="0.3">
      <c r="A7" s="241" t="s">
        <v>15</v>
      </c>
      <c r="B7" s="2"/>
      <c r="C7" s="253"/>
      <c r="D7" s="254"/>
      <c r="E7" s="255"/>
      <c r="F7" s="254"/>
      <c r="G7" s="255"/>
      <c r="H7" s="254"/>
      <c r="I7" s="255"/>
      <c r="J7" s="256"/>
      <c r="K7" s="255"/>
      <c r="L7" s="258"/>
      <c r="M7" s="383" t="s">
        <v>56</v>
      </c>
      <c r="N7" s="384"/>
    </row>
    <row r="8" spans="1:16" ht="15.75" customHeight="1" thickBot="1" x14ac:dyDescent="0.3">
      <c r="A8" s="230"/>
      <c r="B8" s="3"/>
      <c r="C8" s="4" t="s">
        <v>2</v>
      </c>
      <c r="D8" s="93" t="s">
        <v>3</v>
      </c>
      <c r="E8" s="5" t="s">
        <v>58</v>
      </c>
      <c r="F8" s="93" t="s">
        <v>4</v>
      </c>
      <c r="G8" s="5" t="s">
        <v>58</v>
      </c>
      <c r="H8" s="93" t="s">
        <v>5</v>
      </c>
      <c r="I8" s="5" t="s">
        <v>58</v>
      </c>
      <c r="J8" s="6" t="s">
        <v>6</v>
      </c>
      <c r="K8" s="5" t="s">
        <v>58</v>
      </c>
      <c r="L8" s="330"/>
      <c r="M8" s="21" t="s">
        <v>141</v>
      </c>
      <c r="N8" s="273" t="s">
        <v>57</v>
      </c>
    </row>
    <row r="9" spans="1:16" ht="15.75" customHeight="1" thickBot="1" x14ac:dyDescent="0.35">
      <c r="A9" s="230"/>
      <c r="B9" s="3"/>
      <c r="C9" s="377" t="s">
        <v>299</v>
      </c>
      <c r="D9" s="378"/>
      <c r="E9" s="378"/>
      <c r="F9" s="378"/>
      <c r="G9" s="378"/>
      <c r="H9" s="378"/>
      <c r="I9" s="378"/>
      <c r="J9" s="378"/>
      <c r="K9" s="379"/>
      <c r="L9" s="177" t="s">
        <v>265</v>
      </c>
      <c r="M9" s="257"/>
      <c r="N9" s="272"/>
    </row>
    <row r="10" spans="1:16" ht="15.75" customHeight="1" x14ac:dyDescent="0.25">
      <c r="A10" s="242" t="s">
        <v>45</v>
      </c>
      <c r="B10" s="2"/>
      <c r="C10" s="14">
        <v>2000</v>
      </c>
      <c r="D10" s="97">
        <v>9.1999999999999998E-2</v>
      </c>
      <c r="E10" s="51">
        <v>36686</v>
      </c>
      <c r="F10" s="97">
        <v>9.0999999999999998E-2</v>
      </c>
      <c r="G10" s="51">
        <v>36678</v>
      </c>
      <c r="H10" s="97">
        <v>8.4000000000000005E-2</v>
      </c>
      <c r="I10" s="51">
        <v>37780</v>
      </c>
      <c r="J10" s="97">
        <v>8.2000000000000003E-2</v>
      </c>
      <c r="K10" s="112">
        <v>37829</v>
      </c>
      <c r="L10" s="62">
        <v>2</v>
      </c>
      <c r="M10" s="14" t="s">
        <v>155</v>
      </c>
      <c r="N10" s="261">
        <f>TRUNC(AVERAGE(J10:J10),3)</f>
        <v>8.2000000000000003E-2</v>
      </c>
      <c r="P10" s="63"/>
    </row>
    <row r="11" spans="1:16" ht="15.75" customHeight="1" x14ac:dyDescent="0.25">
      <c r="A11" s="229" t="s">
        <v>100</v>
      </c>
      <c r="C11" s="10">
        <v>2001</v>
      </c>
      <c r="D11" s="15">
        <v>9.6000000000000002E-2</v>
      </c>
      <c r="E11" s="12">
        <v>37055</v>
      </c>
      <c r="F11" s="15">
        <v>0.09</v>
      </c>
      <c r="G11" s="12">
        <v>37061</v>
      </c>
      <c r="H11" s="15">
        <v>8.5000000000000006E-2</v>
      </c>
      <c r="I11" s="12">
        <v>37017</v>
      </c>
      <c r="J11" s="15">
        <v>8.4000000000000005E-2</v>
      </c>
      <c r="K11" s="43">
        <v>37070</v>
      </c>
      <c r="L11" s="39">
        <v>3</v>
      </c>
      <c r="M11" s="10" t="s">
        <v>156</v>
      </c>
      <c r="N11" s="262">
        <f>TRUNC(AVERAGE(J10:J11),3)</f>
        <v>8.3000000000000004E-2</v>
      </c>
    </row>
    <row r="12" spans="1:16" ht="15.75" customHeight="1" x14ac:dyDescent="0.25">
      <c r="C12" s="10">
        <v>2002</v>
      </c>
      <c r="D12" s="15">
        <v>0.115</v>
      </c>
      <c r="E12" s="12">
        <v>37429</v>
      </c>
      <c r="F12" s="15">
        <v>0.115</v>
      </c>
      <c r="G12" s="12">
        <v>37430</v>
      </c>
      <c r="H12" s="15">
        <v>0.104</v>
      </c>
      <c r="I12" s="12">
        <v>37428</v>
      </c>
      <c r="J12" s="15">
        <v>9.9000000000000005E-2</v>
      </c>
      <c r="K12" s="43">
        <v>37452</v>
      </c>
      <c r="L12" s="39">
        <v>13</v>
      </c>
      <c r="M12" s="10" t="s">
        <v>147</v>
      </c>
      <c r="N12" s="262">
        <f t="shared" ref="N12:N17" si="0">TRUNC(AVERAGE(J10:J12),3)</f>
        <v>8.7999999999999995E-2</v>
      </c>
    </row>
    <row r="13" spans="1:16" ht="15.75" customHeight="1" x14ac:dyDescent="0.25">
      <c r="A13" s="229"/>
      <c r="C13" s="10">
        <v>2003</v>
      </c>
      <c r="D13" s="15">
        <v>0.10100000000000001</v>
      </c>
      <c r="E13" s="12">
        <v>37790</v>
      </c>
      <c r="F13" s="15">
        <v>9.5000000000000001E-2</v>
      </c>
      <c r="G13" s="12">
        <v>37797</v>
      </c>
      <c r="H13" s="15">
        <v>9.2999999999999999E-2</v>
      </c>
      <c r="I13" s="12">
        <v>37796</v>
      </c>
      <c r="J13" s="15">
        <v>8.7999999999999995E-2</v>
      </c>
      <c r="K13" s="43">
        <v>37853</v>
      </c>
      <c r="L13" s="39">
        <v>6</v>
      </c>
      <c r="M13" s="10" t="s">
        <v>148</v>
      </c>
      <c r="N13" s="262">
        <f t="shared" si="0"/>
        <v>0.09</v>
      </c>
    </row>
    <row r="14" spans="1:16" ht="15.75" customHeight="1" x14ac:dyDescent="0.25">
      <c r="A14" s="229"/>
      <c r="C14" s="10">
        <v>2004</v>
      </c>
      <c r="D14" s="15">
        <v>8.8999999999999996E-2</v>
      </c>
      <c r="E14" s="12">
        <v>38170</v>
      </c>
      <c r="F14" s="15">
        <v>8.1000000000000003E-2</v>
      </c>
      <c r="G14" s="12">
        <v>38617</v>
      </c>
      <c r="H14" s="15">
        <v>7.2999999999999995E-2</v>
      </c>
      <c r="I14" s="12">
        <v>38596</v>
      </c>
      <c r="J14" s="15">
        <v>7.1999999999999995E-2</v>
      </c>
      <c r="K14" s="43">
        <v>38597</v>
      </c>
      <c r="L14" s="39">
        <v>1</v>
      </c>
      <c r="M14" s="10" t="s">
        <v>149</v>
      </c>
      <c r="N14" s="262">
        <f t="shared" si="0"/>
        <v>8.5999999999999993E-2</v>
      </c>
    </row>
    <row r="15" spans="1:16" ht="15.75" customHeight="1" x14ac:dyDescent="0.25">
      <c r="A15" s="228"/>
      <c r="C15" s="10">
        <v>2005</v>
      </c>
      <c r="D15" s="25">
        <v>8.7999999999999995E-2</v>
      </c>
      <c r="E15" s="12">
        <v>38530</v>
      </c>
      <c r="F15" s="15">
        <v>8.3000000000000004E-2</v>
      </c>
      <c r="G15" s="12">
        <v>38606</v>
      </c>
      <c r="H15" s="15">
        <v>8.2000000000000003E-2</v>
      </c>
      <c r="I15" s="12">
        <v>38527</v>
      </c>
      <c r="J15" s="15">
        <v>8.2000000000000003E-2</v>
      </c>
      <c r="K15" s="43">
        <v>38529</v>
      </c>
      <c r="L15" s="39">
        <v>1</v>
      </c>
      <c r="M15" s="10" t="s">
        <v>150</v>
      </c>
      <c r="N15" s="262">
        <f t="shared" si="0"/>
        <v>0.08</v>
      </c>
    </row>
    <row r="16" spans="1:16" ht="15.75" customHeight="1" x14ac:dyDescent="0.25">
      <c r="A16" s="228"/>
      <c r="C16" s="10">
        <v>2006</v>
      </c>
      <c r="D16" s="25">
        <v>8.7999999999999995E-2</v>
      </c>
      <c r="E16" s="12">
        <v>38917</v>
      </c>
      <c r="F16" s="15">
        <v>8.2000000000000003E-2</v>
      </c>
      <c r="G16" s="12">
        <v>38885</v>
      </c>
      <c r="H16" s="15">
        <v>0.08</v>
      </c>
      <c r="I16" s="12">
        <v>38883</v>
      </c>
      <c r="J16" s="15">
        <v>0.08</v>
      </c>
      <c r="K16" s="43">
        <v>38946</v>
      </c>
      <c r="L16" s="39">
        <v>1</v>
      </c>
      <c r="M16" s="10" t="s">
        <v>151</v>
      </c>
      <c r="N16" s="262">
        <f t="shared" si="0"/>
        <v>7.8E-2</v>
      </c>
    </row>
    <row r="17" spans="1:14" ht="15.75" customHeight="1" thickBot="1" x14ac:dyDescent="0.3">
      <c r="A17" s="228"/>
      <c r="C17" s="16">
        <v>2007</v>
      </c>
      <c r="D17" s="123">
        <v>8.5000000000000006E-2</v>
      </c>
      <c r="E17" s="18">
        <v>39322</v>
      </c>
      <c r="F17" s="26">
        <v>8.4000000000000005E-2</v>
      </c>
      <c r="G17" s="18">
        <v>39346</v>
      </c>
      <c r="H17" s="26">
        <v>8.4000000000000005E-2</v>
      </c>
      <c r="I17" s="18">
        <v>39348</v>
      </c>
      <c r="J17" s="26">
        <v>8.3000000000000004E-2</v>
      </c>
      <c r="K17" s="44">
        <v>39224</v>
      </c>
      <c r="L17" s="40">
        <v>1</v>
      </c>
      <c r="M17" s="16" t="s">
        <v>152</v>
      </c>
      <c r="N17" s="263">
        <f t="shared" si="0"/>
        <v>8.1000000000000003E-2</v>
      </c>
    </row>
    <row r="18" spans="1:14" ht="15.75" customHeight="1" thickBot="1" x14ac:dyDescent="0.35">
      <c r="A18" s="228"/>
      <c r="C18" s="377" t="s">
        <v>298</v>
      </c>
      <c r="D18" s="378"/>
      <c r="E18" s="378"/>
      <c r="F18" s="378"/>
      <c r="G18" s="378"/>
      <c r="H18" s="378"/>
      <c r="I18" s="378"/>
      <c r="J18" s="378"/>
      <c r="K18" s="379"/>
      <c r="L18" s="4" t="s">
        <v>263</v>
      </c>
      <c r="M18" s="257"/>
      <c r="N18" s="272"/>
    </row>
    <row r="19" spans="1:14" ht="15.75" customHeight="1" x14ac:dyDescent="0.25">
      <c r="A19" s="228"/>
      <c r="C19" s="10">
        <v>2008</v>
      </c>
      <c r="D19" s="25">
        <v>7.4999999999999997E-2</v>
      </c>
      <c r="E19" s="12">
        <v>39715</v>
      </c>
      <c r="F19" s="25">
        <v>7.3999999999999996E-2</v>
      </c>
      <c r="G19" s="12">
        <v>39619</v>
      </c>
      <c r="H19" s="15">
        <v>7.2999999999999995E-2</v>
      </c>
      <c r="I19" s="12">
        <v>39561</v>
      </c>
      <c r="J19" s="15">
        <v>7.2999999999999995E-2</v>
      </c>
      <c r="K19" s="43">
        <v>39647</v>
      </c>
      <c r="L19" s="39">
        <v>0</v>
      </c>
      <c r="M19" s="10" t="s">
        <v>187</v>
      </c>
      <c r="N19" s="262">
        <f>TRUNC(AVERAGE(J16:J19),3)</f>
        <v>7.8E-2</v>
      </c>
    </row>
    <row r="20" spans="1:14" ht="15.75" customHeight="1" thickBot="1" x14ac:dyDescent="0.3">
      <c r="A20" s="228"/>
      <c r="C20" s="10">
        <v>2009</v>
      </c>
      <c r="D20" s="25">
        <v>7.2999999999999995E-2</v>
      </c>
      <c r="E20" s="12">
        <v>39988</v>
      </c>
      <c r="F20" s="25">
        <v>7.0000000000000007E-2</v>
      </c>
      <c r="G20" s="12">
        <v>39990</v>
      </c>
      <c r="H20" s="25">
        <v>7.0000000000000007E-2</v>
      </c>
      <c r="I20" s="12">
        <v>39953</v>
      </c>
      <c r="J20" s="15">
        <v>6.9000000000000006E-2</v>
      </c>
      <c r="K20" s="43">
        <v>39991</v>
      </c>
      <c r="L20" s="39">
        <v>0</v>
      </c>
      <c r="M20" s="10" t="s">
        <v>196</v>
      </c>
      <c r="N20" s="262">
        <f>TRUNC(AVERAGE(J17:J20),3)</f>
        <v>7.4999999999999997E-2</v>
      </c>
    </row>
    <row r="21" spans="1:14" ht="15.75" customHeight="1" x14ac:dyDescent="0.3">
      <c r="A21" s="228"/>
      <c r="C21" s="124"/>
      <c r="D21" s="182"/>
      <c r="E21" s="51"/>
      <c r="F21" s="97"/>
      <c r="G21" s="51"/>
      <c r="H21" s="97"/>
      <c r="I21" s="51"/>
      <c r="J21" s="338"/>
      <c r="K21" s="51"/>
      <c r="L21" s="124"/>
      <c r="M21" s="124"/>
      <c r="N21" s="338"/>
    </row>
    <row r="22" spans="1:14" ht="15.75" customHeight="1" thickBot="1" x14ac:dyDescent="0.3">
      <c r="A22" s="228"/>
      <c r="D22" s="92"/>
      <c r="F22" s="92"/>
      <c r="H22" s="92"/>
    </row>
    <row r="23" spans="1:14" ht="15.75" customHeight="1" x14ac:dyDescent="0.3">
      <c r="A23" s="241" t="s">
        <v>48</v>
      </c>
      <c r="C23" s="253"/>
      <c r="D23" s="254"/>
      <c r="E23" s="255"/>
      <c r="F23" s="254"/>
      <c r="G23" s="255"/>
      <c r="H23" s="254"/>
      <c r="I23" s="255"/>
      <c r="J23" s="256"/>
      <c r="K23" s="255"/>
      <c r="L23" s="258"/>
      <c r="M23" s="383" t="s">
        <v>56</v>
      </c>
      <c r="N23" s="384"/>
    </row>
    <row r="24" spans="1:14" ht="15.75" customHeight="1" thickBot="1" x14ac:dyDescent="0.3">
      <c r="A24" s="230"/>
      <c r="B24" s="20"/>
      <c r="C24" s="4" t="s">
        <v>2</v>
      </c>
      <c r="D24" s="93" t="s">
        <v>3</v>
      </c>
      <c r="E24" s="5" t="s">
        <v>58</v>
      </c>
      <c r="F24" s="93" t="s">
        <v>4</v>
      </c>
      <c r="G24" s="5" t="s">
        <v>58</v>
      </c>
      <c r="H24" s="93" t="s">
        <v>5</v>
      </c>
      <c r="I24" s="5" t="s">
        <v>58</v>
      </c>
      <c r="J24" s="6" t="s">
        <v>6</v>
      </c>
      <c r="K24" s="5" t="s">
        <v>58</v>
      </c>
      <c r="L24" s="330"/>
      <c r="M24" s="21" t="s">
        <v>141</v>
      </c>
      <c r="N24" s="273" t="s">
        <v>57</v>
      </c>
    </row>
    <row r="25" spans="1:14" ht="15.75" customHeight="1" thickBot="1" x14ac:dyDescent="0.35">
      <c r="A25" s="230"/>
      <c r="B25" s="20"/>
      <c r="C25" s="377" t="s">
        <v>299</v>
      </c>
      <c r="D25" s="378"/>
      <c r="E25" s="378"/>
      <c r="F25" s="378"/>
      <c r="G25" s="378"/>
      <c r="H25" s="378"/>
      <c r="I25" s="378"/>
      <c r="J25" s="378"/>
      <c r="K25" s="379"/>
      <c r="L25" s="177" t="s">
        <v>265</v>
      </c>
      <c r="M25" s="257"/>
      <c r="N25" s="272"/>
    </row>
    <row r="26" spans="1:14" ht="15.75" customHeight="1" x14ac:dyDescent="0.25">
      <c r="A26" s="240" t="s">
        <v>49</v>
      </c>
      <c r="C26" s="14">
        <v>2001</v>
      </c>
      <c r="D26" s="97">
        <v>9.5000000000000001E-2</v>
      </c>
      <c r="E26" s="51">
        <v>37061</v>
      </c>
      <c r="F26" s="97">
        <v>8.8999999999999996E-2</v>
      </c>
      <c r="G26" s="51">
        <v>37055</v>
      </c>
      <c r="H26" s="97">
        <v>8.5000000000000006E-2</v>
      </c>
      <c r="I26" s="51">
        <v>37053</v>
      </c>
      <c r="J26" s="97">
        <v>8.4000000000000005E-2</v>
      </c>
      <c r="K26" s="112">
        <v>37014</v>
      </c>
      <c r="L26" s="62">
        <v>3</v>
      </c>
      <c r="M26" s="14" t="s">
        <v>153</v>
      </c>
      <c r="N26" s="261">
        <f>TRUNC(AVERAGE(J26),3)</f>
        <v>8.4000000000000005E-2</v>
      </c>
    </row>
    <row r="27" spans="1:14" ht="15.75" customHeight="1" x14ac:dyDescent="0.25">
      <c r="A27" s="233" t="s">
        <v>107</v>
      </c>
      <c r="C27" s="10">
        <v>2002</v>
      </c>
      <c r="D27" s="15">
        <v>9.8000000000000004E-2</v>
      </c>
      <c r="E27" s="12">
        <v>37429</v>
      </c>
      <c r="F27" s="15">
        <v>9.8000000000000004E-2</v>
      </c>
      <c r="G27" s="12">
        <v>37453</v>
      </c>
      <c r="H27" s="15">
        <v>9.7000000000000003E-2</v>
      </c>
      <c r="I27" s="12">
        <v>37430</v>
      </c>
      <c r="J27" s="15">
        <v>9.5000000000000001E-2</v>
      </c>
      <c r="K27" s="43">
        <v>37428</v>
      </c>
      <c r="L27" s="39">
        <v>12</v>
      </c>
      <c r="M27" s="10" t="s">
        <v>154</v>
      </c>
      <c r="N27" s="262">
        <f>TRUNC(AVERAGE(J26:J27),3)</f>
        <v>8.8999999999999996E-2</v>
      </c>
    </row>
    <row r="28" spans="1:14" ht="15.75" customHeight="1" x14ac:dyDescent="0.25">
      <c r="A28" s="233"/>
      <c r="C28" s="10">
        <v>2003</v>
      </c>
      <c r="D28" s="15">
        <v>9.8000000000000004E-2</v>
      </c>
      <c r="E28" s="12">
        <v>37797</v>
      </c>
      <c r="F28" s="15">
        <v>9.1999999999999998E-2</v>
      </c>
      <c r="G28" s="12">
        <v>37796</v>
      </c>
      <c r="H28" s="15">
        <v>8.7999999999999995E-2</v>
      </c>
      <c r="I28" s="12">
        <v>37790</v>
      </c>
      <c r="J28" s="15">
        <v>8.5000000000000006E-2</v>
      </c>
      <c r="K28" s="43">
        <v>37727</v>
      </c>
      <c r="L28" s="39">
        <v>5</v>
      </c>
      <c r="M28" s="10" t="s">
        <v>148</v>
      </c>
      <c r="N28" s="262">
        <f>TRUNC(AVERAGE(J26:J28),3)</f>
        <v>8.7999999999999995E-2</v>
      </c>
    </row>
    <row r="29" spans="1:14" ht="15.75" customHeight="1" x14ac:dyDescent="0.25">
      <c r="C29" s="10">
        <v>2004</v>
      </c>
      <c r="D29" s="15">
        <v>0.08</v>
      </c>
      <c r="E29" s="12">
        <v>38169</v>
      </c>
      <c r="F29" s="15">
        <v>7.8E-2</v>
      </c>
      <c r="G29" s="12">
        <v>38170</v>
      </c>
      <c r="H29" s="15">
        <v>7.2999999999999995E-2</v>
      </c>
      <c r="I29" s="12">
        <v>38188</v>
      </c>
      <c r="J29" s="15">
        <v>7.0000000000000007E-2</v>
      </c>
      <c r="K29" s="43">
        <v>38093</v>
      </c>
      <c r="L29" s="39">
        <v>0</v>
      </c>
      <c r="M29" s="10" t="s">
        <v>149</v>
      </c>
      <c r="N29" s="262">
        <f>TRUNC(AVERAGE(J27:J29),3)</f>
        <v>8.3000000000000004E-2</v>
      </c>
    </row>
    <row r="30" spans="1:14" ht="15.75" customHeight="1" x14ac:dyDescent="0.25">
      <c r="A30" s="233"/>
      <c r="C30" s="10">
        <v>2005</v>
      </c>
      <c r="D30" s="25">
        <v>9.8000000000000004E-2</v>
      </c>
      <c r="E30" s="12">
        <v>38527</v>
      </c>
      <c r="F30" s="15">
        <v>8.8999999999999996E-2</v>
      </c>
      <c r="G30" s="12">
        <v>38529</v>
      </c>
      <c r="H30" s="15">
        <v>8.2000000000000003E-2</v>
      </c>
      <c r="I30" s="12">
        <v>38478</v>
      </c>
      <c r="J30" s="15">
        <v>8.1000000000000003E-2</v>
      </c>
      <c r="K30" s="43">
        <v>38460</v>
      </c>
      <c r="L30" s="39">
        <v>2</v>
      </c>
      <c r="M30" s="10" t="s">
        <v>150</v>
      </c>
      <c r="N30" s="262">
        <f>TRUNC(AVERAGE(J28:J30),3)</f>
        <v>7.8E-2</v>
      </c>
    </row>
    <row r="31" spans="1:14" ht="15.75" customHeight="1" x14ac:dyDescent="0.25">
      <c r="A31" s="228"/>
      <c r="C31" s="10">
        <v>2006</v>
      </c>
      <c r="D31" s="25">
        <v>7.8E-2</v>
      </c>
      <c r="E31" s="12">
        <v>38884</v>
      </c>
      <c r="F31" s="15">
        <v>7.3999999999999996E-2</v>
      </c>
      <c r="G31" s="12">
        <v>38885</v>
      </c>
      <c r="H31" s="15">
        <v>7.2999999999999995E-2</v>
      </c>
      <c r="I31" s="12">
        <v>38874</v>
      </c>
      <c r="J31" s="15">
        <v>7.1999999999999995E-2</v>
      </c>
      <c r="K31" s="43">
        <v>38899</v>
      </c>
      <c r="L31" s="39">
        <v>0</v>
      </c>
      <c r="M31" s="10" t="s">
        <v>151</v>
      </c>
      <c r="N31" s="262">
        <f>TRUNC(AVERAGE(J29:J31),3)</f>
        <v>7.3999999999999996E-2</v>
      </c>
    </row>
    <row r="32" spans="1:14" ht="15.75" customHeight="1" thickBot="1" x14ac:dyDescent="0.3">
      <c r="A32" s="228"/>
      <c r="C32" s="16">
        <v>2007</v>
      </c>
      <c r="D32" s="123">
        <v>8.6999999999999994E-2</v>
      </c>
      <c r="E32" s="18">
        <v>39225</v>
      </c>
      <c r="F32" s="26">
        <v>8.5000000000000006E-2</v>
      </c>
      <c r="G32" s="18">
        <v>39224</v>
      </c>
      <c r="H32" s="26">
        <v>8.3000000000000004E-2</v>
      </c>
      <c r="I32" s="18">
        <v>39296</v>
      </c>
      <c r="J32" s="26">
        <v>7.9000000000000001E-2</v>
      </c>
      <c r="K32" s="44">
        <v>39217</v>
      </c>
      <c r="L32" s="40">
        <v>2</v>
      </c>
      <c r="M32" s="16" t="s">
        <v>152</v>
      </c>
      <c r="N32" s="263">
        <f>TRUNC(AVERAGE(J30:J32),3)</f>
        <v>7.6999999999999999E-2</v>
      </c>
    </row>
    <row r="33" spans="1:14" ht="15.75" customHeight="1" thickBot="1" x14ac:dyDescent="0.35">
      <c r="A33" s="228"/>
      <c r="C33" s="377" t="s">
        <v>298</v>
      </c>
      <c r="D33" s="378"/>
      <c r="E33" s="378"/>
      <c r="F33" s="378"/>
      <c r="G33" s="378"/>
      <c r="H33" s="378"/>
      <c r="I33" s="378"/>
      <c r="J33" s="378"/>
      <c r="K33" s="379"/>
      <c r="L33" s="4" t="s">
        <v>263</v>
      </c>
      <c r="M33" s="257"/>
      <c r="N33" s="272"/>
    </row>
    <row r="34" spans="1:14" ht="15.75" customHeight="1" x14ac:dyDescent="0.25">
      <c r="A34" s="228"/>
      <c r="C34" s="10">
        <v>2008</v>
      </c>
      <c r="D34" s="25">
        <v>6.5000000000000002E-2</v>
      </c>
      <c r="E34" s="12">
        <v>39645</v>
      </c>
      <c r="F34" s="25">
        <v>6.4000000000000001E-2</v>
      </c>
      <c r="G34" s="12">
        <v>39647</v>
      </c>
      <c r="H34" s="15">
        <v>6.4000000000000001E-2</v>
      </c>
      <c r="I34" s="12">
        <v>39561</v>
      </c>
      <c r="J34" s="15">
        <v>6.2E-2</v>
      </c>
      <c r="K34" s="43">
        <v>39646</v>
      </c>
      <c r="L34" s="39">
        <v>0</v>
      </c>
      <c r="M34" s="10" t="s">
        <v>187</v>
      </c>
      <c r="N34" s="262">
        <f>TRUNC(AVERAGE(J31:J34),3)</f>
        <v>7.0999999999999994E-2</v>
      </c>
    </row>
    <row r="35" spans="1:14" ht="15.75" customHeight="1" thickBot="1" x14ac:dyDescent="0.3">
      <c r="A35" s="228"/>
      <c r="C35" s="10">
        <v>2009</v>
      </c>
      <c r="D35" s="25">
        <v>7.0999999999999994E-2</v>
      </c>
      <c r="E35" s="12">
        <v>39991</v>
      </c>
      <c r="F35" s="25">
        <v>7.0000000000000007E-2</v>
      </c>
      <c r="G35" s="12">
        <v>39953</v>
      </c>
      <c r="H35" s="15">
        <v>6.9000000000000006E-2</v>
      </c>
      <c r="I35" s="12">
        <v>39957</v>
      </c>
      <c r="J35" s="15">
        <v>6.8000000000000005E-2</v>
      </c>
      <c r="K35" s="43">
        <v>39988</v>
      </c>
      <c r="L35" s="39">
        <v>0</v>
      </c>
      <c r="M35" s="10" t="s">
        <v>196</v>
      </c>
      <c r="N35" s="262">
        <f>TRUNC(AVERAGE(J32:J35),3)</f>
        <v>6.9000000000000006E-2</v>
      </c>
    </row>
    <row r="36" spans="1:14" ht="15.75" customHeight="1" x14ac:dyDescent="0.3">
      <c r="A36" s="228"/>
      <c r="C36" s="124"/>
      <c r="D36" s="182"/>
      <c r="E36" s="51"/>
      <c r="F36" s="97"/>
      <c r="G36" s="51"/>
      <c r="H36" s="97"/>
      <c r="I36" s="51"/>
      <c r="J36" s="338"/>
      <c r="K36" s="51"/>
      <c r="L36" s="124"/>
      <c r="M36" s="124"/>
      <c r="N36" s="338"/>
    </row>
    <row r="37" spans="1:14" ht="15.75" customHeight="1" thickBot="1" x14ac:dyDescent="0.3">
      <c r="A37" s="228"/>
      <c r="D37" s="92"/>
      <c r="F37" s="92"/>
      <c r="H37" s="92"/>
    </row>
    <row r="38" spans="1:14" ht="15.75" customHeight="1" x14ac:dyDescent="0.3">
      <c r="A38" s="241" t="s">
        <v>22</v>
      </c>
      <c r="C38" s="253"/>
      <c r="D38" s="254"/>
      <c r="E38" s="255"/>
      <c r="F38" s="254"/>
      <c r="G38" s="255"/>
      <c r="H38" s="254"/>
      <c r="I38" s="255"/>
      <c r="J38" s="256"/>
      <c r="K38" s="255"/>
      <c r="L38" s="258"/>
      <c r="M38" s="383" t="s">
        <v>56</v>
      </c>
      <c r="N38" s="384"/>
    </row>
    <row r="39" spans="1:14" ht="15.75" customHeight="1" thickBot="1" x14ac:dyDescent="0.3">
      <c r="A39" s="230"/>
      <c r="B39" s="20"/>
      <c r="C39" s="4" t="s">
        <v>2</v>
      </c>
      <c r="D39" s="93" t="s">
        <v>3</v>
      </c>
      <c r="E39" s="5" t="s">
        <v>58</v>
      </c>
      <c r="F39" s="93" t="s">
        <v>4</v>
      </c>
      <c r="G39" s="5" t="s">
        <v>58</v>
      </c>
      <c r="H39" s="93" t="s">
        <v>5</v>
      </c>
      <c r="I39" s="5" t="s">
        <v>58</v>
      </c>
      <c r="J39" s="6" t="s">
        <v>6</v>
      </c>
      <c r="K39" s="5" t="s">
        <v>58</v>
      </c>
      <c r="L39" s="330"/>
      <c r="M39" s="21" t="s">
        <v>141</v>
      </c>
      <c r="N39" s="273" t="s">
        <v>57</v>
      </c>
    </row>
    <row r="40" spans="1:14" ht="15.75" customHeight="1" thickBot="1" x14ac:dyDescent="0.35">
      <c r="A40" s="230"/>
      <c r="B40" s="20"/>
      <c r="C40" s="377" t="s">
        <v>299</v>
      </c>
      <c r="D40" s="378"/>
      <c r="E40" s="378"/>
      <c r="F40" s="378"/>
      <c r="G40" s="378"/>
      <c r="H40" s="378"/>
      <c r="I40" s="378"/>
      <c r="J40" s="378"/>
      <c r="K40" s="379"/>
      <c r="L40" s="177" t="s">
        <v>265</v>
      </c>
      <c r="M40" s="257"/>
      <c r="N40" s="272"/>
    </row>
    <row r="41" spans="1:14" ht="15.75" customHeight="1" x14ac:dyDescent="0.25">
      <c r="A41" s="240" t="s">
        <v>168</v>
      </c>
      <c r="C41" s="14">
        <v>1995</v>
      </c>
      <c r="D41" s="97">
        <v>0.111</v>
      </c>
      <c r="E41" s="51"/>
      <c r="F41" s="97">
        <v>9.8000000000000004E-2</v>
      </c>
      <c r="G41" s="51"/>
      <c r="H41" s="97">
        <v>9.7000000000000003E-2</v>
      </c>
      <c r="I41" s="51"/>
      <c r="J41" s="97">
        <v>9.6000000000000002E-2</v>
      </c>
      <c r="K41" s="112"/>
      <c r="L41" s="62">
        <v>13</v>
      </c>
      <c r="M41" s="14" t="s">
        <v>189</v>
      </c>
      <c r="N41" s="261">
        <f>TRUNC(AVERAGE(J41),3)</f>
        <v>9.6000000000000002E-2</v>
      </c>
    </row>
    <row r="42" spans="1:14" ht="15.75" customHeight="1" x14ac:dyDescent="0.25">
      <c r="A42" s="233" t="s">
        <v>104</v>
      </c>
      <c r="C42" s="10">
        <v>1996</v>
      </c>
      <c r="D42" s="15">
        <v>0.11</v>
      </c>
      <c r="E42" s="12"/>
      <c r="F42" s="15">
        <v>0.10199999999999999</v>
      </c>
      <c r="G42" s="12"/>
      <c r="H42" s="15">
        <v>0.10199999999999999</v>
      </c>
      <c r="I42" s="12"/>
      <c r="J42" s="15">
        <v>0.10100000000000001</v>
      </c>
      <c r="K42" s="43"/>
      <c r="L42" s="39">
        <v>10</v>
      </c>
      <c r="M42" s="10" t="s">
        <v>188</v>
      </c>
      <c r="N42" s="262">
        <f>TRUNC(AVERAGE(J41:J42),3)</f>
        <v>9.8000000000000004E-2</v>
      </c>
    </row>
    <row r="43" spans="1:14" ht="15.75" customHeight="1" x14ac:dyDescent="0.25">
      <c r="C43" s="10">
        <v>1997</v>
      </c>
      <c r="D43" s="15">
        <v>0.122</v>
      </c>
      <c r="E43" s="12">
        <v>35988</v>
      </c>
      <c r="F43" s="15">
        <v>9.9000000000000005E-2</v>
      </c>
      <c r="G43" s="12">
        <v>35989</v>
      </c>
      <c r="H43" s="15">
        <v>9.7000000000000003E-2</v>
      </c>
      <c r="I43" s="12">
        <v>36001</v>
      </c>
      <c r="J43" s="15">
        <v>9.5000000000000001E-2</v>
      </c>
      <c r="K43" s="43">
        <v>36008</v>
      </c>
      <c r="L43" s="39">
        <v>8</v>
      </c>
      <c r="M43" s="10" t="s">
        <v>142</v>
      </c>
      <c r="N43" s="262">
        <f>TRUNC(AVERAGE(J41:J43),3)</f>
        <v>9.7000000000000003E-2</v>
      </c>
    </row>
    <row r="44" spans="1:14" ht="15.75" customHeight="1" x14ac:dyDescent="0.25">
      <c r="A44" s="230"/>
      <c r="C44" s="10">
        <v>1998</v>
      </c>
      <c r="D44" s="15">
        <v>0.112</v>
      </c>
      <c r="E44" s="12">
        <v>36051</v>
      </c>
      <c r="F44" s="15">
        <v>0.10199999999999999</v>
      </c>
      <c r="G44" s="12">
        <v>35989</v>
      </c>
      <c r="H44" s="15">
        <v>0.10199999999999999</v>
      </c>
      <c r="I44" s="12">
        <v>36050</v>
      </c>
      <c r="J44" s="15">
        <v>0.1</v>
      </c>
      <c r="K44" s="43">
        <v>36295</v>
      </c>
      <c r="L44" s="39">
        <v>16</v>
      </c>
      <c r="M44" s="10" t="s">
        <v>143</v>
      </c>
      <c r="N44" s="262">
        <f t="shared" ref="N44:N50" si="1">TRUNC(AVERAGE(J42:J44),3)</f>
        <v>9.8000000000000004E-2</v>
      </c>
    </row>
    <row r="45" spans="1:14" ht="15.75" customHeight="1" x14ac:dyDescent="0.25">
      <c r="A45" s="230"/>
      <c r="C45" s="10">
        <v>1999</v>
      </c>
      <c r="D45" s="15">
        <v>0.10299999999999999</v>
      </c>
      <c r="E45" s="12">
        <v>36309</v>
      </c>
      <c r="F45" s="15">
        <v>0.10100000000000001</v>
      </c>
      <c r="G45" s="12">
        <v>36321</v>
      </c>
      <c r="H45" s="15">
        <v>9.9000000000000005E-2</v>
      </c>
      <c r="I45" s="12">
        <v>36404</v>
      </c>
      <c r="J45" s="15">
        <v>9.6000000000000002E-2</v>
      </c>
      <c r="K45" s="43">
        <v>36407</v>
      </c>
      <c r="L45" s="39">
        <v>18</v>
      </c>
      <c r="M45" s="10" t="s">
        <v>144</v>
      </c>
      <c r="N45" s="262">
        <f t="shared" si="1"/>
        <v>9.7000000000000003E-2</v>
      </c>
    </row>
    <row r="46" spans="1:14" ht="15.75" customHeight="1" x14ac:dyDescent="0.25">
      <c r="A46" s="230"/>
      <c r="C46" s="10">
        <v>2000</v>
      </c>
      <c r="D46" s="15">
        <v>0.1</v>
      </c>
      <c r="E46" s="12">
        <v>36686</v>
      </c>
      <c r="F46" s="15">
        <v>9.9000000000000005E-2</v>
      </c>
      <c r="G46" s="12">
        <v>36678</v>
      </c>
      <c r="H46" s="15">
        <v>0.09</v>
      </c>
      <c r="I46" s="12">
        <v>36685</v>
      </c>
      <c r="J46" s="15">
        <v>0.09</v>
      </c>
      <c r="K46" s="43">
        <v>36734</v>
      </c>
      <c r="L46" s="39">
        <v>4</v>
      </c>
      <c r="M46" s="10" t="s">
        <v>145</v>
      </c>
      <c r="N46" s="262">
        <f t="shared" si="1"/>
        <v>9.5000000000000001E-2</v>
      </c>
    </row>
    <row r="47" spans="1:14" ht="15.75" customHeight="1" x14ac:dyDescent="0.25">
      <c r="A47" s="230"/>
      <c r="C47" s="10">
        <v>2001</v>
      </c>
      <c r="D47" s="15">
        <v>0.10299999999999999</v>
      </c>
      <c r="E47" s="12">
        <v>37055</v>
      </c>
      <c r="F47" s="15">
        <v>9.6000000000000002E-2</v>
      </c>
      <c r="G47" s="12">
        <v>37104</v>
      </c>
      <c r="H47" s="15">
        <v>8.8999999999999996E-2</v>
      </c>
      <c r="I47" s="12">
        <v>37109</v>
      </c>
      <c r="J47" s="15">
        <v>8.7999999999999995E-2</v>
      </c>
      <c r="K47" s="43">
        <v>37061</v>
      </c>
      <c r="L47" s="39">
        <v>4</v>
      </c>
      <c r="M47" s="10" t="s">
        <v>146</v>
      </c>
      <c r="N47" s="262">
        <f t="shared" si="1"/>
        <v>9.0999999999999998E-2</v>
      </c>
    </row>
    <row r="48" spans="1:14" ht="15.75" customHeight="1" x14ac:dyDescent="0.25">
      <c r="A48" s="230"/>
      <c r="C48" s="10">
        <v>2002</v>
      </c>
      <c r="D48" s="15">
        <v>0.108</v>
      </c>
      <c r="E48" s="12">
        <v>37428</v>
      </c>
      <c r="F48" s="15">
        <v>0.107</v>
      </c>
      <c r="G48" s="12">
        <v>37429</v>
      </c>
      <c r="H48" s="15">
        <v>0.104</v>
      </c>
      <c r="I48" s="12">
        <v>37506</v>
      </c>
      <c r="J48" s="15">
        <v>0.10100000000000001</v>
      </c>
      <c r="K48" s="43">
        <v>37478</v>
      </c>
      <c r="L48" s="39">
        <v>17</v>
      </c>
      <c r="M48" s="10" t="s">
        <v>147</v>
      </c>
      <c r="N48" s="262">
        <f t="shared" si="1"/>
        <v>9.2999999999999999E-2</v>
      </c>
    </row>
    <row r="49" spans="1:14" ht="15.75" customHeight="1" x14ac:dyDescent="0.25">
      <c r="A49" s="230"/>
      <c r="C49" s="10">
        <v>2003</v>
      </c>
      <c r="D49" s="15">
        <v>0.108</v>
      </c>
      <c r="E49" s="12">
        <v>37797</v>
      </c>
      <c r="F49" s="15">
        <v>0.10199999999999999</v>
      </c>
      <c r="G49" s="12">
        <v>37790</v>
      </c>
      <c r="H49" s="15">
        <v>0.10100000000000001</v>
      </c>
      <c r="I49" s="12">
        <v>37795</v>
      </c>
      <c r="J49" s="15">
        <v>0.10100000000000001</v>
      </c>
      <c r="K49" s="43">
        <v>37796</v>
      </c>
      <c r="L49" s="39">
        <v>5</v>
      </c>
      <c r="M49" s="10" t="s">
        <v>148</v>
      </c>
      <c r="N49" s="262">
        <f t="shared" si="1"/>
        <v>9.6000000000000002E-2</v>
      </c>
    </row>
    <row r="50" spans="1:14" ht="15.75" customHeight="1" x14ac:dyDescent="0.25">
      <c r="A50" s="230"/>
      <c r="C50" s="10">
        <v>2004</v>
      </c>
      <c r="D50" s="15">
        <v>7.9000000000000001E-2</v>
      </c>
      <c r="E50" s="12">
        <v>38170</v>
      </c>
      <c r="F50" s="15">
        <v>7.6999999999999999E-2</v>
      </c>
      <c r="G50" s="12">
        <v>38617</v>
      </c>
      <c r="H50" s="15">
        <v>7.5999999999999998E-2</v>
      </c>
      <c r="I50" s="12">
        <v>38093</v>
      </c>
      <c r="J50" s="15">
        <v>7.4999999999999997E-2</v>
      </c>
      <c r="K50" s="43">
        <v>38534</v>
      </c>
      <c r="L50" s="39">
        <v>0</v>
      </c>
      <c r="M50" s="10" t="s">
        <v>149</v>
      </c>
      <c r="N50" s="262">
        <f t="shared" si="1"/>
        <v>9.1999999999999998E-2</v>
      </c>
    </row>
    <row r="51" spans="1:14" ht="15.75" customHeight="1" x14ac:dyDescent="0.25">
      <c r="A51" s="233"/>
      <c r="C51" s="10">
        <v>2005</v>
      </c>
      <c r="D51" s="25">
        <v>9.8000000000000004E-2</v>
      </c>
      <c r="E51" s="12">
        <v>38530</v>
      </c>
      <c r="F51" s="15">
        <v>9.1999999999999998E-2</v>
      </c>
      <c r="G51" s="12">
        <v>38527</v>
      </c>
      <c r="H51" s="15">
        <v>0.09</v>
      </c>
      <c r="I51" s="12">
        <v>38526</v>
      </c>
      <c r="J51" s="15">
        <v>8.6999999999999994E-2</v>
      </c>
      <c r="K51" s="43">
        <v>38529</v>
      </c>
      <c r="L51" s="39">
        <v>4</v>
      </c>
      <c r="M51" s="10" t="s">
        <v>150</v>
      </c>
      <c r="N51" s="262">
        <f>TRUNC(AVERAGE(J49:J51),3)</f>
        <v>8.6999999999999994E-2</v>
      </c>
    </row>
    <row r="52" spans="1:14" ht="15.75" customHeight="1" x14ac:dyDescent="0.25">
      <c r="A52" s="230"/>
      <c r="C52" s="10">
        <v>2006</v>
      </c>
      <c r="D52" s="25">
        <v>8.5000000000000006E-2</v>
      </c>
      <c r="E52" s="12">
        <v>38885</v>
      </c>
      <c r="F52" s="15">
        <v>0.08</v>
      </c>
      <c r="G52" s="12">
        <v>38906</v>
      </c>
      <c r="H52" s="15">
        <v>0.08</v>
      </c>
      <c r="I52" s="12">
        <v>38915</v>
      </c>
      <c r="J52" s="15">
        <v>7.6999999999999999E-2</v>
      </c>
      <c r="K52" s="43">
        <v>38874</v>
      </c>
      <c r="L52" s="39">
        <v>1</v>
      </c>
      <c r="M52" s="10" t="s">
        <v>151</v>
      </c>
      <c r="N52" s="262">
        <f>TRUNC(AVERAGE(J50:J52),3)</f>
        <v>7.9000000000000001E-2</v>
      </c>
    </row>
    <row r="53" spans="1:14" ht="15.75" customHeight="1" thickBot="1" x14ac:dyDescent="0.3">
      <c r="A53" s="230"/>
      <c r="C53" s="16">
        <v>2007</v>
      </c>
      <c r="D53" s="123">
        <v>8.7999999999999995E-2</v>
      </c>
      <c r="E53" s="18">
        <v>39225</v>
      </c>
      <c r="F53" s="26">
        <v>8.6999999999999994E-2</v>
      </c>
      <c r="G53" s="18">
        <v>39224</v>
      </c>
      <c r="H53" s="26">
        <v>8.5999999999999993E-2</v>
      </c>
      <c r="I53" s="18">
        <v>39346</v>
      </c>
      <c r="J53" s="26">
        <v>8.4000000000000005E-2</v>
      </c>
      <c r="K53" s="44">
        <v>39296</v>
      </c>
      <c r="L53" s="40">
        <v>3</v>
      </c>
      <c r="M53" s="16" t="s">
        <v>152</v>
      </c>
      <c r="N53" s="263">
        <f>TRUNC(AVERAGE(J51:J53),3)</f>
        <v>8.2000000000000003E-2</v>
      </c>
    </row>
    <row r="54" spans="1:14" ht="15.75" customHeight="1" thickBot="1" x14ac:dyDescent="0.35">
      <c r="A54" s="230"/>
      <c r="C54" s="377" t="s">
        <v>298</v>
      </c>
      <c r="D54" s="378"/>
      <c r="E54" s="378"/>
      <c r="F54" s="378"/>
      <c r="G54" s="378"/>
      <c r="H54" s="378"/>
      <c r="I54" s="378"/>
      <c r="J54" s="378"/>
      <c r="K54" s="379"/>
      <c r="L54" s="4" t="s">
        <v>263</v>
      </c>
      <c r="M54" s="257"/>
      <c r="N54" s="272"/>
    </row>
    <row r="55" spans="1:14" ht="15.75" customHeight="1" x14ac:dyDescent="0.25">
      <c r="A55" s="230"/>
      <c r="C55" s="10">
        <v>2008</v>
      </c>
      <c r="D55" s="25">
        <v>8.6999999999999994E-2</v>
      </c>
      <c r="E55" s="12">
        <v>39646</v>
      </c>
      <c r="F55" s="15">
        <v>7.9000000000000001E-2</v>
      </c>
      <c r="G55" s="12">
        <v>39619</v>
      </c>
      <c r="H55" s="15">
        <v>7.8E-2</v>
      </c>
      <c r="I55" s="12">
        <v>39647</v>
      </c>
      <c r="J55" s="15">
        <v>7.2999999999999995E-2</v>
      </c>
      <c r="K55" s="43">
        <v>39561</v>
      </c>
      <c r="L55" s="39">
        <v>3</v>
      </c>
      <c r="M55" s="10" t="s">
        <v>187</v>
      </c>
      <c r="N55" s="261">
        <f>TRUNC(AVERAGE(J52:J55),3)</f>
        <v>7.8E-2</v>
      </c>
    </row>
    <row r="56" spans="1:14" ht="15.75" customHeight="1" thickBot="1" x14ac:dyDescent="0.3">
      <c r="A56" s="230"/>
      <c r="C56" s="10">
        <v>2009</v>
      </c>
      <c r="D56" s="25">
        <v>7.4999999999999997E-2</v>
      </c>
      <c r="E56" s="12">
        <v>39988</v>
      </c>
      <c r="F56" s="15">
        <v>7.2999999999999995E-2</v>
      </c>
      <c r="G56" s="12">
        <v>39953</v>
      </c>
      <c r="H56" s="15">
        <v>7.1999999999999995E-2</v>
      </c>
      <c r="I56" s="12">
        <v>39957</v>
      </c>
      <c r="J56" s="15">
        <v>7.0999999999999994E-2</v>
      </c>
      <c r="K56" s="43">
        <v>39971</v>
      </c>
      <c r="L56" s="39">
        <v>0</v>
      </c>
      <c r="M56" s="10" t="s">
        <v>196</v>
      </c>
      <c r="N56" s="263">
        <f>TRUNC(AVERAGE(J53:J56),3)</f>
        <v>7.5999999999999998E-2</v>
      </c>
    </row>
    <row r="57" spans="1:14" ht="15.75" customHeight="1" x14ac:dyDescent="0.3">
      <c r="A57" s="230"/>
      <c r="C57" s="124"/>
      <c r="D57" s="182"/>
      <c r="E57" s="51"/>
      <c r="F57" s="97"/>
      <c r="G57" s="51"/>
      <c r="H57" s="97"/>
      <c r="I57" s="51"/>
      <c r="J57" s="338"/>
      <c r="K57" s="51"/>
      <c r="L57" s="124"/>
      <c r="M57" s="124"/>
      <c r="N57" s="338"/>
    </row>
    <row r="58" spans="1:14" ht="15.75" customHeight="1" thickBot="1" x14ac:dyDescent="0.3">
      <c r="A58" s="228"/>
      <c r="D58" s="92"/>
      <c r="F58" s="92"/>
      <c r="H58" s="92"/>
    </row>
    <row r="59" spans="1:14" ht="15.75" customHeight="1" x14ac:dyDescent="0.3">
      <c r="A59" s="241" t="s">
        <v>23</v>
      </c>
      <c r="C59" s="253"/>
      <c r="D59" s="254"/>
      <c r="E59" s="255"/>
      <c r="F59" s="254"/>
      <c r="G59" s="255"/>
      <c r="H59" s="254"/>
      <c r="I59" s="255"/>
      <c r="J59" s="256"/>
      <c r="K59" s="255"/>
      <c r="L59" s="258"/>
      <c r="M59" s="383" t="s">
        <v>56</v>
      </c>
      <c r="N59" s="384"/>
    </row>
    <row r="60" spans="1:14" ht="15.75" customHeight="1" thickBot="1" x14ac:dyDescent="0.3">
      <c r="A60" s="230"/>
      <c r="B60" s="20"/>
      <c r="C60" s="4" t="s">
        <v>2</v>
      </c>
      <c r="D60" s="93" t="s">
        <v>3</v>
      </c>
      <c r="E60" s="5" t="s">
        <v>58</v>
      </c>
      <c r="F60" s="93" t="s">
        <v>4</v>
      </c>
      <c r="G60" s="5" t="s">
        <v>58</v>
      </c>
      <c r="H60" s="93" t="s">
        <v>5</v>
      </c>
      <c r="I60" s="5" t="s">
        <v>58</v>
      </c>
      <c r="J60" s="6" t="s">
        <v>6</v>
      </c>
      <c r="K60" s="5" t="s">
        <v>58</v>
      </c>
      <c r="L60" s="330"/>
      <c r="M60" s="21" t="s">
        <v>141</v>
      </c>
      <c r="N60" s="273" t="s">
        <v>57</v>
      </c>
    </row>
    <row r="61" spans="1:14" ht="15.75" customHeight="1" thickBot="1" x14ac:dyDescent="0.35">
      <c r="A61" s="230"/>
      <c r="B61" s="20"/>
      <c r="C61" s="377" t="s">
        <v>299</v>
      </c>
      <c r="D61" s="378"/>
      <c r="E61" s="378"/>
      <c r="F61" s="378"/>
      <c r="G61" s="378"/>
      <c r="H61" s="378"/>
      <c r="I61" s="378"/>
      <c r="J61" s="378"/>
      <c r="K61" s="379"/>
      <c r="L61" s="177" t="s">
        <v>265</v>
      </c>
      <c r="M61" s="257"/>
      <c r="N61" s="272"/>
    </row>
    <row r="62" spans="1:14" ht="15.75" customHeight="1" x14ac:dyDescent="0.25">
      <c r="A62" s="240" t="s">
        <v>24</v>
      </c>
      <c r="C62" s="14">
        <v>1995</v>
      </c>
      <c r="D62" s="97">
        <v>0.104</v>
      </c>
      <c r="E62" s="51"/>
      <c r="F62" s="97">
        <v>0.10299999999999999</v>
      </c>
      <c r="G62" s="97"/>
      <c r="H62" s="97">
        <v>9.9000000000000005E-2</v>
      </c>
      <c r="I62" s="51"/>
      <c r="J62" s="97">
        <v>9.7000000000000003E-2</v>
      </c>
      <c r="K62" s="112"/>
      <c r="L62" s="62">
        <v>8</v>
      </c>
      <c r="M62" s="14" t="s">
        <v>189</v>
      </c>
      <c r="N62" s="261">
        <f>TRUNC(AVERAGE(J62),3)</f>
        <v>9.7000000000000003E-2</v>
      </c>
    </row>
    <row r="63" spans="1:14" ht="15.75" customHeight="1" x14ac:dyDescent="0.25">
      <c r="A63" s="233" t="s">
        <v>105</v>
      </c>
      <c r="C63" s="10">
        <v>1996</v>
      </c>
      <c r="D63" s="15">
        <v>0.109</v>
      </c>
      <c r="E63" s="12"/>
      <c r="F63" s="15">
        <v>0.1</v>
      </c>
      <c r="G63" s="15"/>
      <c r="H63" s="15">
        <v>0.1</v>
      </c>
      <c r="I63" s="12"/>
      <c r="J63" s="15">
        <v>0.1</v>
      </c>
      <c r="K63" s="43"/>
      <c r="L63" s="39">
        <v>10</v>
      </c>
      <c r="M63" s="10" t="s">
        <v>188</v>
      </c>
      <c r="N63" s="262">
        <f>TRUNC(AVERAGE(J62:J63),3)</f>
        <v>9.8000000000000004E-2</v>
      </c>
    </row>
    <row r="64" spans="1:14" ht="15.75" customHeight="1" x14ac:dyDescent="0.25">
      <c r="C64" s="10">
        <v>1997</v>
      </c>
      <c r="D64" s="15">
        <v>0.10100000000000001</v>
      </c>
      <c r="E64" s="12">
        <v>35988</v>
      </c>
      <c r="F64" s="15">
        <v>9.9000000000000005E-2</v>
      </c>
      <c r="G64" s="12">
        <v>36008</v>
      </c>
      <c r="H64" s="15">
        <v>9.0999999999999998E-2</v>
      </c>
      <c r="I64" s="12">
        <v>36354</v>
      </c>
      <c r="J64" s="15">
        <v>8.7999999999999995E-2</v>
      </c>
      <c r="K64" s="43">
        <v>36358</v>
      </c>
      <c r="L64" s="39">
        <v>7</v>
      </c>
      <c r="M64" s="10" t="s">
        <v>142</v>
      </c>
      <c r="N64" s="262">
        <f>TRUNC(AVERAGE(J62:J64),3)</f>
        <v>9.5000000000000001E-2</v>
      </c>
    </row>
    <row r="65" spans="1:15" ht="15.75" customHeight="1" x14ac:dyDescent="0.25">
      <c r="A65" s="230"/>
      <c r="C65" s="10">
        <v>1998</v>
      </c>
      <c r="D65" s="15">
        <v>0.108</v>
      </c>
      <c r="E65" s="12">
        <v>36051</v>
      </c>
      <c r="F65" s="15">
        <v>0.104</v>
      </c>
      <c r="G65" s="12">
        <v>36050</v>
      </c>
      <c r="H65" s="15">
        <v>9.5000000000000001E-2</v>
      </c>
      <c r="I65" s="12">
        <v>36029</v>
      </c>
      <c r="J65" s="15">
        <v>9.4E-2</v>
      </c>
      <c r="K65" s="43">
        <v>35944</v>
      </c>
      <c r="L65" s="39">
        <v>13</v>
      </c>
      <c r="M65" s="10" t="s">
        <v>143</v>
      </c>
      <c r="N65" s="262">
        <f t="shared" ref="N65:N71" si="2">TRUNC(AVERAGE(J63:J65),3)</f>
        <v>9.4E-2</v>
      </c>
    </row>
    <row r="66" spans="1:15" ht="15.75" customHeight="1" x14ac:dyDescent="0.25">
      <c r="A66" s="230"/>
      <c r="C66" s="10">
        <v>1999</v>
      </c>
      <c r="D66" s="15">
        <v>9.9000000000000005E-2</v>
      </c>
      <c r="E66" s="12">
        <v>36309</v>
      </c>
      <c r="F66" s="15">
        <v>9.8000000000000004E-2</v>
      </c>
      <c r="G66" s="12">
        <v>36321</v>
      </c>
      <c r="H66" s="15">
        <v>9.6000000000000002E-2</v>
      </c>
      <c r="I66" s="12">
        <v>36333</v>
      </c>
      <c r="J66" s="15">
        <v>9.4E-2</v>
      </c>
      <c r="K66" s="43">
        <v>36407</v>
      </c>
      <c r="L66" s="39">
        <v>15</v>
      </c>
      <c r="M66" s="10" t="s">
        <v>144</v>
      </c>
      <c r="N66" s="262">
        <f t="shared" si="2"/>
        <v>9.1999999999999998E-2</v>
      </c>
      <c r="O66" s="343"/>
    </row>
    <row r="67" spans="1:15" ht="15.75" customHeight="1" x14ac:dyDescent="0.25">
      <c r="A67" s="230"/>
      <c r="C67" s="10">
        <v>2000</v>
      </c>
      <c r="D67" s="15">
        <v>9.8000000000000004E-2</v>
      </c>
      <c r="E67" s="12">
        <v>36686</v>
      </c>
      <c r="F67" s="15">
        <v>9.7000000000000003E-2</v>
      </c>
      <c r="G67" s="12">
        <v>36678</v>
      </c>
      <c r="H67" s="15">
        <v>8.6999999999999994E-2</v>
      </c>
      <c r="I67" s="12">
        <v>36734</v>
      </c>
      <c r="J67" s="15">
        <v>8.5999999999999993E-2</v>
      </c>
      <c r="K67" s="43">
        <v>36685</v>
      </c>
      <c r="L67" s="39">
        <v>4</v>
      </c>
      <c r="M67" s="10" t="s">
        <v>145</v>
      </c>
      <c r="N67" s="262">
        <f t="shared" si="2"/>
        <v>9.0999999999999998E-2</v>
      </c>
    </row>
    <row r="68" spans="1:15" ht="15.75" customHeight="1" x14ac:dyDescent="0.25">
      <c r="A68" s="230"/>
      <c r="C68" s="10">
        <v>2001</v>
      </c>
      <c r="D68" s="15">
        <v>0.10199999999999999</v>
      </c>
      <c r="E68" s="12">
        <v>37055</v>
      </c>
      <c r="F68" s="15">
        <v>0.10199999999999999</v>
      </c>
      <c r="G68" s="12">
        <v>37111</v>
      </c>
      <c r="H68" s="15">
        <v>9.0999999999999998E-2</v>
      </c>
      <c r="I68" s="12">
        <v>37061</v>
      </c>
      <c r="J68" s="15">
        <v>8.8999999999999996E-2</v>
      </c>
      <c r="K68" s="43">
        <v>37103</v>
      </c>
      <c r="L68" s="39">
        <v>8</v>
      </c>
      <c r="M68" s="10" t="s">
        <v>146</v>
      </c>
      <c r="N68" s="262">
        <f t="shared" si="2"/>
        <v>8.8999999999999996E-2</v>
      </c>
    </row>
    <row r="69" spans="1:15" ht="15.75" customHeight="1" x14ac:dyDescent="0.25">
      <c r="A69" s="230"/>
      <c r="C69" s="10">
        <v>2002</v>
      </c>
      <c r="D69" s="15">
        <v>0.107</v>
      </c>
      <c r="E69" s="12">
        <v>37478</v>
      </c>
      <c r="F69" s="15">
        <v>0.106</v>
      </c>
      <c r="G69" s="12">
        <v>37428</v>
      </c>
      <c r="H69" s="15">
        <v>0.10100000000000001</v>
      </c>
      <c r="I69" s="12">
        <v>37817</v>
      </c>
      <c r="J69" s="15">
        <v>0.10100000000000001</v>
      </c>
      <c r="K69" s="43">
        <v>37794</v>
      </c>
      <c r="L69" s="39">
        <v>18</v>
      </c>
      <c r="M69" s="10" t="s">
        <v>147</v>
      </c>
      <c r="N69" s="262">
        <f t="shared" si="2"/>
        <v>9.1999999999999998E-2</v>
      </c>
    </row>
    <row r="70" spans="1:15" ht="15.75" customHeight="1" x14ac:dyDescent="0.25">
      <c r="A70" s="230"/>
      <c r="C70" s="10">
        <v>2003</v>
      </c>
      <c r="D70" s="15">
        <v>0.106</v>
      </c>
      <c r="E70" s="12">
        <v>37790</v>
      </c>
      <c r="F70" s="15">
        <v>9.4E-2</v>
      </c>
      <c r="G70" s="12">
        <v>37795</v>
      </c>
      <c r="H70" s="15">
        <v>9.1999999999999998E-2</v>
      </c>
      <c r="I70" s="12">
        <v>37796</v>
      </c>
      <c r="J70" s="15">
        <v>9.1999999999999998E-2</v>
      </c>
      <c r="K70" s="43">
        <v>37797</v>
      </c>
      <c r="L70" s="39">
        <v>5</v>
      </c>
      <c r="M70" s="10" t="s">
        <v>148</v>
      </c>
      <c r="N70" s="262">
        <f t="shared" si="2"/>
        <v>9.4E-2</v>
      </c>
    </row>
    <row r="71" spans="1:15" ht="15.75" customHeight="1" x14ac:dyDescent="0.25">
      <c r="A71" s="230"/>
      <c r="C71" s="10">
        <v>2004</v>
      </c>
      <c r="D71" s="15">
        <v>7.6999999999999999E-2</v>
      </c>
      <c r="E71" s="12">
        <v>38617</v>
      </c>
      <c r="F71" s="15">
        <v>7.2999999999999995E-2</v>
      </c>
      <c r="G71" s="12">
        <v>38458</v>
      </c>
      <c r="H71" s="15">
        <v>7.2999999999999995E-2</v>
      </c>
      <c r="I71" s="12">
        <v>38533</v>
      </c>
      <c r="J71" s="15">
        <v>7.1999999999999995E-2</v>
      </c>
      <c r="K71" s="43">
        <v>38546</v>
      </c>
      <c r="L71" s="39">
        <v>0</v>
      </c>
      <c r="M71" s="10" t="s">
        <v>149</v>
      </c>
      <c r="N71" s="262">
        <f t="shared" si="2"/>
        <v>8.7999999999999995E-2</v>
      </c>
    </row>
    <row r="72" spans="1:15" ht="15.75" customHeight="1" x14ac:dyDescent="0.25">
      <c r="A72" s="230"/>
      <c r="C72" s="10">
        <v>2005</v>
      </c>
      <c r="D72" s="25">
        <v>8.7999999999999995E-2</v>
      </c>
      <c r="E72" s="12">
        <v>38527</v>
      </c>
      <c r="F72" s="15">
        <v>8.2000000000000003E-2</v>
      </c>
      <c r="G72" s="12">
        <v>38529</v>
      </c>
      <c r="H72" s="15">
        <v>8.1000000000000003E-2</v>
      </c>
      <c r="I72" s="12">
        <v>38526</v>
      </c>
      <c r="J72" s="15">
        <v>0.08</v>
      </c>
      <c r="K72" s="43">
        <v>38528</v>
      </c>
      <c r="L72" s="39">
        <v>1</v>
      </c>
      <c r="M72" s="10" t="s">
        <v>150</v>
      </c>
      <c r="N72" s="262">
        <f>TRUNC(AVERAGE(J70:J72),3)</f>
        <v>8.1000000000000003E-2</v>
      </c>
    </row>
    <row r="73" spans="1:15" ht="15.75" customHeight="1" x14ac:dyDescent="0.25">
      <c r="A73" s="228"/>
      <c r="C73" s="10">
        <v>2006</v>
      </c>
      <c r="D73" s="25">
        <v>8.1000000000000003E-2</v>
      </c>
      <c r="E73" s="12">
        <v>38916</v>
      </c>
      <c r="F73" s="15">
        <v>7.6999999999999999E-2</v>
      </c>
      <c r="G73" s="12">
        <v>38908</v>
      </c>
      <c r="H73" s="15">
        <v>7.6999999999999999E-2</v>
      </c>
      <c r="I73" s="12">
        <v>38915</v>
      </c>
      <c r="J73" s="15">
        <v>7.4999999999999997E-2</v>
      </c>
      <c r="K73" s="43">
        <v>38885</v>
      </c>
      <c r="L73" s="39">
        <v>0</v>
      </c>
      <c r="M73" s="10" t="s">
        <v>151</v>
      </c>
      <c r="N73" s="262">
        <f>TRUNC(AVERAGE(J71:J73),3)</f>
        <v>7.4999999999999997E-2</v>
      </c>
    </row>
    <row r="74" spans="1:15" ht="15.75" customHeight="1" thickBot="1" x14ac:dyDescent="0.3">
      <c r="A74" s="228"/>
      <c r="C74" s="16">
        <v>2007</v>
      </c>
      <c r="D74" s="123">
        <v>9.4E-2</v>
      </c>
      <c r="E74" s="18">
        <v>39296</v>
      </c>
      <c r="F74" s="123">
        <v>8.5000000000000006E-2</v>
      </c>
      <c r="G74" s="18">
        <v>39346</v>
      </c>
      <c r="H74" s="123">
        <v>8.3000000000000004E-2</v>
      </c>
      <c r="I74" s="18">
        <v>39330</v>
      </c>
      <c r="J74" s="26">
        <v>8.1000000000000003E-2</v>
      </c>
      <c r="K74" s="44">
        <v>39270</v>
      </c>
      <c r="L74" s="40">
        <v>2</v>
      </c>
      <c r="M74" s="16" t="s">
        <v>152</v>
      </c>
      <c r="N74" s="263">
        <f>TRUNC(AVERAGE(J72:J74),3)</f>
        <v>7.8E-2</v>
      </c>
    </row>
    <row r="75" spans="1:15" ht="15.75" customHeight="1" thickBot="1" x14ac:dyDescent="0.35">
      <c r="A75" s="228"/>
      <c r="C75" s="377" t="s">
        <v>298</v>
      </c>
      <c r="D75" s="378"/>
      <c r="E75" s="378"/>
      <c r="F75" s="378"/>
      <c r="G75" s="378"/>
      <c r="H75" s="378"/>
      <c r="I75" s="378"/>
      <c r="J75" s="378"/>
      <c r="K75" s="379"/>
      <c r="L75" s="4" t="s">
        <v>263</v>
      </c>
      <c r="M75" s="257"/>
      <c r="N75" s="272"/>
    </row>
    <row r="76" spans="1:15" ht="15.75" customHeight="1" x14ac:dyDescent="0.25">
      <c r="A76" s="228"/>
      <c r="C76" s="10">
        <v>2008</v>
      </c>
      <c r="D76" s="25">
        <v>7.8E-2</v>
      </c>
      <c r="E76" s="12">
        <v>39646</v>
      </c>
      <c r="F76" s="25">
        <v>7.5999999999999998E-2</v>
      </c>
      <c r="G76" s="12">
        <v>39693</v>
      </c>
      <c r="H76" s="25">
        <v>7.3999999999999996E-2</v>
      </c>
      <c r="I76" s="12">
        <v>39561</v>
      </c>
      <c r="J76" s="25">
        <v>7.3999999999999996E-2</v>
      </c>
      <c r="K76" s="43">
        <v>39647</v>
      </c>
      <c r="L76" s="39">
        <v>2</v>
      </c>
      <c r="M76" s="10" t="s">
        <v>187</v>
      </c>
      <c r="N76" s="261">
        <f>TRUNC(AVERAGE(J73:J76),3)</f>
        <v>7.5999999999999998E-2</v>
      </c>
    </row>
    <row r="77" spans="1:15" ht="15.75" customHeight="1" thickBot="1" x14ac:dyDescent="0.3">
      <c r="A77" s="228"/>
      <c r="C77" s="10">
        <v>2009</v>
      </c>
      <c r="D77" s="25">
        <v>7.6999999999999999E-2</v>
      </c>
      <c r="E77" s="12">
        <v>39988</v>
      </c>
      <c r="F77" s="25">
        <v>7.0000000000000007E-2</v>
      </c>
      <c r="G77" s="12">
        <v>39953</v>
      </c>
      <c r="H77" s="25">
        <v>6.9000000000000006E-2</v>
      </c>
      <c r="I77" s="12">
        <v>39970</v>
      </c>
      <c r="J77" s="25">
        <v>6.8000000000000005E-2</v>
      </c>
      <c r="K77" s="43">
        <v>39989</v>
      </c>
      <c r="L77" s="39">
        <v>1</v>
      </c>
      <c r="M77" s="10" t="s">
        <v>196</v>
      </c>
      <c r="N77" s="263">
        <f>TRUNC(AVERAGE(J74:J77),3)</f>
        <v>7.3999999999999996E-2</v>
      </c>
    </row>
    <row r="78" spans="1:15" ht="15.75" customHeight="1" x14ac:dyDescent="0.3">
      <c r="A78" s="228"/>
      <c r="C78" s="124"/>
      <c r="D78" s="182"/>
      <c r="E78" s="51"/>
      <c r="F78" s="97"/>
      <c r="G78" s="51"/>
      <c r="H78" s="97"/>
      <c r="I78" s="51"/>
      <c r="J78" s="338"/>
      <c r="K78" s="51"/>
      <c r="L78" s="124"/>
      <c r="M78" s="124"/>
      <c r="N78" s="338"/>
    </row>
    <row r="79" spans="1:15" ht="15.75" customHeight="1" thickBot="1" x14ac:dyDescent="0.3">
      <c r="A79" s="228"/>
      <c r="D79" s="92"/>
      <c r="F79" s="92"/>
      <c r="H79" s="92"/>
    </row>
    <row r="80" spans="1:15" ht="15.75" customHeight="1" x14ac:dyDescent="0.3">
      <c r="A80" s="241" t="s">
        <v>13</v>
      </c>
      <c r="B80" s="2"/>
      <c r="C80" s="253"/>
      <c r="D80" s="254"/>
      <c r="E80" s="255"/>
      <c r="F80" s="254"/>
      <c r="G80" s="255"/>
      <c r="H80" s="254"/>
      <c r="I80" s="255"/>
      <c r="J80" s="256"/>
      <c r="K80" s="255"/>
      <c r="L80" s="258"/>
      <c r="M80" s="383" t="s">
        <v>56</v>
      </c>
      <c r="N80" s="384"/>
    </row>
    <row r="81" spans="1:14" ht="15.75" customHeight="1" thickBot="1" x14ac:dyDescent="0.3">
      <c r="A81" s="230"/>
      <c r="B81" s="3"/>
      <c r="C81" s="4" t="s">
        <v>2</v>
      </c>
      <c r="D81" s="93" t="s">
        <v>3</v>
      </c>
      <c r="E81" s="5" t="s">
        <v>58</v>
      </c>
      <c r="F81" s="93" t="s">
        <v>4</v>
      </c>
      <c r="G81" s="5" t="s">
        <v>58</v>
      </c>
      <c r="H81" s="93" t="s">
        <v>5</v>
      </c>
      <c r="I81" s="5" t="s">
        <v>58</v>
      </c>
      <c r="J81" s="6" t="s">
        <v>6</v>
      </c>
      <c r="K81" s="5" t="s">
        <v>58</v>
      </c>
      <c r="L81" s="330"/>
      <c r="M81" s="21" t="s">
        <v>141</v>
      </c>
      <c r="N81" s="273" t="s">
        <v>57</v>
      </c>
    </row>
    <row r="82" spans="1:14" ht="15.75" customHeight="1" thickBot="1" x14ac:dyDescent="0.35">
      <c r="A82" s="230"/>
      <c r="B82" s="3"/>
      <c r="C82" s="377" t="s">
        <v>299</v>
      </c>
      <c r="D82" s="378"/>
      <c r="E82" s="378"/>
      <c r="F82" s="378"/>
      <c r="G82" s="378"/>
      <c r="H82" s="378"/>
      <c r="I82" s="378"/>
      <c r="J82" s="378"/>
      <c r="K82" s="379"/>
      <c r="L82" s="177" t="s">
        <v>265</v>
      </c>
      <c r="M82" s="257"/>
      <c r="N82" s="272"/>
    </row>
    <row r="83" spans="1:14" ht="15.75" customHeight="1" x14ac:dyDescent="0.25">
      <c r="A83" s="240" t="s">
        <v>14</v>
      </c>
      <c r="B83" s="2"/>
      <c r="C83" s="14">
        <v>2000</v>
      </c>
      <c r="D83" s="97">
        <v>9.5000000000000001E-2</v>
      </c>
      <c r="E83" s="51">
        <v>36686</v>
      </c>
      <c r="F83" s="97">
        <v>9.4E-2</v>
      </c>
      <c r="G83" s="51">
        <v>36678</v>
      </c>
      <c r="H83" s="97">
        <v>8.7999999999999995E-2</v>
      </c>
      <c r="I83" s="51">
        <v>36734</v>
      </c>
      <c r="J83" s="97">
        <v>8.6999999999999994E-2</v>
      </c>
      <c r="K83" s="112">
        <v>36685</v>
      </c>
      <c r="L83" s="62">
        <v>4</v>
      </c>
      <c r="M83" s="14" t="s">
        <v>155</v>
      </c>
      <c r="N83" s="261">
        <f>TRUNC(AVERAGE(J83),3)</f>
        <v>8.6999999999999994E-2</v>
      </c>
    </row>
    <row r="84" spans="1:14" ht="15.75" customHeight="1" x14ac:dyDescent="0.25">
      <c r="A84" s="233" t="s">
        <v>99</v>
      </c>
      <c r="B84" s="2"/>
      <c r="C84" s="10">
        <v>2001</v>
      </c>
      <c r="D84" s="15">
        <v>8.8999999999999996E-2</v>
      </c>
      <c r="E84" s="12">
        <v>37109</v>
      </c>
      <c r="F84" s="15">
        <v>8.7999999999999995E-2</v>
      </c>
      <c r="G84" s="12">
        <v>37055</v>
      </c>
      <c r="H84" s="15">
        <v>8.5000000000000006E-2</v>
      </c>
      <c r="I84" s="12">
        <v>37061</v>
      </c>
      <c r="J84" s="15">
        <v>8.3000000000000004E-2</v>
      </c>
      <c r="K84" s="43">
        <v>37017</v>
      </c>
      <c r="L84" s="39">
        <v>3</v>
      </c>
      <c r="M84" s="10" t="s">
        <v>156</v>
      </c>
      <c r="N84" s="262">
        <f>TRUNC(AVERAGE(J83:J84),3)</f>
        <v>8.5000000000000006E-2</v>
      </c>
    </row>
    <row r="85" spans="1:14" ht="15.75" customHeight="1" x14ac:dyDescent="0.25">
      <c r="B85" s="2"/>
      <c r="C85" s="10">
        <v>2002</v>
      </c>
      <c r="D85" s="15">
        <v>0.114</v>
      </c>
      <c r="E85" s="12">
        <v>37429</v>
      </c>
      <c r="F85" s="15">
        <v>0.10199999999999999</v>
      </c>
      <c r="G85" s="12">
        <v>37428</v>
      </c>
      <c r="H85" s="15">
        <v>9.7000000000000003E-2</v>
      </c>
      <c r="I85" s="12">
        <v>37478</v>
      </c>
      <c r="J85" s="15">
        <v>9.5000000000000001E-2</v>
      </c>
      <c r="K85" s="43">
        <v>37452</v>
      </c>
      <c r="L85" s="39">
        <v>9</v>
      </c>
      <c r="M85" s="10" t="s">
        <v>147</v>
      </c>
      <c r="N85" s="262">
        <f t="shared" ref="N85:N90" si="3">TRUNC(AVERAGE(J83:J85),3)</f>
        <v>8.7999999999999995E-2</v>
      </c>
    </row>
    <row r="86" spans="1:14" ht="15.75" customHeight="1" x14ac:dyDescent="0.25">
      <c r="A86" s="233"/>
      <c r="B86" s="2"/>
      <c r="C86" s="10">
        <v>2003</v>
      </c>
      <c r="D86" s="15">
        <v>8.7999999999999995E-2</v>
      </c>
      <c r="E86" s="12">
        <v>37790</v>
      </c>
      <c r="F86" s="15">
        <v>8.5999999999999993E-2</v>
      </c>
      <c r="G86" s="12">
        <v>37797</v>
      </c>
      <c r="H86" s="15">
        <v>8.1000000000000003E-2</v>
      </c>
      <c r="I86" s="12">
        <v>37796</v>
      </c>
      <c r="J86" s="15">
        <v>7.9000000000000001E-2</v>
      </c>
      <c r="K86" s="43">
        <v>37795</v>
      </c>
      <c r="L86" s="39">
        <v>2</v>
      </c>
      <c r="M86" s="10" t="s">
        <v>148</v>
      </c>
      <c r="N86" s="262">
        <f t="shared" si="3"/>
        <v>8.5000000000000006E-2</v>
      </c>
    </row>
    <row r="87" spans="1:14" ht="15.75" customHeight="1" x14ac:dyDescent="0.25">
      <c r="A87" s="233"/>
      <c r="B87" s="2"/>
      <c r="C87" s="10">
        <v>2004</v>
      </c>
      <c r="D87" s="15">
        <v>7.4999999999999997E-2</v>
      </c>
      <c r="E87" s="12">
        <v>38093</v>
      </c>
      <c r="F87" s="15">
        <v>7.2999999999999995E-2</v>
      </c>
      <c r="G87" s="12">
        <v>38168</v>
      </c>
      <c r="H87" s="15">
        <v>7.0999999999999994E-2</v>
      </c>
      <c r="I87" s="12">
        <v>38170</v>
      </c>
      <c r="J87" s="15">
        <v>7.0999999999999994E-2</v>
      </c>
      <c r="K87" s="43">
        <v>38617</v>
      </c>
      <c r="L87" s="39">
        <v>0</v>
      </c>
      <c r="M87" s="10" t="s">
        <v>149</v>
      </c>
      <c r="N87" s="262">
        <f t="shared" si="3"/>
        <v>8.1000000000000003E-2</v>
      </c>
    </row>
    <row r="88" spans="1:14" ht="15.75" customHeight="1" x14ac:dyDescent="0.25">
      <c r="A88" s="233"/>
      <c r="B88" s="2"/>
      <c r="C88" s="10">
        <v>2005</v>
      </c>
      <c r="D88" s="25">
        <v>8.6999999999999994E-2</v>
      </c>
      <c r="E88" s="12">
        <v>38529</v>
      </c>
      <c r="F88" s="15">
        <v>8.1000000000000003E-2</v>
      </c>
      <c r="G88" s="12">
        <v>38604</v>
      </c>
      <c r="H88" s="15">
        <v>7.9000000000000001E-2</v>
      </c>
      <c r="I88" s="12">
        <v>38565</v>
      </c>
      <c r="J88" s="15">
        <v>7.8E-2</v>
      </c>
      <c r="K88" s="43">
        <v>38543</v>
      </c>
      <c r="L88" s="39">
        <v>1</v>
      </c>
      <c r="M88" s="10" t="s">
        <v>150</v>
      </c>
      <c r="N88" s="262">
        <f t="shared" si="3"/>
        <v>7.5999999999999998E-2</v>
      </c>
    </row>
    <row r="89" spans="1:14" ht="15.75" customHeight="1" x14ac:dyDescent="0.25">
      <c r="A89" s="228"/>
      <c r="C89" s="10">
        <v>2006</v>
      </c>
      <c r="D89" s="25">
        <v>7.9000000000000001E-2</v>
      </c>
      <c r="E89" s="12">
        <v>38885</v>
      </c>
      <c r="F89" s="15">
        <v>7.4999999999999997E-2</v>
      </c>
      <c r="G89" s="12">
        <v>38946</v>
      </c>
      <c r="H89" s="15">
        <v>7.2999999999999995E-2</v>
      </c>
      <c r="I89" s="12">
        <v>38883</v>
      </c>
      <c r="J89" s="15">
        <v>7.2999999999999995E-2</v>
      </c>
      <c r="K89" s="43">
        <v>38900</v>
      </c>
      <c r="L89" s="39">
        <v>0</v>
      </c>
      <c r="M89" s="10" t="s">
        <v>151</v>
      </c>
      <c r="N89" s="262">
        <f t="shared" si="3"/>
        <v>7.3999999999999996E-2</v>
      </c>
    </row>
    <row r="90" spans="1:14" ht="15.75" customHeight="1" thickBot="1" x14ac:dyDescent="0.3">
      <c r="A90" s="228"/>
      <c r="C90" s="16">
        <v>2007</v>
      </c>
      <c r="D90" s="123">
        <v>8.3000000000000004E-2</v>
      </c>
      <c r="E90" s="18">
        <v>39322</v>
      </c>
      <c r="F90" s="26">
        <v>7.9000000000000001E-2</v>
      </c>
      <c r="G90" s="18">
        <v>39224</v>
      </c>
      <c r="H90" s="26">
        <v>7.9000000000000001E-2</v>
      </c>
      <c r="I90" s="18">
        <v>39225</v>
      </c>
      <c r="J90" s="26">
        <v>7.9000000000000001E-2</v>
      </c>
      <c r="K90" s="44">
        <v>39245</v>
      </c>
      <c r="L90" s="40">
        <v>0</v>
      </c>
      <c r="M90" s="16" t="s">
        <v>152</v>
      </c>
      <c r="N90" s="263">
        <f t="shared" si="3"/>
        <v>7.5999999999999998E-2</v>
      </c>
    </row>
    <row r="91" spans="1:14" ht="15.75" customHeight="1" thickBot="1" x14ac:dyDescent="0.35">
      <c r="A91" s="228"/>
      <c r="C91" s="377" t="s">
        <v>298</v>
      </c>
      <c r="D91" s="378"/>
      <c r="E91" s="378"/>
      <c r="F91" s="378"/>
      <c r="G91" s="378"/>
      <c r="H91" s="378"/>
      <c r="I91" s="378"/>
      <c r="J91" s="378"/>
      <c r="K91" s="379"/>
      <c r="L91" s="4" t="s">
        <v>263</v>
      </c>
      <c r="M91" s="257"/>
      <c r="N91" s="272"/>
    </row>
    <row r="92" spans="1:14" ht="15.75" customHeight="1" x14ac:dyDescent="0.25">
      <c r="A92" s="228"/>
      <c r="C92" s="10">
        <v>2008</v>
      </c>
      <c r="D92" s="25">
        <v>7.4999999999999997E-2</v>
      </c>
      <c r="E92" s="12">
        <v>39561</v>
      </c>
      <c r="F92" s="15">
        <v>7.0999999999999994E-2</v>
      </c>
      <c r="G92" s="12">
        <v>39619</v>
      </c>
      <c r="H92" s="15">
        <v>6.8000000000000005E-2</v>
      </c>
      <c r="I92" s="12">
        <v>39560</v>
      </c>
      <c r="J92" s="15">
        <v>6.8000000000000005E-2</v>
      </c>
      <c r="K92" s="43">
        <v>39692</v>
      </c>
      <c r="L92" s="39">
        <v>0</v>
      </c>
      <c r="M92" s="10" t="s">
        <v>187</v>
      </c>
      <c r="N92" s="261">
        <f>TRUNC(AVERAGE(J89:J92),3)</f>
        <v>7.2999999999999995E-2</v>
      </c>
    </row>
    <row r="93" spans="1:14" ht="15.75" customHeight="1" thickBot="1" x14ac:dyDescent="0.3">
      <c r="A93" s="228"/>
      <c r="C93" s="10">
        <v>2009</v>
      </c>
      <c r="D93" s="25">
        <v>8.2000000000000003E-2</v>
      </c>
      <c r="E93" s="12">
        <v>39957</v>
      </c>
      <c r="F93" s="15">
        <v>7.1999999999999995E-2</v>
      </c>
      <c r="G93" s="12">
        <v>39987</v>
      </c>
      <c r="H93" s="15">
        <v>7.0999999999999994E-2</v>
      </c>
      <c r="I93" s="12">
        <v>39953</v>
      </c>
      <c r="J93" s="15">
        <v>7.0000000000000007E-2</v>
      </c>
      <c r="K93" s="43">
        <v>39991</v>
      </c>
      <c r="L93" s="39">
        <v>1</v>
      </c>
      <c r="M93" s="10" t="s">
        <v>196</v>
      </c>
      <c r="N93" s="263">
        <f>TRUNC(AVERAGE(J90:J93),3)</f>
        <v>7.1999999999999995E-2</v>
      </c>
    </row>
    <row r="94" spans="1:14" ht="15.75" customHeight="1" x14ac:dyDescent="0.3">
      <c r="A94" s="228"/>
      <c r="C94" s="124"/>
      <c r="D94" s="182"/>
      <c r="E94" s="51"/>
      <c r="F94" s="97"/>
      <c r="G94" s="51"/>
      <c r="H94" s="97"/>
      <c r="I94" s="51"/>
      <c r="J94" s="338"/>
      <c r="K94" s="51"/>
      <c r="L94" s="124"/>
      <c r="M94" s="124"/>
      <c r="N94" s="338"/>
    </row>
    <row r="95" spans="1:14" ht="15.75" customHeight="1" thickBot="1" x14ac:dyDescent="0.3">
      <c r="A95" s="228"/>
      <c r="D95" s="92"/>
      <c r="F95" s="92"/>
      <c r="H95" s="92"/>
    </row>
    <row r="96" spans="1:14" ht="15.75" customHeight="1" x14ac:dyDescent="0.3">
      <c r="A96" s="241" t="s">
        <v>18</v>
      </c>
      <c r="C96" s="253"/>
      <c r="D96" s="254"/>
      <c r="E96" s="255"/>
      <c r="F96" s="254"/>
      <c r="G96" s="255"/>
      <c r="H96" s="254"/>
      <c r="I96" s="255"/>
      <c r="J96" s="256"/>
      <c r="K96" s="255"/>
      <c r="L96" s="258"/>
      <c r="M96" s="383" t="s">
        <v>56</v>
      </c>
      <c r="N96" s="384"/>
    </row>
    <row r="97" spans="1:14" ht="15.75" customHeight="1" thickBot="1" x14ac:dyDescent="0.3">
      <c r="A97" s="230"/>
      <c r="B97" s="20"/>
      <c r="C97" s="4" t="s">
        <v>2</v>
      </c>
      <c r="D97" s="93" t="s">
        <v>3</v>
      </c>
      <c r="E97" s="5" t="s">
        <v>58</v>
      </c>
      <c r="F97" s="93" t="s">
        <v>4</v>
      </c>
      <c r="G97" s="5" t="s">
        <v>58</v>
      </c>
      <c r="H97" s="93" t="s">
        <v>5</v>
      </c>
      <c r="I97" s="5" t="s">
        <v>58</v>
      </c>
      <c r="J97" s="6" t="s">
        <v>6</v>
      </c>
      <c r="K97" s="5" t="s">
        <v>58</v>
      </c>
      <c r="L97" s="330"/>
      <c r="M97" s="21" t="s">
        <v>141</v>
      </c>
      <c r="N97" s="273" t="s">
        <v>57</v>
      </c>
    </row>
    <row r="98" spans="1:14" ht="15.75" customHeight="1" thickBot="1" x14ac:dyDescent="0.35">
      <c r="A98" s="230"/>
      <c r="B98" s="20"/>
      <c r="C98" s="377" t="s">
        <v>299</v>
      </c>
      <c r="D98" s="378"/>
      <c r="E98" s="378"/>
      <c r="F98" s="378"/>
      <c r="G98" s="378"/>
      <c r="H98" s="378"/>
      <c r="I98" s="378"/>
      <c r="J98" s="378"/>
      <c r="K98" s="379"/>
      <c r="L98" s="177" t="s">
        <v>265</v>
      </c>
      <c r="M98" s="257"/>
      <c r="N98" s="272"/>
    </row>
    <row r="99" spans="1:14" ht="15.75" customHeight="1" x14ac:dyDescent="0.25">
      <c r="A99" s="240" t="s">
        <v>19</v>
      </c>
      <c r="C99" s="14">
        <v>1997</v>
      </c>
      <c r="D99" s="97">
        <v>9.5000000000000001E-2</v>
      </c>
      <c r="E99" s="51">
        <v>35974</v>
      </c>
      <c r="F99" s="97">
        <v>8.5999999999999993E-2</v>
      </c>
      <c r="G99" s="51">
        <v>36054</v>
      </c>
      <c r="H99" s="97">
        <v>8.4000000000000005E-2</v>
      </c>
      <c r="I99" s="51">
        <v>35994</v>
      </c>
      <c r="J99" s="97">
        <v>8.4000000000000005E-2</v>
      </c>
      <c r="K99" s="112">
        <v>36373</v>
      </c>
      <c r="L99" s="62">
        <v>2</v>
      </c>
      <c r="M99" s="14" t="s">
        <v>162</v>
      </c>
      <c r="N99" s="261">
        <f>TRUNC(AVERAGE(J99),3)</f>
        <v>8.4000000000000005E-2</v>
      </c>
    </row>
    <row r="100" spans="1:14" ht="15.75" customHeight="1" x14ac:dyDescent="0.25">
      <c r="A100" s="233" t="s">
        <v>102</v>
      </c>
      <c r="C100" s="10">
        <v>1998</v>
      </c>
      <c r="D100" s="15">
        <v>9.2999999999999999E-2</v>
      </c>
      <c r="E100" s="12">
        <v>35934</v>
      </c>
      <c r="F100" s="15">
        <v>9.2999999999999999E-2</v>
      </c>
      <c r="G100" s="12">
        <v>36050</v>
      </c>
      <c r="H100" s="15">
        <v>9.0999999999999998E-2</v>
      </c>
      <c r="I100" s="12">
        <v>36029</v>
      </c>
      <c r="J100" s="15">
        <v>0.09</v>
      </c>
      <c r="K100" s="43">
        <v>36028</v>
      </c>
      <c r="L100" s="39">
        <v>12</v>
      </c>
      <c r="M100" s="10" t="s">
        <v>165</v>
      </c>
      <c r="N100" s="262">
        <f>TRUNC(AVERAGE(J99:J100),3)</f>
        <v>8.6999999999999994E-2</v>
      </c>
    </row>
    <row r="101" spans="1:14" ht="15.75" customHeight="1" x14ac:dyDescent="0.25">
      <c r="C101" s="10">
        <v>1999</v>
      </c>
      <c r="D101" s="15">
        <v>9.9000000000000005E-2</v>
      </c>
      <c r="E101" s="12">
        <v>36309</v>
      </c>
      <c r="F101" s="15">
        <v>9.7000000000000003E-2</v>
      </c>
      <c r="G101" s="12">
        <v>36321</v>
      </c>
      <c r="H101" s="15">
        <v>9.6000000000000002E-2</v>
      </c>
      <c r="I101" s="12">
        <v>36332</v>
      </c>
      <c r="J101" s="15">
        <v>9.5000000000000001E-2</v>
      </c>
      <c r="K101" s="43">
        <v>36333</v>
      </c>
      <c r="L101" s="39">
        <v>10</v>
      </c>
      <c r="M101" s="10" t="s">
        <v>144</v>
      </c>
      <c r="N101" s="262">
        <f t="shared" ref="N101:N106" si="4">TRUNC(AVERAGE(J99:J101),3)</f>
        <v>8.8999999999999996E-2</v>
      </c>
    </row>
    <row r="102" spans="1:14" ht="15.75" customHeight="1" x14ac:dyDescent="0.25">
      <c r="A102" s="230"/>
      <c r="C102" s="10">
        <v>2000</v>
      </c>
      <c r="D102" s="15">
        <v>9.0999999999999998E-2</v>
      </c>
      <c r="E102" s="12">
        <v>36685</v>
      </c>
      <c r="F102" s="15">
        <v>9.0999999999999998E-2</v>
      </c>
      <c r="G102" s="12">
        <v>36686</v>
      </c>
      <c r="H102" s="15">
        <v>8.5000000000000006E-2</v>
      </c>
      <c r="I102" s="12">
        <v>36678</v>
      </c>
      <c r="J102" s="15">
        <v>8.4000000000000005E-2</v>
      </c>
      <c r="K102" s="43">
        <v>36734</v>
      </c>
      <c r="L102" s="39">
        <v>3</v>
      </c>
      <c r="M102" s="10" t="s">
        <v>145</v>
      </c>
      <c r="N102" s="262">
        <f t="shared" si="4"/>
        <v>8.8999999999999996E-2</v>
      </c>
    </row>
    <row r="103" spans="1:14" ht="15.75" customHeight="1" x14ac:dyDescent="0.25">
      <c r="A103" s="230"/>
      <c r="C103" s="10">
        <v>2001</v>
      </c>
      <c r="D103" s="15">
        <v>8.5999999999999993E-2</v>
      </c>
      <c r="E103" s="12">
        <v>37061</v>
      </c>
      <c r="F103" s="15">
        <v>8.5000000000000006E-2</v>
      </c>
      <c r="G103" s="12">
        <v>37055</v>
      </c>
      <c r="H103" s="15">
        <v>8.2000000000000003E-2</v>
      </c>
      <c r="I103" s="12">
        <v>37015</v>
      </c>
      <c r="J103" s="15">
        <v>8.2000000000000003E-2</v>
      </c>
      <c r="K103" s="43">
        <v>37017</v>
      </c>
      <c r="L103" s="39">
        <v>2</v>
      </c>
      <c r="M103" s="10" t="s">
        <v>146</v>
      </c>
      <c r="N103" s="262">
        <f t="shared" si="4"/>
        <v>8.6999999999999994E-2</v>
      </c>
    </row>
    <row r="104" spans="1:14" ht="15.75" customHeight="1" x14ac:dyDescent="0.25">
      <c r="A104" s="230"/>
      <c r="C104" s="10">
        <v>2002</v>
      </c>
      <c r="D104" s="15">
        <v>0.111</v>
      </c>
      <c r="E104" s="12">
        <v>37452</v>
      </c>
      <c r="F104" s="15">
        <v>0.1</v>
      </c>
      <c r="G104" s="12">
        <v>37478</v>
      </c>
      <c r="H104" s="15">
        <v>9.7000000000000003E-2</v>
      </c>
      <c r="I104" s="12">
        <v>37429</v>
      </c>
      <c r="J104" s="15">
        <v>9.7000000000000003E-2</v>
      </c>
      <c r="K104" s="43">
        <v>37453</v>
      </c>
      <c r="L104" s="39">
        <v>11</v>
      </c>
      <c r="M104" s="10" t="s">
        <v>147</v>
      </c>
      <c r="N104" s="262">
        <f t="shared" si="4"/>
        <v>8.6999999999999994E-2</v>
      </c>
    </row>
    <row r="105" spans="1:14" ht="15.75" customHeight="1" x14ac:dyDescent="0.25">
      <c r="A105" s="230"/>
      <c r="C105" s="10">
        <v>2003</v>
      </c>
      <c r="D105" s="15">
        <v>9.0999999999999998E-2</v>
      </c>
      <c r="E105" s="12">
        <v>37790</v>
      </c>
      <c r="F105" s="15">
        <v>8.6999999999999994E-2</v>
      </c>
      <c r="G105" s="12">
        <v>37797</v>
      </c>
      <c r="H105" s="15">
        <v>8.1000000000000003E-2</v>
      </c>
      <c r="I105" s="12">
        <v>37725</v>
      </c>
      <c r="J105" s="15">
        <v>0.08</v>
      </c>
      <c r="K105" s="43">
        <v>37854</v>
      </c>
      <c r="L105" s="39">
        <v>2</v>
      </c>
      <c r="M105" s="10" t="s">
        <v>148</v>
      </c>
      <c r="N105" s="262">
        <f t="shared" si="4"/>
        <v>8.5999999999999993E-2</v>
      </c>
    </row>
    <row r="106" spans="1:14" ht="15.75" customHeight="1" x14ac:dyDescent="0.25">
      <c r="A106" s="230"/>
      <c r="C106" s="10">
        <v>2004</v>
      </c>
      <c r="D106" s="15">
        <v>7.9000000000000001E-2</v>
      </c>
      <c r="E106" s="12">
        <v>38617</v>
      </c>
      <c r="F106" s="15">
        <v>7.4999999999999997E-2</v>
      </c>
      <c r="G106" s="12">
        <v>38458</v>
      </c>
      <c r="H106" s="15">
        <v>7.3999999999999996E-2</v>
      </c>
      <c r="I106" s="12">
        <v>38534</v>
      </c>
      <c r="J106" s="15">
        <v>7.2999999999999995E-2</v>
      </c>
      <c r="K106" s="43">
        <v>38533</v>
      </c>
      <c r="L106" s="39">
        <v>0</v>
      </c>
      <c r="M106" s="10" t="s">
        <v>149</v>
      </c>
      <c r="N106" s="262">
        <f t="shared" si="4"/>
        <v>8.3000000000000004E-2</v>
      </c>
    </row>
    <row r="107" spans="1:14" ht="15.75" customHeight="1" x14ac:dyDescent="0.25">
      <c r="A107" s="230"/>
      <c r="C107" s="10">
        <v>2005</v>
      </c>
      <c r="D107" s="25">
        <v>9.0999999999999998E-2</v>
      </c>
      <c r="E107" s="12">
        <v>38542</v>
      </c>
      <c r="F107" s="15">
        <v>0.08</v>
      </c>
      <c r="G107" s="12">
        <v>38529</v>
      </c>
      <c r="H107" s="15">
        <v>7.9000000000000001E-2</v>
      </c>
      <c r="I107" s="12">
        <v>38527</v>
      </c>
      <c r="J107" s="15">
        <v>7.6999999999999999E-2</v>
      </c>
      <c r="K107" s="43">
        <v>38524</v>
      </c>
      <c r="L107" s="39">
        <v>1</v>
      </c>
      <c r="M107" s="10" t="s">
        <v>150</v>
      </c>
      <c r="N107" s="262">
        <f>TRUNC(AVERAGE(J105:J107),3)</f>
        <v>7.5999999999999998E-2</v>
      </c>
    </row>
    <row r="108" spans="1:14" ht="15.75" customHeight="1" x14ac:dyDescent="0.25">
      <c r="A108" s="228"/>
      <c r="C108" s="10">
        <v>2006</v>
      </c>
      <c r="D108" s="25">
        <v>8.1000000000000003E-2</v>
      </c>
      <c r="E108" s="12">
        <v>38885</v>
      </c>
      <c r="F108" s="15">
        <v>0.08</v>
      </c>
      <c r="G108" s="12">
        <v>38861</v>
      </c>
      <c r="H108" s="15">
        <v>7.8E-2</v>
      </c>
      <c r="I108" s="12">
        <v>38883</v>
      </c>
      <c r="J108" s="15">
        <v>7.8E-2</v>
      </c>
      <c r="K108" s="43">
        <v>38914</v>
      </c>
      <c r="L108" s="39">
        <v>0</v>
      </c>
      <c r="M108" s="10" t="s">
        <v>151</v>
      </c>
      <c r="N108" s="262">
        <f>TRUNC(AVERAGE(J106:J108),3)</f>
        <v>7.5999999999999998E-2</v>
      </c>
    </row>
    <row r="109" spans="1:14" ht="15.75" customHeight="1" thickBot="1" x14ac:dyDescent="0.3">
      <c r="A109" s="228"/>
      <c r="C109" s="16">
        <v>2007</v>
      </c>
      <c r="D109" s="123">
        <v>0.09</v>
      </c>
      <c r="E109" s="18">
        <v>39330</v>
      </c>
      <c r="F109" s="26">
        <v>8.5000000000000006E-2</v>
      </c>
      <c r="G109" s="18">
        <v>39224</v>
      </c>
      <c r="H109" s="26">
        <v>8.4000000000000005E-2</v>
      </c>
      <c r="I109" s="18">
        <v>39250</v>
      </c>
      <c r="J109" s="26">
        <v>0.08</v>
      </c>
      <c r="K109" s="44">
        <v>39217</v>
      </c>
      <c r="L109" s="40">
        <v>2</v>
      </c>
      <c r="M109" s="16" t="s">
        <v>152</v>
      </c>
      <c r="N109" s="263">
        <f>TRUNC(AVERAGE(J107:J109),3)</f>
        <v>7.8E-2</v>
      </c>
    </row>
    <row r="110" spans="1:14" ht="15.75" customHeight="1" thickBot="1" x14ac:dyDescent="0.35">
      <c r="A110" s="228"/>
      <c r="C110" s="377" t="s">
        <v>298</v>
      </c>
      <c r="D110" s="378"/>
      <c r="E110" s="378"/>
      <c r="F110" s="378"/>
      <c r="G110" s="378"/>
      <c r="H110" s="378"/>
      <c r="I110" s="378"/>
      <c r="J110" s="378"/>
      <c r="K110" s="379"/>
      <c r="L110" s="4" t="s">
        <v>263</v>
      </c>
      <c r="M110" s="257"/>
      <c r="N110" s="272"/>
    </row>
    <row r="111" spans="1:14" ht="15.75" customHeight="1" x14ac:dyDescent="0.25">
      <c r="A111" s="228"/>
      <c r="C111" s="10">
        <v>2008</v>
      </c>
      <c r="D111" s="25">
        <v>7.5999999999999998E-2</v>
      </c>
      <c r="E111" s="12">
        <v>39561</v>
      </c>
      <c r="F111" s="15">
        <v>7.0000000000000007E-2</v>
      </c>
      <c r="G111" s="12">
        <v>39646</v>
      </c>
      <c r="H111" s="15">
        <v>6.9000000000000006E-2</v>
      </c>
      <c r="I111" s="12">
        <v>39560</v>
      </c>
      <c r="J111" s="15">
        <v>6.9000000000000006E-2</v>
      </c>
      <c r="K111" s="43">
        <v>39597</v>
      </c>
      <c r="L111" s="39">
        <v>1</v>
      </c>
      <c r="M111" s="10" t="s">
        <v>187</v>
      </c>
      <c r="N111" s="261">
        <f>TRUNC(AVERAGE(J108:J111),3)</f>
        <v>7.4999999999999997E-2</v>
      </c>
    </row>
    <row r="112" spans="1:14" ht="15.75" customHeight="1" thickBot="1" x14ac:dyDescent="0.3">
      <c r="A112" s="228"/>
      <c r="C112" s="10">
        <v>2009</v>
      </c>
      <c r="D112" s="25">
        <v>7.8E-2</v>
      </c>
      <c r="E112" s="12">
        <v>39953</v>
      </c>
      <c r="F112" s="15">
        <v>7.3999999999999996E-2</v>
      </c>
      <c r="G112" s="12">
        <v>39988</v>
      </c>
      <c r="H112" s="15">
        <v>7.3999999999999996E-2</v>
      </c>
      <c r="I112" s="12">
        <v>39956</v>
      </c>
      <c r="J112" s="15">
        <v>7.0999999999999994E-2</v>
      </c>
      <c r="K112" s="43">
        <v>39991</v>
      </c>
      <c r="L112" s="39">
        <v>1</v>
      </c>
      <c r="M112" s="10" t="s">
        <v>196</v>
      </c>
      <c r="N112" s="263">
        <f>TRUNC(AVERAGE(J109:J112),3)</f>
        <v>7.2999999999999995E-2</v>
      </c>
    </row>
    <row r="113" spans="1:14" ht="15.75" customHeight="1" x14ac:dyDescent="0.3">
      <c r="A113" s="228"/>
      <c r="C113" s="124"/>
      <c r="D113" s="182"/>
      <c r="E113" s="51"/>
      <c r="F113" s="97"/>
      <c r="G113" s="51"/>
      <c r="H113" s="97"/>
      <c r="I113" s="51"/>
      <c r="J113" s="338"/>
      <c r="K113" s="51"/>
      <c r="L113" s="124"/>
      <c r="M113" s="124"/>
      <c r="N113" s="338"/>
    </row>
    <row r="114" spans="1:14" ht="15.75" customHeight="1" thickBot="1" x14ac:dyDescent="0.3">
      <c r="A114" s="228"/>
      <c r="D114" s="92"/>
      <c r="F114" s="92"/>
      <c r="H114" s="92"/>
    </row>
    <row r="115" spans="1:14" ht="15.75" customHeight="1" x14ac:dyDescent="0.3">
      <c r="A115" s="241" t="s">
        <v>25</v>
      </c>
      <c r="C115" s="253"/>
      <c r="D115" s="254"/>
      <c r="E115" s="255"/>
      <c r="F115" s="254"/>
      <c r="G115" s="255"/>
      <c r="H115" s="254"/>
      <c r="I115" s="255"/>
      <c r="J115" s="256"/>
      <c r="K115" s="255"/>
      <c r="L115" s="258"/>
      <c r="M115" s="383" t="s">
        <v>56</v>
      </c>
      <c r="N115" s="384"/>
    </row>
    <row r="116" spans="1:14" ht="15.75" customHeight="1" thickBot="1" x14ac:dyDescent="0.3">
      <c r="A116" s="230"/>
      <c r="B116" s="20"/>
      <c r="C116" s="4" t="s">
        <v>2</v>
      </c>
      <c r="D116" s="93" t="s">
        <v>3</v>
      </c>
      <c r="E116" s="5" t="s">
        <v>58</v>
      </c>
      <c r="F116" s="93" t="s">
        <v>4</v>
      </c>
      <c r="G116" s="5" t="s">
        <v>58</v>
      </c>
      <c r="H116" s="93" t="s">
        <v>5</v>
      </c>
      <c r="I116" s="5" t="s">
        <v>58</v>
      </c>
      <c r="J116" s="6" t="s">
        <v>6</v>
      </c>
      <c r="K116" s="5" t="s">
        <v>58</v>
      </c>
      <c r="L116" s="330"/>
      <c r="M116" s="21" t="s">
        <v>141</v>
      </c>
      <c r="N116" s="273" t="s">
        <v>57</v>
      </c>
    </row>
    <row r="117" spans="1:14" ht="15.75" customHeight="1" thickBot="1" x14ac:dyDescent="0.35">
      <c r="A117" s="230"/>
      <c r="B117" s="20"/>
      <c r="C117" s="377" t="s">
        <v>299</v>
      </c>
      <c r="D117" s="378"/>
      <c r="E117" s="378"/>
      <c r="F117" s="378"/>
      <c r="G117" s="378"/>
      <c r="H117" s="378"/>
      <c r="I117" s="378"/>
      <c r="J117" s="378"/>
      <c r="K117" s="379"/>
      <c r="L117" s="177" t="s">
        <v>265</v>
      </c>
      <c r="M117" s="257"/>
      <c r="N117" s="272"/>
    </row>
    <row r="118" spans="1:14" ht="15.75" customHeight="1" x14ac:dyDescent="0.25">
      <c r="A118" s="240" t="s">
        <v>169</v>
      </c>
      <c r="C118" s="14">
        <v>1995</v>
      </c>
      <c r="D118" s="97">
        <v>0.106</v>
      </c>
      <c r="E118" s="51"/>
      <c r="F118" s="97">
        <v>0.10299999999999999</v>
      </c>
      <c r="G118" s="51"/>
      <c r="H118" s="97">
        <v>0.1</v>
      </c>
      <c r="I118" s="51"/>
      <c r="J118" s="97">
        <v>9.5000000000000001E-2</v>
      </c>
      <c r="K118" s="112"/>
      <c r="L118" s="62">
        <v>10</v>
      </c>
      <c r="M118" s="14" t="s">
        <v>189</v>
      </c>
      <c r="N118" s="261">
        <f>TRUNC(AVERAGE(J118),3)</f>
        <v>9.5000000000000001E-2</v>
      </c>
    </row>
    <row r="119" spans="1:14" ht="15.75" customHeight="1" x14ac:dyDescent="0.25">
      <c r="A119" s="233" t="s">
        <v>106</v>
      </c>
      <c r="C119" s="10">
        <v>1996</v>
      </c>
      <c r="D119" s="15">
        <v>0.113</v>
      </c>
      <c r="E119" s="12"/>
      <c r="F119" s="15">
        <v>0.1</v>
      </c>
      <c r="G119" s="12"/>
      <c r="H119" s="15">
        <v>0.1</v>
      </c>
      <c r="I119" s="12"/>
      <c r="J119" s="15">
        <v>9.8000000000000004E-2</v>
      </c>
      <c r="K119" s="43"/>
      <c r="L119" s="39">
        <v>14</v>
      </c>
      <c r="M119" s="10" t="s">
        <v>188</v>
      </c>
      <c r="N119" s="262">
        <f>TRUNC(AVERAGE(J118:J119),3)</f>
        <v>9.6000000000000002E-2</v>
      </c>
    </row>
    <row r="120" spans="1:14" ht="15.75" customHeight="1" x14ac:dyDescent="0.25">
      <c r="C120" s="10">
        <v>1997</v>
      </c>
      <c r="D120" s="15">
        <v>9.7000000000000003E-2</v>
      </c>
      <c r="E120" s="12">
        <v>36008</v>
      </c>
      <c r="F120" s="15">
        <v>8.5999999999999993E-2</v>
      </c>
      <c r="G120" s="12">
        <v>35988</v>
      </c>
      <c r="H120" s="15">
        <v>8.5000000000000006E-2</v>
      </c>
      <c r="I120" s="12">
        <v>35989</v>
      </c>
      <c r="J120" s="15">
        <v>8.2000000000000003E-2</v>
      </c>
      <c r="K120" s="43">
        <v>35939</v>
      </c>
      <c r="L120" s="39">
        <v>3</v>
      </c>
      <c r="M120" s="10" t="s">
        <v>142</v>
      </c>
      <c r="N120" s="262">
        <f>TRUNC(AVERAGE(J118:J120),3)</f>
        <v>9.0999999999999998E-2</v>
      </c>
    </row>
    <row r="121" spans="1:14" ht="15.75" customHeight="1" x14ac:dyDescent="0.25">
      <c r="A121" s="230"/>
      <c r="C121" s="10">
        <v>1998</v>
      </c>
      <c r="D121" s="15">
        <v>0.108</v>
      </c>
      <c r="E121" s="12">
        <v>36051</v>
      </c>
      <c r="F121" s="15">
        <v>0.107</v>
      </c>
      <c r="G121" s="12">
        <v>36050</v>
      </c>
      <c r="H121" s="15">
        <v>9.8000000000000004E-2</v>
      </c>
      <c r="I121" s="12">
        <v>35944</v>
      </c>
      <c r="J121" s="15">
        <v>9.7000000000000003E-2</v>
      </c>
      <c r="K121" s="43">
        <v>35930</v>
      </c>
      <c r="L121" s="39">
        <v>13</v>
      </c>
      <c r="M121" s="10" t="s">
        <v>143</v>
      </c>
      <c r="N121" s="262">
        <f t="shared" ref="N121:N127" si="5">TRUNC(AVERAGE(J119:J121),3)</f>
        <v>9.1999999999999998E-2</v>
      </c>
    </row>
    <row r="122" spans="1:14" ht="15.75" customHeight="1" x14ac:dyDescent="0.25">
      <c r="A122" s="230"/>
      <c r="C122" s="10">
        <v>1999</v>
      </c>
      <c r="D122" s="15">
        <v>9.9000000000000005E-2</v>
      </c>
      <c r="E122" s="12">
        <v>36321</v>
      </c>
      <c r="F122" s="15">
        <v>9.9000000000000005E-2</v>
      </c>
      <c r="G122" s="12">
        <v>36333</v>
      </c>
      <c r="H122" s="15">
        <v>9.8000000000000004E-2</v>
      </c>
      <c r="I122" s="12">
        <v>36309</v>
      </c>
      <c r="J122" s="15">
        <v>9.2999999999999999E-2</v>
      </c>
      <c r="K122" s="43">
        <v>36407</v>
      </c>
      <c r="L122" s="39">
        <v>15</v>
      </c>
      <c r="M122" s="10" t="s">
        <v>144</v>
      </c>
      <c r="N122" s="262">
        <f t="shared" si="5"/>
        <v>0.09</v>
      </c>
    </row>
    <row r="123" spans="1:14" ht="15.75" customHeight="1" x14ac:dyDescent="0.25">
      <c r="A123" s="230"/>
      <c r="C123" s="10">
        <v>2000</v>
      </c>
      <c r="D123" s="15">
        <v>9.0999999999999998E-2</v>
      </c>
      <c r="E123" s="12">
        <v>36678</v>
      </c>
      <c r="F123" s="15">
        <v>8.2000000000000003E-2</v>
      </c>
      <c r="G123" s="12">
        <v>36734</v>
      </c>
      <c r="H123" s="15">
        <v>8.1000000000000003E-2</v>
      </c>
      <c r="I123" s="12">
        <v>36646</v>
      </c>
      <c r="J123" s="15">
        <v>0.08</v>
      </c>
      <c r="K123" s="43">
        <v>36686</v>
      </c>
      <c r="L123" s="39">
        <v>1</v>
      </c>
      <c r="M123" s="10" t="s">
        <v>145</v>
      </c>
      <c r="N123" s="262">
        <f t="shared" si="5"/>
        <v>0.09</v>
      </c>
    </row>
    <row r="124" spans="1:14" ht="15.75" customHeight="1" x14ac:dyDescent="0.25">
      <c r="A124" s="230"/>
      <c r="C124" s="10">
        <v>2001</v>
      </c>
      <c r="D124" s="15">
        <v>0.10199999999999999</v>
      </c>
      <c r="E124" s="12">
        <v>37111</v>
      </c>
      <c r="F124" s="15">
        <v>9.2999999999999999E-2</v>
      </c>
      <c r="G124" s="12">
        <v>37055</v>
      </c>
      <c r="H124" s="15">
        <v>9.2999999999999999E-2</v>
      </c>
      <c r="I124" s="12">
        <v>37061</v>
      </c>
      <c r="J124" s="15">
        <v>0.09</v>
      </c>
      <c r="K124" s="43">
        <v>37060</v>
      </c>
      <c r="L124" s="39">
        <v>4</v>
      </c>
      <c r="M124" s="10" t="s">
        <v>146</v>
      </c>
      <c r="N124" s="262">
        <f t="shared" si="5"/>
        <v>8.6999999999999994E-2</v>
      </c>
    </row>
    <row r="125" spans="1:14" ht="15.75" customHeight="1" x14ac:dyDescent="0.25">
      <c r="A125" s="230"/>
      <c r="C125" s="10">
        <v>2002</v>
      </c>
      <c r="D125" s="15">
        <v>0.109</v>
      </c>
      <c r="E125" s="12">
        <v>37428</v>
      </c>
      <c r="F125" s="15">
        <v>0.106</v>
      </c>
      <c r="G125" s="12">
        <v>37445</v>
      </c>
      <c r="H125" s="15">
        <v>0.104</v>
      </c>
      <c r="I125" s="12">
        <v>37429</v>
      </c>
      <c r="J125" s="15">
        <v>0.104</v>
      </c>
      <c r="K125" s="43">
        <v>37452</v>
      </c>
      <c r="L125" s="39">
        <v>16</v>
      </c>
      <c r="M125" s="10" t="s">
        <v>147</v>
      </c>
      <c r="N125" s="262">
        <f t="shared" si="5"/>
        <v>9.0999999999999998E-2</v>
      </c>
    </row>
    <row r="126" spans="1:14" ht="15.75" customHeight="1" x14ac:dyDescent="0.25">
      <c r="A126" s="230"/>
      <c r="C126" s="10">
        <v>2003</v>
      </c>
      <c r="D126" s="15">
        <v>0.10100000000000001</v>
      </c>
      <c r="E126" s="12">
        <v>37790</v>
      </c>
      <c r="F126" s="15">
        <v>9.2999999999999999E-2</v>
      </c>
      <c r="G126" s="12">
        <v>37797</v>
      </c>
      <c r="H126" s="15">
        <v>9.1999999999999998E-2</v>
      </c>
      <c r="I126" s="12">
        <v>37858</v>
      </c>
      <c r="J126" s="15">
        <v>9.0999999999999998E-2</v>
      </c>
      <c r="K126" s="43">
        <v>37727</v>
      </c>
      <c r="L126" s="39">
        <v>8</v>
      </c>
      <c r="M126" s="10" t="s">
        <v>148</v>
      </c>
      <c r="N126" s="262">
        <f t="shared" si="5"/>
        <v>9.5000000000000001E-2</v>
      </c>
    </row>
    <row r="127" spans="1:14" ht="15.75" customHeight="1" x14ac:dyDescent="0.25">
      <c r="A127" s="230"/>
      <c r="C127" s="10">
        <v>2004</v>
      </c>
      <c r="D127" s="15">
        <v>7.6999999999999999E-2</v>
      </c>
      <c r="E127" s="12">
        <v>38252</v>
      </c>
      <c r="F127" s="15">
        <v>7.1999999999999995E-2</v>
      </c>
      <c r="G127" s="12">
        <v>38093</v>
      </c>
      <c r="H127" s="15">
        <v>7.1999999999999995E-2</v>
      </c>
      <c r="I127" s="12">
        <v>38118</v>
      </c>
      <c r="J127" s="15">
        <v>7.1999999999999995E-2</v>
      </c>
      <c r="K127" s="43">
        <v>38169</v>
      </c>
      <c r="L127" s="39">
        <v>0</v>
      </c>
      <c r="M127" s="10" t="s">
        <v>149</v>
      </c>
      <c r="N127" s="262">
        <f t="shared" si="5"/>
        <v>8.8999999999999996E-2</v>
      </c>
    </row>
    <row r="128" spans="1:14" ht="15.75" customHeight="1" x14ac:dyDescent="0.25">
      <c r="A128" s="230"/>
      <c r="C128" s="10">
        <v>2005</v>
      </c>
      <c r="D128" s="25">
        <v>0.09</v>
      </c>
      <c r="E128" s="12">
        <v>38527</v>
      </c>
      <c r="F128" s="15">
        <v>8.3000000000000004E-2</v>
      </c>
      <c r="G128" s="12">
        <v>38529</v>
      </c>
      <c r="H128" s="15">
        <v>7.8E-2</v>
      </c>
      <c r="I128" s="12">
        <v>38459</v>
      </c>
      <c r="J128" s="15">
        <v>7.8E-2</v>
      </c>
      <c r="K128" s="43">
        <v>38460</v>
      </c>
      <c r="L128" s="39">
        <v>1</v>
      </c>
      <c r="M128" s="10" t="s">
        <v>150</v>
      </c>
      <c r="N128" s="262">
        <f>TRUNC(AVERAGE(J126:J128),3)</f>
        <v>0.08</v>
      </c>
    </row>
    <row r="129" spans="1:14" ht="15.75" customHeight="1" x14ac:dyDescent="0.25">
      <c r="A129" s="230"/>
      <c r="C129" s="10">
        <v>2006</v>
      </c>
      <c r="D129" s="25">
        <v>7.9000000000000001E-2</v>
      </c>
      <c r="E129" s="12">
        <v>38908</v>
      </c>
      <c r="F129" s="15">
        <v>7.5999999999999998E-2</v>
      </c>
      <c r="G129" s="12">
        <v>38885</v>
      </c>
      <c r="H129" s="15">
        <v>7.2999999999999995E-2</v>
      </c>
      <c r="I129" s="12">
        <v>40345</v>
      </c>
      <c r="J129" s="15">
        <v>7.1999999999999995E-2</v>
      </c>
      <c r="K129" s="43">
        <v>40415</v>
      </c>
      <c r="L129" s="39">
        <v>0</v>
      </c>
      <c r="M129" s="10" t="s">
        <v>151</v>
      </c>
      <c r="N129" s="262">
        <f>TRUNC(AVERAGE(J127:J129),3)</f>
        <v>7.3999999999999996E-2</v>
      </c>
    </row>
    <row r="130" spans="1:14" ht="15.75" customHeight="1" thickBot="1" x14ac:dyDescent="0.3">
      <c r="A130" s="230"/>
      <c r="C130" s="16">
        <v>2007</v>
      </c>
      <c r="D130" s="123">
        <v>8.5000000000000006E-2</v>
      </c>
      <c r="E130" s="18">
        <v>39225</v>
      </c>
      <c r="F130" s="26">
        <v>8.1000000000000003E-2</v>
      </c>
      <c r="G130" s="18">
        <v>39224</v>
      </c>
      <c r="H130" s="26">
        <v>8.1000000000000003E-2</v>
      </c>
      <c r="I130" s="18">
        <v>39296</v>
      </c>
      <c r="J130" s="26">
        <v>7.8E-2</v>
      </c>
      <c r="K130" s="44">
        <v>39213</v>
      </c>
      <c r="L130" s="40">
        <v>1</v>
      </c>
      <c r="M130" s="16" t="s">
        <v>152</v>
      </c>
      <c r="N130" s="263">
        <f>TRUNC(AVERAGE(J128:J130),3)</f>
        <v>7.5999999999999998E-2</v>
      </c>
    </row>
    <row r="131" spans="1:14" ht="15.75" customHeight="1" thickBot="1" x14ac:dyDescent="0.35">
      <c r="A131" s="230"/>
      <c r="C131" s="377" t="s">
        <v>298</v>
      </c>
      <c r="D131" s="378"/>
      <c r="E131" s="378"/>
      <c r="F131" s="378"/>
      <c r="G131" s="378"/>
      <c r="H131" s="378"/>
      <c r="I131" s="378"/>
      <c r="J131" s="378"/>
      <c r="K131" s="379"/>
      <c r="L131" s="4" t="s">
        <v>263</v>
      </c>
      <c r="M131" s="257"/>
      <c r="N131" s="272"/>
    </row>
    <row r="132" spans="1:14" ht="15.75" customHeight="1" x14ac:dyDescent="0.25">
      <c r="A132" s="230"/>
      <c r="C132" s="10">
        <v>2008</v>
      </c>
      <c r="D132" s="25">
        <v>6.8000000000000005E-2</v>
      </c>
      <c r="E132" s="12">
        <v>39693</v>
      </c>
      <c r="F132" s="25">
        <v>6.7000000000000004E-2</v>
      </c>
      <c r="G132" s="12">
        <v>39610</v>
      </c>
      <c r="H132" s="15">
        <v>6.6000000000000003E-2</v>
      </c>
      <c r="I132" s="12">
        <v>39619</v>
      </c>
      <c r="J132" s="15">
        <v>6.5000000000000002E-2</v>
      </c>
      <c r="K132" s="43">
        <v>39561</v>
      </c>
      <c r="L132" s="39">
        <v>0</v>
      </c>
      <c r="M132" s="10" t="s">
        <v>187</v>
      </c>
      <c r="N132" s="261">
        <f>TRUNC(AVERAGE(J129:J132),3)</f>
        <v>7.0999999999999994E-2</v>
      </c>
    </row>
    <row r="133" spans="1:14" ht="15.75" customHeight="1" thickBot="1" x14ac:dyDescent="0.3">
      <c r="A133" s="230"/>
      <c r="C133" s="10">
        <v>2009</v>
      </c>
      <c r="D133" s="25">
        <v>6.6000000000000003E-2</v>
      </c>
      <c r="E133" s="12">
        <v>39988</v>
      </c>
      <c r="F133" s="25">
        <v>6.6000000000000003E-2</v>
      </c>
      <c r="G133" s="12">
        <v>39953</v>
      </c>
      <c r="H133" s="15">
        <v>6.5000000000000002E-2</v>
      </c>
      <c r="I133" s="12">
        <v>39956</v>
      </c>
      <c r="J133" s="15">
        <v>6.4000000000000001E-2</v>
      </c>
      <c r="K133" s="43">
        <v>39970</v>
      </c>
      <c r="L133" s="39">
        <v>0</v>
      </c>
      <c r="M133" s="10" t="s">
        <v>196</v>
      </c>
      <c r="N133" s="263">
        <f>TRUNC(AVERAGE(J130:J133),3)</f>
        <v>6.9000000000000006E-2</v>
      </c>
    </row>
    <row r="134" spans="1:14" ht="15.75" customHeight="1" x14ac:dyDescent="0.3">
      <c r="A134" s="230"/>
      <c r="C134" s="124"/>
      <c r="D134" s="182"/>
      <c r="E134" s="51"/>
      <c r="F134" s="97"/>
      <c r="G134" s="51"/>
      <c r="H134" s="97"/>
      <c r="I134" s="51"/>
      <c r="J134" s="338"/>
      <c r="K134" s="51"/>
      <c r="L134" s="124"/>
      <c r="M134" s="124"/>
      <c r="N134" s="338"/>
    </row>
    <row r="135" spans="1:14" ht="15.75" customHeight="1" thickBot="1" x14ac:dyDescent="0.35">
      <c r="A135" s="230"/>
      <c r="C135" s="17"/>
      <c r="D135" s="26"/>
      <c r="E135" s="18"/>
      <c r="F135" s="26"/>
      <c r="G135" s="18"/>
      <c r="H135" s="26"/>
      <c r="I135" s="18"/>
      <c r="J135" s="19"/>
      <c r="K135" s="18"/>
      <c r="L135" s="45"/>
      <c r="M135" s="45"/>
      <c r="N135" s="45"/>
    </row>
    <row r="136" spans="1:14" ht="15.75" customHeight="1" x14ac:dyDescent="0.3">
      <c r="A136" s="241" t="s">
        <v>12</v>
      </c>
      <c r="C136" s="253"/>
      <c r="D136" s="254"/>
      <c r="E136" s="255"/>
      <c r="F136" s="254"/>
      <c r="G136" s="255"/>
      <c r="H136" s="254"/>
      <c r="I136" s="255"/>
      <c r="J136" s="256"/>
      <c r="K136" s="255"/>
      <c r="L136" s="258"/>
      <c r="M136" s="383" t="s">
        <v>56</v>
      </c>
      <c r="N136" s="384"/>
    </row>
    <row r="137" spans="1:14" ht="15.75" customHeight="1" thickBot="1" x14ac:dyDescent="0.3">
      <c r="A137" s="233"/>
      <c r="B137" s="20"/>
      <c r="C137" s="4" t="s">
        <v>2</v>
      </c>
      <c r="D137" s="93" t="s">
        <v>3</v>
      </c>
      <c r="E137" s="5" t="s">
        <v>58</v>
      </c>
      <c r="F137" s="93" t="s">
        <v>4</v>
      </c>
      <c r="G137" s="5" t="s">
        <v>58</v>
      </c>
      <c r="H137" s="93" t="s">
        <v>5</v>
      </c>
      <c r="I137" s="5" t="s">
        <v>58</v>
      </c>
      <c r="J137" s="6" t="s">
        <v>6</v>
      </c>
      <c r="K137" s="5" t="s">
        <v>58</v>
      </c>
      <c r="L137" s="330"/>
      <c r="M137" s="21" t="s">
        <v>141</v>
      </c>
      <c r="N137" s="273" t="s">
        <v>57</v>
      </c>
    </row>
    <row r="138" spans="1:14" ht="15.75" customHeight="1" thickBot="1" x14ac:dyDescent="0.35">
      <c r="A138" s="233"/>
      <c r="B138" s="20"/>
      <c r="C138" s="377" t="s">
        <v>299</v>
      </c>
      <c r="D138" s="378"/>
      <c r="E138" s="378"/>
      <c r="F138" s="378"/>
      <c r="G138" s="378"/>
      <c r="H138" s="378"/>
      <c r="I138" s="378"/>
      <c r="J138" s="378"/>
      <c r="K138" s="379"/>
      <c r="L138" s="177" t="s">
        <v>265</v>
      </c>
      <c r="M138" s="257"/>
      <c r="N138" s="272"/>
    </row>
    <row r="139" spans="1:14" ht="15.75" customHeight="1" x14ac:dyDescent="0.25">
      <c r="A139" s="240" t="s">
        <v>229</v>
      </c>
      <c r="C139" s="14">
        <v>1995</v>
      </c>
      <c r="D139" s="97">
        <v>9.5000000000000001E-2</v>
      </c>
      <c r="E139" s="51"/>
      <c r="F139" s="97">
        <v>9.2999999999999999E-2</v>
      </c>
      <c r="G139" s="51"/>
      <c r="H139" s="97">
        <v>9.1999999999999998E-2</v>
      </c>
      <c r="I139" s="51"/>
      <c r="J139" s="97">
        <v>8.8999999999999996E-2</v>
      </c>
      <c r="K139" s="112"/>
      <c r="L139" s="62">
        <v>7</v>
      </c>
      <c r="M139" s="14" t="s">
        <v>189</v>
      </c>
      <c r="N139" s="261">
        <f>TRUNC(AVERAGE(J139),3)</f>
        <v>8.8999999999999996E-2</v>
      </c>
    </row>
    <row r="140" spans="1:14" ht="15.75" customHeight="1" x14ac:dyDescent="0.25">
      <c r="A140" s="233" t="s">
        <v>95</v>
      </c>
      <c r="C140" s="10">
        <v>1996</v>
      </c>
      <c r="D140" s="15">
        <v>9.8000000000000004E-2</v>
      </c>
      <c r="E140" s="12"/>
      <c r="F140" s="15">
        <v>9.7000000000000003E-2</v>
      </c>
      <c r="G140" s="12"/>
      <c r="H140" s="15">
        <v>9.7000000000000003E-2</v>
      </c>
      <c r="I140" s="12"/>
      <c r="J140" s="15">
        <v>9.1999999999999998E-2</v>
      </c>
      <c r="K140" s="43"/>
      <c r="L140" s="39">
        <v>5</v>
      </c>
      <c r="M140" s="10" t="s">
        <v>188</v>
      </c>
      <c r="N140" s="262">
        <f>TRUNC(AVERAGE(J139:J140),3)</f>
        <v>0.09</v>
      </c>
    </row>
    <row r="141" spans="1:14" ht="15.75" customHeight="1" x14ac:dyDescent="0.25">
      <c r="C141" s="10">
        <v>1997</v>
      </c>
      <c r="D141" s="15">
        <v>8.8999999999999996E-2</v>
      </c>
      <c r="E141" s="12">
        <v>35974</v>
      </c>
      <c r="F141" s="15">
        <v>8.5999999999999993E-2</v>
      </c>
      <c r="G141" s="12">
        <v>35939</v>
      </c>
      <c r="H141" s="15">
        <v>8.5000000000000006E-2</v>
      </c>
      <c r="I141" s="12">
        <v>36054</v>
      </c>
      <c r="J141" s="15">
        <v>8.4000000000000005E-2</v>
      </c>
      <c r="K141" s="43">
        <v>35988</v>
      </c>
      <c r="L141" s="39">
        <v>3</v>
      </c>
      <c r="M141" s="10" t="s">
        <v>142</v>
      </c>
      <c r="N141" s="262">
        <f>TRUNC(AVERAGE(J139:J141),3)</f>
        <v>8.7999999999999995E-2</v>
      </c>
    </row>
    <row r="142" spans="1:14" ht="15.75" customHeight="1" x14ac:dyDescent="0.25">
      <c r="A142" s="230"/>
      <c r="C142" s="10">
        <v>1998</v>
      </c>
      <c r="D142" s="15">
        <v>9.6000000000000002E-2</v>
      </c>
      <c r="E142" s="12">
        <v>35934</v>
      </c>
      <c r="F142" s="15">
        <v>9.4E-2</v>
      </c>
      <c r="G142" s="12">
        <v>36052</v>
      </c>
      <c r="H142" s="15">
        <v>9.2999999999999999E-2</v>
      </c>
      <c r="I142" s="12">
        <v>35929</v>
      </c>
      <c r="J142" s="15">
        <v>9.1999999999999998E-2</v>
      </c>
      <c r="K142" s="43">
        <v>36050</v>
      </c>
      <c r="L142" s="39">
        <v>9</v>
      </c>
      <c r="M142" s="10" t="s">
        <v>143</v>
      </c>
      <c r="N142" s="262">
        <f t="shared" ref="N142:N151" si="6">TRUNC(AVERAGE(J140:J142),3)</f>
        <v>8.8999999999999996E-2</v>
      </c>
    </row>
    <row r="143" spans="1:14" ht="15.75" customHeight="1" x14ac:dyDescent="0.25">
      <c r="A143" s="230"/>
      <c r="C143" s="10">
        <v>1999</v>
      </c>
      <c r="D143" s="15">
        <v>9.4E-2</v>
      </c>
      <c r="E143" s="12">
        <v>36309</v>
      </c>
      <c r="F143" s="15">
        <v>9.2999999999999999E-2</v>
      </c>
      <c r="G143" s="12">
        <v>36332</v>
      </c>
      <c r="H143" s="15">
        <v>9.2999999999999999E-2</v>
      </c>
      <c r="I143" s="12">
        <v>36407</v>
      </c>
      <c r="J143" s="15">
        <v>0.09</v>
      </c>
      <c r="K143" s="43">
        <v>36405</v>
      </c>
      <c r="L143" s="39">
        <v>9</v>
      </c>
      <c r="M143" s="10" t="s">
        <v>144</v>
      </c>
      <c r="N143" s="262">
        <f t="shared" si="6"/>
        <v>8.7999999999999995E-2</v>
      </c>
    </row>
    <row r="144" spans="1:14" ht="15.75" customHeight="1" x14ac:dyDescent="0.25">
      <c r="A144" s="230"/>
      <c r="C144" s="10">
        <v>2000</v>
      </c>
      <c r="D144" s="15">
        <v>8.8999999999999996E-2</v>
      </c>
      <c r="E144" s="12">
        <v>36686</v>
      </c>
      <c r="F144" s="15">
        <v>8.5999999999999993E-2</v>
      </c>
      <c r="G144" s="12">
        <v>36678</v>
      </c>
      <c r="H144" s="15">
        <v>8.2000000000000003E-2</v>
      </c>
      <c r="I144" s="12">
        <v>36685</v>
      </c>
      <c r="J144" s="15">
        <v>8.2000000000000003E-2</v>
      </c>
      <c r="K144" s="43">
        <v>36734</v>
      </c>
      <c r="L144" s="39">
        <v>2</v>
      </c>
      <c r="M144" s="10" t="s">
        <v>145</v>
      </c>
      <c r="N144" s="262">
        <f t="shared" si="6"/>
        <v>8.7999999999999995E-2</v>
      </c>
    </row>
    <row r="145" spans="1:14" ht="15.75" customHeight="1" x14ac:dyDescent="0.25">
      <c r="A145" s="230"/>
      <c r="C145" s="10">
        <v>2001</v>
      </c>
      <c r="D145" s="15">
        <v>0.08</v>
      </c>
      <c r="E145" s="12">
        <v>37055</v>
      </c>
      <c r="F145" s="15">
        <v>0.08</v>
      </c>
      <c r="G145" s="12">
        <v>37061</v>
      </c>
      <c r="H145" s="15">
        <v>0.08</v>
      </c>
      <c r="I145" s="12">
        <v>37109</v>
      </c>
      <c r="J145" s="15">
        <v>7.8E-2</v>
      </c>
      <c r="K145" s="43">
        <v>37017</v>
      </c>
      <c r="L145" s="39">
        <v>0</v>
      </c>
      <c r="M145" s="10" t="s">
        <v>146</v>
      </c>
      <c r="N145" s="262">
        <f t="shared" si="6"/>
        <v>8.3000000000000004E-2</v>
      </c>
    </row>
    <row r="146" spans="1:14" ht="15.75" customHeight="1" x14ac:dyDescent="0.25">
      <c r="A146" s="230"/>
      <c r="C146" s="10">
        <v>2002</v>
      </c>
      <c r="D146" s="15">
        <v>0.10199999999999999</v>
      </c>
      <c r="E146" s="12">
        <v>37428</v>
      </c>
      <c r="F146" s="15">
        <v>0.1</v>
      </c>
      <c r="G146" s="12">
        <v>37429</v>
      </c>
      <c r="H146" s="15">
        <v>9.9000000000000005E-2</v>
      </c>
      <c r="I146" s="12">
        <v>37452</v>
      </c>
      <c r="J146" s="15">
        <v>9.2999999999999999E-2</v>
      </c>
      <c r="K146" s="43">
        <v>37478</v>
      </c>
      <c r="L146" s="39">
        <v>11</v>
      </c>
      <c r="M146" s="10" t="s">
        <v>147</v>
      </c>
      <c r="N146" s="262">
        <f t="shared" si="6"/>
        <v>8.4000000000000005E-2</v>
      </c>
    </row>
    <row r="147" spans="1:14" ht="15.75" customHeight="1" x14ac:dyDescent="0.25">
      <c r="A147" s="230"/>
      <c r="C147" s="10">
        <v>2003</v>
      </c>
      <c r="D147" s="15">
        <v>8.6999999999999994E-2</v>
      </c>
      <c r="E147" s="12">
        <v>37790</v>
      </c>
      <c r="F147" s="15">
        <v>8.6999999999999994E-2</v>
      </c>
      <c r="G147" s="12">
        <v>37797</v>
      </c>
      <c r="H147" s="15">
        <v>7.4999999999999997E-2</v>
      </c>
      <c r="I147" s="12">
        <v>37727</v>
      </c>
      <c r="J147" s="15">
        <v>7.3999999999999996E-2</v>
      </c>
      <c r="K147" s="43">
        <v>37725</v>
      </c>
      <c r="L147" s="39">
        <v>2</v>
      </c>
      <c r="M147" s="10" t="s">
        <v>148</v>
      </c>
      <c r="N147" s="262">
        <f t="shared" si="6"/>
        <v>8.1000000000000003E-2</v>
      </c>
    </row>
    <row r="148" spans="1:14" ht="15.75" customHeight="1" x14ac:dyDescent="0.25">
      <c r="A148" s="230"/>
      <c r="C148" s="10">
        <v>2004</v>
      </c>
      <c r="D148" s="15">
        <v>7.0999999999999994E-2</v>
      </c>
      <c r="E148" s="12">
        <v>38093</v>
      </c>
      <c r="F148" s="15">
        <v>6.8000000000000005E-2</v>
      </c>
      <c r="G148" s="12">
        <v>38106</v>
      </c>
      <c r="H148" s="15">
        <v>6.8000000000000005E-2</v>
      </c>
      <c r="I148" s="12">
        <v>38170</v>
      </c>
      <c r="J148" s="15">
        <v>6.5000000000000002E-2</v>
      </c>
      <c r="K148" s="43">
        <v>38115</v>
      </c>
      <c r="L148" s="39">
        <v>0</v>
      </c>
      <c r="M148" s="10" t="s">
        <v>149</v>
      </c>
      <c r="N148" s="262">
        <f t="shared" si="6"/>
        <v>7.6999999999999999E-2</v>
      </c>
    </row>
    <row r="149" spans="1:14" ht="15.75" customHeight="1" x14ac:dyDescent="0.25">
      <c r="A149" s="230"/>
      <c r="C149" s="10">
        <v>2005</v>
      </c>
      <c r="D149" s="25">
        <v>8.3000000000000004E-2</v>
      </c>
      <c r="E149" s="12">
        <v>38542</v>
      </c>
      <c r="F149" s="15">
        <v>8.1000000000000003E-2</v>
      </c>
      <c r="G149" s="12">
        <v>38529</v>
      </c>
      <c r="H149" s="15">
        <v>7.6999999999999999E-2</v>
      </c>
      <c r="I149" s="12">
        <v>38564</v>
      </c>
      <c r="J149" s="15">
        <v>7.5999999999999998E-2</v>
      </c>
      <c r="K149" s="43">
        <v>38527</v>
      </c>
      <c r="L149" s="39">
        <v>0</v>
      </c>
      <c r="M149" s="10" t="s">
        <v>150</v>
      </c>
      <c r="N149" s="262">
        <f t="shared" si="6"/>
        <v>7.0999999999999994E-2</v>
      </c>
    </row>
    <row r="150" spans="1:14" ht="15.75" customHeight="1" x14ac:dyDescent="0.25">
      <c r="A150" s="230"/>
      <c r="C150" s="10">
        <v>2006</v>
      </c>
      <c r="D150" s="25">
        <v>8.2000000000000003E-2</v>
      </c>
      <c r="E150" s="12">
        <v>38916</v>
      </c>
      <c r="F150" s="15">
        <v>7.8E-2</v>
      </c>
      <c r="G150" s="12">
        <v>38885</v>
      </c>
      <c r="H150" s="15">
        <v>7.4999999999999997E-2</v>
      </c>
      <c r="I150" s="12">
        <v>38914</v>
      </c>
      <c r="J150" s="15">
        <v>7.3999999999999996E-2</v>
      </c>
      <c r="K150" s="43">
        <v>38861</v>
      </c>
      <c r="L150" s="39">
        <v>0</v>
      </c>
      <c r="M150" s="10" t="s">
        <v>151</v>
      </c>
      <c r="N150" s="262">
        <f t="shared" si="6"/>
        <v>7.0999999999999994E-2</v>
      </c>
    </row>
    <row r="151" spans="1:14" ht="15.75" customHeight="1" thickBot="1" x14ac:dyDescent="0.3">
      <c r="A151" s="230"/>
      <c r="C151" s="16">
        <v>2007</v>
      </c>
      <c r="D151" s="123">
        <v>8.5000000000000006E-2</v>
      </c>
      <c r="E151" s="18">
        <v>39330</v>
      </c>
      <c r="F151" s="26">
        <v>8.2000000000000003E-2</v>
      </c>
      <c r="G151" s="18">
        <v>39225</v>
      </c>
      <c r="H151" s="26">
        <v>8.1000000000000003E-2</v>
      </c>
      <c r="I151" s="18">
        <v>39250</v>
      </c>
      <c r="J151" s="26">
        <v>0.08</v>
      </c>
      <c r="K151" s="44">
        <v>39224</v>
      </c>
      <c r="L151" s="40">
        <v>1</v>
      </c>
      <c r="M151" s="16" t="s">
        <v>152</v>
      </c>
      <c r="N151" s="263">
        <f t="shared" si="6"/>
        <v>7.5999999999999998E-2</v>
      </c>
    </row>
    <row r="152" spans="1:14" ht="15.75" customHeight="1" thickBot="1" x14ac:dyDescent="0.35">
      <c r="A152" s="230"/>
      <c r="C152" s="380" t="s">
        <v>304</v>
      </c>
      <c r="D152" s="381"/>
      <c r="E152" s="381"/>
      <c r="F152" s="381"/>
      <c r="G152" s="381"/>
      <c r="H152" s="381"/>
      <c r="I152" s="381"/>
      <c r="J152" s="381"/>
      <c r="K152" s="381"/>
      <c r="L152" s="381"/>
      <c r="M152" s="381"/>
      <c r="N152" s="382"/>
    </row>
    <row r="153" spans="1:14" ht="15.75" customHeight="1" x14ac:dyDescent="0.25">
      <c r="A153" s="228"/>
      <c r="D153" s="92"/>
      <c r="F153" s="92"/>
      <c r="H153" s="92"/>
    </row>
    <row r="154" spans="1:14" ht="15.75" customHeight="1" thickBot="1" x14ac:dyDescent="0.3">
      <c r="A154" s="228"/>
      <c r="D154" s="92"/>
      <c r="F154" s="92"/>
      <c r="H154" s="92"/>
    </row>
    <row r="155" spans="1:14" ht="15.75" customHeight="1" x14ac:dyDescent="0.3">
      <c r="A155" s="241" t="s">
        <v>12</v>
      </c>
      <c r="C155" s="253"/>
      <c r="D155" s="254"/>
      <c r="E155" s="255"/>
      <c r="F155" s="254"/>
      <c r="G155" s="255"/>
      <c r="H155" s="254"/>
      <c r="I155" s="255"/>
      <c r="J155" s="256"/>
      <c r="K155" s="255"/>
      <c r="L155" s="258"/>
      <c r="M155" s="383" t="s">
        <v>56</v>
      </c>
      <c r="N155" s="384"/>
    </row>
    <row r="156" spans="1:14" ht="15.75" customHeight="1" thickBot="1" x14ac:dyDescent="0.3">
      <c r="A156" s="233"/>
      <c r="B156" s="20"/>
      <c r="C156" s="4" t="s">
        <v>2</v>
      </c>
      <c r="D156" s="93" t="s">
        <v>3</v>
      </c>
      <c r="E156" s="5" t="s">
        <v>58</v>
      </c>
      <c r="F156" s="93" t="s">
        <v>4</v>
      </c>
      <c r="G156" s="5" t="s">
        <v>58</v>
      </c>
      <c r="H156" s="93" t="s">
        <v>5</v>
      </c>
      <c r="I156" s="5" t="s">
        <v>58</v>
      </c>
      <c r="J156" s="6" t="s">
        <v>6</v>
      </c>
      <c r="K156" s="5" t="s">
        <v>58</v>
      </c>
      <c r="L156" s="330"/>
      <c r="M156" s="21" t="s">
        <v>141</v>
      </c>
      <c r="N156" s="273" t="s">
        <v>57</v>
      </c>
    </row>
    <row r="157" spans="1:14" ht="15.75" customHeight="1" thickBot="1" x14ac:dyDescent="0.35">
      <c r="A157" s="233"/>
      <c r="B157" s="20"/>
      <c r="C157" s="377" t="s">
        <v>299</v>
      </c>
      <c r="D157" s="378"/>
      <c r="E157" s="378"/>
      <c r="F157" s="378"/>
      <c r="G157" s="378"/>
      <c r="H157" s="378"/>
      <c r="I157" s="378"/>
      <c r="J157" s="378"/>
      <c r="K157" s="379"/>
      <c r="L157" s="177" t="s">
        <v>265</v>
      </c>
      <c r="M157" s="257"/>
      <c r="N157" s="272"/>
    </row>
    <row r="158" spans="1:14" ht="15.75" customHeight="1" x14ac:dyDescent="0.25">
      <c r="A158" s="240" t="s">
        <v>220</v>
      </c>
      <c r="C158" s="14">
        <v>1995</v>
      </c>
      <c r="D158" s="97">
        <v>0.106</v>
      </c>
      <c r="E158" s="51"/>
      <c r="F158" s="97">
        <v>0.10100000000000001</v>
      </c>
      <c r="G158" s="51"/>
      <c r="H158" s="97">
        <v>9.9000000000000005E-2</v>
      </c>
      <c r="I158" s="51"/>
      <c r="J158" s="97">
        <v>9.9000000000000005E-2</v>
      </c>
      <c r="K158" s="112"/>
      <c r="L158" s="62">
        <v>15</v>
      </c>
      <c r="M158" s="14" t="s">
        <v>189</v>
      </c>
      <c r="N158" s="261">
        <f>TRUNC(AVERAGE(J158),3)</f>
        <v>9.9000000000000005E-2</v>
      </c>
    </row>
    <row r="159" spans="1:14" ht="15.75" customHeight="1" x14ac:dyDescent="0.25">
      <c r="A159" s="233" t="s">
        <v>97</v>
      </c>
      <c r="C159" s="10">
        <v>1996</v>
      </c>
      <c r="D159" s="15">
        <v>0.122</v>
      </c>
      <c r="E159" s="12"/>
      <c r="F159" s="15">
        <v>0.10100000000000001</v>
      </c>
      <c r="G159" s="12"/>
      <c r="H159" s="15">
        <v>9.9000000000000005E-2</v>
      </c>
      <c r="I159" s="12"/>
      <c r="J159" s="15">
        <v>9.6000000000000002E-2</v>
      </c>
      <c r="K159" s="43"/>
      <c r="L159" s="39">
        <v>10</v>
      </c>
      <c r="M159" s="10" t="s">
        <v>188</v>
      </c>
      <c r="N159" s="262">
        <f>TRUNC(AVERAGE(J158:J159),3)</f>
        <v>9.7000000000000003E-2</v>
      </c>
    </row>
    <row r="160" spans="1:14" ht="15.75" customHeight="1" x14ac:dyDescent="0.25">
      <c r="C160" s="10">
        <v>1997</v>
      </c>
      <c r="D160" s="15">
        <v>0.105</v>
      </c>
      <c r="E160" s="12">
        <v>35988</v>
      </c>
      <c r="F160" s="15">
        <v>9.5000000000000001E-2</v>
      </c>
      <c r="G160" s="12">
        <v>36008</v>
      </c>
      <c r="H160" s="15">
        <v>9.1999999999999998E-2</v>
      </c>
      <c r="I160" s="12">
        <v>36001</v>
      </c>
      <c r="J160" s="15">
        <v>0.09</v>
      </c>
      <c r="K160" s="43">
        <v>35993</v>
      </c>
      <c r="L160" s="39">
        <v>8</v>
      </c>
      <c r="M160" s="10" t="s">
        <v>142</v>
      </c>
      <c r="N160" s="262">
        <f>TRUNC(AVERAGE(J158:J160),3)</f>
        <v>9.5000000000000001E-2</v>
      </c>
    </row>
    <row r="161" spans="1:14" ht="15.75" customHeight="1" x14ac:dyDescent="0.25">
      <c r="A161" s="230"/>
      <c r="C161" s="10">
        <v>1998</v>
      </c>
      <c r="D161" s="15">
        <v>0.10199999999999999</v>
      </c>
      <c r="E161" s="12">
        <v>36051</v>
      </c>
      <c r="F161" s="15">
        <v>9.7000000000000003E-2</v>
      </c>
      <c r="G161" s="12">
        <v>36050</v>
      </c>
      <c r="H161" s="15">
        <v>9.6000000000000002E-2</v>
      </c>
      <c r="I161" s="12">
        <v>35929</v>
      </c>
      <c r="J161" s="15">
        <v>9.5000000000000001E-2</v>
      </c>
      <c r="K161" s="43">
        <v>35930</v>
      </c>
      <c r="L161" s="39">
        <v>14</v>
      </c>
      <c r="M161" s="10" t="s">
        <v>143</v>
      </c>
      <c r="N161" s="262">
        <f t="shared" ref="N161:N167" si="7">TRUNC(AVERAGE(J159:J161),3)</f>
        <v>9.2999999999999999E-2</v>
      </c>
    </row>
    <row r="162" spans="1:14" ht="15.75" customHeight="1" x14ac:dyDescent="0.25">
      <c r="A162" s="230"/>
      <c r="C162" s="10">
        <v>1999</v>
      </c>
      <c r="D162" s="15">
        <v>0.10100000000000001</v>
      </c>
      <c r="E162" s="12">
        <v>36309</v>
      </c>
      <c r="F162" s="15">
        <v>0.10100000000000001</v>
      </c>
      <c r="G162" s="12">
        <v>36404</v>
      </c>
      <c r="H162" s="15">
        <v>9.6000000000000002E-2</v>
      </c>
      <c r="I162" s="12">
        <v>36321</v>
      </c>
      <c r="J162" s="15">
        <v>9.6000000000000002E-2</v>
      </c>
      <c r="K162" s="43">
        <v>36333</v>
      </c>
      <c r="L162" s="39">
        <v>11</v>
      </c>
      <c r="M162" s="10" t="s">
        <v>144</v>
      </c>
      <c r="N162" s="262">
        <f t="shared" si="7"/>
        <v>9.2999999999999999E-2</v>
      </c>
    </row>
    <row r="163" spans="1:14" ht="15.75" customHeight="1" x14ac:dyDescent="0.25">
      <c r="A163" s="230"/>
      <c r="C163" s="10">
        <v>2000</v>
      </c>
      <c r="D163" s="15">
        <v>9.8000000000000004E-2</v>
      </c>
      <c r="E163" s="12">
        <v>36686</v>
      </c>
      <c r="F163" s="15">
        <v>9.0999999999999998E-2</v>
      </c>
      <c r="G163" s="12">
        <v>36678</v>
      </c>
      <c r="H163" s="15">
        <v>8.8999999999999996E-2</v>
      </c>
      <c r="I163" s="12">
        <v>36734</v>
      </c>
      <c r="J163" s="15">
        <v>8.3000000000000004E-2</v>
      </c>
      <c r="K163" s="43">
        <v>36685</v>
      </c>
      <c r="L163" s="39">
        <v>3</v>
      </c>
      <c r="M163" s="10" t="s">
        <v>145</v>
      </c>
      <c r="N163" s="262">
        <f t="shared" si="7"/>
        <v>9.0999999999999998E-2</v>
      </c>
    </row>
    <row r="164" spans="1:14" ht="15.75" customHeight="1" x14ac:dyDescent="0.25">
      <c r="A164" s="230"/>
      <c r="C164" s="10">
        <v>2001</v>
      </c>
      <c r="D164" s="15">
        <v>9.8000000000000004E-2</v>
      </c>
      <c r="E164" s="12">
        <v>37103</v>
      </c>
      <c r="F164" s="15">
        <v>9.0999999999999998E-2</v>
      </c>
      <c r="G164" s="12">
        <v>37055</v>
      </c>
      <c r="H164" s="15">
        <v>8.8999999999999996E-2</v>
      </c>
      <c r="I164" s="12">
        <v>37111</v>
      </c>
      <c r="J164" s="15">
        <v>8.6999999999999994E-2</v>
      </c>
      <c r="K164" s="43">
        <v>37061</v>
      </c>
      <c r="L164" s="39">
        <v>6</v>
      </c>
      <c r="M164" s="10" t="s">
        <v>146</v>
      </c>
      <c r="N164" s="262">
        <f t="shared" si="7"/>
        <v>8.7999999999999995E-2</v>
      </c>
    </row>
    <row r="165" spans="1:14" ht="15.75" customHeight="1" x14ac:dyDescent="0.25">
      <c r="A165" s="230"/>
      <c r="C165" s="10">
        <v>2002</v>
      </c>
      <c r="D165" s="15">
        <v>0.112</v>
      </c>
      <c r="E165" s="12">
        <v>37428</v>
      </c>
      <c r="F165" s="15">
        <v>0.105</v>
      </c>
      <c r="G165" s="12">
        <v>37429</v>
      </c>
      <c r="H165" s="15">
        <v>0.104</v>
      </c>
      <c r="I165" s="12">
        <v>37452</v>
      </c>
      <c r="J165" s="15">
        <v>0.1</v>
      </c>
      <c r="K165" s="43">
        <v>37478</v>
      </c>
      <c r="L165" s="39">
        <v>11</v>
      </c>
      <c r="M165" s="10" t="s">
        <v>147</v>
      </c>
      <c r="N165" s="262">
        <f t="shared" si="7"/>
        <v>0.09</v>
      </c>
    </row>
    <row r="166" spans="1:14" ht="15.75" customHeight="1" x14ac:dyDescent="0.25">
      <c r="A166" s="230"/>
      <c r="C166" s="10">
        <v>2003</v>
      </c>
      <c r="D166" s="15">
        <v>0.104</v>
      </c>
      <c r="E166" s="12">
        <v>37790</v>
      </c>
      <c r="F166" s="15">
        <v>9.6000000000000002E-2</v>
      </c>
      <c r="G166" s="12">
        <v>37796</v>
      </c>
      <c r="H166" s="15">
        <v>9.4E-2</v>
      </c>
      <c r="I166" s="12">
        <v>37797</v>
      </c>
      <c r="J166" s="15">
        <v>9.0999999999999998E-2</v>
      </c>
      <c r="K166" s="43">
        <v>37795</v>
      </c>
      <c r="L166" s="39">
        <v>5</v>
      </c>
      <c r="M166" s="10" t="s">
        <v>148</v>
      </c>
      <c r="N166" s="262">
        <f t="shared" si="7"/>
        <v>9.1999999999999998E-2</v>
      </c>
    </row>
    <row r="167" spans="1:14" ht="15.75" customHeight="1" x14ac:dyDescent="0.25">
      <c r="A167" s="230"/>
      <c r="C167" s="10">
        <v>2004</v>
      </c>
      <c r="D167" s="15">
        <v>7.3999999999999996E-2</v>
      </c>
      <c r="E167" s="12">
        <v>38168</v>
      </c>
      <c r="F167" s="15">
        <v>7.3999999999999996E-2</v>
      </c>
      <c r="G167" s="12">
        <v>38170</v>
      </c>
      <c r="H167" s="15">
        <v>7.3999999999999996E-2</v>
      </c>
      <c r="I167" s="12">
        <v>38200</v>
      </c>
      <c r="J167" s="15">
        <v>7.2999999999999995E-2</v>
      </c>
      <c r="K167" s="43">
        <v>38093</v>
      </c>
      <c r="L167" s="39">
        <v>0</v>
      </c>
      <c r="M167" s="10" t="s">
        <v>149</v>
      </c>
      <c r="N167" s="262">
        <f t="shared" si="7"/>
        <v>8.7999999999999995E-2</v>
      </c>
    </row>
    <row r="168" spans="1:14" ht="15.75" customHeight="1" x14ac:dyDescent="0.25">
      <c r="A168" s="230"/>
      <c r="C168" s="10">
        <v>2005</v>
      </c>
      <c r="D168" s="25">
        <v>8.6999999999999994E-2</v>
      </c>
      <c r="E168" s="12">
        <v>38527</v>
      </c>
      <c r="F168" s="15">
        <v>8.2000000000000003E-2</v>
      </c>
      <c r="G168" s="12">
        <v>38528</v>
      </c>
      <c r="H168" s="15">
        <v>8.1000000000000003E-2</v>
      </c>
      <c r="I168" s="12">
        <v>38533</v>
      </c>
      <c r="J168" s="15">
        <v>0.08</v>
      </c>
      <c r="K168" s="43">
        <v>38529</v>
      </c>
      <c r="L168" s="39">
        <v>1</v>
      </c>
      <c r="M168" s="10" t="s">
        <v>150</v>
      </c>
      <c r="N168" s="262">
        <f>TRUNC(AVERAGE(J166:J168),3)</f>
        <v>8.1000000000000003E-2</v>
      </c>
    </row>
    <row r="169" spans="1:14" ht="15.75" customHeight="1" x14ac:dyDescent="0.25">
      <c r="A169" s="230"/>
      <c r="C169" s="10">
        <v>2006</v>
      </c>
      <c r="D169" s="25">
        <v>7.9000000000000001E-2</v>
      </c>
      <c r="E169" s="12">
        <v>38916</v>
      </c>
      <c r="F169" s="15">
        <v>7.8E-2</v>
      </c>
      <c r="G169" s="12">
        <v>38885</v>
      </c>
      <c r="H169" s="15">
        <v>7.8E-2</v>
      </c>
      <c r="I169" s="12">
        <v>38915</v>
      </c>
      <c r="J169" s="15">
        <v>7.5999999999999998E-2</v>
      </c>
      <c r="K169" s="43">
        <v>38861</v>
      </c>
      <c r="L169" s="39">
        <v>0</v>
      </c>
      <c r="M169" s="10" t="s">
        <v>151</v>
      </c>
      <c r="N169" s="262">
        <f>TRUNC(AVERAGE(J167:J169),3)</f>
        <v>7.5999999999999998E-2</v>
      </c>
    </row>
    <row r="170" spans="1:14" ht="15.75" customHeight="1" thickBot="1" x14ac:dyDescent="0.3">
      <c r="A170" s="230"/>
      <c r="C170" s="16">
        <v>2007</v>
      </c>
      <c r="D170" s="123">
        <v>9.5000000000000001E-2</v>
      </c>
      <c r="E170" s="18">
        <v>39296</v>
      </c>
      <c r="F170" s="123">
        <v>8.4000000000000005E-2</v>
      </c>
      <c r="G170" s="18" t="s">
        <v>184</v>
      </c>
      <c r="H170" s="26">
        <v>8.3000000000000004E-2</v>
      </c>
      <c r="I170" s="18">
        <v>39224</v>
      </c>
      <c r="J170" s="26">
        <v>8.3000000000000004E-2</v>
      </c>
      <c r="K170" s="44">
        <v>39225</v>
      </c>
      <c r="L170" s="40">
        <v>1</v>
      </c>
      <c r="M170" s="16" t="s">
        <v>152</v>
      </c>
      <c r="N170" s="263">
        <f>TRUNC(AVERAGE(J168:J170),3)</f>
        <v>7.9000000000000001E-2</v>
      </c>
    </row>
    <row r="171" spans="1:14" ht="15.75" customHeight="1" thickBot="1" x14ac:dyDescent="0.35">
      <c r="A171" s="230"/>
      <c r="C171" s="377" t="s">
        <v>298</v>
      </c>
      <c r="D171" s="378"/>
      <c r="E171" s="378"/>
      <c r="F171" s="378"/>
      <c r="G171" s="378"/>
      <c r="H171" s="378"/>
      <c r="I171" s="378"/>
      <c r="J171" s="378"/>
      <c r="K171" s="379"/>
      <c r="L171" s="4" t="s">
        <v>263</v>
      </c>
      <c r="M171" s="257"/>
      <c r="N171" s="272"/>
    </row>
    <row r="172" spans="1:14" ht="15.75" customHeight="1" x14ac:dyDescent="0.25">
      <c r="A172" s="230"/>
      <c r="C172" s="10">
        <v>2008</v>
      </c>
      <c r="D172" s="25">
        <v>8.3000000000000004E-2</v>
      </c>
      <c r="E172" s="12">
        <v>39646</v>
      </c>
      <c r="F172" s="25">
        <v>7.5999999999999998E-2</v>
      </c>
      <c r="G172" s="12">
        <v>39619</v>
      </c>
      <c r="H172" s="25">
        <v>7.4999999999999997E-2</v>
      </c>
      <c r="I172" s="12">
        <v>39561</v>
      </c>
      <c r="J172" s="15">
        <v>7.4999999999999997E-2</v>
      </c>
      <c r="K172" s="43">
        <v>39656</v>
      </c>
      <c r="L172" s="39">
        <v>2</v>
      </c>
      <c r="M172" s="10" t="s">
        <v>187</v>
      </c>
      <c r="N172" s="261">
        <f>TRUNC(AVERAGE(J169:J172),3)</f>
        <v>7.8E-2</v>
      </c>
    </row>
    <row r="173" spans="1:14" ht="15.75" customHeight="1" thickBot="1" x14ac:dyDescent="0.3">
      <c r="A173" s="230"/>
      <c r="C173" s="10">
        <v>2009</v>
      </c>
      <c r="D173" s="25">
        <v>0.08</v>
      </c>
      <c r="E173" s="12">
        <v>39988</v>
      </c>
      <c r="F173" s="25">
        <v>7.8E-2</v>
      </c>
      <c r="G173" s="12">
        <v>39955</v>
      </c>
      <c r="H173" s="25">
        <v>7.4999999999999997E-2</v>
      </c>
      <c r="I173" s="12">
        <v>39953</v>
      </c>
      <c r="J173" s="25">
        <v>7.2999999999999995E-2</v>
      </c>
      <c r="K173" s="43">
        <v>39957</v>
      </c>
      <c r="L173" s="39">
        <v>2</v>
      </c>
      <c r="M173" s="10" t="s">
        <v>196</v>
      </c>
      <c r="N173" s="263">
        <f>TRUNC(AVERAGE(J170:J173),3)</f>
        <v>7.6999999999999999E-2</v>
      </c>
    </row>
    <row r="174" spans="1:14" ht="15.75" customHeight="1" x14ac:dyDescent="0.3">
      <c r="A174" s="230"/>
      <c r="C174" s="124"/>
      <c r="D174" s="182"/>
      <c r="E174" s="51"/>
      <c r="F174" s="97"/>
      <c r="G174" s="51"/>
      <c r="H174" s="97"/>
      <c r="I174" s="51"/>
      <c r="J174" s="338"/>
      <c r="K174" s="51"/>
      <c r="L174" s="124"/>
      <c r="M174" s="124"/>
      <c r="N174" s="338"/>
    </row>
    <row r="175" spans="1:14" ht="15.75" customHeight="1" thickBot="1" x14ac:dyDescent="0.3">
      <c r="A175" s="228"/>
      <c r="D175" s="92"/>
      <c r="F175" s="92"/>
      <c r="H175" s="92"/>
    </row>
    <row r="176" spans="1:14" ht="15.75" customHeight="1" x14ac:dyDescent="0.3">
      <c r="A176" s="241" t="s">
        <v>12</v>
      </c>
      <c r="C176" s="253"/>
      <c r="D176" s="254"/>
      <c r="E176" s="255"/>
      <c r="F176" s="254"/>
      <c r="G176" s="255"/>
      <c r="H176" s="254"/>
      <c r="I176" s="255"/>
      <c r="J176" s="256"/>
      <c r="K176" s="255"/>
      <c r="L176" s="258"/>
      <c r="M176" s="383" t="s">
        <v>56</v>
      </c>
      <c r="N176" s="384"/>
    </row>
    <row r="177" spans="1:14" ht="15.75" customHeight="1" thickBot="1" x14ac:dyDescent="0.3">
      <c r="A177" s="233"/>
      <c r="B177" s="20"/>
      <c r="C177" s="4" t="s">
        <v>2</v>
      </c>
      <c r="D177" s="93" t="s">
        <v>3</v>
      </c>
      <c r="E177" s="5" t="s">
        <v>58</v>
      </c>
      <c r="F177" s="93" t="s">
        <v>4</v>
      </c>
      <c r="G177" s="5" t="s">
        <v>58</v>
      </c>
      <c r="H177" s="93" t="s">
        <v>5</v>
      </c>
      <c r="I177" s="5" t="s">
        <v>58</v>
      </c>
      <c r="J177" s="6" t="s">
        <v>6</v>
      </c>
      <c r="K177" s="5" t="s">
        <v>58</v>
      </c>
      <c r="L177" s="330"/>
      <c r="M177" s="21" t="s">
        <v>141</v>
      </c>
      <c r="N177" s="273" t="s">
        <v>57</v>
      </c>
    </row>
    <row r="178" spans="1:14" ht="15.75" customHeight="1" thickBot="1" x14ac:dyDescent="0.35">
      <c r="A178" s="233"/>
      <c r="B178" s="20"/>
      <c r="C178" s="377" t="s">
        <v>299</v>
      </c>
      <c r="D178" s="378"/>
      <c r="E178" s="378"/>
      <c r="F178" s="378"/>
      <c r="G178" s="378"/>
      <c r="H178" s="378"/>
      <c r="I178" s="378"/>
      <c r="J178" s="378"/>
      <c r="K178" s="379"/>
      <c r="L178" s="177" t="s">
        <v>265</v>
      </c>
      <c r="M178" s="257"/>
      <c r="N178" s="272"/>
    </row>
    <row r="179" spans="1:14" ht="15.75" customHeight="1" x14ac:dyDescent="0.25">
      <c r="A179" s="240" t="s">
        <v>221</v>
      </c>
      <c r="C179" s="14">
        <v>1995</v>
      </c>
      <c r="D179" s="97">
        <v>0.104</v>
      </c>
      <c r="E179" s="51"/>
      <c r="F179" s="97">
        <v>9.8000000000000004E-2</v>
      </c>
      <c r="G179" s="51"/>
      <c r="H179" s="97">
        <v>9.5000000000000001E-2</v>
      </c>
      <c r="I179" s="51"/>
      <c r="J179" s="97">
        <v>9.0999999999999998E-2</v>
      </c>
      <c r="K179" s="112"/>
      <c r="L179" s="62">
        <v>8</v>
      </c>
      <c r="M179" s="14" t="s">
        <v>189</v>
      </c>
      <c r="N179" s="261">
        <f>TRUNC(AVERAGE(J179),3)</f>
        <v>9.0999999999999998E-2</v>
      </c>
    </row>
    <row r="180" spans="1:14" ht="15.75" customHeight="1" x14ac:dyDescent="0.25">
      <c r="A180" s="233" t="s">
        <v>96</v>
      </c>
      <c r="C180" s="10">
        <v>1996</v>
      </c>
      <c r="D180" s="15">
        <v>0.105</v>
      </c>
      <c r="E180" s="12"/>
      <c r="F180" s="15">
        <v>9.9000000000000005E-2</v>
      </c>
      <c r="G180" s="12"/>
      <c r="H180" s="15">
        <v>9.8000000000000004E-2</v>
      </c>
      <c r="I180" s="12"/>
      <c r="J180" s="15">
        <v>9.6000000000000002E-2</v>
      </c>
      <c r="K180" s="43"/>
      <c r="L180" s="39">
        <v>7</v>
      </c>
      <c r="M180" s="10" t="s">
        <v>188</v>
      </c>
      <c r="N180" s="262">
        <f>TRUNC(AVERAGE(J179:J180),3)</f>
        <v>9.2999999999999999E-2</v>
      </c>
    </row>
    <row r="181" spans="1:14" ht="15.75" customHeight="1" x14ac:dyDescent="0.25">
      <c r="C181" s="10">
        <v>1997</v>
      </c>
      <c r="D181" s="15">
        <v>9.2999999999999999E-2</v>
      </c>
      <c r="E181" s="12">
        <v>35974</v>
      </c>
      <c r="F181" s="15">
        <v>9.2999999999999999E-2</v>
      </c>
      <c r="G181" s="12">
        <v>35996</v>
      </c>
      <c r="H181" s="15">
        <v>8.6999999999999994E-2</v>
      </c>
      <c r="I181" s="12">
        <v>36054</v>
      </c>
      <c r="J181" s="15">
        <v>8.5000000000000006E-2</v>
      </c>
      <c r="K181" s="43">
        <v>35939</v>
      </c>
      <c r="L181" s="39">
        <v>6</v>
      </c>
      <c r="M181" s="10" t="s">
        <v>142</v>
      </c>
      <c r="N181" s="262">
        <f>TRUNC(AVERAGE(J179:J181),3)</f>
        <v>0.09</v>
      </c>
    </row>
    <row r="182" spans="1:14" ht="15.75" customHeight="1" x14ac:dyDescent="0.25">
      <c r="A182" s="230"/>
      <c r="C182" s="10">
        <v>1998</v>
      </c>
      <c r="D182" s="15">
        <v>9.1999999999999998E-2</v>
      </c>
      <c r="E182" s="12">
        <v>36050</v>
      </c>
      <c r="F182" s="15">
        <v>8.8999999999999996E-2</v>
      </c>
      <c r="G182" s="12">
        <v>36043</v>
      </c>
      <c r="H182" s="15">
        <v>8.7999999999999995E-2</v>
      </c>
      <c r="I182" s="12">
        <v>35930</v>
      </c>
      <c r="J182" s="15">
        <v>8.6999999999999994E-2</v>
      </c>
      <c r="K182" s="43">
        <v>36051</v>
      </c>
      <c r="L182" s="39">
        <v>7</v>
      </c>
      <c r="M182" s="10" t="s">
        <v>143</v>
      </c>
      <c r="N182" s="262">
        <f t="shared" ref="N182:N188" si="8">TRUNC(AVERAGE(J180:J182),3)</f>
        <v>8.8999999999999996E-2</v>
      </c>
    </row>
    <row r="183" spans="1:14" ht="15.75" customHeight="1" x14ac:dyDescent="0.25">
      <c r="A183" s="228"/>
      <c r="C183" s="10">
        <v>1999</v>
      </c>
      <c r="D183" s="15">
        <v>9.9000000000000005E-2</v>
      </c>
      <c r="E183" s="12">
        <v>36309</v>
      </c>
      <c r="F183" s="15">
        <v>9.6000000000000002E-2</v>
      </c>
      <c r="G183" s="12">
        <v>36333</v>
      </c>
      <c r="H183" s="15">
        <v>9.5000000000000001E-2</v>
      </c>
      <c r="I183" s="12">
        <v>36332</v>
      </c>
      <c r="J183" s="15">
        <v>9.4E-2</v>
      </c>
      <c r="K183" s="43">
        <v>36321</v>
      </c>
      <c r="L183" s="39">
        <v>7</v>
      </c>
      <c r="M183" s="10" t="s">
        <v>144</v>
      </c>
      <c r="N183" s="262">
        <f t="shared" si="8"/>
        <v>8.7999999999999995E-2</v>
      </c>
    </row>
    <row r="184" spans="1:14" ht="15.75" customHeight="1" x14ac:dyDescent="0.25">
      <c r="A184" s="228"/>
      <c r="C184" s="10">
        <v>2000</v>
      </c>
      <c r="D184" s="15">
        <v>8.7999999999999995E-2</v>
      </c>
      <c r="E184" s="12">
        <v>36686</v>
      </c>
      <c r="F184" s="15">
        <v>8.5999999999999993E-2</v>
      </c>
      <c r="G184" s="12">
        <v>36734</v>
      </c>
      <c r="H184" s="15">
        <v>8.5000000000000006E-2</v>
      </c>
      <c r="I184" s="12">
        <v>36678</v>
      </c>
      <c r="J184" s="15">
        <v>7.8E-2</v>
      </c>
      <c r="K184" s="43">
        <v>36685</v>
      </c>
      <c r="L184" s="39">
        <v>3</v>
      </c>
      <c r="M184" s="10" t="s">
        <v>145</v>
      </c>
      <c r="N184" s="262">
        <f t="shared" si="8"/>
        <v>8.5999999999999993E-2</v>
      </c>
    </row>
    <row r="185" spans="1:14" ht="15.75" customHeight="1" x14ac:dyDescent="0.25">
      <c r="A185" s="228"/>
      <c r="C185" s="10">
        <v>2001</v>
      </c>
      <c r="D185" s="15">
        <v>8.7999999999999995E-2</v>
      </c>
      <c r="E185" s="12">
        <v>37055</v>
      </c>
      <c r="F185" s="15">
        <v>8.6999999999999994E-2</v>
      </c>
      <c r="G185" s="12">
        <v>37017</v>
      </c>
      <c r="H185" s="15">
        <v>8.5000000000000006E-2</v>
      </c>
      <c r="I185" s="12">
        <v>37061</v>
      </c>
      <c r="J185" s="15">
        <v>8.1000000000000003E-2</v>
      </c>
      <c r="K185" s="43">
        <v>37109</v>
      </c>
      <c r="L185" s="39">
        <v>3</v>
      </c>
      <c r="M185" s="10" t="s">
        <v>146</v>
      </c>
      <c r="N185" s="262">
        <f t="shared" si="8"/>
        <v>8.4000000000000005E-2</v>
      </c>
    </row>
    <row r="186" spans="1:14" ht="15.75" customHeight="1" x14ac:dyDescent="0.25">
      <c r="A186" s="228"/>
      <c r="C186" s="10">
        <v>2002</v>
      </c>
      <c r="D186" s="15">
        <v>0.11700000000000001</v>
      </c>
      <c r="E186" s="12">
        <v>37428</v>
      </c>
      <c r="F186" s="15">
        <v>0.111</v>
      </c>
      <c r="G186" s="12">
        <v>37429</v>
      </c>
      <c r="H186" s="15">
        <v>0.1</v>
      </c>
      <c r="I186" s="12">
        <v>37452</v>
      </c>
      <c r="J186" s="15">
        <v>9.9000000000000005E-2</v>
      </c>
      <c r="K186" s="43">
        <v>37478</v>
      </c>
      <c r="L186" s="39">
        <v>12</v>
      </c>
      <c r="M186" s="10" t="s">
        <v>147</v>
      </c>
      <c r="N186" s="262">
        <f t="shared" si="8"/>
        <v>8.5999999999999993E-2</v>
      </c>
    </row>
    <row r="187" spans="1:14" ht="15.75" customHeight="1" x14ac:dyDescent="0.25">
      <c r="A187" s="228"/>
      <c r="C187" s="10">
        <v>2003</v>
      </c>
      <c r="D187" s="15">
        <v>9.7000000000000003E-2</v>
      </c>
      <c r="E187" s="12">
        <v>37790</v>
      </c>
      <c r="F187" s="15">
        <v>8.8999999999999996E-2</v>
      </c>
      <c r="G187" s="12">
        <v>37797</v>
      </c>
      <c r="H187" s="15">
        <v>7.6999999999999999E-2</v>
      </c>
      <c r="I187" s="12">
        <v>37796</v>
      </c>
      <c r="J187" s="15">
        <v>7.4999999999999997E-2</v>
      </c>
      <c r="K187" s="43">
        <v>37861</v>
      </c>
      <c r="L187" s="39">
        <v>2</v>
      </c>
      <c r="M187" s="10" t="s">
        <v>148</v>
      </c>
      <c r="N187" s="262">
        <f t="shared" si="8"/>
        <v>8.5000000000000006E-2</v>
      </c>
    </row>
    <row r="188" spans="1:14" ht="15.75" customHeight="1" x14ac:dyDescent="0.25">
      <c r="A188" s="228"/>
      <c r="C188" s="10">
        <v>2004</v>
      </c>
      <c r="D188" s="15">
        <v>7.0000000000000007E-2</v>
      </c>
      <c r="E188" s="12">
        <v>38170</v>
      </c>
      <c r="F188" s="15">
        <v>6.8000000000000005E-2</v>
      </c>
      <c r="G188" s="12">
        <v>38617</v>
      </c>
      <c r="H188" s="15">
        <v>6.6000000000000003E-2</v>
      </c>
      <c r="I188" s="12">
        <v>38144</v>
      </c>
      <c r="J188" s="15">
        <v>6.6000000000000003E-2</v>
      </c>
      <c r="K188" s="43">
        <v>38509</v>
      </c>
      <c r="L188" s="39">
        <v>0</v>
      </c>
      <c r="M188" s="10" t="s">
        <v>149</v>
      </c>
      <c r="N188" s="262">
        <f t="shared" si="8"/>
        <v>0.08</v>
      </c>
    </row>
    <row r="189" spans="1:14" ht="15.75" customHeight="1" x14ac:dyDescent="0.25">
      <c r="A189" s="228"/>
      <c r="C189" s="10">
        <v>2005</v>
      </c>
      <c r="D189" s="25">
        <v>8.8999999999999996E-2</v>
      </c>
      <c r="E189" s="12">
        <v>38529</v>
      </c>
      <c r="F189" s="15">
        <v>8.4000000000000005E-2</v>
      </c>
      <c r="G189" s="12">
        <v>38542</v>
      </c>
      <c r="H189" s="15">
        <v>8.2000000000000003E-2</v>
      </c>
      <c r="I189" s="12">
        <v>38543</v>
      </c>
      <c r="J189" s="15">
        <v>8.1000000000000003E-2</v>
      </c>
      <c r="K189" s="43">
        <v>38459</v>
      </c>
      <c r="L189" s="39">
        <v>1</v>
      </c>
      <c r="M189" s="10" t="s">
        <v>150</v>
      </c>
      <c r="N189" s="262">
        <f>TRUNC(AVERAGE(J187:J189),3)</f>
        <v>7.3999999999999996E-2</v>
      </c>
    </row>
    <row r="190" spans="1:14" ht="15.75" customHeight="1" x14ac:dyDescent="0.25">
      <c r="A190" s="228"/>
      <c r="C190" s="10">
        <v>2006</v>
      </c>
      <c r="D190" s="25">
        <v>8.2000000000000003E-2</v>
      </c>
      <c r="E190" s="12">
        <v>38914</v>
      </c>
      <c r="F190" s="15">
        <v>7.6999999999999999E-2</v>
      </c>
      <c r="G190" s="12">
        <v>38917</v>
      </c>
      <c r="H190" s="15">
        <v>7.5999999999999998E-2</v>
      </c>
      <c r="I190" s="12">
        <v>38916</v>
      </c>
      <c r="J190" s="15">
        <v>7.5999999999999998E-2</v>
      </c>
      <c r="K190" s="43">
        <v>38946</v>
      </c>
      <c r="L190" s="39">
        <v>0</v>
      </c>
      <c r="M190" s="10" t="s">
        <v>151</v>
      </c>
      <c r="N190" s="262">
        <f>TRUNC(AVERAGE(J188:J190),3)</f>
        <v>7.3999999999999996E-2</v>
      </c>
    </row>
    <row r="191" spans="1:14" ht="15.75" customHeight="1" thickBot="1" x14ac:dyDescent="0.3">
      <c r="A191" s="228"/>
      <c r="C191" s="16">
        <v>2007</v>
      </c>
      <c r="D191" s="123">
        <v>8.1000000000000003E-2</v>
      </c>
      <c r="E191" s="18">
        <v>39330</v>
      </c>
      <c r="F191" s="26">
        <v>7.6999999999999999E-2</v>
      </c>
      <c r="G191" s="18">
        <v>39250</v>
      </c>
      <c r="H191" s="26">
        <v>7.5999999999999998E-2</v>
      </c>
      <c r="I191" s="18">
        <v>39224</v>
      </c>
      <c r="J191" s="26">
        <v>7.5999999999999998E-2</v>
      </c>
      <c r="K191" s="44">
        <v>39225</v>
      </c>
      <c r="L191" s="40">
        <v>0</v>
      </c>
      <c r="M191" s="16" t="s">
        <v>152</v>
      </c>
      <c r="N191" s="263">
        <f>TRUNC(AVERAGE(J189:J191),3)</f>
        <v>7.6999999999999999E-2</v>
      </c>
    </row>
    <row r="192" spans="1:14" ht="15.75" customHeight="1" thickBot="1" x14ac:dyDescent="0.35">
      <c r="A192" s="228"/>
      <c r="C192" s="377" t="s">
        <v>298</v>
      </c>
      <c r="D192" s="378"/>
      <c r="E192" s="378"/>
      <c r="F192" s="378"/>
      <c r="G192" s="378"/>
      <c r="H192" s="378"/>
      <c r="I192" s="378"/>
      <c r="J192" s="378"/>
      <c r="K192" s="379"/>
      <c r="L192" s="4" t="s">
        <v>263</v>
      </c>
      <c r="M192" s="257"/>
      <c r="N192" s="272"/>
    </row>
    <row r="193" spans="1:14" ht="15.75" customHeight="1" x14ac:dyDescent="0.25">
      <c r="A193" s="228"/>
      <c r="C193" s="10">
        <v>2008</v>
      </c>
      <c r="D193" s="25">
        <v>7.3999999999999996E-2</v>
      </c>
      <c r="E193" s="12">
        <v>39619</v>
      </c>
      <c r="F193" s="15">
        <v>7.1999999999999995E-2</v>
      </c>
      <c r="G193" s="12">
        <v>39561</v>
      </c>
      <c r="H193" s="15">
        <v>7.0000000000000007E-2</v>
      </c>
      <c r="I193" s="12">
        <v>39646</v>
      </c>
      <c r="J193" s="15">
        <v>6.7000000000000004E-2</v>
      </c>
      <c r="K193" s="43">
        <v>39597</v>
      </c>
      <c r="L193" s="39">
        <v>0</v>
      </c>
      <c r="M193" s="10" t="s">
        <v>187</v>
      </c>
      <c r="N193" s="261">
        <f>TRUNC(AVERAGE(J190:J193),3)</f>
        <v>7.2999999999999995E-2</v>
      </c>
    </row>
    <row r="194" spans="1:14" ht="15.75" customHeight="1" thickBot="1" x14ac:dyDescent="0.3">
      <c r="A194" s="228"/>
      <c r="C194" s="10">
        <v>2009</v>
      </c>
      <c r="D194" s="25">
        <v>7.0000000000000007E-2</v>
      </c>
      <c r="E194" s="12">
        <v>39953</v>
      </c>
      <c r="F194" s="15">
        <v>6.7000000000000004E-2</v>
      </c>
      <c r="G194" s="12">
        <v>39991</v>
      </c>
      <c r="H194" s="15">
        <v>6.7000000000000004E-2</v>
      </c>
      <c r="I194" s="12">
        <v>39988</v>
      </c>
      <c r="J194" s="15">
        <v>6.7000000000000004E-2</v>
      </c>
      <c r="K194" s="43">
        <v>39957</v>
      </c>
      <c r="L194" s="39">
        <v>0</v>
      </c>
      <c r="M194" s="10" t="s">
        <v>196</v>
      </c>
      <c r="N194" s="263">
        <f>TRUNC(AVERAGE(J191:J194),3)</f>
        <v>7.0000000000000007E-2</v>
      </c>
    </row>
    <row r="195" spans="1:14" ht="15.75" customHeight="1" x14ac:dyDescent="0.3">
      <c r="A195" s="228"/>
      <c r="C195" s="124"/>
      <c r="D195" s="182"/>
      <c r="E195" s="51"/>
      <c r="F195" s="97"/>
      <c r="G195" s="51"/>
      <c r="H195" s="97"/>
      <c r="I195" s="51"/>
      <c r="J195" s="338"/>
      <c r="K195" s="51"/>
      <c r="L195" s="124"/>
      <c r="M195" s="124"/>
      <c r="N195" s="338"/>
    </row>
    <row r="196" spans="1:14" ht="15.75" customHeight="1" thickBot="1" x14ac:dyDescent="0.3">
      <c r="A196" s="228"/>
      <c r="D196" s="92"/>
      <c r="F196" s="92"/>
      <c r="H196" s="92"/>
    </row>
    <row r="197" spans="1:14" ht="15.75" customHeight="1" x14ac:dyDescent="0.3">
      <c r="A197" s="241" t="s">
        <v>12</v>
      </c>
      <c r="C197" s="253"/>
      <c r="D197" s="254"/>
      <c r="E197" s="255"/>
      <c r="F197" s="254"/>
      <c r="G197" s="255"/>
      <c r="H197" s="254"/>
      <c r="I197" s="255"/>
      <c r="J197" s="256"/>
      <c r="K197" s="255"/>
      <c r="L197" s="258"/>
      <c r="M197" s="383" t="s">
        <v>56</v>
      </c>
      <c r="N197" s="384"/>
    </row>
    <row r="198" spans="1:14" ht="15.75" customHeight="1" thickBot="1" x14ac:dyDescent="0.3">
      <c r="A198" s="230"/>
      <c r="B198" s="20"/>
      <c r="C198" s="4" t="s">
        <v>2</v>
      </c>
      <c r="D198" s="93" t="s">
        <v>3</v>
      </c>
      <c r="E198" s="5" t="s">
        <v>58</v>
      </c>
      <c r="F198" s="93" t="s">
        <v>4</v>
      </c>
      <c r="G198" s="5" t="s">
        <v>58</v>
      </c>
      <c r="H198" s="93" t="s">
        <v>5</v>
      </c>
      <c r="I198" s="5" t="s">
        <v>58</v>
      </c>
      <c r="J198" s="6" t="s">
        <v>6</v>
      </c>
      <c r="K198" s="5" t="s">
        <v>58</v>
      </c>
      <c r="L198" s="330"/>
      <c r="M198" s="21" t="s">
        <v>141</v>
      </c>
      <c r="N198" s="273" t="s">
        <v>57</v>
      </c>
    </row>
    <row r="199" spans="1:14" ht="15.75" customHeight="1" thickBot="1" x14ac:dyDescent="0.35">
      <c r="A199" s="230"/>
      <c r="B199" s="20"/>
      <c r="C199" s="377" t="s">
        <v>299</v>
      </c>
      <c r="D199" s="378"/>
      <c r="E199" s="378"/>
      <c r="F199" s="378"/>
      <c r="G199" s="378"/>
      <c r="H199" s="378"/>
      <c r="I199" s="378"/>
      <c r="J199" s="378"/>
      <c r="K199" s="379"/>
      <c r="L199" s="177" t="s">
        <v>265</v>
      </c>
      <c r="M199" s="257"/>
      <c r="N199" s="272"/>
    </row>
    <row r="200" spans="1:14" ht="15.75" customHeight="1" x14ac:dyDescent="0.25">
      <c r="A200" s="240" t="s">
        <v>218</v>
      </c>
      <c r="C200" s="14">
        <v>1995</v>
      </c>
      <c r="D200" s="97">
        <v>0.104</v>
      </c>
      <c r="E200" s="51"/>
      <c r="F200" s="97">
        <v>9.6000000000000002E-2</v>
      </c>
      <c r="G200" s="51"/>
      <c r="H200" s="97">
        <v>9.4E-2</v>
      </c>
      <c r="I200" s="51"/>
      <c r="J200" s="97">
        <v>9.0999999999999998E-2</v>
      </c>
      <c r="K200" s="112"/>
      <c r="L200" s="62">
        <v>12</v>
      </c>
      <c r="M200" s="14" t="s">
        <v>189</v>
      </c>
      <c r="N200" s="261">
        <f>TRUNC(AVERAGE(J200),3)</f>
        <v>9.0999999999999998E-2</v>
      </c>
    </row>
    <row r="201" spans="1:14" ht="15.75" customHeight="1" x14ac:dyDescent="0.25">
      <c r="A201" s="233" t="s">
        <v>98</v>
      </c>
      <c r="C201" s="10">
        <v>1996</v>
      </c>
      <c r="D201" s="15">
        <v>0.125</v>
      </c>
      <c r="E201" s="12"/>
      <c r="F201" s="15">
        <v>9.9000000000000005E-2</v>
      </c>
      <c r="G201" s="12"/>
      <c r="H201" s="15">
        <v>9.4E-2</v>
      </c>
      <c r="I201" s="12"/>
      <c r="J201" s="15">
        <v>0.09</v>
      </c>
      <c r="K201" s="43"/>
      <c r="L201" s="39">
        <v>6</v>
      </c>
      <c r="M201" s="10" t="s">
        <v>188</v>
      </c>
      <c r="N201" s="262">
        <f>TRUNC(AVERAGE(J200:J201),3)</f>
        <v>0.09</v>
      </c>
    </row>
    <row r="202" spans="1:14" ht="15.75" customHeight="1" x14ac:dyDescent="0.25">
      <c r="C202" s="10">
        <v>1997</v>
      </c>
      <c r="D202" s="15">
        <v>9.4E-2</v>
      </c>
      <c r="E202" s="12">
        <v>35988</v>
      </c>
      <c r="F202" s="15">
        <v>8.8999999999999996E-2</v>
      </c>
      <c r="G202" s="12">
        <v>36008</v>
      </c>
      <c r="H202" s="15">
        <v>8.7999999999999995E-2</v>
      </c>
      <c r="I202" s="12">
        <v>35993</v>
      </c>
      <c r="J202" s="15">
        <v>8.5999999999999993E-2</v>
      </c>
      <c r="K202" s="43">
        <v>36010</v>
      </c>
      <c r="L202" s="39">
        <v>5</v>
      </c>
      <c r="M202" s="10" t="s">
        <v>142</v>
      </c>
      <c r="N202" s="262">
        <f>TRUNC(AVERAGE(J200:J202),3)</f>
        <v>8.8999999999999996E-2</v>
      </c>
    </row>
    <row r="203" spans="1:14" ht="15.75" customHeight="1" x14ac:dyDescent="0.25">
      <c r="A203" s="230"/>
      <c r="C203" s="10">
        <v>1998</v>
      </c>
      <c r="D203" s="15">
        <v>9.5000000000000001E-2</v>
      </c>
      <c r="E203" s="12">
        <v>35929</v>
      </c>
      <c r="F203" s="15">
        <v>9.4E-2</v>
      </c>
      <c r="G203" s="12">
        <v>35930</v>
      </c>
      <c r="H203" s="15">
        <v>9.2999999999999999E-2</v>
      </c>
      <c r="I203" s="12">
        <v>36050</v>
      </c>
      <c r="J203" s="15">
        <v>9.2999999999999999E-2</v>
      </c>
      <c r="K203" s="43">
        <v>36051</v>
      </c>
      <c r="L203" s="39">
        <v>8</v>
      </c>
      <c r="M203" s="10" t="s">
        <v>143</v>
      </c>
      <c r="N203" s="262">
        <f t="shared" ref="N203:N209" si="9">TRUNC(AVERAGE(J201:J203),3)</f>
        <v>8.8999999999999996E-2</v>
      </c>
    </row>
    <row r="204" spans="1:14" ht="15.75" customHeight="1" x14ac:dyDescent="0.25">
      <c r="A204" s="230"/>
      <c r="C204" s="10">
        <v>1999</v>
      </c>
      <c r="D204" s="15">
        <v>9.9000000000000005E-2</v>
      </c>
      <c r="E204" s="12">
        <v>36309</v>
      </c>
      <c r="F204" s="15">
        <v>9.8000000000000004E-2</v>
      </c>
      <c r="G204" s="12">
        <v>36321</v>
      </c>
      <c r="H204" s="15">
        <v>9.6000000000000002E-2</v>
      </c>
      <c r="I204" s="12">
        <v>36333</v>
      </c>
      <c r="J204" s="15">
        <v>9.6000000000000002E-2</v>
      </c>
      <c r="K204" s="43">
        <v>36404</v>
      </c>
      <c r="L204" s="39">
        <v>8</v>
      </c>
      <c r="M204" s="10" t="s">
        <v>144</v>
      </c>
      <c r="N204" s="262">
        <f t="shared" si="9"/>
        <v>9.0999999999999998E-2</v>
      </c>
    </row>
    <row r="205" spans="1:14" ht="15.75" customHeight="1" x14ac:dyDescent="0.25">
      <c r="A205" s="230"/>
      <c r="C205" s="10">
        <v>2000</v>
      </c>
      <c r="D205" s="15">
        <v>9.1999999999999998E-2</v>
      </c>
      <c r="E205" s="12">
        <v>36686</v>
      </c>
      <c r="F205" s="15">
        <v>9.0999999999999998E-2</v>
      </c>
      <c r="G205" s="12">
        <v>36678</v>
      </c>
      <c r="H205" s="15">
        <v>8.3000000000000004E-2</v>
      </c>
      <c r="I205" s="12">
        <v>36734</v>
      </c>
      <c r="J205" s="15">
        <v>8.2000000000000003E-2</v>
      </c>
      <c r="K205" s="43">
        <v>36685</v>
      </c>
      <c r="L205" s="39">
        <v>2</v>
      </c>
      <c r="M205" s="10" t="s">
        <v>145</v>
      </c>
      <c r="N205" s="262">
        <f t="shared" si="9"/>
        <v>0.09</v>
      </c>
    </row>
    <row r="206" spans="1:14" ht="15.75" customHeight="1" x14ac:dyDescent="0.25">
      <c r="A206" s="230"/>
      <c r="C206" s="10">
        <v>2001</v>
      </c>
      <c r="D206" s="15">
        <v>9.4E-2</v>
      </c>
      <c r="E206" s="12">
        <v>37103</v>
      </c>
      <c r="F206" s="15">
        <v>8.5000000000000006E-2</v>
      </c>
      <c r="G206" s="12">
        <v>37017</v>
      </c>
      <c r="H206" s="15">
        <v>8.1000000000000003E-2</v>
      </c>
      <c r="I206" s="12">
        <v>37840</v>
      </c>
      <c r="J206" s="15">
        <v>8.1000000000000003E-2</v>
      </c>
      <c r="K206" s="43">
        <v>37839</v>
      </c>
      <c r="L206" s="39">
        <v>2</v>
      </c>
      <c r="M206" s="10" t="s">
        <v>146</v>
      </c>
      <c r="N206" s="262">
        <f t="shared" si="9"/>
        <v>8.5999999999999993E-2</v>
      </c>
    </row>
    <row r="207" spans="1:14" ht="15.75" customHeight="1" x14ac:dyDescent="0.25">
      <c r="A207" s="230"/>
      <c r="C207" s="10">
        <v>2002</v>
      </c>
      <c r="D207" s="15">
        <v>0.13100000000000001</v>
      </c>
      <c r="E207" s="12">
        <v>37428</v>
      </c>
      <c r="F207" s="15">
        <v>0.111</v>
      </c>
      <c r="G207" s="12">
        <v>37452</v>
      </c>
      <c r="H207" s="15">
        <v>0.107</v>
      </c>
      <c r="I207" s="12">
        <v>37453</v>
      </c>
      <c r="J207" s="15">
        <v>0.106</v>
      </c>
      <c r="K207" s="43">
        <v>37429</v>
      </c>
      <c r="L207" s="39">
        <v>16</v>
      </c>
      <c r="M207" s="10" t="s">
        <v>147</v>
      </c>
      <c r="N207" s="262">
        <f t="shared" si="9"/>
        <v>8.8999999999999996E-2</v>
      </c>
    </row>
    <row r="208" spans="1:14" ht="15.75" customHeight="1" x14ac:dyDescent="0.25">
      <c r="A208" s="230"/>
      <c r="C208" s="10">
        <v>2003</v>
      </c>
      <c r="D208" s="15">
        <v>0.10100000000000001</v>
      </c>
      <c r="E208" s="12">
        <v>37790</v>
      </c>
      <c r="F208" s="15">
        <v>8.7999999999999995E-2</v>
      </c>
      <c r="G208" s="12">
        <v>37796</v>
      </c>
      <c r="H208" s="15">
        <v>8.6999999999999994E-2</v>
      </c>
      <c r="I208" s="12">
        <v>37797</v>
      </c>
      <c r="J208" s="15">
        <v>8.2000000000000003E-2</v>
      </c>
      <c r="K208" s="43">
        <v>37795</v>
      </c>
      <c r="L208" s="39">
        <v>3</v>
      </c>
      <c r="M208" s="10" t="s">
        <v>148</v>
      </c>
      <c r="N208" s="262">
        <f t="shared" si="9"/>
        <v>8.8999999999999996E-2</v>
      </c>
    </row>
    <row r="209" spans="1:14" ht="15.75" customHeight="1" x14ac:dyDescent="0.25">
      <c r="A209" s="230"/>
      <c r="C209" s="10">
        <v>2004</v>
      </c>
      <c r="D209" s="15">
        <v>7.4999999999999997E-2</v>
      </c>
      <c r="E209" s="12">
        <v>38168</v>
      </c>
      <c r="F209" s="15">
        <v>7.4999999999999997E-2</v>
      </c>
      <c r="G209" s="12">
        <v>38169</v>
      </c>
      <c r="H209" s="15">
        <v>7.2999999999999995E-2</v>
      </c>
      <c r="I209" s="12">
        <v>38252</v>
      </c>
      <c r="J209" s="15">
        <v>7.0999999999999994E-2</v>
      </c>
      <c r="K209" s="43">
        <v>38093</v>
      </c>
      <c r="L209" s="39">
        <v>0</v>
      </c>
      <c r="M209" s="10" t="s">
        <v>149</v>
      </c>
      <c r="N209" s="262">
        <f t="shared" si="9"/>
        <v>8.5999999999999993E-2</v>
      </c>
    </row>
    <row r="210" spans="1:14" ht="15.75" customHeight="1" x14ac:dyDescent="0.25">
      <c r="A210" s="230"/>
      <c r="C210" s="10">
        <v>2005</v>
      </c>
      <c r="D210" s="25">
        <v>8.2000000000000003E-2</v>
      </c>
      <c r="E210" s="12">
        <v>38527</v>
      </c>
      <c r="F210" s="15">
        <v>8.1000000000000003E-2</v>
      </c>
      <c r="G210" s="12">
        <v>38528</v>
      </c>
      <c r="H210" s="15">
        <v>8.1000000000000003E-2</v>
      </c>
      <c r="I210" s="12">
        <v>38530</v>
      </c>
      <c r="J210" s="15">
        <v>0.08</v>
      </c>
      <c r="K210" s="43">
        <v>38529</v>
      </c>
      <c r="L210" s="39">
        <v>0</v>
      </c>
      <c r="M210" s="10" t="s">
        <v>150</v>
      </c>
      <c r="N210" s="262">
        <f>TRUNC(AVERAGE(J208:J210),3)</f>
        <v>7.6999999999999999E-2</v>
      </c>
    </row>
    <row r="211" spans="1:14" ht="15.75" customHeight="1" x14ac:dyDescent="0.25">
      <c r="A211" s="228"/>
      <c r="C211" s="10">
        <v>2006</v>
      </c>
      <c r="D211" s="25">
        <v>7.8E-2</v>
      </c>
      <c r="E211" s="12">
        <v>38916</v>
      </c>
      <c r="F211" s="15">
        <v>7.2999999999999995E-2</v>
      </c>
      <c r="G211" s="12">
        <v>38915</v>
      </c>
      <c r="H211" s="15">
        <v>7.2999999999999995E-2</v>
      </c>
      <c r="I211" s="12">
        <v>38914</v>
      </c>
      <c r="J211" s="15">
        <v>7.1999999999999995E-2</v>
      </c>
      <c r="K211" s="43">
        <v>38885</v>
      </c>
      <c r="L211" s="39">
        <v>0</v>
      </c>
      <c r="M211" s="10" t="s">
        <v>151</v>
      </c>
      <c r="N211" s="262">
        <f>TRUNC(AVERAGE(J209:J211),3)</f>
        <v>7.3999999999999996E-2</v>
      </c>
    </row>
    <row r="212" spans="1:14" ht="15.75" customHeight="1" thickBot="1" x14ac:dyDescent="0.3">
      <c r="A212" s="228"/>
      <c r="C212" s="16">
        <v>2007</v>
      </c>
      <c r="D212" s="123">
        <v>8.3000000000000004E-2</v>
      </c>
      <c r="E212" s="18">
        <v>39296</v>
      </c>
      <c r="F212" s="123">
        <v>8.1000000000000003E-2</v>
      </c>
      <c r="G212" s="18">
        <v>39322</v>
      </c>
      <c r="H212" s="26">
        <v>0.08</v>
      </c>
      <c r="I212" s="18">
        <v>39323</v>
      </c>
      <c r="J212" s="26">
        <v>0.08</v>
      </c>
      <c r="K212" s="44">
        <v>39330</v>
      </c>
      <c r="L212" s="40">
        <v>0</v>
      </c>
      <c r="M212" s="16" t="s">
        <v>152</v>
      </c>
      <c r="N212" s="263">
        <f>TRUNC(AVERAGE(J210:J212),3)</f>
        <v>7.6999999999999999E-2</v>
      </c>
    </row>
    <row r="213" spans="1:14" ht="15.75" customHeight="1" thickBot="1" x14ac:dyDescent="0.35">
      <c r="A213" s="228"/>
      <c r="C213" s="377" t="s">
        <v>298</v>
      </c>
      <c r="D213" s="378"/>
      <c r="E213" s="378"/>
      <c r="F213" s="378"/>
      <c r="G213" s="378"/>
      <c r="H213" s="378"/>
      <c r="I213" s="378"/>
      <c r="J213" s="378"/>
      <c r="K213" s="379"/>
      <c r="L213" s="4" t="s">
        <v>263</v>
      </c>
      <c r="M213" s="257"/>
      <c r="N213" s="272"/>
    </row>
    <row r="214" spans="1:14" ht="15.75" customHeight="1" x14ac:dyDescent="0.25">
      <c r="A214" s="228"/>
      <c r="C214" s="10">
        <v>2008</v>
      </c>
      <c r="D214" s="25">
        <v>7.1999999999999995E-2</v>
      </c>
      <c r="E214" s="12">
        <v>39646</v>
      </c>
      <c r="F214" s="25">
        <v>7.0000000000000007E-2</v>
      </c>
      <c r="G214" s="12">
        <v>39619</v>
      </c>
      <c r="H214" s="25">
        <v>6.9000000000000006E-2</v>
      </c>
      <c r="I214" s="12">
        <v>39683</v>
      </c>
      <c r="J214" s="15">
        <v>6.6000000000000003E-2</v>
      </c>
      <c r="K214" s="43">
        <v>39656</v>
      </c>
      <c r="L214" s="39">
        <v>0</v>
      </c>
      <c r="M214" s="10" t="s">
        <v>187</v>
      </c>
      <c r="N214" s="261">
        <f>TRUNC(AVERAGE(J211:J214),3)</f>
        <v>7.1999999999999995E-2</v>
      </c>
    </row>
    <row r="215" spans="1:14" ht="15.75" customHeight="1" thickBot="1" x14ac:dyDescent="0.3">
      <c r="A215" s="228"/>
      <c r="C215" s="10">
        <v>2009</v>
      </c>
      <c r="D215" s="25">
        <v>7.2999999999999995E-2</v>
      </c>
      <c r="E215" s="12">
        <v>39956</v>
      </c>
      <c r="F215" s="25">
        <v>7.2999999999999995E-2</v>
      </c>
      <c r="G215" s="12">
        <v>39955</v>
      </c>
      <c r="H215" s="15">
        <v>6.9000000000000006E-2</v>
      </c>
      <c r="I215" s="12">
        <v>39957</v>
      </c>
      <c r="J215" s="15">
        <v>6.5000000000000002E-2</v>
      </c>
      <c r="K215" s="43">
        <v>39990</v>
      </c>
      <c r="L215" s="39">
        <v>0</v>
      </c>
      <c r="M215" s="10" t="s">
        <v>196</v>
      </c>
      <c r="N215" s="263">
        <f>TRUNC(AVERAGE(J212:J215),3)</f>
        <v>7.0000000000000007E-2</v>
      </c>
    </row>
    <row r="216" spans="1:14" ht="15.75" customHeight="1" x14ac:dyDescent="0.3">
      <c r="A216" s="228"/>
      <c r="C216" s="124"/>
      <c r="D216" s="182"/>
      <c r="E216" s="51"/>
      <c r="F216" s="97"/>
      <c r="G216" s="51"/>
      <c r="H216" s="97"/>
      <c r="I216" s="51"/>
      <c r="J216" s="338"/>
      <c r="K216" s="51"/>
      <c r="L216" s="124"/>
      <c r="M216" s="124"/>
      <c r="N216" s="338"/>
    </row>
    <row r="217" spans="1:14" ht="15.75" customHeight="1" thickBot="1" x14ac:dyDescent="0.35">
      <c r="A217" s="228"/>
      <c r="C217" s="11"/>
      <c r="D217" s="25"/>
      <c r="E217" s="12"/>
      <c r="F217" s="15"/>
      <c r="G217" s="12"/>
      <c r="H217" s="15"/>
      <c r="I217" s="12"/>
      <c r="J217" s="13"/>
      <c r="K217" s="12"/>
      <c r="L217" s="11"/>
      <c r="M217" s="11"/>
      <c r="N217" s="13"/>
    </row>
    <row r="218" spans="1:14" ht="15.75" customHeight="1" x14ac:dyDescent="0.3">
      <c r="A218" s="241" t="s">
        <v>12</v>
      </c>
      <c r="C218" s="253"/>
      <c r="D218" s="254"/>
      <c r="E218" s="255"/>
      <c r="F218" s="254"/>
      <c r="G218" s="255"/>
      <c r="H218" s="254"/>
      <c r="I218" s="255"/>
      <c r="J218" s="256"/>
      <c r="K218" s="255"/>
      <c r="L218" s="258"/>
      <c r="M218" s="383" t="s">
        <v>56</v>
      </c>
      <c r="N218" s="384"/>
    </row>
    <row r="219" spans="1:14" ht="15.75" customHeight="1" thickBot="1" x14ac:dyDescent="0.3">
      <c r="A219" s="230"/>
      <c r="B219" s="20"/>
      <c r="C219" s="4" t="s">
        <v>2</v>
      </c>
      <c r="D219" s="93" t="s">
        <v>3</v>
      </c>
      <c r="E219" s="5" t="s">
        <v>58</v>
      </c>
      <c r="F219" s="93" t="s">
        <v>4</v>
      </c>
      <c r="G219" s="5" t="s">
        <v>58</v>
      </c>
      <c r="H219" s="93" t="s">
        <v>5</v>
      </c>
      <c r="I219" s="5" t="s">
        <v>58</v>
      </c>
      <c r="J219" s="6" t="s">
        <v>6</v>
      </c>
      <c r="K219" s="5" t="s">
        <v>58</v>
      </c>
      <c r="L219" s="330"/>
      <c r="M219" s="21" t="s">
        <v>141</v>
      </c>
      <c r="N219" s="273" t="s">
        <v>57</v>
      </c>
    </row>
    <row r="220" spans="1:14" ht="15.75" customHeight="1" thickBot="1" x14ac:dyDescent="0.35">
      <c r="A220" s="240" t="s">
        <v>219</v>
      </c>
      <c r="B220" s="20"/>
      <c r="C220" s="377" t="s">
        <v>298</v>
      </c>
      <c r="D220" s="378"/>
      <c r="E220" s="378"/>
      <c r="F220" s="378"/>
      <c r="G220" s="378"/>
      <c r="H220" s="378"/>
      <c r="I220" s="378"/>
      <c r="J220" s="378"/>
      <c r="K220" s="379"/>
      <c r="L220" s="4" t="s">
        <v>263</v>
      </c>
      <c r="M220" s="257"/>
      <c r="N220" s="272"/>
    </row>
    <row r="221" spans="1:14" ht="15.75" customHeight="1" thickBot="1" x14ac:dyDescent="0.3">
      <c r="A221" s="233" t="s">
        <v>197</v>
      </c>
      <c r="C221" s="14">
        <v>2009</v>
      </c>
      <c r="D221" s="182">
        <v>7.0000000000000007E-2</v>
      </c>
      <c r="E221" s="51">
        <v>39955</v>
      </c>
      <c r="F221" s="182">
        <v>7.0000000000000007E-2</v>
      </c>
      <c r="G221" s="51">
        <v>39953</v>
      </c>
      <c r="H221" s="97">
        <v>6.8000000000000005E-2</v>
      </c>
      <c r="I221" s="51">
        <v>39956</v>
      </c>
      <c r="J221" s="97">
        <v>6.7000000000000004E-2</v>
      </c>
      <c r="K221" s="112">
        <v>39957</v>
      </c>
      <c r="L221" s="62">
        <v>0</v>
      </c>
      <c r="M221" s="14" t="s">
        <v>198</v>
      </c>
      <c r="N221" s="261">
        <f>TRUNC(AVERAGE(J221),3)</f>
        <v>6.7000000000000004E-2</v>
      </c>
    </row>
    <row r="222" spans="1:14" ht="15.75" customHeight="1" x14ac:dyDescent="0.3">
      <c r="A222" s="228"/>
      <c r="C222" s="124"/>
      <c r="D222" s="182"/>
      <c r="E222" s="51"/>
      <c r="F222" s="97"/>
      <c r="G222" s="51"/>
      <c r="H222" s="97"/>
      <c r="I222" s="51"/>
      <c r="J222" s="338"/>
      <c r="K222" s="51"/>
      <c r="L222" s="124"/>
      <c r="M222" s="124"/>
      <c r="N222" s="338"/>
    </row>
    <row r="223" spans="1:14" ht="15.75" customHeight="1" thickBot="1" x14ac:dyDescent="0.3">
      <c r="A223" s="228"/>
      <c r="C223" s="57"/>
      <c r="D223" s="99"/>
      <c r="E223" s="57"/>
      <c r="F223" s="99"/>
      <c r="G223" s="57"/>
      <c r="H223" s="99"/>
      <c r="I223" s="57"/>
      <c r="J223" s="57"/>
      <c r="K223" s="57"/>
      <c r="L223" s="57"/>
      <c r="M223" s="57"/>
      <c r="N223" s="57"/>
    </row>
    <row r="224" spans="1:14" ht="15.75" customHeight="1" x14ac:dyDescent="0.3">
      <c r="A224" s="241" t="s">
        <v>20</v>
      </c>
      <c r="C224" s="253"/>
      <c r="D224" s="254"/>
      <c r="E224" s="255"/>
      <c r="F224" s="254"/>
      <c r="G224" s="255"/>
      <c r="H224" s="254"/>
      <c r="I224" s="255"/>
      <c r="J224" s="256"/>
      <c r="K224" s="255"/>
      <c r="L224" s="258"/>
      <c r="M224" s="383" t="s">
        <v>56</v>
      </c>
      <c r="N224" s="384"/>
    </row>
    <row r="225" spans="1:14" ht="15.75" customHeight="1" thickBot="1" x14ac:dyDescent="0.3">
      <c r="A225" s="230"/>
      <c r="B225" s="20"/>
      <c r="C225" s="4" t="s">
        <v>2</v>
      </c>
      <c r="D225" s="93" t="s">
        <v>3</v>
      </c>
      <c r="E225" s="5" t="s">
        <v>58</v>
      </c>
      <c r="F225" s="93" t="s">
        <v>4</v>
      </c>
      <c r="G225" s="5" t="s">
        <v>58</v>
      </c>
      <c r="H225" s="93" t="s">
        <v>5</v>
      </c>
      <c r="I225" s="5" t="s">
        <v>58</v>
      </c>
      <c r="J225" s="6" t="s">
        <v>6</v>
      </c>
      <c r="K225" s="5" t="s">
        <v>58</v>
      </c>
      <c r="L225" s="330"/>
      <c r="M225" s="21" t="s">
        <v>141</v>
      </c>
      <c r="N225" s="273" t="s">
        <v>57</v>
      </c>
    </row>
    <row r="226" spans="1:14" ht="15.75" customHeight="1" thickBot="1" x14ac:dyDescent="0.35">
      <c r="A226" s="230"/>
      <c r="B226" s="20"/>
      <c r="C226" s="377" t="s">
        <v>299</v>
      </c>
      <c r="D226" s="378"/>
      <c r="E226" s="378"/>
      <c r="F226" s="378"/>
      <c r="G226" s="378"/>
      <c r="H226" s="378"/>
      <c r="I226" s="378"/>
      <c r="J226" s="378"/>
      <c r="K226" s="379"/>
      <c r="L226" s="177" t="s">
        <v>265</v>
      </c>
      <c r="M226" s="257"/>
      <c r="N226" s="272"/>
    </row>
    <row r="227" spans="1:14" ht="15.75" customHeight="1" x14ac:dyDescent="0.25">
      <c r="A227" s="240" t="s">
        <v>21</v>
      </c>
      <c r="C227" s="14">
        <v>1997</v>
      </c>
      <c r="D227" s="97">
        <v>9.0999999999999998E-2</v>
      </c>
      <c r="E227" s="51">
        <v>35974</v>
      </c>
      <c r="F227" s="97">
        <v>8.8999999999999996E-2</v>
      </c>
      <c r="G227" s="51">
        <v>35939</v>
      </c>
      <c r="H227" s="97">
        <v>8.7999999999999995E-2</v>
      </c>
      <c r="I227" s="51">
        <v>35970</v>
      </c>
      <c r="J227" s="97">
        <v>8.7999999999999995E-2</v>
      </c>
      <c r="K227" s="112">
        <v>35993</v>
      </c>
      <c r="L227" s="62">
        <v>7</v>
      </c>
      <c r="M227" s="14" t="s">
        <v>162</v>
      </c>
      <c r="N227" s="261">
        <f>TRUNC(AVERAGE(J227),3)</f>
        <v>8.7999999999999995E-2</v>
      </c>
    </row>
    <row r="228" spans="1:14" ht="15.75" customHeight="1" x14ac:dyDescent="0.25">
      <c r="A228" s="233" t="s">
        <v>103</v>
      </c>
      <c r="C228" s="10">
        <v>1998</v>
      </c>
      <c r="D228" s="15">
        <v>9.7000000000000003E-2</v>
      </c>
      <c r="E228" s="12">
        <v>35934</v>
      </c>
      <c r="F228" s="15">
        <v>9.2999999999999999E-2</v>
      </c>
      <c r="G228" s="12">
        <v>36050</v>
      </c>
      <c r="H228" s="15">
        <v>9.1999999999999998E-2</v>
      </c>
      <c r="I228" s="12">
        <v>36051</v>
      </c>
      <c r="J228" s="15">
        <v>0.09</v>
      </c>
      <c r="K228" s="43">
        <v>36029</v>
      </c>
      <c r="L228" s="39">
        <v>10</v>
      </c>
      <c r="M228" s="10" t="s">
        <v>165</v>
      </c>
      <c r="N228" s="262">
        <f>TRUNC(AVERAGE(J227:J228),3)</f>
        <v>8.8999999999999996E-2</v>
      </c>
    </row>
    <row r="229" spans="1:14" ht="15.75" customHeight="1" x14ac:dyDescent="0.25">
      <c r="C229" s="10">
        <v>1999</v>
      </c>
      <c r="D229" s="15">
        <v>9.7000000000000003E-2</v>
      </c>
      <c r="E229" s="12">
        <v>36309</v>
      </c>
      <c r="F229" s="15">
        <v>9.7000000000000003E-2</v>
      </c>
      <c r="G229" s="12">
        <v>36405</v>
      </c>
      <c r="H229" s="15">
        <v>9.7000000000000003E-2</v>
      </c>
      <c r="I229" s="12">
        <v>36407</v>
      </c>
      <c r="J229" s="15">
        <v>9.2999999999999999E-2</v>
      </c>
      <c r="K229" s="43">
        <v>36291</v>
      </c>
      <c r="L229" s="39">
        <v>11</v>
      </c>
      <c r="M229" s="10" t="s">
        <v>144</v>
      </c>
      <c r="N229" s="262">
        <f t="shared" ref="N229:N234" si="10">TRUNC(AVERAGE(J227:J229),3)</f>
        <v>0.09</v>
      </c>
    </row>
    <row r="230" spans="1:14" ht="15.75" customHeight="1" x14ac:dyDescent="0.25">
      <c r="A230" s="230"/>
      <c r="C230" s="10">
        <v>2000</v>
      </c>
      <c r="D230" s="15">
        <v>9.2999999999999999E-2</v>
      </c>
      <c r="E230" s="12">
        <v>36678</v>
      </c>
      <c r="F230" s="15">
        <v>9.2999999999999999E-2</v>
      </c>
      <c r="G230" s="12">
        <v>36686</v>
      </c>
      <c r="H230" s="15">
        <v>0.09</v>
      </c>
      <c r="I230" s="12">
        <v>36734</v>
      </c>
      <c r="J230" s="15">
        <v>8.7999999999999995E-2</v>
      </c>
      <c r="K230" s="43">
        <v>36685</v>
      </c>
      <c r="L230" s="39">
        <v>5</v>
      </c>
      <c r="M230" s="10" t="s">
        <v>145</v>
      </c>
      <c r="N230" s="262">
        <f t="shared" si="10"/>
        <v>0.09</v>
      </c>
    </row>
    <row r="231" spans="1:14" ht="15.75" customHeight="1" x14ac:dyDescent="0.25">
      <c r="A231" s="230"/>
      <c r="C231" s="10">
        <v>2001</v>
      </c>
      <c r="D231" s="15">
        <v>8.8999999999999996E-2</v>
      </c>
      <c r="E231" s="12">
        <v>37109</v>
      </c>
      <c r="F231" s="15">
        <v>8.7999999999999995E-2</v>
      </c>
      <c r="G231" s="12">
        <v>37061</v>
      </c>
      <c r="H231" s="15">
        <v>8.4000000000000005E-2</v>
      </c>
      <c r="I231" s="12">
        <v>37055</v>
      </c>
      <c r="J231" s="15">
        <v>8.2000000000000003E-2</v>
      </c>
      <c r="K231" s="43">
        <v>37014</v>
      </c>
      <c r="L231" s="39">
        <v>2</v>
      </c>
      <c r="M231" s="10" t="s">
        <v>146</v>
      </c>
      <c r="N231" s="262">
        <f t="shared" si="10"/>
        <v>8.6999999999999994E-2</v>
      </c>
    </row>
    <row r="232" spans="1:14" ht="15.75" customHeight="1" x14ac:dyDescent="0.25">
      <c r="A232" s="230"/>
      <c r="C232" s="10">
        <v>2002</v>
      </c>
      <c r="D232" s="15">
        <v>0.10100000000000001</v>
      </c>
      <c r="E232" s="12">
        <v>37428</v>
      </c>
      <c r="F232" s="15">
        <v>0.10100000000000001</v>
      </c>
      <c r="G232" s="12">
        <v>37429</v>
      </c>
      <c r="H232" s="15">
        <v>9.6000000000000002E-2</v>
      </c>
      <c r="I232" s="12">
        <v>37452</v>
      </c>
      <c r="J232" s="15">
        <v>9.4E-2</v>
      </c>
      <c r="K232" s="43">
        <v>37444</v>
      </c>
      <c r="L232" s="39">
        <v>13</v>
      </c>
      <c r="M232" s="10" t="s">
        <v>147</v>
      </c>
      <c r="N232" s="262">
        <f t="shared" si="10"/>
        <v>8.7999999999999995E-2</v>
      </c>
    </row>
    <row r="233" spans="1:14" ht="15.75" customHeight="1" x14ac:dyDescent="0.25">
      <c r="A233" s="230"/>
      <c r="C233" s="10">
        <v>2003</v>
      </c>
      <c r="D233" s="15">
        <v>8.7999999999999995E-2</v>
      </c>
      <c r="E233" s="12">
        <v>37790</v>
      </c>
      <c r="F233" s="15">
        <v>8.7999999999999995E-2</v>
      </c>
      <c r="G233" s="12">
        <v>37797</v>
      </c>
      <c r="H233" s="15">
        <v>8.3000000000000004E-2</v>
      </c>
      <c r="I233" s="12">
        <v>37725</v>
      </c>
      <c r="J233" s="15">
        <v>8.1000000000000003E-2</v>
      </c>
      <c r="K233" s="43">
        <v>37805</v>
      </c>
      <c r="L233" s="39">
        <v>2</v>
      </c>
      <c r="M233" s="10" t="s">
        <v>148</v>
      </c>
      <c r="N233" s="262">
        <f t="shared" si="10"/>
        <v>8.5000000000000006E-2</v>
      </c>
    </row>
    <row r="234" spans="1:14" ht="15.75" customHeight="1" x14ac:dyDescent="0.25">
      <c r="A234" s="230"/>
      <c r="C234" s="10">
        <v>2004</v>
      </c>
      <c r="D234" s="15">
        <v>7.4999999999999997E-2</v>
      </c>
      <c r="E234" s="12">
        <v>38533</v>
      </c>
      <c r="F234" s="15">
        <v>7.2999999999999995E-2</v>
      </c>
      <c r="G234" s="12">
        <v>38617</v>
      </c>
      <c r="H234" s="15">
        <v>7.1999999999999995E-2</v>
      </c>
      <c r="I234" s="12">
        <v>38458</v>
      </c>
      <c r="J234" s="15">
        <v>7.1999999999999995E-2</v>
      </c>
      <c r="K234" s="43">
        <v>38567</v>
      </c>
      <c r="L234" s="39">
        <v>0</v>
      </c>
      <c r="M234" s="10" t="s">
        <v>149</v>
      </c>
      <c r="N234" s="262">
        <f t="shared" si="10"/>
        <v>8.2000000000000003E-2</v>
      </c>
    </row>
    <row r="235" spans="1:14" ht="15.75" customHeight="1" x14ac:dyDescent="0.25">
      <c r="A235" s="230"/>
      <c r="C235" s="10">
        <v>2005</v>
      </c>
      <c r="D235" s="25">
        <v>8.4000000000000005E-2</v>
      </c>
      <c r="E235" s="12">
        <v>38542</v>
      </c>
      <c r="F235" s="15">
        <v>8.1000000000000003E-2</v>
      </c>
      <c r="G235" s="12">
        <v>38529</v>
      </c>
      <c r="H235" s="15">
        <v>8.1000000000000003E-2</v>
      </c>
      <c r="I235" s="12">
        <v>38604</v>
      </c>
      <c r="J235" s="15">
        <v>7.8E-2</v>
      </c>
      <c r="K235" s="43">
        <v>38563</v>
      </c>
      <c r="L235" s="39">
        <v>0</v>
      </c>
      <c r="M235" s="10" t="s">
        <v>150</v>
      </c>
      <c r="N235" s="262">
        <f>TRUNC(AVERAGE(J233:J235),3)</f>
        <v>7.6999999999999999E-2</v>
      </c>
    </row>
    <row r="236" spans="1:14" ht="15.75" customHeight="1" x14ac:dyDescent="0.25">
      <c r="A236" s="228"/>
      <c r="C236" s="10">
        <v>2006</v>
      </c>
      <c r="D236" s="25">
        <v>7.9000000000000001E-2</v>
      </c>
      <c r="E236" s="12">
        <v>38885</v>
      </c>
      <c r="F236" s="15">
        <v>7.6999999999999999E-2</v>
      </c>
      <c r="G236" s="12">
        <v>38874</v>
      </c>
      <c r="H236" s="15">
        <v>7.6999999999999999E-2</v>
      </c>
      <c r="I236" s="12">
        <v>38916</v>
      </c>
      <c r="J236" s="15">
        <v>7.6999999999999999E-2</v>
      </c>
      <c r="K236" s="43">
        <v>38917</v>
      </c>
      <c r="L236" s="39">
        <v>0</v>
      </c>
      <c r="M236" s="10" t="s">
        <v>151</v>
      </c>
      <c r="N236" s="262">
        <f>TRUNC(AVERAGE(J234:J236),3)</f>
        <v>7.4999999999999997E-2</v>
      </c>
    </row>
    <row r="237" spans="1:14" ht="15.75" customHeight="1" thickBot="1" x14ac:dyDescent="0.3">
      <c r="A237" s="228"/>
      <c r="C237" s="16">
        <v>2007</v>
      </c>
      <c r="D237" s="123">
        <v>8.5999999999999993E-2</v>
      </c>
      <c r="E237" s="18">
        <v>39250</v>
      </c>
      <c r="F237" s="26">
        <v>8.5999999999999993E-2</v>
      </c>
      <c r="G237" s="18">
        <v>39330</v>
      </c>
      <c r="H237" s="26">
        <v>8.4000000000000005E-2</v>
      </c>
      <c r="I237" s="18">
        <v>39224</v>
      </c>
      <c r="J237" s="26">
        <v>8.4000000000000005E-2</v>
      </c>
      <c r="K237" s="44">
        <v>39248</v>
      </c>
      <c r="L237" s="40">
        <v>2</v>
      </c>
      <c r="M237" s="16" t="s">
        <v>152</v>
      </c>
      <c r="N237" s="263">
        <f>TRUNC(AVERAGE(J235:J237),3)</f>
        <v>7.9000000000000001E-2</v>
      </c>
    </row>
    <row r="238" spans="1:14" ht="15.75" customHeight="1" thickBot="1" x14ac:dyDescent="0.35">
      <c r="A238" s="228"/>
      <c r="C238" s="377" t="s">
        <v>298</v>
      </c>
      <c r="D238" s="378"/>
      <c r="E238" s="378"/>
      <c r="F238" s="378"/>
      <c r="G238" s="378"/>
      <c r="H238" s="378"/>
      <c r="I238" s="378"/>
      <c r="J238" s="378"/>
      <c r="K238" s="379"/>
      <c r="L238" s="4" t="s">
        <v>263</v>
      </c>
      <c r="M238" s="257"/>
      <c r="N238" s="272"/>
    </row>
    <row r="239" spans="1:14" ht="15.75" customHeight="1" x14ac:dyDescent="0.25">
      <c r="A239" s="228"/>
      <c r="C239" s="10">
        <v>2008</v>
      </c>
      <c r="D239" s="91">
        <v>7.6999999999999999E-2</v>
      </c>
      <c r="E239" s="12">
        <v>39561</v>
      </c>
      <c r="F239" s="15">
        <v>7.0000000000000007E-2</v>
      </c>
      <c r="G239" s="12">
        <v>39619</v>
      </c>
      <c r="H239" s="15">
        <v>7.0000000000000007E-2</v>
      </c>
      <c r="I239" s="12">
        <v>39646</v>
      </c>
      <c r="J239" s="15">
        <v>6.9000000000000006E-2</v>
      </c>
      <c r="K239" s="43">
        <v>39555</v>
      </c>
      <c r="L239" s="39">
        <v>1</v>
      </c>
      <c r="M239" s="10" t="s">
        <v>187</v>
      </c>
      <c r="N239" s="261">
        <f>TRUNC(AVERAGE(J236:J239),3)</f>
        <v>7.5999999999999998E-2</v>
      </c>
    </row>
    <row r="240" spans="1:14" ht="15.75" customHeight="1" thickBot="1" x14ac:dyDescent="0.3">
      <c r="A240" s="228"/>
      <c r="C240" s="10">
        <v>2009</v>
      </c>
      <c r="D240" s="91">
        <v>8.2000000000000003E-2</v>
      </c>
      <c r="E240" s="12">
        <v>39987</v>
      </c>
      <c r="F240" s="15">
        <v>7.0999999999999994E-2</v>
      </c>
      <c r="G240" s="12">
        <v>39953</v>
      </c>
      <c r="H240" s="15">
        <v>7.0000000000000007E-2</v>
      </c>
      <c r="I240" s="12">
        <v>39988</v>
      </c>
      <c r="J240" s="15">
        <v>6.9000000000000006E-2</v>
      </c>
      <c r="K240" s="43">
        <v>39991</v>
      </c>
      <c r="L240" s="39">
        <v>1</v>
      </c>
      <c r="M240" s="10" t="s">
        <v>196</v>
      </c>
      <c r="N240" s="263">
        <f>TRUNC(AVERAGE(J237:J240),3)</f>
        <v>7.3999999999999996E-2</v>
      </c>
    </row>
    <row r="241" spans="1:14" ht="15.75" customHeight="1" x14ac:dyDescent="0.3">
      <c r="A241" s="228"/>
      <c r="C241" s="124"/>
      <c r="D241" s="182"/>
      <c r="E241" s="51"/>
      <c r="F241" s="97"/>
      <c r="G241" s="51"/>
      <c r="H241" s="97"/>
      <c r="I241" s="51"/>
      <c r="J241" s="338"/>
      <c r="K241" s="51"/>
      <c r="L241" s="124"/>
      <c r="M241" s="124"/>
      <c r="N241" s="338"/>
    </row>
    <row r="242" spans="1:14" ht="15.75" customHeight="1" thickBot="1" x14ac:dyDescent="0.3">
      <c r="A242" s="228"/>
      <c r="D242" s="92"/>
      <c r="F242" s="92"/>
      <c r="H242" s="92"/>
    </row>
    <row r="243" spans="1:14" ht="15.75" customHeight="1" x14ac:dyDescent="0.3">
      <c r="A243" s="241" t="s">
        <v>16</v>
      </c>
      <c r="C243" s="253"/>
      <c r="D243" s="254"/>
      <c r="E243" s="255"/>
      <c r="F243" s="254"/>
      <c r="G243" s="255"/>
      <c r="H243" s="254"/>
      <c r="I243" s="255"/>
      <c r="J243" s="256"/>
      <c r="K243" s="255"/>
      <c r="L243" s="258"/>
      <c r="M243" s="383" t="s">
        <v>56</v>
      </c>
      <c r="N243" s="384"/>
    </row>
    <row r="244" spans="1:14" ht="15.75" customHeight="1" thickBot="1" x14ac:dyDescent="0.3">
      <c r="A244" s="230"/>
      <c r="B244" s="20"/>
      <c r="C244" s="4" t="s">
        <v>2</v>
      </c>
      <c r="D244" s="93" t="s">
        <v>3</v>
      </c>
      <c r="E244" s="5" t="s">
        <v>58</v>
      </c>
      <c r="F244" s="93" t="s">
        <v>4</v>
      </c>
      <c r="G244" s="5" t="s">
        <v>58</v>
      </c>
      <c r="H244" s="93" t="s">
        <v>5</v>
      </c>
      <c r="I244" s="5" t="s">
        <v>58</v>
      </c>
      <c r="J244" s="6" t="s">
        <v>6</v>
      </c>
      <c r="K244" s="5" t="s">
        <v>58</v>
      </c>
      <c r="L244" s="330"/>
      <c r="M244" s="21" t="s">
        <v>141</v>
      </c>
      <c r="N244" s="273" t="s">
        <v>57</v>
      </c>
    </row>
    <row r="245" spans="1:14" ht="15.75" customHeight="1" thickBot="1" x14ac:dyDescent="0.35">
      <c r="A245" s="230"/>
      <c r="B245" s="20"/>
      <c r="C245" s="377" t="s">
        <v>299</v>
      </c>
      <c r="D245" s="378"/>
      <c r="E245" s="378"/>
      <c r="F245" s="378"/>
      <c r="G245" s="378"/>
      <c r="H245" s="378"/>
      <c r="I245" s="378"/>
      <c r="J245" s="378"/>
      <c r="K245" s="379"/>
      <c r="L245" s="177" t="s">
        <v>265</v>
      </c>
      <c r="M245" s="257"/>
      <c r="N245" s="272"/>
    </row>
    <row r="246" spans="1:14" ht="15.75" customHeight="1" x14ac:dyDescent="0.25">
      <c r="A246" s="240" t="s">
        <v>17</v>
      </c>
      <c r="C246" s="14">
        <v>2000</v>
      </c>
      <c r="D246" s="97">
        <v>9.7000000000000003E-2</v>
      </c>
      <c r="E246" s="51">
        <v>36686</v>
      </c>
      <c r="F246" s="97">
        <v>9.1999999999999998E-2</v>
      </c>
      <c r="G246" s="51">
        <v>36685</v>
      </c>
      <c r="H246" s="97">
        <v>8.8999999999999996E-2</v>
      </c>
      <c r="I246" s="51">
        <v>36678</v>
      </c>
      <c r="J246" s="97">
        <v>8.6999999999999994E-2</v>
      </c>
      <c r="K246" s="112">
        <v>36734</v>
      </c>
      <c r="L246" s="62">
        <v>4</v>
      </c>
      <c r="M246" s="14" t="s">
        <v>155</v>
      </c>
      <c r="N246" s="261">
        <f>TRUNC(AVERAGE(J246),3)</f>
        <v>8.6999999999999994E-2</v>
      </c>
    </row>
    <row r="247" spans="1:14" ht="15.75" customHeight="1" x14ac:dyDescent="0.25">
      <c r="A247" s="23" t="s">
        <v>101</v>
      </c>
      <c r="C247" s="10">
        <v>2001</v>
      </c>
      <c r="D247" s="15">
        <v>9.8000000000000004E-2</v>
      </c>
      <c r="E247" s="12">
        <v>37110</v>
      </c>
      <c r="F247" s="15">
        <v>9.5000000000000001E-2</v>
      </c>
      <c r="G247" s="12">
        <v>37055</v>
      </c>
      <c r="H247" s="15">
        <v>9.5000000000000001E-2</v>
      </c>
      <c r="I247" s="12">
        <v>37060</v>
      </c>
      <c r="J247" s="15">
        <v>9.2999999999999999E-2</v>
      </c>
      <c r="K247" s="43">
        <v>37061</v>
      </c>
      <c r="L247" s="39">
        <v>6</v>
      </c>
      <c r="M247" s="10" t="s">
        <v>156</v>
      </c>
      <c r="N247" s="262">
        <f>TRUNC(AVERAGE(J246:J247),3)</f>
        <v>0.09</v>
      </c>
    </row>
    <row r="248" spans="1:14" ht="15.75" customHeight="1" x14ac:dyDescent="0.25">
      <c r="C248" s="10">
        <v>2002</v>
      </c>
      <c r="D248" s="15">
        <v>0.11700000000000001</v>
      </c>
      <c r="E248" s="12">
        <v>37452</v>
      </c>
      <c r="F248" s="15">
        <v>0.105</v>
      </c>
      <c r="G248" s="12">
        <v>37453</v>
      </c>
      <c r="H248" s="15">
        <v>0.105</v>
      </c>
      <c r="I248" s="12">
        <v>37428</v>
      </c>
      <c r="J248" s="15">
        <v>0.10100000000000001</v>
      </c>
      <c r="K248" s="43">
        <v>37429</v>
      </c>
      <c r="L248" s="39">
        <v>15</v>
      </c>
      <c r="M248" s="10" t="s">
        <v>147</v>
      </c>
      <c r="N248" s="262">
        <f t="shared" ref="N248:N253" si="11">TRUNC(AVERAGE(J246:J248),3)</f>
        <v>9.2999999999999999E-2</v>
      </c>
    </row>
    <row r="249" spans="1:14" ht="15.75" customHeight="1" x14ac:dyDescent="0.25">
      <c r="A249" s="22"/>
      <c r="C249" s="10">
        <v>2003</v>
      </c>
      <c r="D249" s="15">
        <v>9.7000000000000003E-2</v>
      </c>
      <c r="E249" s="12">
        <v>37790</v>
      </c>
      <c r="F249" s="15">
        <v>9.2999999999999999E-2</v>
      </c>
      <c r="G249" s="12">
        <v>37796</v>
      </c>
      <c r="H249" s="15">
        <v>0.09</v>
      </c>
      <c r="I249" s="12">
        <v>37795</v>
      </c>
      <c r="J249" s="15">
        <v>8.8999999999999996E-2</v>
      </c>
      <c r="K249" s="43">
        <v>37797</v>
      </c>
      <c r="L249" s="39">
        <v>4</v>
      </c>
      <c r="M249" s="10" t="s">
        <v>148</v>
      </c>
      <c r="N249" s="262">
        <f t="shared" si="11"/>
        <v>9.4E-2</v>
      </c>
    </row>
    <row r="250" spans="1:14" ht="15.75" customHeight="1" x14ac:dyDescent="0.25">
      <c r="A250" s="22"/>
      <c r="C250" s="10">
        <v>2004</v>
      </c>
      <c r="D250" s="15">
        <v>7.9000000000000001E-2</v>
      </c>
      <c r="E250" s="12">
        <v>38169</v>
      </c>
      <c r="F250" s="15">
        <v>7.2999999999999995E-2</v>
      </c>
      <c r="G250" s="12">
        <v>38202</v>
      </c>
      <c r="H250" s="15">
        <v>7.0999999999999994E-2</v>
      </c>
      <c r="I250" s="12">
        <v>38145</v>
      </c>
      <c r="J250" s="15">
        <v>7.0999999999999994E-2</v>
      </c>
      <c r="K250" s="43">
        <v>38458</v>
      </c>
      <c r="L250" s="39">
        <v>0</v>
      </c>
      <c r="M250" s="10" t="s">
        <v>149</v>
      </c>
      <c r="N250" s="262">
        <f t="shared" si="11"/>
        <v>8.6999999999999994E-2</v>
      </c>
    </row>
    <row r="251" spans="1:14" ht="15.75" customHeight="1" x14ac:dyDescent="0.25">
      <c r="A251" s="22"/>
      <c r="C251" s="10">
        <v>2005</v>
      </c>
      <c r="D251" s="25">
        <v>8.4000000000000005E-2</v>
      </c>
      <c r="E251" s="12">
        <v>38529</v>
      </c>
      <c r="F251" s="15">
        <v>8.3000000000000004E-2</v>
      </c>
      <c r="G251" s="12">
        <v>38524</v>
      </c>
      <c r="H251" s="15">
        <v>8.2000000000000003E-2</v>
      </c>
      <c r="I251" s="12">
        <v>38527</v>
      </c>
      <c r="J251" s="15">
        <v>0.08</v>
      </c>
      <c r="K251" s="43">
        <v>38459</v>
      </c>
      <c r="L251" s="39">
        <v>0</v>
      </c>
      <c r="M251" s="10" t="s">
        <v>150</v>
      </c>
      <c r="N251" s="262">
        <f t="shared" si="11"/>
        <v>0.08</v>
      </c>
    </row>
    <row r="252" spans="1:14" ht="15.75" customHeight="1" x14ac:dyDescent="0.25">
      <c r="C252" s="10">
        <v>2006</v>
      </c>
      <c r="D252" s="25">
        <v>7.9000000000000001E-2</v>
      </c>
      <c r="E252" s="12">
        <v>38861</v>
      </c>
      <c r="F252" s="15">
        <v>7.6999999999999999E-2</v>
      </c>
      <c r="G252" s="12">
        <v>38885</v>
      </c>
      <c r="H252" s="15">
        <v>7.4999999999999997E-2</v>
      </c>
      <c r="I252" s="12">
        <v>38883</v>
      </c>
      <c r="J252" s="15">
        <v>7.2999999999999995E-2</v>
      </c>
      <c r="K252" s="43">
        <v>38884</v>
      </c>
      <c r="L252" s="39">
        <v>0</v>
      </c>
      <c r="M252" s="10" t="s">
        <v>151</v>
      </c>
      <c r="N252" s="262">
        <f t="shared" si="11"/>
        <v>7.3999999999999996E-2</v>
      </c>
    </row>
    <row r="253" spans="1:14" ht="15.75" customHeight="1" thickBot="1" x14ac:dyDescent="0.3">
      <c r="C253" s="16">
        <v>2007</v>
      </c>
      <c r="D253" s="123">
        <v>0.09</v>
      </c>
      <c r="E253" s="18">
        <v>39330</v>
      </c>
      <c r="F253" s="26">
        <v>8.3000000000000004E-2</v>
      </c>
      <c r="G253" s="18">
        <v>39224</v>
      </c>
      <c r="H253" s="26">
        <v>8.2000000000000003E-2</v>
      </c>
      <c r="I253" s="18">
        <v>39225</v>
      </c>
      <c r="J253" s="26">
        <v>8.2000000000000003E-2</v>
      </c>
      <c r="K253" s="44">
        <v>39323</v>
      </c>
      <c r="L253" s="40">
        <v>1</v>
      </c>
      <c r="M253" s="16" t="s">
        <v>152</v>
      </c>
      <c r="N253" s="263">
        <f t="shared" si="11"/>
        <v>7.8E-2</v>
      </c>
    </row>
    <row r="254" spans="1:14" ht="15.75" customHeight="1" thickBot="1" x14ac:dyDescent="0.35">
      <c r="C254" s="377" t="s">
        <v>298</v>
      </c>
      <c r="D254" s="378"/>
      <c r="E254" s="378"/>
      <c r="F254" s="378"/>
      <c r="G254" s="378"/>
      <c r="H254" s="378"/>
      <c r="I254" s="378"/>
      <c r="J254" s="378"/>
      <c r="K254" s="379"/>
      <c r="L254" s="4" t="s">
        <v>263</v>
      </c>
      <c r="M254" s="257"/>
      <c r="N254" s="272"/>
    </row>
    <row r="255" spans="1:14" ht="15.75" customHeight="1" x14ac:dyDescent="0.25">
      <c r="C255" s="10">
        <v>2008</v>
      </c>
      <c r="D255" s="91">
        <v>7.0999999999999994E-2</v>
      </c>
      <c r="E255" s="12">
        <v>39561</v>
      </c>
      <c r="F255" s="15">
        <v>7.0999999999999994E-2</v>
      </c>
      <c r="G255" s="12">
        <v>39619</v>
      </c>
      <c r="H255" s="15">
        <v>7.0000000000000007E-2</v>
      </c>
      <c r="I255" s="12">
        <v>39611</v>
      </c>
      <c r="J255" s="15">
        <v>7.0000000000000007E-2</v>
      </c>
      <c r="K255" s="43">
        <v>39610</v>
      </c>
      <c r="L255" s="39">
        <v>0</v>
      </c>
      <c r="M255" s="10" t="s">
        <v>187</v>
      </c>
      <c r="N255" s="261">
        <f>TRUNC(AVERAGE(J252:J255),3)</f>
        <v>7.4999999999999997E-2</v>
      </c>
    </row>
    <row r="256" spans="1:14" ht="15.75" customHeight="1" thickBot="1" x14ac:dyDescent="0.3">
      <c r="C256" s="10">
        <v>2009</v>
      </c>
      <c r="D256" s="91">
        <v>8.5999999999999993E-2</v>
      </c>
      <c r="E256" s="12">
        <v>39988</v>
      </c>
      <c r="F256" s="15">
        <v>7.8E-2</v>
      </c>
      <c r="G256" s="12">
        <v>39956</v>
      </c>
      <c r="H256" s="15">
        <v>7.8E-2</v>
      </c>
      <c r="I256" s="12">
        <v>39955</v>
      </c>
      <c r="J256" s="15">
        <v>7.4999999999999997E-2</v>
      </c>
      <c r="K256" s="43">
        <v>39989</v>
      </c>
      <c r="L256" s="39">
        <v>3</v>
      </c>
      <c r="M256" s="10" t="s">
        <v>196</v>
      </c>
      <c r="N256" s="263">
        <f>TRUNC(AVERAGE(J253:J256),3)</f>
        <v>7.4999999999999997E-2</v>
      </c>
    </row>
    <row r="257" spans="1:14" ht="15.75" customHeight="1" x14ac:dyDescent="0.3">
      <c r="C257" s="124"/>
      <c r="D257" s="182"/>
      <c r="E257" s="51"/>
      <c r="F257" s="97"/>
      <c r="G257" s="51"/>
      <c r="H257" s="97"/>
      <c r="I257" s="51"/>
      <c r="J257" s="338"/>
      <c r="K257" s="51"/>
      <c r="L257" s="124"/>
      <c r="M257" s="124"/>
      <c r="N257" s="338"/>
    </row>
    <row r="258" spans="1:14" ht="15.75" customHeight="1" x14ac:dyDescent="0.25">
      <c r="D258" s="92"/>
      <c r="F258" s="92"/>
      <c r="H258" s="92"/>
    </row>
    <row r="259" spans="1:14" ht="21" x14ac:dyDescent="0.4">
      <c r="A259" s="9"/>
      <c r="B259" s="27"/>
      <c r="C259" s="28"/>
      <c r="D259" s="94"/>
      <c r="E259" s="246" t="s">
        <v>136</v>
      </c>
      <c r="F259" s="106"/>
      <c r="G259" s="28"/>
      <c r="H259" s="94"/>
      <c r="I259" s="30"/>
      <c r="J259" s="31"/>
      <c r="K259" s="30"/>
      <c r="L259" s="27"/>
      <c r="M259" s="27"/>
      <c r="N259" s="27"/>
    </row>
    <row r="260" spans="1:14" ht="15.75" customHeight="1" x14ac:dyDescent="0.4">
      <c r="A260" s="29"/>
      <c r="B260" s="32"/>
      <c r="C260" s="33"/>
      <c r="D260" s="95"/>
      <c r="E260" s="224" t="s">
        <v>0</v>
      </c>
      <c r="F260" s="107"/>
      <c r="G260" s="33"/>
      <c r="H260" s="95"/>
      <c r="I260" s="34"/>
      <c r="J260" s="35"/>
      <c r="K260" s="34"/>
      <c r="L260" s="32"/>
      <c r="M260" s="32"/>
      <c r="N260" s="32"/>
    </row>
    <row r="261" spans="1:14" ht="15.75" customHeight="1" thickBot="1" x14ac:dyDescent="0.3">
      <c r="A261" s="9"/>
      <c r="C261" s="36"/>
      <c r="D261" s="96"/>
      <c r="E261" s="37"/>
      <c r="F261" s="96"/>
      <c r="G261" s="37"/>
      <c r="H261" s="96"/>
      <c r="I261" s="37"/>
      <c r="J261" s="38"/>
      <c r="K261" s="37"/>
    </row>
    <row r="262" spans="1:14" ht="15.75" customHeight="1" x14ac:dyDescent="0.3">
      <c r="A262" s="224" t="s">
        <v>26</v>
      </c>
      <c r="C262" s="235"/>
      <c r="D262" s="236"/>
      <c r="E262" s="237"/>
      <c r="F262" s="236"/>
      <c r="G262" s="237"/>
      <c r="H262" s="236"/>
      <c r="I262" s="237"/>
      <c r="J262" s="238"/>
      <c r="K262" s="237"/>
      <c r="L262" s="239"/>
      <c r="M262" s="383" t="s">
        <v>56</v>
      </c>
      <c r="N262" s="384"/>
    </row>
    <row r="263" spans="1:14" ht="15.75" customHeight="1" thickBot="1" x14ac:dyDescent="0.3">
      <c r="A263" s="9"/>
      <c r="B263" s="20"/>
      <c r="C263" s="4" t="s">
        <v>2</v>
      </c>
      <c r="D263" s="93" t="s">
        <v>3</v>
      </c>
      <c r="E263" s="5" t="s">
        <v>58</v>
      </c>
      <c r="F263" s="93" t="s">
        <v>4</v>
      </c>
      <c r="G263" s="5" t="s">
        <v>58</v>
      </c>
      <c r="H263" s="93" t="s">
        <v>5</v>
      </c>
      <c r="I263" s="5" t="s">
        <v>58</v>
      </c>
      <c r="J263" s="6" t="s">
        <v>6</v>
      </c>
      <c r="K263" s="5" t="s">
        <v>58</v>
      </c>
      <c r="L263" s="331"/>
      <c r="M263" s="21" t="s">
        <v>141</v>
      </c>
      <c r="N263" s="8" t="s">
        <v>57</v>
      </c>
    </row>
    <row r="264" spans="1:14" ht="15.75" customHeight="1" thickBot="1" x14ac:dyDescent="0.35">
      <c r="A264" s="9"/>
      <c r="B264" s="20"/>
      <c r="C264" s="371" t="s">
        <v>299</v>
      </c>
      <c r="D264" s="372"/>
      <c r="E264" s="372"/>
      <c r="F264" s="372"/>
      <c r="G264" s="372"/>
      <c r="H264" s="372"/>
      <c r="I264" s="372"/>
      <c r="J264" s="372"/>
      <c r="K264" s="373"/>
      <c r="L264" s="131" t="s">
        <v>265</v>
      </c>
      <c r="M264" s="244"/>
      <c r="N264" s="271"/>
    </row>
    <row r="265" spans="1:14" ht="15.75" customHeight="1" x14ac:dyDescent="0.25">
      <c r="A265" s="245" t="s">
        <v>170</v>
      </c>
      <c r="C265" s="14">
        <v>1995</v>
      </c>
      <c r="D265" s="97">
        <v>0.105</v>
      </c>
      <c r="E265" s="51"/>
      <c r="F265" s="97">
        <v>0.104</v>
      </c>
      <c r="G265" s="51"/>
      <c r="H265" s="97">
        <v>9.5000000000000001E-2</v>
      </c>
      <c r="I265" s="51"/>
      <c r="J265" s="97">
        <v>9.4E-2</v>
      </c>
      <c r="K265" s="112"/>
      <c r="L265" s="62">
        <v>9</v>
      </c>
      <c r="M265" s="14" t="s">
        <v>189</v>
      </c>
      <c r="N265" s="261">
        <f>TRUNC(AVERAGE(J265),3)</f>
        <v>9.4E-2</v>
      </c>
    </row>
    <row r="266" spans="1:14" ht="15.75" customHeight="1" x14ac:dyDescent="0.25">
      <c r="A266" s="24" t="s">
        <v>108</v>
      </c>
      <c r="C266" s="10">
        <v>1996</v>
      </c>
      <c r="D266" s="15">
        <v>0.10299999999999999</v>
      </c>
      <c r="E266" s="12"/>
      <c r="F266" s="15">
        <v>0.10100000000000001</v>
      </c>
      <c r="G266" s="12"/>
      <c r="H266" s="15">
        <v>9.6000000000000002E-2</v>
      </c>
      <c r="I266" s="12"/>
      <c r="J266" s="15">
        <v>9.4E-2</v>
      </c>
      <c r="K266" s="43"/>
      <c r="L266" s="39">
        <v>8</v>
      </c>
      <c r="M266" s="10" t="s">
        <v>188</v>
      </c>
      <c r="N266" s="262">
        <f>TRUNC(AVERAGE(J265:J266),3)</f>
        <v>9.4E-2</v>
      </c>
    </row>
    <row r="267" spans="1:14" ht="15.75" customHeight="1" x14ac:dyDescent="0.25">
      <c r="C267" s="10">
        <v>1997</v>
      </c>
      <c r="D267" s="15">
        <v>0.1</v>
      </c>
      <c r="E267" s="12">
        <v>36002</v>
      </c>
      <c r="F267" s="15">
        <v>9.9000000000000005E-2</v>
      </c>
      <c r="G267" s="12">
        <v>35975</v>
      </c>
      <c r="H267" s="15">
        <v>9.8000000000000004E-2</v>
      </c>
      <c r="I267" s="12">
        <v>36009</v>
      </c>
      <c r="J267" s="15">
        <v>9.1999999999999998E-2</v>
      </c>
      <c r="K267" s="43">
        <v>35974</v>
      </c>
      <c r="L267" s="39">
        <v>7</v>
      </c>
      <c r="M267" s="10" t="s">
        <v>142</v>
      </c>
      <c r="N267" s="262">
        <f>TRUNC(AVERAGE(J265:J267),3)</f>
        <v>9.2999999999999999E-2</v>
      </c>
    </row>
    <row r="268" spans="1:14" ht="15.75" customHeight="1" x14ac:dyDescent="0.25">
      <c r="A268" s="9"/>
      <c r="C268" s="10">
        <v>1998</v>
      </c>
      <c r="D268" s="15">
        <v>8.8999999999999996E-2</v>
      </c>
      <c r="E268" s="12">
        <v>35934</v>
      </c>
      <c r="F268" s="15">
        <v>8.5000000000000006E-2</v>
      </c>
      <c r="G268" s="12">
        <v>36044</v>
      </c>
      <c r="H268" s="15">
        <v>8.4000000000000005E-2</v>
      </c>
      <c r="I268" s="12">
        <v>36050</v>
      </c>
      <c r="J268" s="15">
        <v>8.4000000000000005E-2</v>
      </c>
      <c r="K268" s="43">
        <v>36057</v>
      </c>
      <c r="L268" s="39">
        <v>2</v>
      </c>
      <c r="M268" s="10" t="s">
        <v>143</v>
      </c>
      <c r="N268" s="262">
        <f t="shared" ref="N268:N273" si="12">TRUNC(AVERAGE(J266:J268),3)</f>
        <v>0.09</v>
      </c>
    </row>
    <row r="269" spans="1:14" ht="15.75" customHeight="1" x14ac:dyDescent="0.25">
      <c r="A269" s="9"/>
      <c r="C269" s="10">
        <v>1999</v>
      </c>
      <c r="D269" s="15">
        <v>0.10199999999999999</v>
      </c>
      <c r="E269" s="12">
        <v>36408</v>
      </c>
      <c r="F269" s="15">
        <v>9.9000000000000005E-2</v>
      </c>
      <c r="G269" s="12">
        <v>36406</v>
      </c>
      <c r="H269" s="15">
        <v>9.8000000000000004E-2</v>
      </c>
      <c r="I269" s="12">
        <v>36407</v>
      </c>
      <c r="J269" s="15">
        <v>9.4E-2</v>
      </c>
      <c r="K269" s="43">
        <v>36405</v>
      </c>
      <c r="L269" s="39">
        <v>5</v>
      </c>
      <c r="M269" s="10" t="s">
        <v>144</v>
      </c>
      <c r="N269" s="262">
        <f t="shared" si="12"/>
        <v>0.09</v>
      </c>
    </row>
    <row r="270" spans="1:14" ht="15.75" customHeight="1" x14ac:dyDescent="0.25">
      <c r="A270" s="9"/>
      <c r="C270" s="10">
        <v>2000</v>
      </c>
      <c r="D270" s="15">
        <v>9.0999999999999998E-2</v>
      </c>
      <c r="E270" s="12">
        <v>36753</v>
      </c>
      <c r="F270" s="15">
        <v>8.2000000000000003E-2</v>
      </c>
      <c r="G270" s="12">
        <v>36685</v>
      </c>
      <c r="H270" s="15">
        <v>8.2000000000000003E-2</v>
      </c>
      <c r="I270" s="12">
        <v>36686</v>
      </c>
      <c r="J270" s="15">
        <v>7.4999999999999997E-2</v>
      </c>
      <c r="K270" s="43">
        <v>36678</v>
      </c>
      <c r="L270" s="39">
        <v>1</v>
      </c>
      <c r="M270" s="10" t="s">
        <v>145</v>
      </c>
      <c r="N270" s="262">
        <f t="shared" si="12"/>
        <v>8.4000000000000005E-2</v>
      </c>
    </row>
    <row r="271" spans="1:14" ht="15.75" customHeight="1" x14ac:dyDescent="0.25">
      <c r="A271" s="9"/>
      <c r="C271" s="10">
        <v>2001</v>
      </c>
      <c r="D271" s="15">
        <v>9.4E-2</v>
      </c>
      <c r="E271" s="12">
        <v>37070</v>
      </c>
      <c r="F271" s="15">
        <v>8.6999999999999994E-2</v>
      </c>
      <c r="G271" s="12">
        <v>37081</v>
      </c>
      <c r="H271" s="15">
        <v>8.5000000000000006E-2</v>
      </c>
      <c r="I271" s="12">
        <v>37108</v>
      </c>
      <c r="J271" s="15">
        <v>8.3000000000000004E-2</v>
      </c>
      <c r="K271" s="43">
        <v>37110</v>
      </c>
      <c r="L271" s="39">
        <v>3</v>
      </c>
      <c r="M271" s="10" t="s">
        <v>146</v>
      </c>
      <c r="N271" s="262">
        <f t="shared" si="12"/>
        <v>8.4000000000000005E-2</v>
      </c>
    </row>
    <row r="272" spans="1:14" ht="15.75" customHeight="1" x14ac:dyDescent="0.25">
      <c r="A272" s="9"/>
      <c r="C272" s="10">
        <v>2002</v>
      </c>
      <c r="D272" s="15">
        <v>0.111</v>
      </c>
      <c r="E272" s="12">
        <v>37431</v>
      </c>
      <c r="F272" s="15">
        <v>9.9000000000000005E-2</v>
      </c>
      <c r="G272" s="12">
        <v>37430</v>
      </c>
      <c r="H272" s="15">
        <v>9.6000000000000002E-2</v>
      </c>
      <c r="I272" s="12">
        <v>37872</v>
      </c>
      <c r="J272" s="15">
        <v>9.4E-2</v>
      </c>
      <c r="K272" s="43">
        <v>37794</v>
      </c>
      <c r="L272" s="39">
        <v>8</v>
      </c>
      <c r="M272" s="10" t="s">
        <v>147</v>
      </c>
      <c r="N272" s="262">
        <f t="shared" si="12"/>
        <v>8.4000000000000005E-2</v>
      </c>
    </row>
    <row r="273" spans="1:14" ht="15.75" customHeight="1" x14ac:dyDescent="0.25">
      <c r="A273" s="9"/>
      <c r="C273" s="10">
        <v>2003</v>
      </c>
      <c r="D273" s="15">
        <v>8.1000000000000003E-2</v>
      </c>
      <c r="E273" s="12">
        <v>37849</v>
      </c>
      <c r="F273" s="15">
        <v>0.08</v>
      </c>
      <c r="G273" s="12">
        <v>37797</v>
      </c>
      <c r="H273" s="15">
        <v>7.6999999999999999E-2</v>
      </c>
      <c r="I273" s="12">
        <v>37806</v>
      </c>
      <c r="J273" s="15">
        <v>7.5999999999999998E-2</v>
      </c>
      <c r="K273" s="43">
        <v>37796</v>
      </c>
      <c r="L273" s="39">
        <v>0</v>
      </c>
      <c r="M273" s="10" t="s">
        <v>148</v>
      </c>
      <c r="N273" s="262">
        <f t="shared" si="12"/>
        <v>8.4000000000000005E-2</v>
      </c>
    </row>
    <row r="274" spans="1:14" ht="15.75" customHeight="1" x14ac:dyDescent="0.25">
      <c r="A274" s="9"/>
      <c r="C274" s="10">
        <v>2004</v>
      </c>
      <c r="D274" s="15">
        <v>7.0000000000000007E-2</v>
      </c>
      <c r="E274" s="12">
        <v>38170</v>
      </c>
      <c r="F274" s="15">
        <v>6.4000000000000001E-2</v>
      </c>
      <c r="G274" s="12">
        <v>38201</v>
      </c>
      <c r="H274" s="15">
        <v>6.4000000000000001E-2</v>
      </c>
      <c r="I274" s="12">
        <v>38202</v>
      </c>
      <c r="J274" s="15">
        <v>6.4000000000000001E-2</v>
      </c>
      <c r="K274" s="43">
        <v>38252</v>
      </c>
      <c r="L274" s="39">
        <v>0</v>
      </c>
      <c r="M274" s="10" t="s">
        <v>149</v>
      </c>
      <c r="N274" s="262">
        <f>TRUNC(AVERAGE(J272:J274),3)</f>
        <v>7.8E-2</v>
      </c>
    </row>
    <row r="275" spans="1:14" ht="15.75" customHeight="1" x14ac:dyDescent="0.25">
      <c r="C275" s="10">
        <v>2005</v>
      </c>
      <c r="D275" s="25">
        <v>0.10100000000000001</v>
      </c>
      <c r="E275" s="12">
        <v>38528</v>
      </c>
      <c r="F275" s="15">
        <v>0.1</v>
      </c>
      <c r="G275" s="12">
        <v>38543</v>
      </c>
      <c r="H275" s="15">
        <v>0.09</v>
      </c>
      <c r="I275" s="12">
        <v>38531</v>
      </c>
      <c r="J275" s="15">
        <v>8.8999999999999996E-2</v>
      </c>
      <c r="K275" s="43">
        <v>38529</v>
      </c>
      <c r="L275" s="39">
        <v>7</v>
      </c>
      <c r="M275" s="10" t="s">
        <v>150</v>
      </c>
      <c r="N275" s="262">
        <f>TRUNC(AVERAGE(J273:J275),3)</f>
        <v>7.5999999999999998E-2</v>
      </c>
    </row>
    <row r="276" spans="1:14" ht="15.75" customHeight="1" x14ac:dyDescent="0.25">
      <c r="C276" s="10">
        <v>2006</v>
      </c>
      <c r="D276" s="25">
        <v>7.8E-2</v>
      </c>
      <c r="E276" s="12">
        <v>38899</v>
      </c>
      <c r="F276" s="15">
        <v>7.3999999999999996E-2</v>
      </c>
      <c r="G276" s="12">
        <v>38885</v>
      </c>
      <c r="H276" s="15">
        <v>7.2999999999999995E-2</v>
      </c>
      <c r="I276" s="12">
        <v>38907</v>
      </c>
      <c r="J276" s="15">
        <v>7.2999999999999995E-2</v>
      </c>
      <c r="K276" s="43">
        <v>38884</v>
      </c>
      <c r="L276" s="39">
        <v>0</v>
      </c>
      <c r="M276" s="10" t="s">
        <v>151</v>
      </c>
      <c r="N276" s="262">
        <f>TRUNC(AVERAGE(J274:J276),3)</f>
        <v>7.4999999999999997E-2</v>
      </c>
    </row>
    <row r="277" spans="1:14" ht="15.75" customHeight="1" thickBot="1" x14ac:dyDescent="0.3">
      <c r="C277" s="16">
        <v>2007</v>
      </c>
      <c r="D277" s="123">
        <v>8.8999999999999996E-2</v>
      </c>
      <c r="E277" s="18">
        <v>39250</v>
      </c>
      <c r="F277" s="26">
        <v>8.8999999999999996E-2</v>
      </c>
      <c r="G277" s="18">
        <v>39248</v>
      </c>
      <c r="H277" s="26">
        <v>8.5000000000000006E-2</v>
      </c>
      <c r="I277" s="18">
        <v>39249</v>
      </c>
      <c r="J277" s="26">
        <v>8.5000000000000006E-2</v>
      </c>
      <c r="K277" s="44">
        <v>39244</v>
      </c>
      <c r="L277" s="40">
        <v>4</v>
      </c>
      <c r="M277" s="16" t="s">
        <v>152</v>
      </c>
      <c r="N277" s="263">
        <f>TRUNC(AVERAGE(J275:J277),3)</f>
        <v>8.2000000000000003E-2</v>
      </c>
    </row>
    <row r="278" spans="1:14" ht="15.75" customHeight="1" thickBot="1" x14ac:dyDescent="0.35">
      <c r="C278" s="371" t="s">
        <v>298</v>
      </c>
      <c r="D278" s="372"/>
      <c r="E278" s="372"/>
      <c r="F278" s="372"/>
      <c r="G278" s="372"/>
      <c r="H278" s="372"/>
      <c r="I278" s="372"/>
      <c r="J278" s="372"/>
      <c r="K278" s="373"/>
      <c r="L278" s="131" t="s">
        <v>263</v>
      </c>
      <c r="M278" s="244"/>
      <c r="N278" s="271"/>
    </row>
    <row r="279" spans="1:14" ht="15.75" customHeight="1" x14ac:dyDescent="0.25">
      <c r="C279" s="10">
        <v>2008</v>
      </c>
      <c r="D279" s="25">
        <v>7.6999999999999999E-2</v>
      </c>
      <c r="E279" s="12">
        <v>39657</v>
      </c>
      <c r="F279" s="25">
        <v>6.6000000000000003E-2</v>
      </c>
      <c r="G279" s="12">
        <v>39715</v>
      </c>
      <c r="H279" s="25">
        <v>6.3E-2</v>
      </c>
      <c r="I279" s="12">
        <v>39601</v>
      </c>
      <c r="J279" s="15">
        <v>6.2E-2</v>
      </c>
      <c r="K279" s="43">
        <v>39693</v>
      </c>
      <c r="L279" s="39">
        <v>1</v>
      </c>
      <c r="M279" s="10" t="s">
        <v>187</v>
      </c>
      <c r="N279" s="261">
        <f>TRUNC(AVERAGE(J276:J279),3)</f>
        <v>7.2999999999999995E-2</v>
      </c>
    </row>
    <row r="280" spans="1:14" ht="15.75" customHeight="1" thickBot="1" x14ac:dyDescent="0.3">
      <c r="C280" s="10">
        <v>2009</v>
      </c>
      <c r="D280" s="25">
        <v>6.0999999999999999E-2</v>
      </c>
      <c r="E280" s="12">
        <v>39954</v>
      </c>
      <c r="F280" s="25">
        <v>5.8999999999999997E-2</v>
      </c>
      <c r="G280" s="12">
        <v>40058</v>
      </c>
      <c r="H280" s="25">
        <v>5.8000000000000003E-2</v>
      </c>
      <c r="I280" s="12">
        <v>40061</v>
      </c>
      <c r="J280" s="15">
        <v>5.8000000000000003E-2</v>
      </c>
      <c r="K280" s="43">
        <v>39953</v>
      </c>
      <c r="L280" s="39">
        <v>0</v>
      </c>
      <c r="M280" s="10" t="s">
        <v>196</v>
      </c>
      <c r="N280" s="263">
        <f>TRUNC(AVERAGE(J277:J280),3)</f>
        <v>6.8000000000000005E-2</v>
      </c>
    </row>
    <row r="281" spans="1:14" ht="15.75" customHeight="1" x14ac:dyDescent="0.3">
      <c r="C281" s="124"/>
      <c r="D281" s="182"/>
      <c r="E281" s="51"/>
      <c r="F281" s="97"/>
      <c r="G281" s="51"/>
      <c r="H281" s="97"/>
      <c r="I281" s="51"/>
      <c r="J281" s="338"/>
      <c r="K281" s="51"/>
      <c r="L281" s="124"/>
      <c r="M281" s="124"/>
      <c r="N281" s="338"/>
    </row>
    <row r="282" spans="1:14" ht="15.75" customHeight="1" thickBot="1" x14ac:dyDescent="0.3">
      <c r="D282" s="92"/>
      <c r="F282" s="92"/>
      <c r="H282" s="92"/>
    </row>
    <row r="283" spans="1:14" ht="15.75" customHeight="1" x14ac:dyDescent="0.35">
      <c r="A283" s="224" t="s">
        <v>26</v>
      </c>
      <c r="B283" s="42"/>
      <c r="C283" s="235"/>
      <c r="D283" s="236"/>
      <c r="E283" s="237"/>
      <c r="F283" s="236"/>
      <c r="G283" s="237"/>
      <c r="H283" s="236"/>
      <c r="I283" s="237"/>
      <c r="J283" s="238"/>
      <c r="K283" s="237"/>
      <c r="L283" s="239"/>
      <c r="M283" s="383" t="s">
        <v>56</v>
      </c>
      <c r="N283" s="384"/>
    </row>
    <row r="284" spans="1:14" ht="15.75" customHeight="1" thickBot="1" x14ac:dyDescent="0.3">
      <c r="A284" s="9"/>
      <c r="B284" s="20"/>
      <c r="C284" s="4" t="s">
        <v>2</v>
      </c>
      <c r="D284" s="93" t="s">
        <v>3</v>
      </c>
      <c r="E284" s="5" t="s">
        <v>58</v>
      </c>
      <c r="F284" s="93" t="s">
        <v>4</v>
      </c>
      <c r="G284" s="5" t="s">
        <v>58</v>
      </c>
      <c r="H284" s="93" t="s">
        <v>5</v>
      </c>
      <c r="I284" s="5" t="s">
        <v>58</v>
      </c>
      <c r="J284" s="6" t="s">
        <v>6</v>
      </c>
      <c r="K284" s="5" t="s">
        <v>58</v>
      </c>
      <c r="L284" s="331"/>
      <c r="M284" s="21" t="s">
        <v>141</v>
      </c>
      <c r="N284" s="8" t="s">
        <v>57</v>
      </c>
    </row>
    <row r="285" spans="1:14" ht="15.75" customHeight="1" thickBot="1" x14ac:dyDescent="0.35">
      <c r="A285" s="9"/>
      <c r="B285" s="20"/>
      <c r="C285" s="371" t="s">
        <v>299</v>
      </c>
      <c r="D285" s="372"/>
      <c r="E285" s="372"/>
      <c r="F285" s="372"/>
      <c r="G285" s="372"/>
      <c r="H285" s="372"/>
      <c r="I285" s="372"/>
      <c r="J285" s="372"/>
      <c r="K285" s="373"/>
      <c r="L285" s="131" t="s">
        <v>265</v>
      </c>
      <c r="M285" s="244"/>
      <c r="N285" s="271"/>
    </row>
    <row r="286" spans="1:14" ht="15.75" customHeight="1" x14ac:dyDescent="0.25">
      <c r="A286" s="245" t="s">
        <v>27</v>
      </c>
      <c r="C286" s="10">
        <v>1998</v>
      </c>
      <c r="D286" s="15">
        <v>0.106</v>
      </c>
      <c r="E286" s="12">
        <v>35969</v>
      </c>
      <c r="F286" s="15">
        <v>8.8999999999999996E-2</v>
      </c>
      <c r="G286" s="12">
        <v>35929</v>
      </c>
      <c r="H286" s="15">
        <v>8.7999999999999995E-2</v>
      </c>
      <c r="I286" s="12">
        <v>36051</v>
      </c>
      <c r="J286" s="15">
        <v>8.6999999999999994E-2</v>
      </c>
      <c r="K286" s="43">
        <v>36049</v>
      </c>
      <c r="L286" s="39">
        <v>6</v>
      </c>
      <c r="M286" s="11" t="s">
        <v>163</v>
      </c>
      <c r="N286" s="262">
        <f>TRUNC(AVERAGE(J286),3)</f>
        <v>8.6999999999999994E-2</v>
      </c>
    </row>
    <row r="287" spans="1:14" ht="15.75" customHeight="1" x14ac:dyDescent="0.25">
      <c r="A287" s="24" t="s">
        <v>110</v>
      </c>
      <c r="C287" s="10">
        <v>1999</v>
      </c>
      <c r="D287" s="15">
        <v>9.2999999999999999E-2</v>
      </c>
      <c r="E287" s="12">
        <v>36405</v>
      </c>
      <c r="F287" s="15">
        <v>9.2999999999999999E-2</v>
      </c>
      <c r="G287" s="12">
        <v>36408</v>
      </c>
      <c r="H287" s="15">
        <v>9.1999999999999998E-2</v>
      </c>
      <c r="I287" s="12">
        <v>36332</v>
      </c>
      <c r="J287" s="15">
        <v>0.09</v>
      </c>
      <c r="K287" s="43">
        <v>36406</v>
      </c>
      <c r="L287" s="39">
        <v>10</v>
      </c>
      <c r="M287" s="11" t="s">
        <v>164</v>
      </c>
      <c r="N287" s="262">
        <f>TRUNC(AVERAGE(J286:J287),3)</f>
        <v>8.7999999999999995E-2</v>
      </c>
    </row>
    <row r="288" spans="1:14" ht="15.75" customHeight="1" x14ac:dyDescent="0.25">
      <c r="C288" s="10">
        <v>2000</v>
      </c>
      <c r="D288" s="15">
        <v>0.09</v>
      </c>
      <c r="E288" s="12">
        <v>36686</v>
      </c>
      <c r="F288" s="15">
        <v>8.6999999999999994E-2</v>
      </c>
      <c r="G288" s="12">
        <v>36685</v>
      </c>
      <c r="H288" s="15">
        <v>8.1000000000000003E-2</v>
      </c>
      <c r="I288" s="12">
        <v>36678</v>
      </c>
      <c r="J288" s="15">
        <v>7.4999999999999997E-2</v>
      </c>
      <c r="K288" s="43">
        <v>36720</v>
      </c>
      <c r="L288" s="39">
        <v>2</v>
      </c>
      <c r="M288" s="11" t="s">
        <v>145</v>
      </c>
      <c r="N288" s="262">
        <f>TRUNC(AVERAGE(J286:J288),3)</f>
        <v>8.4000000000000005E-2</v>
      </c>
    </row>
    <row r="289" spans="1:14" ht="15.75" customHeight="1" x14ac:dyDescent="0.25">
      <c r="A289" s="9"/>
      <c r="C289" s="10">
        <v>2001</v>
      </c>
      <c r="D289" s="15">
        <v>8.4000000000000005E-2</v>
      </c>
      <c r="E289" s="12">
        <v>37081</v>
      </c>
      <c r="F289" s="15">
        <v>8.3000000000000004E-2</v>
      </c>
      <c r="G289" s="12">
        <v>37055</v>
      </c>
      <c r="H289" s="15">
        <v>8.1000000000000003E-2</v>
      </c>
      <c r="I289" s="12">
        <v>37070</v>
      </c>
      <c r="J289" s="15">
        <v>7.6999999999999999E-2</v>
      </c>
      <c r="K289" s="43">
        <v>37068</v>
      </c>
      <c r="L289" s="39">
        <v>0</v>
      </c>
      <c r="M289" s="11" t="s">
        <v>146</v>
      </c>
      <c r="N289" s="262">
        <f>TRUNC(AVERAGE(J287:J289),3)</f>
        <v>0.08</v>
      </c>
    </row>
    <row r="290" spans="1:14" ht="15.75" customHeight="1" x14ac:dyDescent="0.25">
      <c r="A290" s="9"/>
      <c r="C290" s="10">
        <v>2002</v>
      </c>
      <c r="D290" s="15">
        <v>9.0999999999999998E-2</v>
      </c>
      <c r="E290" s="12">
        <v>37429</v>
      </c>
      <c r="F290" s="15">
        <v>0.09</v>
      </c>
      <c r="G290" s="12">
        <v>37430</v>
      </c>
      <c r="H290" s="15">
        <v>8.7999999999999995E-2</v>
      </c>
      <c r="I290" s="12">
        <v>37451</v>
      </c>
      <c r="J290" s="15">
        <v>8.5999999999999993E-2</v>
      </c>
      <c r="K290" s="43">
        <v>37478</v>
      </c>
      <c r="L290" s="39">
        <v>7</v>
      </c>
      <c r="M290" s="11" t="s">
        <v>147</v>
      </c>
      <c r="N290" s="262">
        <f>TRUNC(AVERAGE(J288:J290),3)</f>
        <v>7.9000000000000001E-2</v>
      </c>
    </row>
    <row r="291" spans="1:14" ht="15.75" customHeight="1" thickBot="1" x14ac:dyDescent="0.3">
      <c r="A291" s="9"/>
      <c r="C291" s="10">
        <v>2003</v>
      </c>
      <c r="D291" s="15">
        <v>0.10100000000000001</v>
      </c>
      <c r="E291" s="12">
        <v>37804</v>
      </c>
      <c r="F291" s="15">
        <v>0.09</v>
      </c>
      <c r="G291" s="12">
        <v>37797</v>
      </c>
      <c r="H291" s="15">
        <v>8.7999999999999995E-2</v>
      </c>
      <c r="I291" s="12">
        <v>37796</v>
      </c>
      <c r="J291" s="15">
        <v>8.1000000000000003E-2</v>
      </c>
      <c r="K291" s="43">
        <v>37858</v>
      </c>
      <c r="L291" s="39">
        <v>3</v>
      </c>
      <c r="M291" s="11" t="s">
        <v>148</v>
      </c>
      <c r="N291" s="262">
        <f>TRUNC(AVERAGE(J289:J291),3)</f>
        <v>8.1000000000000003E-2</v>
      </c>
    </row>
    <row r="292" spans="1:14" ht="15.75" customHeight="1" thickBot="1" x14ac:dyDescent="0.35">
      <c r="A292" s="9"/>
      <c r="C292" s="380" t="s">
        <v>305</v>
      </c>
      <c r="D292" s="381"/>
      <c r="E292" s="381"/>
      <c r="F292" s="381"/>
      <c r="G292" s="381"/>
      <c r="H292" s="381"/>
      <c r="I292" s="381"/>
      <c r="J292" s="381"/>
      <c r="K292" s="381"/>
      <c r="L292" s="381"/>
      <c r="M292" s="381"/>
      <c r="N292" s="382"/>
    </row>
    <row r="293" spans="1:14" ht="15.75" customHeight="1" x14ac:dyDescent="0.25">
      <c r="D293" s="92"/>
      <c r="F293" s="92"/>
      <c r="H293" s="92"/>
    </row>
    <row r="294" spans="1:14" ht="15.75" customHeight="1" thickBot="1" x14ac:dyDescent="0.3">
      <c r="D294" s="92"/>
      <c r="F294" s="92"/>
      <c r="H294" s="92"/>
    </row>
    <row r="295" spans="1:14" ht="15.75" customHeight="1" x14ac:dyDescent="0.3">
      <c r="A295" s="224" t="s">
        <v>26</v>
      </c>
      <c r="C295" s="235"/>
      <c r="D295" s="236"/>
      <c r="E295" s="237"/>
      <c r="F295" s="236"/>
      <c r="G295" s="237"/>
      <c r="H295" s="236"/>
      <c r="I295" s="237"/>
      <c r="J295" s="238"/>
      <c r="K295" s="237"/>
      <c r="L295" s="239"/>
      <c r="M295" s="383" t="s">
        <v>56</v>
      </c>
      <c r="N295" s="384"/>
    </row>
    <row r="296" spans="1:14" ht="15.75" customHeight="1" thickBot="1" x14ac:dyDescent="0.3">
      <c r="C296" s="4" t="s">
        <v>2</v>
      </c>
      <c r="D296" s="93" t="s">
        <v>3</v>
      </c>
      <c r="E296" s="5" t="s">
        <v>58</v>
      </c>
      <c r="F296" s="93" t="s">
        <v>4</v>
      </c>
      <c r="G296" s="5" t="s">
        <v>58</v>
      </c>
      <c r="H296" s="93" t="s">
        <v>5</v>
      </c>
      <c r="I296" s="5" t="s">
        <v>58</v>
      </c>
      <c r="J296" s="6" t="s">
        <v>6</v>
      </c>
      <c r="K296" s="5" t="s">
        <v>58</v>
      </c>
      <c r="L296" s="331"/>
      <c r="M296" s="21" t="s">
        <v>141</v>
      </c>
      <c r="N296" s="8" t="s">
        <v>57</v>
      </c>
    </row>
    <row r="297" spans="1:14" ht="15.75" customHeight="1" thickBot="1" x14ac:dyDescent="0.35">
      <c r="C297" s="371" t="s">
        <v>299</v>
      </c>
      <c r="D297" s="372"/>
      <c r="E297" s="372"/>
      <c r="F297" s="372"/>
      <c r="G297" s="372"/>
      <c r="H297" s="372"/>
      <c r="I297" s="372"/>
      <c r="J297" s="372"/>
      <c r="K297" s="373"/>
      <c r="L297" s="131" t="s">
        <v>265</v>
      </c>
      <c r="M297" s="244"/>
      <c r="N297" s="271"/>
    </row>
    <row r="298" spans="1:14" ht="15.75" customHeight="1" x14ac:dyDescent="0.25">
      <c r="A298" s="245" t="s">
        <v>222</v>
      </c>
      <c r="C298" s="14">
        <v>2004</v>
      </c>
      <c r="D298" s="97">
        <v>7.5999999999999998E-2</v>
      </c>
      <c r="E298" s="51">
        <v>38242</v>
      </c>
      <c r="F298" s="97">
        <v>6.8000000000000005E-2</v>
      </c>
      <c r="G298" s="51">
        <v>38202</v>
      </c>
      <c r="H298" s="97">
        <v>6.7000000000000004E-2</v>
      </c>
      <c r="I298" s="51">
        <v>38253</v>
      </c>
      <c r="J298" s="97">
        <v>6.4000000000000001E-2</v>
      </c>
      <c r="K298" s="112">
        <v>38180</v>
      </c>
      <c r="L298" s="62">
        <v>0</v>
      </c>
      <c r="M298" s="14" t="s">
        <v>157</v>
      </c>
      <c r="N298" s="261">
        <f>TRUNC(AVERAGE(J298),3)</f>
        <v>6.4000000000000001E-2</v>
      </c>
    </row>
    <row r="299" spans="1:14" ht="15.75" customHeight="1" x14ac:dyDescent="0.25">
      <c r="A299" s="23" t="s">
        <v>109</v>
      </c>
      <c r="C299" s="10">
        <v>2005</v>
      </c>
      <c r="D299" s="25">
        <v>0.10299999999999999</v>
      </c>
      <c r="E299" s="12">
        <v>38543</v>
      </c>
      <c r="F299" s="15">
        <v>9.1999999999999998E-2</v>
      </c>
      <c r="G299" s="12">
        <v>38530</v>
      </c>
      <c r="H299" s="15">
        <v>8.8999999999999996E-2</v>
      </c>
      <c r="I299" s="12">
        <v>38565</v>
      </c>
      <c r="J299" s="15">
        <v>8.7999999999999995E-2</v>
      </c>
      <c r="K299" s="43">
        <v>38531</v>
      </c>
      <c r="L299" s="39">
        <v>4</v>
      </c>
      <c r="M299" s="10" t="s">
        <v>158</v>
      </c>
      <c r="N299" s="262">
        <f>TRUNC(AVERAGE(J298:J299),3)</f>
        <v>7.5999999999999998E-2</v>
      </c>
    </row>
    <row r="300" spans="1:14" ht="15.75" customHeight="1" x14ac:dyDescent="0.25">
      <c r="C300" s="10">
        <v>2006</v>
      </c>
      <c r="D300" s="25">
        <v>8.5999999999999993E-2</v>
      </c>
      <c r="E300" s="12">
        <v>38899</v>
      </c>
      <c r="F300" s="15">
        <v>8.5000000000000006E-2</v>
      </c>
      <c r="G300" s="12">
        <v>38927</v>
      </c>
      <c r="H300" s="15">
        <v>8.3000000000000004E-2</v>
      </c>
      <c r="I300" s="12">
        <v>38884</v>
      </c>
      <c r="J300" s="15">
        <v>8.1000000000000003E-2</v>
      </c>
      <c r="K300" s="43">
        <v>38907</v>
      </c>
      <c r="L300" s="39">
        <v>2</v>
      </c>
      <c r="M300" s="10" t="s">
        <v>151</v>
      </c>
      <c r="N300" s="262">
        <f>TRUNC(AVERAGE(J298:J300),3)</f>
        <v>7.6999999999999999E-2</v>
      </c>
    </row>
    <row r="301" spans="1:14" ht="15.75" customHeight="1" thickBot="1" x14ac:dyDescent="0.3">
      <c r="C301" s="16">
        <v>2007</v>
      </c>
      <c r="D301" s="123">
        <v>9.4E-2</v>
      </c>
      <c r="E301" s="18">
        <v>39248</v>
      </c>
      <c r="F301" s="26">
        <v>9.0999999999999998E-2</v>
      </c>
      <c r="G301" s="18">
        <v>39249</v>
      </c>
      <c r="H301" s="26">
        <v>0.09</v>
      </c>
      <c r="I301" s="18">
        <v>39250</v>
      </c>
      <c r="J301" s="26">
        <v>8.7999999999999995E-2</v>
      </c>
      <c r="K301" s="44">
        <v>39244</v>
      </c>
      <c r="L301" s="40">
        <v>5</v>
      </c>
      <c r="M301" s="16" t="s">
        <v>152</v>
      </c>
      <c r="N301" s="263">
        <f>TRUNC(AVERAGE(J299:J301),3)</f>
        <v>8.5000000000000006E-2</v>
      </c>
    </row>
    <row r="302" spans="1:14" ht="15.75" customHeight="1" thickBot="1" x14ac:dyDescent="0.35">
      <c r="C302" s="371" t="s">
        <v>298</v>
      </c>
      <c r="D302" s="372"/>
      <c r="E302" s="372"/>
      <c r="F302" s="372"/>
      <c r="G302" s="372"/>
      <c r="H302" s="372"/>
      <c r="I302" s="372"/>
      <c r="J302" s="372"/>
      <c r="K302" s="373"/>
      <c r="L302" s="131" t="s">
        <v>263</v>
      </c>
      <c r="M302" s="244"/>
      <c r="N302" s="271"/>
    </row>
    <row r="303" spans="1:14" ht="15.75" customHeight="1" x14ac:dyDescent="0.25">
      <c r="C303" s="10">
        <v>2008</v>
      </c>
      <c r="D303" s="91">
        <v>6.6000000000000003E-2</v>
      </c>
      <c r="E303" s="12">
        <v>39657</v>
      </c>
      <c r="F303" s="91">
        <v>6.5000000000000002E-2</v>
      </c>
      <c r="G303" s="12">
        <v>39560</v>
      </c>
      <c r="H303" s="91">
        <v>6.5000000000000002E-2</v>
      </c>
      <c r="I303" s="12">
        <v>39646</v>
      </c>
      <c r="J303" s="15">
        <v>6.2E-2</v>
      </c>
      <c r="K303" s="43">
        <v>39715</v>
      </c>
      <c r="L303" s="39">
        <v>0</v>
      </c>
      <c r="M303" s="10" t="s">
        <v>187</v>
      </c>
      <c r="N303" s="261">
        <f>TRUNC(AVERAGE(J300:J303),3)</f>
        <v>7.6999999999999999E-2</v>
      </c>
    </row>
    <row r="304" spans="1:14" ht="15.75" customHeight="1" thickBot="1" x14ac:dyDescent="0.3">
      <c r="C304" s="10">
        <v>2009</v>
      </c>
      <c r="D304" s="91">
        <v>7.0999999999999994E-2</v>
      </c>
      <c r="E304" s="12">
        <v>39954</v>
      </c>
      <c r="F304" s="91">
        <v>6.9000000000000006E-2</v>
      </c>
      <c r="G304" s="12">
        <v>39987</v>
      </c>
      <c r="H304" s="91">
        <v>6.7000000000000004E-2</v>
      </c>
      <c r="I304" s="12">
        <v>39953</v>
      </c>
      <c r="J304" s="15">
        <v>6.2E-2</v>
      </c>
      <c r="K304" s="43">
        <v>39991</v>
      </c>
      <c r="L304" s="39">
        <v>0</v>
      </c>
      <c r="M304" s="10" t="s">
        <v>196</v>
      </c>
      <c r="N304" s="263">
        <f>TRUNC(AVERAGE(J301:J304),3)</f>
        <v>7.0000000000000007E-2</v>
      </c>
    </row>
    <row r="305" spans="1:14" ht="15.75" customHeight="1" x14ac:dyDescent="0.3">
      <c r="C305" s="124"/>
      <c r="D305" s="182"/>
      <c r="E305" s="51"/>
      <c r="F305" s="97"/>
      <c r="G305" s="51"/>
      <c r="H305" s="97"/>
      <c r="I305" s="51"/>
      <c r="J305" s="338"/>
      <c r="K305" s="51"/>
      <c r="L305" s="124"/>
      <c r="M305" s="124"/>
      <c r="N305" s="338"/>
    </row>
    <row r="306" spans="1:14" ht="15.75" customHeight="1" thickBot="1" x14ac:dyDescent="0.3">
      <c r="D306" s="92"/>
      <c r="F306" s="92"/>
      <c r="H306" s="92"/>
    </row>
    <row r="307" spans="1:14" ht="15.75" customHeight="1" x14ac:dyDescent="0.3">
      <c r="A307" s="224" t="s">
        <v>26</v>
      </c>
      <c r="C307" s="235"/>
      <c r="D307" s="236"/>
      <c r="E307" s="237"/>
      <c r="F307" s="236"/>
      <c r="G307" s="237"/>
      <c r="H307" s="236"/>
      <c r="I307" s="237"/>
      <c r="J307" s="238"/>
      <c r="K307" s="237"/>
      <c r="L307" s="239"/>
      <c r="M307" s="383" t="s">
        <v>56</v>
      </c>
      <c r="N307" s="384"/>
    </row>
    <row r="308" spans="1:14" ht="15.75" customHeight="1" thickBot="1" x14ac:dyDescent="0.3">
      <c r="A308" s="9"/>
      <c r="B308" s="20"/>
      <c r="C308" s="4" t="s">
        <v>2</v>
      </c>
      <c r="D308" s="93" t="s">
        <v>3</v>
      </c>
      <c r="E308" s="5" t="s">
        <v>58</v>
      </c>
      <c r="F308" s="93" t="s">
        <v>4</v>
      </c>
      <c r="G308" s="5" t="s">
        <v>58</v>
      </c>
      <c r="H308" s="93" t="s">
        <v>5</v>
      </c>
      <c r="I308" s="5" t="s">
        <v>58</v>
      </c>
      <c r="J308" s="6" t="s">
        <v>6</v>
      </c>
      <c r="K308" s="5" t="s">
        <v>58</v>
      </c>
      <c r="L308" s="331"/>
      <c r="M308" s="21" t="s">
        <v>141</v>
      </c>
      <c r="N308" s="8" t="s">
        <v>57</v>
      </c>
    </row>
    <row r="309" spans="1:14" ht="15.75" customHeight="1" thickBot="1" x14ac:dyDescent="0.35">
      <c r="A309" s="9"/>
      <c r="B309" s="20"/>
      <c r="C309" s="371" t="s">
        <v>299</v>
      </c>
      <c r="D309" s="372"/>
      <c r="E309" s="372"/>
      <c r="F309" s="372"/>
      <c r="G309" s="372"/>
      <c r="H309" s="372"/>
      <c r="I309" s="372"/>
      <c r="J309" s="372"/>
      <c r="K309" s="373"/>
      <c r="L309" s="131" t="s">
        <v>265</v>
      </c>
      <c r="M309" s="244"/>
      <c r="N309" s="271"/>
    </row>
    <row r="310" spans="1:14" ht="15.75" customHeight="1" x14ac:dyDescent="0.25">
      <c r="A310" s="245" t="s">
        <v>171</v>
      </c>
      <c r="C310" s="14">
        <v>1995</v>
      </c>
      <c r="D310" s="97">
        <v>0.129</v>
      </c>
      <c r="E310" s="51"/>
      <c r="F310" s="97">
        <v>0.113</v>
      </c>
      <c r="G310" s="51"/>
      <c r="H310" s="97">
        <v>0.11</v>
      </c>
      <c r="I310" s="51"/>
      <c r="J310" s="97">
        <v>9.9000000000000005E-2</v>
      </c>
      <c r="K310" s="112"/>
      <c r="L310" s="62">
        <v>13</v>
      </c>
      <c r="M310" s="14" t="s">
        <v>189</v>
      </c>
      <c r="N310" s="261">
        <f>TRUNC(AVERAGE(J310),3)</f>
        <v>9.9000000000000005E-2</v>
      </c>
    </row>
    <row r="311" spans="1:14" ht="15.75" customHeight="1" x14ac:dyDescent="0.25">
      <c r="A311" s="24" t="s">
        <v>214</v>
      </c>
      <c r="C311" s="10">
        <v>1996</v>
      </c>
      <c r="D311" s="15">
        <v>0.109</v>
      </c>
      <c r="E311" s="12"/>
      <c r="F311" s="15">
        <v>9.6000000000000002E-2</v>
      </c>
      <c r="G311" s="12"/>
      <c r="H311" s="15">
        <v>9.4E-2</v>
      </c>
      <c r="I311" s="12"/>
      <c r="J311" s="15">
        <v>9.2999999999999999E-2</v>
      </c>
      <c r="K311" s="43"/>
      <c r="L311" s="39">
        <v>10</v>
      </c>
      <c r="M311" s="10" t="s">
        <v>188</v>
      </c>
      <c r="N311" s="262">
        <f>TRUNC(AVERAGE(J310:J311),3)</f>
        <v>9.6000000000000002E-2</v>
      </c>
    </row>
    <row r="312" spans="1:14" ht="15.75" customHeight="1" x14ac:dyDescent="0.25">
      <c r="C312" s="10">
        <v>1997</v>
      </c>
      <c r="D312" s="15">
        <v>9.7000000000000003E-2</v>
      </c>
      <c r="E312" s="12">
        <v>35988</v>
      </c>
      <c r="F312" s="15">
        <v>9.5000000000000001E-2</v>
      </c>
      <c r="G312" s="12">
        <v>35974</v>
      </c>
      <c r="H312" s="15">
        <v>9.5000000000000001E-2</v>
      </c>
      <c r="I312" s="12">
        <v>35975</v>
      </c>
      <c r="J312" s="15">
        <v>9.4E-2</v>
      </c>
      <c r="K312" s="43">
        <v>35993</v>
      </c>
      <c r="L312" s="39">
        <v>9</v>
      </c>
      <c r="M312" s="10" t="s">
        <v>142</v>
      </c>
      <c r="N312" s="262">
        <f>TRUNC(AVERAGE(J310:J312),3)</f>
        <v>9.5000000000000001E-2</v>
      </c>
    </row>
    <row r="313" spans="1:14" ht="15.75" customHeight="1" x14ac:dyDescent="0.25">
      <c r="A313" s="9"/>
      <c r="C313" s="10">
        <v>1998</v>
      </c>
      <c r="D313" s="15">
        <v>0.10100000000000001</v>
      </c>
      <c r="E313" s="12">
        <v>36044</v>
      </c>
      <c r="F313" s="15">
        <v>8.8999999999999996E-2</v>
      </c>
      <c r="G313" s="12">
        <v>36050</v>
      </c>
      <c r="H313" s="15">
        <v>8.7999999999999995E-2</v>
      </c>
      <c r="I313" s="12">
        <v>35989</v>
      </c>
      <c r="J313" s="15">
        <v>8.5000000000000006E-2</v>
      </c>
      <c r="K313" s="43">
        <v>36051</v>
      </c>
      <c r="L313" s="39">
        <v>5</v>
      </c>
      <c r="M313" s="10" t="s">
        <v>143</v>
      </c>
      <c r="N313" s="262">
        <f t="shared" ref="N313:N319" si="13">TRUNC(AVERAGE(J311:J313),3)</f>
        <v>0.09</v>
      </c>
    </row>
    <row r="314" spans="1:14" ht="15.75" customHeight="1" x14ac:dyDescent="0.25">
      <c r="A314" s="9"/>
      <c r="C314" s="10">
        <v>1999</v>
      </c>
      <c r="D314" s="15">
        <v>0.1</v>
      </c>
      <c r="E314" s="12">
        <v>36406</v>
      </c>
      <c r="F314" s="15">
        <v>0.1</v>
      </c>
      <c r="G314" s="12">
        <v>36408</v>
      </c>
      <c r="H314" s="15">
        <v>9.6000000000000002E-2</v>
      </c>
      <c r="I314" s="12">
        <v>36407</v>
      </c>
      <c r="J314" s="15">
        <v>9.5000000000000001E-2</v>
      </c>
      <c r="K314" s="43">
        <v>36405</v>
      </c>
      <c r="L314" s="39">
        <v>8</v>
      </c>
      <c r="M314" s="10" t="s">
        <v>144</v>
      </c>
      <c r="N314" s="262">
        <f t="shared" si="13"/>
        <v>9.0999999999999998E-2</v>
      </c>
    </row>
    <row r="315" spans="1:14" ht="15.75" customHeight="1" x14ac:dyDescent="0.25">
      <c r="A315" s="9"/>
      <c r="C315" s="10">
        <v>2000</v>
      </c>
      <c r="D315" s="15">
        <v>8.8999999999999996E-2</v>
      </c>
      <c r="E315" s="12">
        <v>36685</v>
      </c>
      <c r="F315" s="15">
        <v>8.8999999999999996E-2</v>
      </c>
      <c r="G315" s="12">
        <v>36686</v>
      </c>
      <c r="H315" s="15">
        <v>8.7999999999999995E-2</v>
      </c>
      <c r="I315" s="12">
        <v>36770</v>
      </c>
      <c r="J315" s="15">
        <v>8.5999999999999993E-2</v>
      </c>
      <c r="K315" s="43">
        <v>36678</v>
      </c>
      <c r="L315" s="39">
        <v>4</v>
      </c>
      <c r="M315" s="10" t="s">
        <v>145</v>
      </c>
      <c r="N315" s="262">
        <f t="shared" si="13"/>
        <v>8.7999999999999995E-2</v>
      </c>
    </row>
    <row r="316" spans="1:14" ht="15.75" customHeight="1" x14ac:dyDescent="0.25">
      <c r="A316" s="9"/>
      <c r="C316" s="10">
        <v>2001</v>
      </c>
      <c r="D316" s="15">
        <v>9.7000000000000003E-2</v>
      </c>
      <c r="E316" s="12">
        <v>37055</v>
      </c>
      <c r="F316" s="15">
        <v>9.4E-2</v>
      </c>
      <c r="G316" s="12">
        <v>37070</v>
      </c>
      <c r="H316" s="15">
        <v>9.0999999999999998E-2</v>
      </c>
      <c r="I316" s="12">
        <v>37068</v>
      </c>
      <c r="J316" s="15">
        <v>0.09</v>
      </c>
      <c r="K316" s="43">
        <v>37072</v>
      </c>
      <c r="L316" s="39">
        <v>8</v>
      </c>
      <c r="M316" s="10" t="s">
        <v>146</v>
      </c>
      <c r="N316" s="262">
        <f t="shared" si="13"/>
        <v>0.09</v>
      </c>
    </row>
    <row r="317" spans="1:14" ht="15.75" customHeight="1" x14ac:dyDescent="0.25">
      <c r="A317" s="9"/>
      <c r="C317" s="10">
        <v>2002</v>
      </c>
      <c r="D317" s="15">
        <v>0.104</v>
      </c>
      <c r="E317" s="12">
        <v>37429</v>
      </c>
      <c r="F317" s="15">
        <v>0.10299999999999999</v>
      </c>
      <c r="G317" s="12">
        <v>37431</v>
      </c>
      <c r="H317" s="15">
        <v>0.10100000000000001</v>
      </c>
      <c r="I317" s="12">
        <v>37416</v>
      </c>
      <c r="J317" s="15">
        <v>0.10100000000000001</v>
      </c>
      <c r="K317" s="43">
        <v>37430</v>
      </c>
      <c r="L317" s="39">
        <v>18</v>
      </c>
      <c r="M317" s="10" t="s">
        <v>147</v>
      </c>
      <c r="N317" s="262">
        <f t="shared" si="13"/>
        <v>9.1999999999999998E-2</v>
      </c>
    </row>
    <row r="318" spans="1:14" ht="15.75" customHeight="1" x14ac:dyDescent="0.25">
      <c r="A318" s="9"/>
      <c r="C318" s="10">
        <v>2003</v>
      </c>
      <c r="D318" s="15">
        <v>8.7999999999999995E-2</v>
      </c>
      <c r="E318" s="12">
        <v>37797</v>
      </c>
      <c r="F318" s="15">
        <v>8.7999999999999995E-2</v>
      </c>
      <c r="G318" s="12">
        <v>37859</v>
      </c>
      <c r="H318" s="15">
        <v>8.4000000000000005E-2</v>
      </c>
      <c r="I318" s="12">
        <v>37796</v>
      </c>
      <c r="J318" s="15">
        <v>8.1000000000000003E-2</v>
      </c>
      <c r="K318" s="43">
        <v>37806</v>
      </c>
      <c r="L318" s="39">
        <v>2</v>
      </c>
      <c r="M318" s="10" t="s">
        <v>148</v>
      </c>
      <c r="N318" s="262">
        <f t="shared" si="13"/>
        <v>0.09</v>
      </c>
    </row>
    <row r="319" spans="1:14" ht="15.75" customHeight="1" x14ac:dyDescent="0.25">
      <c r="A319" s="9"/>
      <c r="C319" s="10">
        <v>2004</v>
      </c>
      <c r="D319" s="15">
        <v>7.3999999999999996E-2</v>
      </c>
      <c r="E319" s="12">
        <v>38234</v>
      </c>
      <c r="F319" s="15">
        <v>6.9000000000000006E-2</v>
      </c>
      <c r="G319" s="12">
        <v>38180</v>
      </c>
      <c r="H319" s="15">
        <v>6.7000000000000004E-2</v>
      </c>
      <c r="I319" s="12">
        <v>38144</v>
      </c>
      <c r="J319" s="15">
        <v>6.7000000000000004E-2</v>
      </c>
      <c r="K319" s="43">
        <v>38201</v>
      </c>
      <c r="L319" s="39">
        <v>0</v>
      </c>
      <c r="M319" s="10" t="s">
        <v>149</v>
      </c>
      <c r="N319" s="262">
        <f t="shared" si="13"/>
        <v>8.3000000000000004E-2</v>
      </c>
    </row>
    <row r="320" spans="1:14" ht="15.75" customHeight="1" x14ac:dyDescent="0.25">
      <c r="A320" s="9"/>
      <c r="C320" s="10">
        <v>2005</v>
      </c>
      <c r="D320" s="25">
        <v>9.5000000000000001E-2</v>
      </c>
      <c r="E320" s="12">
        <v>38528</v>
      </c>
      <c r="F320" s="15">
        <v>0.09</v>
      </c>
      <c r="G320" s="12">
        <v>38543</v>
      </c>
      <c r="H320" s="15">
        <v>8.8999999999999996E-2</v>
      </c>
      <c r="I320" s="12">
        <v>38529</v>
      </c>
      <c r="J320" s="15">
        <v>8.6999999999999994E-2</v>
      </c>
      <c r="K320" s="43">
        <v>38530</v>
      </c>
      <c r="L320" s="39">
        <v>5</v>
      </c>
      <c r="M320" s="10" t="s">
        <v>150</v>
      </c>
      <c r="N320" s="262">
        <f>TRUNC(AVERAGE(J318:J320),3)</f>
        <v>7.8E-2</v>
      </c>
    </row>
    <row r="321" spans="1:14" ht="15.75" customHeight="1" x14ac:dyDescent="0.25">
      <c r="A321" s="9"/>
      <c r="C321" s="10">
        <v>2006</v>
      </c>
      <c r="D321" s="25">
        <v>8.2000000000000003E-2</v>
      </c>
      <c r="E321" s="12">
        <v>38899</v>
      </c>
      <c r="F321" s="15">
        <v>7.6999999999999999E-2</v>
      </c>
      <c r="G321" s="12">
        <v>38884</v>
      </c>
      <c r="H321" s="15">
        <v>7.5999999999999998E-2</v>
      </c>
      <c r="I321" s="12">
        <v>38907</v>
      </c>
      <c r="J321" s="15">
        <v>7.4999999999999997E-2</v>
      </c>
      <c r="K321" s="43">
        <v>38885</v>
      </c>
      <c r="L321" s="39">
        <v>0</v>
      </c>
      <c r="M321" s="10" t="s">
        <v>151</v>
      </c>
      <c r="N321" s="262">
        <f>TRUNC(AVERAGE(J319:J321),3)</f>
        <v>7.5999999999999998E-2</v>
      </c>
    </row>
    <row r="322" spans="1:14" ht="15.75" customHeight="1" thickBot="1" x14ac:dyDescent="0.3">
      <c r="A322" s="9"/>
      <c r="C322" s="16">
        <v>2007</v>
      </c>
      <c r="D322" s="123">
        <v>8.6999999999999994E-2</v>
      </c>
      <c r="E322" s="18">
        <v>39250</v>
      </c>
      <c r="F322" s="26">
        <v>8.2000000000000003E-2</v>
      </c>
      <c r="G322" s="18">
        <v>39249</v>
      </c>
      <c r="H322" s="26">
        <v>7.9000000000000001E-2</v>
      </c>
      <c r="I322" s="18">
        <v>39224</v>
      </c>
      <c r="J322" s="26">
        <v>7.6999999999999999E-2</v>
      </c>
      <c r="K322" s="44">
        <v>39295</v>
      </c>
      <c r="L322" s="40">
        <v>1</v>
      </c>
      <c r="M322" s="16" t="s">
        <v>152</v>
      </c>
      <c r="N322" s="263">
        <f>TRUNC(AVERAGE(J320:J322),3)</f>
        <v>7.9000000000000001E-2</v>
      </c>
    </row>
    <row r="323" spans="1:14" ht="15.75" customHeight="1" thickBot="1" x14ac:dyDescent="0.35">
      <c r="A323" s="9"/>
      <c r="C323" s="371" t="s">
        <v>298</v>
      </c>
      <c r="D323" s="372"/>
      <c r="E323" s="372"/>
      <c r="F323" s="372"/>
      <c r="G323" s="372"/>
      <c r="H323" s="372"/>
      <c r="I323" s="372"/>
      <c r="J323" s="372"/>
      <c r="K323" s="373"/>
      <c r="L323" s="131" t="s">
        <v>263</v>
      </c>
      <c r="M323" s="244"/>
      <c r="N323" s="271"/>
    </row>
    <row r="324" spans="1:14" ht="15.75" customHeight="1" x14ac:dyDescent="0.25">
      <c r="A324" s="9"/>
      <c r="C324" s="10">
        <v>2008</v>
      </c>
      <c r="D324" s="25">
        <v>7.1999999999999995E-2</v>
      </c>
      <c r="E324" s="12">
        <v>39646</v>
      </c>
      <c r="F324" s="15">
        <v>7.1999999999999995E-2</v>
      </c>
      <c r="G324" s="12">
        <v>39715</v>
      </c>
      <c r="H324" s="15">
        <v>7.0000000000000007E-2</v>
      </c>
      <c r="I324" s="12">
        <v>39657</v>
      </c>
      <c r="J324" s="15">
        <v>6.8000000000000005E-2</v>
      </c>
      <c r="K324" s="43">
        <v>39693</v>
      </c>
      <c r="L324" s="39">
        <v>0</v>
      </c>
      <c r="M324" s="10" t="s">
        <v>187</v>
      </c>
      <c r="N324" s="261">
        <f>TRUNC(AVERAGE(J321:J324),3)</f>
        <v>7.2999999999999995E-2</v>
      </c>
    </row>
    <row r="325" spans="1:14" ht="15.75" customHeight="1" thickBot="1" x14ac:dyDescent="0.3">
      <c r="A325" s="9"/>
      <c r="C325" s="10">
        <v>2009</v>
      </c>
      <c r="D325" s="25">
        <v>7.5999999999999998E-2</v>
      </c>
      <c r="E325" s="12">
        <v>39987</v>
      </c>
      <c r="F325" s="25">
        <v>6.9000000000000006E-2</v>
      </c>
      <c r="G325" s="12">
        <v>39954</v>
      </c>
      <c r="H325" s="15">
        <v>6.7000000000000004E-2</v>
      </c>
      <c r="I325" s="12">
        <v>39953</v>
      </c>
      <c r="J325" s="15">
        <v>6.5000000000000002E-2</v>
      </c>
      <c r="K325" s="43">
        <v>40040</v>
      </c>
      <c r="L325" s="39">
        <v>1</v>
      </c>
      <c r="M325" s="10" t="s">
        <v>196</v>
      </c>
      <c r="N325" s="263">
        <f>TRUNC(AVERAGE(J322:J325),3)</f>
        <v>7.0000000000000007E-2</v>
      </c>
    </row>
    <row r="326" spans="1:14" ht="15.75" customHeight="1" x14ac:dyDescent="0.3">
      <c r="A326" s="9"/>
      <c r="C326" s="124"/>
      <c r="D326" s="182"/>
      <c r="E326" s="51"/>
      <c r="F326" s="97"/>
      <c r="G326" s="51"/>
      <c r="H326" s="97"/>
      <c r="I326" s="51"/>
      <c r="J326" s="338"/>
      <c r="K326" s="51"/>
      <c r="L326" s="124"/>
      <c r="M326" s="124"/>
      <c r="N326" s="338"/>
    </row>
    <row r="327" spans="1:14" ht="15.75" customHeight="1" thickBot="1" x14ac:dyDescent="0.3">
      <c r="D327" s="92"/>
      <c r="F327" s="92"/>
      <c r="H327" s="92"/>
    </row>
    <row r="328" spans="1:14" ht="15.75" customHeight="1" x14ac:dyDescent="0.3">
      <c r="A328" s="224" t="s">
        <v>31</v>
      </c>
      <c r="B328" s="46"/>
      <c r="C328" s="235"/>
      <c r="D328" s="236"/>
      <c r="E328" s="237"/>
      <c r="F328" s="236"/>
      <c r="G328" s="237"/>
      <c r="H328" s="236"/>
      <c r="I328" s="237"/>
      <c r="J328" s="238"/>
      <c r="K328" s="237"/>
      <c r="L328" s="239"/>
      <c r="M328" s="383" t="s">
        <v>56</v>
      </c>
      <c r="N328" s="384"/>
    </row>
    <row r="329" spans="1:14" ht="15.75" customHeight="1" thickBot="1" x14ac:dyDescent="0.3">
      <c r="A329" s="46"/>
      <c r="C329" s="4" t="s">
        <v>2</v>
      </c>
      <c r="D329" s="93" t="s">
        <v>3</v>
      </c>
      <c r="E329" s="5" t="s">
        <v>58</v>
      </c>
      <c r="F329" s="93" t="s">
        <v>4</v>
      </c>
      <c r="G329" s="5" t="s">
        <v>58</v>
      </c>
      <c r="H329" s="93" t="s">
        <v>5</v>
      </c>
      <c r="I329" s="5" t="s">
        <v>58</v>
      </c>
      <c r="J329" s="6" t="s">
        <v>6</v>
      </c>
      <c r="K329" s="5" t="s">
        <v>58</v>
      </c>
      <c r="L329" s="331"/>
      <c r="M329" s="21" t="s">
        <v>141</v>
      </c>
      <c r="N329" s="8" t="s">
        <v>57</v>
      </c>
    </row>
    <row r="330" spans="1:14" ht="15.75" customHeight="1" thickBot="1" x14ac:dyDescent="0.35">
      <c r="A330" s="46"/>
      <c r="C330" s="371" t="s">
        <v>299</v>
      </c>
      <c r="D330" s="372"/>
      <c r="E330" s="372"/>
      <c r="F330" s="372"/>
      <c r="G330" s="372"/>
      <c r="H330" s="372"/>
      <c r="I330" s="372"/>
      <c r="J330" s="372"/>
      <c r="K330" s="373"/>
      <c r="L330" s="131" t="s">
        <v>265</v>
      </c>
      <c r="M330" s="244"/>
      <c r="N330" s="271"/>
    </row>
    <row r="331" spans="1:14" ht="15.75" customHeight="1" x14ac:dyDescent="0.25">
      <c r="A331" s="245" t="s">
        <v>172</v>
      </c>
      <c r="B331" s="32"/>
      <c r="C331" s="14">
        <v>1995</v>
      </c>
      <c r="D331" s="97">
        <v>0.13100000000000001</v>
      </c>
      <c r="E331" s="51"/>
      <c r="F331" s="97">
        <v>0.12</v>
      </c>
      <c r="G331" s="51"/>
      <c r="H331" s="97">
        <v>0.11799999999999999</v>
      </c>
      <c r="I331" s="51"/>
      <c r="J331" s="97">
        <v>0.114</v>
      </c>
      <c r="K331" s="112"/>
      <c r="L331" s="62">
        <v>21</v>
      </c>
      <c r="M331" s="14" t="s">
        <v>189</v>
      </c>
      <c r="N331" s="261">
        <f>TRUNC(AVERAGE(J331),3)</f>
        <v>0.114</v>
      </c>
    </row>
    <row r="332" spans="1:14" ht="15.75" customHeight="1" x14ac:dyDescent="0.25">
      <c r="A332" s="24" t="s">
        <v>114</v>
      </c>
      <c r="C332" s="10">
        <v>1996</v>
      </c>
      <c r="D332" s="15">
        <v>0.11799999999999999</v>
      </c>
      <c r="E332" s="12"/>
      <c r="F332" s="15">
        <v>0.109</v>
      </c>
      <c r="G332" s="12"/>
      <c r="H332" s="15">
        <v>0.106</v>
      </c>
      <c r="I332" s="12"/>
      <c r="J332" s="15">
        <v>0.10199999999999999</v>
      </c>
      <c r="K332" s="43"/>
      <c r="L332" s="39">
        <v>10</v>
      </c>
      <c r="M332" s="10" t="s">
        <v>188</v>
      </c>
      <c r="N332" s="262">
        <f>TRUNC(AVERAGE(J331:J332),3)</f>
        <v>0.108</v>
      </c>
    </row>
    <row r="333" spans="1:14" ht="15.75" customHeight="1" x14ac:dyDescent="0.25">
      <c r="B333" s="20"/>
      <c r="C333" s="10">
        <v>1997</v>
      </c>
      <c r="D333" s="15">
        <v>0.112</v>
      </c>
      <c r="E333" s="12">
        <v>35975</v>
      </c>
      <c r="F333" s="15">
        <v>0.107</v>
      </c>
      <c r="G333" s="12">
        <v>36002</v>
      </c>
      <c r="H333" s="15">
        <v>9.8000000000000004E-2</v>
      </c>
      <c r="I333" s="12">
        <v>36010</v>
      </c>
      <c r="J333" s="15">
        <v>9.6000000000000002E-2</v>
      </c>
      <c r="K333" s="43">
        <v>35993</v>
      </c>
      <c r="L333" s="39">
        <v>9</v>
      </c>
      <c r="M333" s="10" t="s">
        <v>142</v>
      </c>
      <c r="N333" s="262">
        <f>TRUNC(AVERAGE(J331:J333),3)</f>
        <v>0.104</v>
      </c>
    </row>
    <row r="334" spans="1:14" ht="15.75" customHeight="1" x14ac:dyDescent="0.25">
      <c r="A334" s="24"/>
      <c r="C334" s="10">
        <v>1998</v>
      </c>
      <c r="D334" s="15">
        <v>0.109</v>
      </c>
      <c r="E334" s="12">
        <v>35973</v>
      </c>
      <c r="F334" s="15">
        <v>9.6000000000000002E-2</v>
      </c>
      <c r="G334" s="12">
        <v>35934</v>
      </c>
      <c r="H334" s="15">
        <v>9.5000000000000001E-2</v>
      </c>
      <c r="I334" s="12">
        <v>35930</v>
      </c>
      <c r="J334" s="15">
        <v>9.2999999999999999E-2</v>
      </c>
      <c r="K334" s="43">
        <v>35990</v>
      </c>
      <c r="L334" s="39">
        <v>12</v>
      </c>
      <c r="M334" s="10" t="s">
        <v>143</v>
      </c>
      <c r="N334" s="262">
        <f t="shared" ref="N334:N340" si="14">TRUNC(AVERAGE(J332:J334),3)</f>
        <v>9.7000000000000003E-2</v>
      </c>
    </row>
    <row r="335" spans="1:14" ht="15.75" customHeight="1" x14ac:dyDescent="0.25">
      <c r="A335" s="9"/>
      <c r="C335" s="10">
        <v>1999</v>
      </c>
      <c r="D335" s="15">
        <v>0.108</v>
      </c>
      <c r="E335" s="12">
        <v>36365</v>
      </c>
      <c r="F335" s="15">
        <v>9.6000000000000002E-2</v>
      </c>
      <c r="G335" s="12">
        <v>36406</v>
      </c>
      <c r="H335" s="15">
        <v>8.7999999999999995E-2</v>
      </c>
      <c r="I335" s="12">
        <v>36408</v>
      </c>
      <c r="J335" s="15">
        <v>8.5999999999999993E-2</v>
      </c>
      <c r="K335" s="43">
        <v>36310</v>
      </c>
      <c r="L335" s="39">
        <v>6</v>
      </c>
      <c r="M335" s="10" t="s">
        <v>144</v>
      </c>
      <c r="N335" s="262">
        <f t="shared" si="14"/>
        <v>9.0999999999999998E-2</v>
      </c>
    </row>
    <row r="336" spans="1:14" ht="15.75" customHeight="1" x14ac:dyDescent="0.25">
      <c r="A336" s="9"/>
      <c r="C336" s="10">
        <v>2000</v>
      </c>
      <c r="D336" s="15">
        <v>0.10299999999999999</v>
      </c>
      <c r="E336" s="12">
        <v>36753</v>
      </c>
      <c r="F336" s="15">
        <v>0.09</v>
      </c>
      <c r="G336" s="12">
        <v>36685</v>
      </c>
      <c r="H336" s="15">
        <v>8.8999999999999996E-2</v>
      </c>
      <c r="I336" s="12">
        <v>36686</v>
      </c>
      <c r="J336" s="15">
        <v>0.08</v>
      </c>
      <c r="K336" s="43">
        <v>36770</v>
      </c>
      <c r="L336" s="39">
        <v>3</v>
      </c>
      <c r="M336" s="10" t="s">
        <v>145</v>
      </c>
      <c r="N336" s="262">
        <f t="shared" si="14"/>
        <v>8.5999999999999993E-2</v>
      </c>
    </row>
    <row r="337" spans="1:14" ht="15.75" customHeight="1" x14ac:dyDescent="0.25">
      <c r="A337" s="9"/>
      <c r="C337" s="10">
        <v>2001</v>
      </c>
      <c r="D337" s="15">
        <v>9.8000000000000004E-2</v>
      </c>
      <c r="E337" s="12">
        <v>37110</v>
      </c>
      <c r="F337" s="15">
        <v>9.1999999999999998E-2</v>
      </c>
      <c r="G337" s="12">
        <v>37068</v>
      </c>
      <c r="H337" s="15">
        <v>0.09</v>
      </c>
      <c r="I337" s="12">
        <v>37070</v>
      </c>
      <c r="J337" s="15">
        <v>0.09</v>
      </c>
      <c r="K337" s="43">
        <v>37071</v>
      </c>
      <c r="L337" s="39">
        <v>8</v>
      </c>
      <c r="M337" s="10" t="s">
        <v>146</v>
      </c>
      <c r="N337" s="262">
        <f t="shared" si="14"/>
        <v>8.5000000000000006E-2</v>
      </c>
    </row>
    <row r="338" spans="1:14" ht="15.75" customHeight="1" x14ac:dyDescent="0.25">
      <c r="A338" s="9"/>
      <c r="C338" s="10">
        <v>2002</v>
      </c>
      <c r="D338" s="15">
        <v>0.11600000000000001</v>
      </c>
      <c r="E338" s="12">
        <v>37431</v>
      </c>
      <c r="F338" s="15">
        <v>0.113</v>
      </c>
      <c r="G338" s="12">
        <v>37430</v>
      </c>
      <c r="H338" s="15">
        <v>0.107</v>
      </c>
      <c r="I338" s="12">
        <v>37428</v>
      </c>
      <c r="J338" s="15">
        <v>0.107</v>
      </c>
      <c r="K338" s="43">
        <v>37440</v>
      </c>
      <c r="L338" s="39">
        <v>15</v>
      </c>
      <c r="M338" s="10" t="s">
        <v>147</v>
      </c>
      <c r="N338" s="262">
        <f t="shared" si="14"/>
        <v>9.1999999999999998E-2</v>
      </c>
    </row>
    <row r="339" spans="1:14" ht="15.75" customHeight="1" x14ac:dyDescent="0.25">
      <c r="A339" s="9"/>
      <c r="C339" s="10">
        <v>2003</v>
      </c>
      <c r="D339" s="15">
        <v>0.09</v>
      </c>
      <c r="E339" s="12">
        <v>37796</v>
      </c>
      <c r="F339" s="15">
        <v>0.09</v>
      </c>
      <c r="G339" s="12">
        <v>37797</v>
      </c>
      <c r="H339" s="15">
        <v>8.2000000000000003E-2</v>
      </c>
      <c r="I339" s="12">
        <v>37790</v>
      </c>
      <c r="J339" s="15">
        <v>8.2000000000000003E-2</v>
      </c>
      <c r="K339" s="43">
        <v>37794</v>
      </c>
      <c r="L339" s="39">
        <v>2</v>
      </c>
      <c r="M339" s="10" t="s">
        <v>148</v>
      </c>
      <c r="N339" s="262">
        <f t="shared" si="14"/>
        <v>9.2999999999999999E-2</v>
      </c>
    </row>
    <row r="340" spans="1:14" ht="15.75" customHeight="1" x14ac:dyDescent="0.25">
      <c r="A340" s="9"/>
      <c r="C340" s="10">
        <v>2004</v>
      </c>
      <c r="D340" s="15">
        <v>7.5999999999999998E-2</v>
      </c>
      <c r="E340" s="12">
        <v>38170</v>
      </c>
      <c r="F340" s="15">
        <v>7.4999999999999997E-2</v>
      </c>
      <c r="G340" s="12">
        <v>38201</v>
      </c>
      <c r="H340" s="15">
        <v>7.0999999999999994E-2</v>
      </c>
      <c r="I340" s="12">
        <v>38144</v>
      </c>
      <c r="J340" s="15">
        <v>7.0000000000000007E-2</v>
      </c>
      <c r="K340" s="43">
        <v>38242</v>
      </c>
      <c r="L340" s="39">
        <v>0</v>
      </c>
      <c r="M340" s="10" t="s">
        <v>149</v>
      </c>
      <c r="N340" s="262">
        <f t="shared" si="14"/>
        <v>8.5999999999999993E-2</v>
      </c>
    </row>
    <row r="341" spans="1:14" ht="15.75" customHeight="1" x14ac:dyDescent="0.25">
      <c r="A341" s="9"/>
      <c r="C341" s="10">
        <v>2005</v>
      </c>
      <c r="D341" s="25">
        <v>9.7000000000000003E-2</v>
      </c>
      <c r="E341" s="12">
        <v>38528</v>
      </c>
      <c r="F341" s="15">
        <v>9.2999999999999999E-2</v>
      </c>
      <c r="G341" s="12">
        <v>38543</v>
      </c>
      <c r="H341" s="15">
        <v>9.0999999999999998E-2</v>
      </c>
      <c r="I341" s="12">
        <v>38530</v>
      </c>
      <c r="J341" s="15">
        <v>8.4000000000000005E-2</v>
      </c>
      <c r="K341" s="43">
        <v>38566</v>
      </c>
      <c r="L341" s="39">
        <v>3</v>
      </c>
      <c r="M341" s="10" t="s">
        <v>150</v>
      </c>
      <c r="N341" s="262">
        <f>TRUNC(AVERAGE(J339:J341),3)</f>
        <v>7.8E-2</v>
      </c>
    </row>
    <row r="342" spans="1:14" ht="15.75" customHeight="1" x14ac:dyDescent="0.25">
      <c r="C342" s="10">
        <v>2006</v>
      </c>
      <c r="D342" s="25">
        <v>0.08</v>
      </c>
      <c r="E342" s="12">
        <v>38884</v>
      </c>
      <c r="F342" s="15">
        <v>7.6999999999999999E-2</v>
      </c>
      <c r="G342" s="12">
        <v>38899</v>
      </c>
      <c r="H342" s="15">
        <v>7.5999999999999998E-2</v>
      </c>
      <c r="I342" s="12">
        <v>38927</v>
      </c>
      <c r="J342" s="15">
        <v>7.4999999999999997E-2</v>
      </c>
      <c r="K342" s="43">
        <v>38883</v>
      </c>
      <c r="L342" s="39">
        <v>0</v>
      </c>
      <c r="M342" s="10" t="s">
        <v>151</v>
      </c>
      <c r="N342" s="262">
        <f>TRUNC(AVERAGE(J340:J342),3)</f>
        <v>7.5999999999999998E-2</v>
      </c>
    </row>
    <row r="343" spans="1:14" ht="15.75" customHeight="1" thickBot="1" x14ac:dyDescent="0.3">
      <c r="C343" s="16">
        <v>2007</v>
      </c>
      <c r="D343" s="123">
        <v>8.1000000000000003E-2</v>
      </c>
      <c r="E343" s="18">
        <v>39249</v>
      </c>
      <c r="F343" s="26">
        <v>7.8E-2</v>
      </c>
      <c r="G343" s="18">
        <v>39296</v>
      </c>
      <c r="H343" s="26">
        <v>7.6999999999999999E-2</v>
      </c>
      <c r="I343" s="18">
        <v>39250</v>
      </c>
      <c r="J343" s="26">
        <v>7.2999999999999995E-2</v>
      </c>
      <c r="K343" s="44">
        <v>39295</v>
      </c>
      <c r="L343" s="40">
        <v>0</v>
      </c>
      <c r="M343" s="16" t="s">
        <v>152</v>
      </c>
      <c r="N343" s="263">
        <f>TRUNC(AVERAGE(J341:J343),3)</f>
        <v>7.6999999999999999E-2</v>
      </c>
    </row>
    <row r="344" spans="1:14" ht="15.75" customHeight="1" thickBot="1" x14ac:dyDescent="0.35">
      <c r="C344" s="371" t="s">
        <v>298</v>
      </c>
      <c r="D344" s="372"/>
      <c r="E344" s="372"/>
      <c r="F344" s="372"/>
      <c r="G344" s="372"/>
      <c r="H344" s="372"/>
      <c r="I344" s="372"/>
      <c r="J344" s="372"/>
      <c r="K344" s="373"/>
      <c r="L344" s="131" t="s">
        <v>263</v>
      </c>
      <c r="M344" s="244"/>
      <c r="N344" s="271"/>
    </row>
    <row r="345" spans="1:14" ht="15.75" customHeight="1" x14ac:dyDescent="0.25">
      <c r="C345" s="10">
        <v>2008</v>
      </c>
      <c r="D345" s="25">
        <v>6.8000000000000005E-2</v>
      </c>
      <c r="E345" s="12">
        <v>39657</v>
      </c>
      <c r="F345" s="25">
        <v>6.3E-2</v>
      </c>
      <c r="G345" s="12">
        <v>39693</v>
      </c>
      <c r="H345" s="25">
        <v>6.2E-2</v>
      </c>
      <c r="I345" s="12">
        <v>39647</v>
      </c>
      <c r="J345" s="15">
        <v>5.8999999999999997E-2</v>
      </c>
      <c r="K345" s="43">
        <v>39715</v>
      </c>
      <c r="L345" s="39">
        <v>0</v>
      </c>
      <c r="M345" s="10" t="s">
        <v>187</v>
      </c>
      <c r="N345" s="261">
        <f>TRUNC(AVERAGE(J342:J345),3)</f>
        <v>6.9000000000000006E-2</v>
      </c>
    </row>
    <row r="346" spans="1:14" ht="15.75" customHeight="1" thickBot="1" x14ac:dyDescent="0.3">
      <c r="C346" s="10">
        <v>2009</v>
      </c>
      <c r="D346" s="25">
        <v>7.8E-2</v>
      </c>
      <c r="E346" s="12">
        <v>39988</v>
      </c>
      <c r="F346" s="25">
        <v>7.1999999999999995E-2</v>
      </c>
      <c r="G346" s="12">
        <v>39987</v>
      </c>
      <c r="H346" s="25">
        <v>6.7000000000000004E-2</v>
      </c>
      <c r="I346" s="12">
        <v>40039</v>
      </c>
      <c r="J346" s="15">
        <v>6.6000000000000003E-2</v>
      </c>
      <c r="K346" s="43">
        <v>40038</v>
      </c>
      <c r="L346" s="39">
        <v>1</v>
      </c>
      <c r="M346" s="10" t="s">
        <v>196</v>
      </c>
      <c r="N346" s="263">
        <f>TRUNC(AVERAGE(J343:J346),3)</f>
        <v>6.6000000000000003E-2</v>
      </c>
    </row>
    <row r="347" spans="1:14" ht="15.75" customHeight="1" x14ac:dyDescent="0.3">
      <c r="C347" s="124"/>
      <c r="D347" s="182"/>
      <c r="E347" s="51"/>
      <c r="F347" s="97"/>
      <c r="G347" s="51"/>
      <c r="H347" s="97"/>
      <c r="I347" s="51"/>
      <c r="J347" s="338"/>
      <c r="K347" s="51"/>
      <c r="L347" s="124"/>
      <c r="M347" s="124"/>
      <c r="N347" s="338"/>
    </row>
    <row r="348" spans="1:14" ht="15.75" customHeight="1" thickBot="1" x14ac:dyDescent="0.3">
      <c r="D348" s="92"/>
      <c r="F348" s="92"/>
      <c r="H348" s="92"/>
    </row>
    <row r="349" spans="1:14" ht="15.75" customHeight="1" x14ac:dyDescent="0.3">
      <c r="A349" s="224" t="s">
        <v>31</v>
      </c>
      <c r="C349" s="235"/>
      <c r="D349" s="236"/>
      <c r="E349" s="237"/>
      <c r="F349" s="236"/>
      <c r="G349" s="237"/>
      <c r="H349" s="236"/>
      <c r="I349" s="237"/>
      <c r="J349" s="238"/>
      <c r="K349" s="237"/>
      <c r="L349" s="239"/>
      <c r="M349" s="383" t="s">
        <v>56</v>
      </c>
      <c r="N349" s="384"/>
    </row>
    <row r="350" spans="1:14" ht="15.75" customHeight="1" thickBot="1" x14ac:dyDescent="0.3">
      <c r="A350" s="9"/>
      <c r="C350" s="4" t="s">
        <v>2</v>
      </c>
      <c r="D350" s="93" t="s">
        <v>3</v>
      </c>
      <c r="E350" s="5" t="s">
        <v>58</v>
      </c>
      <c r="F350" s="93" t="s">
        <v>4</v>
      </c>
      <c r="G350" s="5" t="s">
        <v>58</v>
      </c>
      <c r="H350" s="93" t="s">
        <v>5</v>
      </c>
      <c r="I350" s="5" t="s">
        <v>58</v>
      </c>
      <c r="J350" s="6" t="s">
        <v>6</v>
      </c>
      <c r="K350" s="5" t="s">
        <v>58</v>
      </c>
      <c r="L350" s="331"/>
      <c r="M350" s="21" t="s">
        <v>141</v>
      </c>
      <c r="N350" s="8" t="s">
        <v>57</v>
      </c>
    </row>
    <row r="351" spans="1:14" ht="15.75" customHeight="1" thickBot="1" x14ac:dyDescent="0.35">
      <c r="A351" s="9"/>
      <c r="C351" s="371" t="s">
        <v>299</v>
      </c>
      <c r="D351" s="372"/>
      <c r="E351" s="372"/>
      <c r="F351" s="372"/>
      <c r="G351" s="372"/>
      <c r="H351" s="372"/>
      <c r="I351" s="372"/>
      <c r="J351" s="372"/>
      <c r="K351" s="373"/>
      <c r="L351" s="131" t="s">
        <v>265</v>
      </c>
      <c r="M351" s="244"/>
      <c r="N351" s="271"/>
    </row>
    <row r="352" spans="1:14" ht="15.75" customHeight="1" x14ac:dyDescent="0.25">
      <c r="A352" s="245" t="s">
        <v>223</v>
      </c>
      <c r="C352" s="14">
        <v>1997</v>
      </c>
      <c r="D352" s="97">
        <v>0.13600000000000001</v>
      </c>
      <c r="E352" s="51">
        <v>36002</v>
      </c>
      <c r="F352" s="97">
        <v>0.105</v>
      </c>
      <c r="G352" s="51">
        <v>35977</v>
      </c>
      <c r="H352" s="97">
        <v>9.7000000000000003E-2</v>
      </c>
      <c r="I352" s="51">
        <v>35993</v>
      </c>
      <c r="J352" s="97">
        <v>9.5000000000000001E-2</v>
      </c>
      <c r="K352" s="112">
        <v>35975</v>
      </c>
      <c r="L352" s="62">
        <v>8</v>
      </c>
      <c r="M352" s="14" t="s">
        <v>162</v>
      </c>
      <c r="N352" s="261">
        <f>TRUNC(AVERAGE(J352),3)</f>
        <v>9.5000000000000001E-2</v>
      </c>
    </row>
    <row r="353" spans="1:14" ht="15.75" customHeight="1" x14ac:dyDescent="0.25">
      <c r="A353" s="24" t="s">
        <v>115</v>
      </c>
      <c r="C353" s="10">
        <v>1998</v>
      </c>
      <c r="D353" s="15">
        <v>9.6000000000000002E-2</v>
      </c>
      <c r="E353" s="12">
        <v>35972</v>
      </c>
      <c r="F353" s="15">
        <v>8.7999999999999995E-2</v>
      </c>
      <c r="G353" s="12">
        <v>35973</v>
      </c>
      <c r="H353" s="15">
        <v>8.5000000000000006E-2</v>
      </c>
      <c r="I353" s="12">
        <v>35934</v>
      </c>
      <c r="J353" s="15">
        <v>8.4000000000000005E-2</v>
      </c>
      <c r="K353" s="43">
        <v>36050</v>
      </c>
      <c r="L353" s="39">
        <v>3</v>
      </c>
      <c r="M353" s="10" t="s">
        <v>165</v>
      </c>
      <c r="N353" s="262">
        <f>TRUNC(AVERAGE(J352:J353),3)</f>
        <v>8.8999999999999996E-2</v>
      </c>
    </row>
    <row r="354" spans="1:14" ht="15.75" customHeight="1" x14ac:dyDescent="0.25">
      <c r="B354" s="20"/>
      <c r="C354" s="10">
        <v>1999</v>
      </c>
      <c r="D354" s="15">
        <v>0.106</v>
      </c>
      <c r="E354" s="12">
        <v>36365</v>
      </c>
      <c r="F354" s="15">
        <v>8.6999999999999994E-2</v>
      </c>
      <c r="G354" s="12">
        <v>36407</v>
      </c>
      <c r="H354" s="15">
        <v>8.5999999999999993E-2</v>
      </c>
      <c r="I354" s="12">
        <v>36310</v>
      </c>
      <c r="J354" s="15">
        <v>8.5999999999999993E-2</v>
      </c>
      <c r="K354" s="43">
        <v>36322</v>
      </c>
      <c r="L354" s="39">
        <v>5</v>
      </c>
      <c r="M354" s="10" t="s">
        <v>144</v>
      </c>
      <c r="N354" s="262">
        <f t="shared" ref="N354:N359" si="15">TRUNC(AVERAGE(J352:J354),3)</f>
        <v>8.7999999999999995E-2</v>
      </c>
    </row>
    <row r="355" spans="1:14" ht="15.75" customHeight="1" x14ac:dyDescent="0.25">
      <c r="A355" s="24"/>
      <c r="C355" s="10">
        <v>2000</v>
      </c>
      <c r="D355" s="15">
        <v>8.7999999999999995E-2</v>
      </c>
      <c r="E355" s="12">
        <v>36753</v>
      </c>
      <c r="F355" s="15">
        <v>8.6999999999999994E-2</v>
      </c>
      <c r="G355" s="12">
        <v>36686</v>
      </c>
      <c r="H355" s="15">
        <v>8.5000000000000006E-2</v>
      </c>
      <c r="I355" s="12">
        <v>36685</v>
      </c>
      <c r="J355" s="15">
        <v>7.3999999999999996E-2</v>
      </c>
      <c r="K355" s="43">
        <v>36768</v>
      </c>
      <c r="L355" s="39">
        <v>3</v>
      </c>
      <c r="M355" s="10" t="s">
        <v>145</v>
      </c>
      <c r="N355" s="262">
        <f t="shared" si="15"/>
        <v>8.1000000000000003E-2</v>
      </c>
    </row>
    <row r="356" spans="1:14" ht="15.75" customHeight="1" x14ac:dyDescent="0.25">
      <c r="A356" s="9"/>
      <c r="C356" s="10">
        <v>2001</v>
      </c>
      <c r="D356" s="15">
        <v>8.4000000000000005E-2</v>
      </c>
      <c r="E356" s="12">
        <v>37061</v>
      </c>
      <c r="F356" s="15">
        <v>8.2000000000000003E-2</v>
      </c>
      <c r="G356" s="12">
        <v>37055</v>
      </c>
      <c r="H356" s="15">
        <v>7.9000000000000001E-2</v>
      </c>
      <c r="I356" s="12">
        <v>37053</v>
      </c>
      <c r="J356" s="15">
        <v>7.9000000000000001E-2</v>
      </c>
      <c r="K356" s="43">
        <v>37071</v>
      </c>
      <c r="L356" s="39">
        <v>0</v>
      </c>
      <c r="M356" s="10" t="s">
        <v>146</v>
      </c>
      <c r="N356" s="262">
        <f t="shared" si="15"/>
        <v>7.9000000000000001E-2</v>
      </c>
    </row>
    <row r="357" spans="1:14" ht="15.75" customHeight="1" x14ac:dyDescent="0.25">
      <c r="A357" s="9"/>
      <c r="C357" s="10">
        <v>2002</v>
      </c>
      <c r="D357" s="15">
        <v>0.11600000000000001</v>
      </c>
      <c r="E357" s="12">
        <v>37431</v>
      </c>
      <c r="F357" s="15">
        <v>0.111</v>
      </c>
      <c r="G357" s="12">
        <v>37453</v>
      </c>
      <c r="H357" s="15">
        <v>0.10100000000000001</v>
      </c>
      <c r="I357" s="12">
        <v>37429</v>
      </c>
      <c r="J357" s="15">
        <v>0.1</v>
      </c>
      <c r="K357" s="43">
        <v>37430</v>
      </c>
      <c r="L357" s="39">
        <v>15</v>
      </c>
      <c r="M357" s="10" t="s">
        <v>147</v>
      </c>
      <c r="N357" s="262">
        <f t="shared" si="15"/>
        <v>8.4000000000000005E-2</v>
      </c>
    </row>
    <row r="358" spans="1:14" ht="15.75" customHeight="1" x14ac:dyDescent="0.25">
      <c r="A358" s="9"/>
      <c r="C358" s="10">
        <v>2003</v>
      </c>
      <c r="D358" s="15">
        <v>9.0999999999999998E-2</v>
      </c>
      <c r="E358" s="12">
        <v>37797</v>
      </c>
      <c r="F358" s="15">
        <v>8.5999999999999993E-2</v>
      </c>
      <c r="G358" s="12">
        <v>37790</v>
      </c>
      <c r="H358" s="15">
        <v>8.5000000000000006E-2</v>
      </c>
      <c r="I358" s="12">
        <v>37796</v>
      </c>
      <c r="J358" s="15">
        <v>8.4000000000000005E-2</v>
      </c>
      <c r="K358" s="43">
        <v>37858</v>
      </c>
      <c r="L358" s="39">
        <v>3</v>
      </c>
      <c r="M358" s="10" t="s">
        <v>148</v>
      </c>
      <c r="N358" s="262">
        <f t="shared" si="15"/>
        <v>8.6999999999999994E-2</v>
      </c>
    </row>
    <row r="359" spans="1:14" ht="15.75" customHeight="1" x14ac:dyDescent="0.25">
      <c r="A359" s="9"/>
      <c r="C359" s="10">
        <v>2004</v>
      </c>
      <c r="D359" s="15">
        <v>7.3999999999999996E-2</v>
      </c>
      <c r="E359" s="12">
        <v>38170</v>
      </c>
      <c r="F359" s="15">
        <v>7.0999999999999994E-2</v>
      </c>
      <c r="G359" s="12">
        <v>38169</v>
      </c>
      <c r="H359" s="15">
        <v>6.9000000000000006E-2</v>
      </c>
      <c r="I359" s="12">
        <v>38202</v>
      </c>
      <c r="J359" s="15">
        <v>6.8000000000000005E-2</v>
      </c>
      <c r="K359" s="43">
        <v>38252</v>
      </c>
      <c r="L359" s="39">
        <v>0</v>
      </c>
      <c r="M359" s="10" t="s">
        <v>149</v>
      </c>
      <c r="N359" s="262">
        <f t="shared" si="15"/>
        <v>8.4000000000000005E-2</v>
      </c>
    </row>
    <row r="360" spans="1:14" ht="15.75" customHeight="1" x14ac:dyDescent="0.25">
      <c r="A360" s="9"/>
      <c r="C360" s="10">
        <v>2005</v>
      </c>
      <c r="D360" s="25">
        <v>9.2999999999999999E-2</v>
      </c>
      <c r="E360" s="12">
        <v>38543</v>
      </c>
      <c r="F360" s="15">
        <v>9.1999999999999998E-2</v>
      </c>
      <c r="G360" s="12">
        <v>38542</v>
      </c>
      <c r="H360" s="15">
        <v>0.09</v>
      </c>
      <c r="I360" s="12">
        <v>38528</v>
      </c>
      <c r="J360" s="15">
        <v>8.8999999999999996E-2</v>
      </c>
      <c r="K360" s="43">
        <v>38530</v>
      </c>
      <c r="L360" s="39">
        <v>4</v>
      </c>
      <c r="M360" s="10" t="s">
        <v>150</v>
      </c>
      <c r="N360" s="262">
        <f>TRUNC(AVERAGE(J358:J360),3)</f>
        <v>0.08</v>
      </c>
    </row>
    <row r="361" spans="1:14" ht="15.75" customHeight="1" x14ac:dyDescent="0.25">
      <c r="C361" s="10">
        <v>2006</v>
      </c>
      <c r="D361" s="25">
        <v>7.3999999999999996E-2</v>
      </c>
      <c r="E361" s="12">
        <v>38899</v>
      </c>
      <c r="F361" s="15">
        <v>7.0999999999999994E-2</v>
      </c>
      <c r="G361" s="12">
        <v>38885</v>
      </c>
      <c r="H361" s="15">
        <v>6.9000000000000006E-2</v>
      </c>
      <c r="I361" s="12">
        <v>38874</v>
      </c>
      <c r="J361" s="15">
        <v>6.9000000000000006E-2</v>
      </c>
      <c r="K361" s="43">
        <v>38884</v>
      </c>
      <c r="L361" s="39">
        <v>0</v>
      </c>
      <c r="M361" s="10" t="s">
        <v>151</v>
      </c>
      <c r="N361" s="262">
        <f>TRUNC(AVERAGE(J359:J361),3)</f>
        <v>7.4999999999999997E-2</v>
      </c>
    </row>
    <row r="362" spans="1:14" ht="15.75" customHeight="1" thickBot="1" x14ac:dyDescent="0.3">
      <c r="C362" s="16">
        <v>2007</v>
      </c>
      <c r="D362" s="123">
        <v>8.5000000000000006E-2</v>
      </c>
      <c r="E362" s="18">
        <v>39249</v>
      </c>
      <c r="F362" s="26">
        <v>0.08</v>
      </c>
      <c r="G362" s="18">
        <v>39224</v>
      </c>
      <c r="H362" s="26">
        <v>7.9000000000000001E-2</v>
      </c>
      <c r="I362" s="18">
        <v>39248</v>
      </c>
      <c r="J362" s="26">
        <v>7.8E-2</v>
      </c>
      <c r="K362" s="44">
        <v>39244</v>
      </c>
      <c r="L362" s="40">
        <v>1</v>
      </c>
      <c r="M362" s="16" t="s">
        <v>152</v>
      </c>
      <c r="N362" s="263">
        <f>TRUNC(AVERAGE(J360:J362),3)</f>
        <v>7.8E-2</v>
      </c>
    </row>
    <row r="363" spans="1:14" ht="15.75" customHeight="1" thickBot="1" x14ac:dyDescent="0.35">
      <c r="C363" s="371" t="s">
        <v>298</v>
      </c>
      <c r="D363" s="372"/>
      <c r="E363" s="372"/>
      <c r="F363" s="372"/>
      <c r="G363" s="372"/>
      <c r="H363" s="372"/>
      <c r="I363" s="372"/>
      <c r="J363" s="372"/>
      <c r="K363" s="373"/>
      <c r="L363" s="131" t="s">
        <v>263</v>
      </c>
      <c r="M363" s="244"/>
      <c r="N363" s="271"/>
    </row>
    <row r="364" spans="1:14" ht="15.75" customHeight="1" x14ac:dyDescent="0.25">
      <c r="C364" s="10">
        <v>2008</v>
      </c>
      <c r="D364" s="25">
        <v>6.7000000000000004E-2</v>
      </c>
      <c r="E364" s="12">
        <v>39657</v>
      </c>
      <c r="F364" s="15">
        <v>6.7000000000000004E-2</v>
      </c>
      <c r="G364" s="12">
        <v>39574</v>
      </c>
      <c r="H364" s="15">
        <v>6.6000000000000003E-2</v>
      </c>
      <c r="I364" s="12">
        <v>39601</v>
      </c>
      <c r="J364" s="15">
        <v>6.5000000000000002E-2</v>
      </c>
      <c r="K364" s="43">
        <v>39646</v>
      </c>
      <c r="L364" s="39">
        <v>0</v>
      </c>
      <c r="M364" s="10" t="s">
        <v>187</v>
      </c>
      <c r="N364" s="261">
        <f>TRUNC(AVERAGE(J361:J364),3)</f>
        <v>7.0000000000000007E-2</v>
      </c>
    </row>
    <row r="365" spans="1:14" ht="15.75" customHeight="1" thickBot="1" x14ac:dyDescent="0.3">
      <c r="C365" s="10">
        <v>2009</v>
      </c>
      <c r="D365" s="25">
        <v>0.08</v>
      </c>
      <c r="E365" s="12">
        <v>39989</v>
      </c>
      <c r="F365" s="15">
        <v>6.4000000000000001E-2</v>
      </c>
      <c r="G365" s="12">
        <v>39988</v>
      </c>
      <c r="H365" s="15">
        <v>6.3E-2</v>
      </c>
      <c r="I365" s="12">
        <v>39954</v>
      </c>
      <c r="J365" s="15">
        <v>6.3E-2</v>
      </c>
      <c r="K365" s="43">
        <v>39953</v>
      </c>
      <c r="L365" s="39">
        <v>1</v>
      </c>
      <c r="M365" s="10" t="s">
        <v>196</v>
      </c>
      <c r="N365" s="263">
        <f>TRUNC(AVERAGE(J362:J365),3)</f>
        <v>6.8000000000000005E-2</v>
      </c>
    </row>
    <row r="366" spans="1:14" ht="15.75" customHeight="1" x14ac:dyDescent="0.3">
      <c r="C366" s="124"/>
      <c r="D366" s="182"/>
      <c r="E366" s="51"/>
      <c r="F366" s="97"/>
      <c r="G366" s="51"/>
      <c r="H366" s="97"/>
      <c r="I366" s="51"/>
      <c r="J366" s="338"/>
      <c r="K366" s="51"/>
      <c r="L366" s="124"/>
      <c r="M366" s="124"/>
      <c r="N366" s="338"/>
    </row>
    <row r="367" spans="1:14" ht="15.75" customHeight="1" thickBot="1" x14ac:dyDescent="0.3">
      <c r="D367" s="92"/>
      <c r="F367" s="92"/>
      <c r="H367" s="92"/>
    </row>
    <row r="368" spans="1:14" ht="15.75" customHeight="1" x14ac:dyDescent="0.3">
      <c r="A368" s="224" t="s">
        <v>28</v>
      </c>
      <c r="B368" s="32"/>
      <c r="C368" s="235"/>
      <c r="D368" s="236"/>
      <c r="E368" s="237"/>
      <c r="F368" s="236"/>
      <c r="G368" s="237"/>
      <c r="H368" s="236"/>
      <c r="I368" s="237"/>
      <c r="J368" s="238"/>
      <c r="K368" s="237"/>
      <c r="L368" s="239"/>
      <c r="M368" s="383" t="s">
        <v>56</v>
      </c>
      <c r="N368" s="384"/>
    </row>
    <row r="369" spans="1:14" ht="15.75" customHeight="1" thickBot="1" x14ac:dyDescent="0.3">
      <c r="C369" s="4" t="s">
        <v>2</v>
      </c>
      <c r="D369" s="93" t="s">
        <v>3</v>
      </c>
      <c r="E369" s="5" t="s">
        <v>58</v>
      </c>
      <c r="F369" s="93" t="s">
        <v>4</v>
      </c>
      <c r="G369" s="5" t="s">
        <v>58</v>
      </c>
      <c r="H369" s="93" t="s">
        <v>5</v>
      </c>
      <c r="I369" s="5" t="s">
        <v>58</v>
      </c>
      <c r="J369" s="6" t="s">
        <v>6</v>
      </c>
      <c r="K369" s="5" t="s">
        <v>58</v>
      </c>
      <c r="L369" s="331"/>
      <c r="M369" s="21" t="s">
        <v>141</v>
      </c>
      <c r="N369" s="8" t="s">
        <v>57</v>
      </c>
    </row>
    <row r="370" spans="1:14" ht="15.75" customHeight="1" thickBot="1" x14ac:dyDescent="0.35">
      <c r="C370" s="371" t="s">
        <v>299</v>
      </c>
      <c r="D370" s="372"/>
      <c r="E370" s="372"/>
      <c r="F370" s="372"/>
      <c r="G370" s="372"/>
      <c r="H370" s="372"/>
      <c r="I370" s="372"/>
      <c r="J370" s="372"/>
      <c r="K370" s="373"/>
      <c r="L370" s="131" t="s">
        <v>265</v>
      </c>
      <c r="M370" s="244"/>
      <c r="N370" s="271"/>
    </row>
    <row r="371" spans="1:14" ht="15.75" customHeight="1" x14ac:dyDescent="0.25">
      <c r="A371" s="245" t="s">
        <v>230</v>
      </c>
      <c r="C371" s="10">
        <v>1998</v>
      </c>
      <c r="D371" s="15">
        <v>0.105</v>
      </c>
      <c r="E371" s="12">
        <v>35973</v>
      </c>
      <c r="F371" s="15">
        <v>0.10199999999999999</v>
      </c>
      <c r="G371" s="12">
        <v>35934</v>
      </c>
      <c r="H371" s="15">
        <v>9.1999999999999998E-2</v>
      </c>
      <c r="I371" s="12">
        <v>36050</v>
      </c>
      <c r="J371" s="15">
        <v>0.09</v>
      </c>
      <c r="K371" s="12">
        <v>35930</v>
      </c>
      <c r="L371" s="39">
        <v>5</v>
      </c>
      <c r="M371" s="11" t="s">
        <v>163</v>
      </c>
      <c r="N371" s="262">
        <f>TRUNC(AVERAGE(J371),3)</f>
        <v>0.09</v>
      </c>
    </row>
    <row r="372" spans="1:14" ht="15.75" customHeight="1" x14ac:dyDescent="0.25">
      <c r="A372" s="245" t="s">
        <v>173</v>
      </c>
      <c r="B372" s="47"/>
      <c r="C372" s="10">
        <v>1999</v>
      </c>
      <c r="D372" s="15">
        <v>0.105</v>
      </c>
      <c r="E372" s="12">
        <v>36406</v>
      </c>
      <c r="F372" s="15">
        <v>0.104</v>
      </c>
      <c r="G372" s="12">
        <v>36365</v>
      </c>
      <c r="H372" s="15">
        <v>0.10299999999999999</v>
      </c>
      <c r="I372" s="12">
        <v>36408</v>
      </c>
      <c r="J372" s="15">
        <v>0.10199999999999999</v>
      </c>
      <c r="K372" s="12">
        <v>36405</v>
      </c>
      <c r="L372" s="39">
        <v>11</v>
      </c>
      <c r="M372" s="11" t="s">
        <v>164</v>
      </c>
      <c r="N372" s="262">
        <f>TRUNC(AVERAGE(J371:J372),3)</f>
        <v>9.6000000000000002E-2</v>
      </c>
    </row>
    <row r="373" spans="1:14" ht="15.75" customHeight="1" x14ac:dyDescent="0.25">
      <c r="A373" s="24" t="s">
        <v>111</v>
      </c>
      <c r="B373" s="47"/>
      <c r="C373" s="10">
        <v>2000</v>
      </c>
      <c r="D373" s="15">
        <v>9.9000000000000005E-2</v>
      </c>
      <c r="E373" s="12">
        <v>36753</v>
      </c>
      <c r="F373" s="15">
        <v>8.4000000000000005E-2</v>
      </c>
      <c r="G373" s="12">
        <v>36770</v>
      </c>
      <c r="H373" s="15">
        <v>7.2999999999999995E-2</v>
      </c>
      <c r="I373" s="12">
        <v>36769</v>
      </c>
      <c r="J373" s="11">
        <v>7.0999999999999994E-2</v>
      </c>
      <c r="K373" s="12">
        <v>36720</v>
      </c>
      <c r="L373" s="39">
        <v>1</v>
      </c>
      <c r="M373" s="11" t="s">
        <v>145</v>
      </c>
      <c r="N373" s="262">
        <f>TRUNC(AVERAGE(J371:J373),3)</f>
        <v>8.6999999999999994E-2</v>
      </c>
    </row>
    <row r="374" spans="1:14" ht="15.75" customHeight="1" x14ac:dyDescent="0.25">
      <c r="C374" s="10">
        <v>2001</v>
      </c>
      <c r="D374" s="15">
        <v>9.2999999999999999E-2</v>
      </c>
      <c r="E374" s="12">
        <v>37070</v>
      </c>
      <c r="F374" s="15">
        <v>0.09</v>
      </c>
      <c r="G374" s="12">
        <v>37068</v>
      </c>
      <c r="H374" s="15">
        <v>8.4000000000000005E-2</v>
      </c>
      <c r="I374" s="12">
        <v>37081</v>
      </c>
      <c r="J374" s="15">
        <v>8.2000000000000003E-2</v>
      </c>
      <c r="K374" s="12">
        <v>37055</v>
      </c>
      <c r="L374" s="39">
        <v>2</v>
      </c>
      <c r="M374" s="11" t="s">
        <v>146</v>
      </c>
      <c r="N374" s="262">
        <f>TRUNC(AVERAGE(J372:J374),3)</f>
        <v>8.5000000000000006E-2</v>
      </c>
    </row>
    <row r="375" spans="1:14" ht="15.75" customHeight="1" x14ac:dyDescent="0.25">
      <c r="A375" s="9"/>
      <c r="C375" s="10">
        <v>2002</v>
      </c>
      <c r="D375" s="15">
        <v>0.113</v>
      </c>
      <c r="E375" s="12">
        <v>37431</v>
      </c>
      <c r="F375" s="15">
        <v>0.104</v>
      </c>
      <c r="G375" s="12">
        <v>37428</v>
      </c>
      <c r="H375" s="15">
        <v>9.8000000000000004E-2</v>
      </c>
      <c r="I375" s="12">
        <v>37430</v>
      </c>
      <c r="J375" s="15">
        <v>9.7000000000000003E-2</v>
      </c>
      <c r="K375" s="12">
        <v>37429</v>
      </c>
      <c r="L375" s="39">
        <v>11</v>
      </c>
      <c r="M375" s="11" t="s">
        <v>147</v>
      </c>
      <c r="N375" s="262">
        <f>TRUNC(AVERAGE(J373:J375),3)</f>
        <v>8.3000000000000004E-2</v>
      </c>
    </row>
    <row r="376" spans="1:14" ht="15.75" customHeight="1" thickBot="1" x14ac:dyDescent="0.3">
      <c r="A376" s="9"/>
      <c r="C376" s="10">
        <v>2003</v>
      </c>
      <c r="D376" s="15">
        <v>8.1000000000000003E-2</v>
      </c>
      <c r="E376" s="12">
        <v>37794</v>
      </c>
      <c r="F376" s="15">
        <v>8.1000000000000003E-2</v>
      </c>
      <c r="G376" s="12">
        <v>37803</v>
      </c>
      <c r="H376" s="15">
        <v>8.1000000000000003E-2</v>
      </c>
      <c r="I376" s="12">
        <v>37849</v>
      </c>
      <c r="J376" s="15">
        <v>7.9000000000000001E-2</v>
      </c>
      <c r="K376" s="12">
        <v>37789</v>
      </c>
      <c r="L376" s="39">
        <v>0</v>
      </c>
      <c r="M376" s="11" t="s">
        <v>148</v>
      </c>
      <c r="N376" s="262">
        <f>TRUNC(AVERAGE(J374:J376),3)</f>
        <v>8.5999999999999993E-2</v>
      </c>
    </row>
    <row r="377" spans="1:14" ht="15.75" customHeight="1" thickBot="1" x14ac:dyDescent="0.35">
      <c r="A377" s="9"/>
      <c r="C377" s="380" t="s">
        <v>305</v>
      </c>
      <c r="D377" s="381"/>
      <c r="E377" s="381"/>
      <c r="F377" s="381"/>
      <c r="G377" s="381"/>
      <c r="H377" s="381"/>
      <c r="I377" s="381"/>
      <c r="J377" s="381"/>
      <c r="K377" s="381"/>
      <c r="L377" s="381"/>
      <c r="M377" s="381"/>
      <c r="N377" s="382"/>
    </row>
    <row r="378" spans="1:14" ht="15.75" customHeight="1" x14ac:dyDescent="0.25">
      <c r="D378" s="92"/>
      <c r="F378" s="92"/>
      <c r="H378" s="92"/>
    </row>
    <row r="379" spans="1:14" ht="15.75" customHeight="1" thickBot="1" x14ac:dyDescent="0.3">
      <c r="D379" s="92"/>
      <c r="F379" s="92"/>
      <c r="H379" s="92"/>
    </row>
    <row r="380" spans="1:14" ht="15.75" customHeight="1" x14ac:dyDescent="0.3">
      <c r="A380" s="224" t="s">
        <v>28</v>
      </c>
      <c r="B380" s="32"/>
      <c r="C380" s="235"/>
      <c r="D380" s="236"/>
      <c r="E380" s="237"/>
      <c r="F380" s="236"/>
      <c r="G380" s="237"/>
      <c r="H380" s="236"/>
      <c r="I380" s="237"/>
      <c r="J380" s="238"/>
      <c r="K380" s="237"/>
      <c r="L380" s="239"/>
      <c r="M380" s="383" t="s">
        <v>56</v>
      </c>
      <c r="N380" s="384"/>
    </row>
    <row r="381" spans="1:14" ht="15.75" customHeight="1" thickBot="1" x14ac:dyDescent="0.3">
      <c r="A381" s="32"/>
      <c r="C381" s="4" t="s">
        <v>2</v>
      </c>
      <c r="D381" s="93" t="s">
        <v>3</v>
      </c>
      <c r="E381" s="5" t="s">
        <v>58</v>
      </c>
      <c r="F381" s="93" t="s">
        <v>4</v>
      </c>
      <c r="G381" s="5" t="s">
        <v>58</v>
      </c>
      <c r="H381" s="93" t="s">
        <v>5</v>
      </c>
      <c r="I381" s="5" t="s">
        <v>58</v>
      </c>
      <c r="J381" s="6" t="s">
        <v>6</v>
      </c>
      <c r="K381" s="5" t="s">
        <v>58</v>
      </c>
      <c r="L381" s="331"/>
      <c r="M381" s="21" t="s">
        <v>141</v>
      </c>
      <c r="N381" s="8" t="s">
        <v>57</v>
      </c>
    </row>
    <row r="382" spans="1:14" ht="15.75" customHeight="1" thickBot="1" x14ac:dyDescent="0.35">
      <c r="A382" s="32"/>
      <c r="C382" s="371" t="s">
        <v>299</v>
      </c>
      <c r="D382" s="372"/>
      <c r="E382" s="372"/>
      <c r="F382" s="372"/>
      <c r="G382" s="372"/>
      <c r="H382" s="372"/>
      <c r="I382" s="372"/>
      <c r="J382" s="372"/>
      <c r="K382" s="373"/>
      <c r="L382" s="131" t="s">
        <v>265</v>
      </c>
      <c r="M382" s="244"/>
      <c r="N382" s="271"/>
    </row>
    <row r="383" spans="1:14" ht="15.75" customHeight="1" x14ac:dyDescent="0.25">
      <c r="A383" s="245" t="s">
        <v>29</v>
      </c>
      <c r="B383" s="20"/>
      <c r="C383" s="14">
        <v>1995</v>
      </c>
      <c r="D383" s="97">
        <v>0.109</v>
      </c>
      <c r="E383" s="51"/>
      <c r="F383" s="97">
        <v>0.108</v>
      </c>
      <c r="G383" s="51"/>
      <c r="H383" s="97">
        <v>0.106</v>
      </c>
      <c r="I383" s="51"/>
      <c r="J383" s="97">
        <v>0.10299999999999999</v>
      </c>
      <c r="K383" s="112"/>
      <c r="L383" s="179">
        <v>17</v>
      </c>
      <c r="M383" s="14" t="s">
        <v>189</v>
      </c>
      <c r="N383" s="261">
        <f>TRUNC(AVERAGE(J383),3)</f>
        <v>0.10299999999999999</v>
      </c>
    </row>
    <row r="384" spans="1:14" ht="15.75" customHeight="1" x14ac:dyDescent="0.25">
      <c r="A384" s="24" t="s">
        <v>112</v>
      </c>
      <c r="C384" s="10">
        <v>1996</v>
      </c>
      <c r="D384" s="15">
        <v>0.121</v>
      </c>
      <c r="E384" s="12"/>
      <c r="F384" s="15">
        <v>0.11</v>
      </c>
      <c r="G384" s="12"/>
      <c r="H384" s="15">
        <v>0.104</v>
      </c>
      <c r="I384" s="12"/>
      <c r="J384" s="15">
        <v>9.6000000000000002E-2</v>
      </c>
      <c r="K384" s="43"/>
      <c r="L384" s="157">
        <v>7</v>
      </c>
      <c r="M384" s="10" t="s">
        <v>188</v>
      </c>
      <c r="N384" s="262">
        <f>TRUNC(AVERAGE(J383:J384),3)</f>
        <v>9.9000000000000005E-2</v>
      </c>
    </row>
    <row r="385" spans="1:14" ht="15.75" customHeight="1" x14ac:dyDescent="0.25">
      <c r="C385" s="10">
        <v>1997</v>
      </c>
      <c r="D385" s="15">
        <v>0.1</v>
      </c>
      <c r="E385" s="12">
        <v>36002</v>
      </c>
      <c r="F385" s="15">
        <v>9.9000000000000005E-2</v>
      </c>
      <c r="G385" s="12">
        <v>36009</v>
      </c>
      <c r="H385" s="15">
        <v>9.4E-2</v>
      </c>
      <c r="I385" s="12">
        <v>35975</v>
      </c>
      <c r="J385" s="15">
        <v>9.0999999999999998E-2</v>
      </c>
      <c r="K385" s="43">
        <v>35974</v>
      </c>
      <c r="L385" s="157">
        <v>10</v>
      </c>
      <c r="M385" s="10" t="s">
        <v>142</v>
      </c>
      <c r="N385" s="262">
        <f>TRUNC(AVERAGE(J383:J385),3)</f>
        <v>9.6000000000000002E-2</v>
      </c>
    </row>
    <row r="386" spans="1:14" ht="15.75" customHeight="1" x14ac:dyDescent="0.25">
      <c r="A386" s="9"/>
      <c r="C386" s="10">
        <v>1998</v>
      </c>
      <c r="D386" s="15">
        <v>0.112</v>
      </c>
      <c r="E386" s="12">
        <v>35973</v>
      </c>
      <c r="F386" s="15">
        <v>9.7000000000000003E-2</v>
      </c>
      <c r="G386" s="12">
        <v>35934</v>
      </c>
      <c r="H386" s="15">
        <v>0.09</v>
      </c>
      <c r="I386" s="12">
        <v>35989</v>
      </c>
      <c r="J386" s="15">
        <v>8.6999999999999994E-2</v>
      </c>
      <c r="K386" s="43">
        <v>35969</v>
      </c>
      <c r="L386" s="157">
        <v>7</v>
      </c>
      <c r="M386" s="10" t="s">
        <v>143</v>
      </c>
      <c r="N386" s="262">
        <f t="shared" ref="N386:N392" si="16">TRUNC(AVERAGE(J384:J386),3)</f>
        <v>9.0999999999999998E-2</v>
      </c>
    </row>
    <row r="387" spans="1:14" ht="15.75" customHeight="1" x14ac:dyDescent="0.25">
      <c r="A387" s="9"/>
      <c r="C387" s="10">
        <v>1999</v>
      </c>
      <c r="D387" s="15">
        <v>0.105</v>
      </c>
      <c r="E387" s="12">
        <v>36365</v>
      </c>
      <c r="F387" s="15">
        <v>0.104</v>
      </c>
      <c r="G387" s="12">
        <v>36408</v>
      </c>
      <c r="H387" s="15">
        <v>0.10199999999999999</v>
      </c>
      <c r="I387" s="12">
        <v>36406</v>
      </c>
      <c r="J387" s="15">
        <v>0.10100000000000001</v>
      </c>
      <c r="K387" s="43">
        <v>36407</v>
      </c>
      <c r="L387" s="157">
        <v>9</v>
      </c>
      <c r="M387" s="10" t="s">
        <v>144</v>
      </c>
      <c r="N387" s="262">
        <f t="shared" si="16"/>
        <v>9.2999999999999999E-2</v>
      </c>
    </row>
    <row r="388" spans="1:14" ht="15.75" customHeight="1" x14ac:dyDescent="0.25">
      <c r="A388" s="9"/>
      <c r="C388" s="10">
        <v>2000</v>
      </c>
      <c r="D388" s="15">
        <v>0.10100000000000001</v>
      </c>
      <c r="E388" s="12">
        <v>36753</v>
      </c>
      <c r="F388" s="15">
        <v>8.7999999999999995E-2</v>
      </c>
      <c r="G388" s="12">
        <v>36770</v>
      </c>
      <c r="H388" s="15">
        <v>8.5000000000000006E-2</v>
      </c>
      <c r="I388" s="12">
        <v>36685</v>
      </c>
      <c r="J388" s="15">
        <v>8.5000000000000006E-2</v>
      </c>
      <c r="K388" s="43">
        <v>36686</v>
      </c>
      <c r="L388" s="157">
        <v>4</v>
      </c>
      <c r="M388" s="10" t="s">
        <v>145</v>
      </c>
      <c r="N388" s="262">
        <f t="shared" si="16"/>
        <v>9.0999999999999998E-2</v>
      </c>
    </row>
    <row r="389" spans="1:14" ht="15.75" customHeight="1" x14ac:dyDescent="0.25">
      <c r="A389" s="9"/>
      <c r="C389" s="10">
        <v>2001</v>
      </c>
      <c r="D389" s="15">
        <v>9.5000000000000001E-2</v>
      </c>
      <c r="E389" s="12">
        <v>37070</v>
      </c>
      <c r="F389" s="15">
        <v>9.2999999999999999E-2</v>
      </c>
      <c r="G389" s="12">
        <v>37068</v>
      </c>
      <c r="H389" s="15">
        <v>8.5000000000000006E-2</v>
      </c>
      <c r="I389" s="12">
        <v>37081</v>
      </c>
      <c r="J389" s="15">
        <v>8.5000000000000006E-2</v>
      </c>
      <c r="K389" s="43">
        <v>37110</v>
      </c>
      <c r="L389" s="157">
        <v>4</v>
      </c>
      <c r="M389" s="10" t="s">
        <v>146</v>
      </c>
      <c r="N389" s="262">
        <f t="shared" si="16"/>
        <v>0.09</v>
      </c>
    </row>
    <row r="390" spans="1:14" ht="15.75" customHeight="1" x14ac:dyDescent="0.25">
      <c r="A390" s="9"/>
      <c r="C390" s="10">
        <v>2002</v>
      </c>
      <c r="D390" s="15">
        <v>0.11899999999999999</v>
      </c>
      <c r="E390" s="12">
        <v>37431</v>
      </c>
      <c r="F390" s="15">
        <v>0.105</v>
      </c>
      <c r="G390" s="12">
        <v>37430</v>
      </c>
      <c r="H390" s="15">
        <v>0.10100000000000001</v>
      </c>
      <c r="I390" s="12">
        <v>37428</v>
      </c>
      <c r="J390" s="15">
        <v>0.10100000000000001</v>
      </c>
      <c r="K390" s="43">
        <v>37429</v>
      </c>
      <c r="L390" s="157">
        <v>12</v>
      </c>
      <c r="M390" s="10" t="s">
        <v>147</v>
      </c>
      <c r="N390" s="262">
        <f t="shared" si="16"/>
        <v>0.09</v>
      </c>
    </row>
    <row r="391" spans="1:14" ht="15.75" customHeight="1" x14ac:dyDescent="0.25">
      <c r="A391" s="9"/>
      <c r="C391" s="10">
        <v>2003</v>
      </c>
      <c r="D391" s="15">
        <v>8.5999999999999993E-2</v>
      </c>
      <c r="E391" s="12">
        <v>37849</v>
      </c>
      <c r="F391" s="15">
        <v>8.4000000000000005E-2</v>
      </c>
      <c r="G391" s="12">
        <v>37797</v>
      </c>
      <c r="H391" s="15">
        <v>0.08</v>
      </c>
      <c r="I391" s="12">
        <v>37796</v>
      </c>
      <c r="J391" s="15">
        <v>7.6999999999999999E-2</v>
      </c>
      <c r="K391" s="43">
        <v>37790</v>
      </c>
      <c r="L391" s="157">
        <v>1</v>
      </c>
      <c r="M391" s="10" t="s">
        <v>148</v>
      </c>
      <c r="N391" s="262">
        <f t="shared" si="16"/>
        <v>8.6999999999999994E-2</v>
      </c>
    </row>
    <row r="392" spans="1:14" ht="15.75" customHeight="1" x14ac:dyDescent="0.25">
      <c r="A392" s="9"/>
      <c r="C392" s="10">
        <v>2004</v>
      </c>
      <c r="D392" s="15">
        <v>7.8E-2</v>
      </c>
      <c r="E392" s="12">
        <v>38180</v>
      </c>
      <c r="F392" s="15">
        <v>7.6999999999999999E-2</v>
      </c>
      <c r="G392" s="12">
        <v>38170</v>
      </c>
      <c r="H392" s="15">
        <v>7.1999999999999995E-2</v>
      </c>
      <c r="I392" s="12">
        <v>38252</v>
      </c>
      <c r="J392" s="15">
        <v>6.9000000000000006E-2</v>
      </c>
      <c r="K392" s="43">
        <v>38144</v>
      </c>
      <c r="L392" s="157">
        <v>0</v>
      </c>
      <c r="M392" s="10" t="s">
        <v>149</v>
      </c>
      <c r="N392" s="262">
        <f t="shared" si="16"/>
        <v>8.2000000000000003E-2</v>
      </c>
    </row>
    <row r="393" spans="1:14" ht="15.75" customHeight="1" x14ac:dyDescent="0.25">
      <c r="A393" s="9"/>
      <c r="C393" s="10">
        <v>2005</v>
      </c>
      <c r="D393" s="25">
        <v>0.109</v>
      </c>
      <c r="E393" s="12">
        <v>38528</v>
      </c>
      <c r="F393" s="15">
        <v>9.8000000000000004E-2</v>
      </c>
      <c r="G393" s="12">
        <v>38543</v>
      </c>
      <c r="H393" s="15">
        <v>9.0999999999999998E-2</v>
      </c>
      <c r="I393" s="12">
        <v>38531</v>
      </c>
      <c r="J393" s="15">
        <v>0.09</v>
      </c>
      <c r="K393" s="43">
        <v>38529</v>
      </c>
      <c r="L393" s="157">
        <v>7</v>
      </c>
      <c r="M393" s="10" t="s">
        <v>150</v>
      </c>
      <c r="N393" s="262">
        <f>TRUNC(AVERAGE(J391:J393),3)</f>
        <v>7.8E-2</v>
      </c>
    </row>
    <row r="394" spans="1:14" ht="15.75" customHeight="1" x14ac:dyDescent="0.25">
      <c r="A394" s="9"/>
      <c r="C394" s="10">
        <v>2006</v>
      </c>
      <c r="D394" s="25">
        <v>7.5999999999999998E-2</v>
      </c>
      <c r="E394" s="12">
        <v>38899</v>
      </c>
      <c r="F394" s="15">
        <v>7.4999999999999997E-2</v>
      </c>
      <c r="G394" s="12">
        <v>38885</v>
      </c>
      <c r="H394" s="15">
        <v>7.3999999999999996E-2</v>
      </c>
      <c r="I394" s="12">
        <v>38884</v>
      </c>
      <c r="J394" s="15">
        <v>7.0000000000000007E-2</v>
      </c>
      <c r="K394" s="43">
        <v>38907</v>
      </c>
      <c r="L394" s="157">
        <v>0</v>
      </c>
      <c r="M394" s="10" t="s">
        <v>151</v>
      </c>
      <c r="N394" s="262">
        <f>TRUNC(AVERAGE(J392:J394),3)</f>
        <v>7.5999999999999998E-2</v>
      </c>
    </row>
    <row r="395" spans="1:14" ht="15.75" customHeight="1" thickBot="1" x14ac:dyDescent="0.3">
      <c r="A395" s="9"/>
      <c r="C395" s="16">
        <v>2007</v>
      </c>
      <c r="D395" s="123">
        <v>9.0999999999999998E-2</v>
      </c>
      <c r="E395" s="18">
        <v>39250</v>
      </c>
      <c r="F395" s="26">
        <v>8.8999999999999996E-2</v>
      </c>
      <c r="G395" s="18">
        <v>39248</v>
      </c>
      <c r="H395" s="26">
        <v>8.8999999999999996E-2</v>
      </c>
      <c r="I395" s="18">
        <v>39249</v>
      </c>
      <c r="J395" s="26">
        <v>8.4000000000000005E-2</v>
      </c>
      <c r="K395" s="44">
        <v>39244</v>
      </c>
      <c r="L395" s="180">
        <v>3</v>
      </c>
      <c r="M395" s="16" t="s">
        <v>152</v>
      </c>
      <c r="N395" s="263">
        <f>TRUNC(AVERAGE(J393:J395),3)</f>
        <v>8.1000000000000003E-2</v>
      </c>
    </row>
    <row r="396" spans="1:14" ht="15.75" customHeight="1" thickBot="1" x14ac:dyDescent="0.35">
      <c r="A396" s="9"/>
      <c r="C396" s="371" t="s">
        <v>298</v>
      </c>
      <c r="D396" s="372"/>
      <c r="E396" s="372"/>
      <c r="F396" s="372"/>
      <c r="G396" s="372"/>
      <c r="H396" s="372"/>
      <c r="I396" s="372"/>
      <c r="J396" s="372"/>
      <c r="K396" s="373"/>
      <c r="L396" s="131" t="s">
        <v>263</v>
      </c>
      <c r="M396" s="244"/>
      <c r="N396" s="271"/>
    </row>
    <row r="397" spans="1:14" ht="15.75" customHeight="1" x14ac:dyDescent="0.25">
      <c r="A397" s="9"/>
      <c r="C397" s="10">
        <v>2008</v>
      </c>
      <c r="D397" s="25">
        <v>8.2000000000000003E-2</v>
      </c>
      <c r="E397" s="12">
        <v>39657</v>
      </c>
      <c r="F397" s="25">
        <v>7.1999999999999995E-2</v>
      </c>
      <c r="G397" s="12">
        <v>39601</v>
      </c>
      <c r="H397" s="15">
        <v>7.0000000000000007E-2</v>
      </c>
      <c r="I397" s="12">
        <v>39693</v>
      </c>
      <c r="J397" s="15">
        <v>6.9000000000000006E-2</v>
      </c>
      <c r="K397" s="43">
        <v>39574</v>
      </c>
      <c r="L397" s="157">
        <v>1</v>
      </c>
      <c r="M397" s="10" t="s">
        <v>187</v>
      </c>
      <c r="N397" s="261">
        <f>TRUNC(AVERAGE(J394:J397),3)</f>
        <v>7.3999999999999996E-2</v>
      </c>
    </row>
    <row r="398" spans="1:14" ht="15.75" customHeight="1" thickBot="1" x14ac:dyDescent="0.3">
      <c r="A398" s="9"/>
      <c r="C398" s="10">
        <v>2009</v>
      </c>
      <c r="D398" s="25">
        <v>7.2999999999999995E-2</v>
      </c>
      <c r="E398" s="12">
        <v>39987</v>
      </c>
      <c r="F398" s="25">
        <v>7.0000000000000007E-2</v>
      </c>
      <c r="G398" s="12">
        <v>39989</v>
      </c>
      <c r="H398" s="15">
        <v>7.0000000000000007E-2</v>
      </c>
      <c r="I398" s="12">
        <v>39988</v>
      </c>
      <c r="J398" s="15">
        <v>6.7000000000000004E-2</v>
      </c>
      <c r="K398" s="43">
        <v>39953</v>
      </c>
      <c r="L398" s="157">
        <v>0</v>
      </c>
      <c r="M398" s="10" t="s">
        <v>196</v>
      </c>
      <c r="N398" s="263">
        <f>TRUNC(AVERAGE(J395:J398),3)</f>
        <v>7.2999999999999995E-2</v>
      </c>
    </row>
    <row r="399" spans="1:14" ht="15.75" customHeight="1" x14ac:dyDescent="0.3">
      <c r="A399" s="9"/>
      <c r="C399" s="124"/>
      <c r="D399" s="182"/>
      <c r="E399" s="51"/>
      <c r="F399" s="97"/>
      <c r="G399" s="51"/>
      <c r="H399" s="97"/>
      <c r="I399" s="51"/>
      <c r="J399" s="338"/>
      <c r="K399" s="51"/>
      <c r="L399" s="342"/>
      <c r="M399" s="124"/>
      <c r="N399" s="338"/>
    </row>
    <row r="400" spans="1:14" ht="15.75" customHeight="1" thickBot="1" x14ac:dyDescent="0.3">
      <c r="D400" s="92"/>
      <c r="F400" s="92"/>
      <c r="H400" s="92"/>
    </row>
    <row r="401" spans="1:14" ht="15.75" customHeight="1" x14ac:dyDescent="0.3">
      <c r="A401" s="224" t="s">
        <v>28</v>
      </c>
      <c r="C401" s="235"/>
      <c r="D401" s="236"/>
      <c r="E401" s="237"/>
      <c r="F401" s="236"/>
      <c r="G401" s="237"/>
      <c r="H401" s="236"/>
      <c r="I401" s="237"/>
      <c r="J401" s="238"/>
      <c r="K401" s="237"/>
      <c r="L401" s="239"/>
      <c r="M401" s="383" t="s">
        <v>56</v>
      </c>
      <c r="N401" s="384"/>
    </row>
    <row r="402" spans="1:14" ht="15.75" customHeight="1" thickBot="1" x14ac:dyDescent="0.3">
      <c r="A402" s="9"/>
      <c r="C402" s="4" t="s">
        <v>2</v>
      </c>
      <c r="D402" s="93" t="s">
        <v>3</v>
      </c>
      <c r="E402" s="5" t="s">
        <v>58</v>
      </c>
      <c r="F402" s="93" t="s">
        <v>4</v>
      </c>
      <c r="G402" s="5" t="s">
        <v>58</v>
      </c>
      <c r="H402" s="93" t="s">
        <v>5</v>
      </c>
      <c r="I402" s="5" t="s">
        <v>58</v>
      </c>
      <c r="J402" s="6" t="s">
        <v>6</v>
      </c>
      <c r="K402" s="5" t="s">
        <v>58</v>
      </c>
      <c r="L402" s="331"/>
      <c r="M402" s="21" t="s">
        <v>141</v>
      </c>
      <c r="N402" s="8" t="s">
        <v>57</v>
      </c>
    </row>
    <row r="403" spans="1:14" ht="15.75" customHeight="1" thickBot="1" x14ac:dyDescent="0.35">
      <c r="A403" s="9"/>
      <c r="C403" s="371" t="s">
        <v>299</v>
      </c>
      <c r="D403" s="372"/>
      <c r="E403" s="372"/>
      <c r="F403" s="372"/>
      <c r="G403" s="372"/>
      <c r="H403" s="372"/>
      <c r="I403" s="372"/>
      <c r="J403" s="372"/>
      <c r="K403" s="373"/>
      <c r="L403" s="131" t="s">
        <v>265</v>
      </c>
      <c r="M403" s="244"/>
      <c r="N403" s="271"/>
    </row>
    <row r="404" spans="1:14" ht="15.75" customHeight="1" x14ac:dyDescent="0.25">
      <c r="A404" s="245" t="s">
        <v>30</v>
      </c>
      <c r="C404" s="14">
        <v>1998</v>
      </c>
      <c r="D404" s="97">
        <v>9.8000000000000004E-2</v>
      </c>
      <c r="E404" s="51">
        <v>35934</v>
      </c>
      <c r="F404" s="97">
        <v>8.8999999999999996E-2</v>
      </c>
      <c r="G404" s="51">
        <v>36050</v>
      </c>
      <c r="H404" s="97">
        <v>8.7999999999999995E-2</v>
      </c>
      <c r="I404" s="51">
        <v>35930</v>
      </c>
      <c r="J404" s="97">
        <v>8.5000000000000006E-2</v>
      </c>
      <c r="K404" s="112">
        <v>36044</v>
      </c>
      <c r="L404" s="62">
        <v>6</v>
      </c>
      <c r="M404" s="14" t="s">
        <v>163</v>
      </c>
      <c r="N404" s="261">
        <f>TRUNC(AVERAGE(J404),3)</f>
        <v>8.5000000000000006E-2</v>
      </c>
    </row>
    <row r="405" spans="1:14" ht="15.75" customHeight="1" x14ac:dyDescent="0.25">
      <c r="A405" s="24" t="s">
        <v>113</v>
      </c>
      <c r="B405" s="20"/>
      <c r="C405" s="10">
        <v>1999</v>
      </c>
      <c r="D405" s="15">
        <v>9.7000000000000003E-2</v>
      </c>
      <c r="E405" s="12">
        <v>36405</v>
      </c>
      <c r="F405" s="15">
        <v>9.7000000000000003E-2</v>
      </c>
      <c r="G405" s="12">
        <v>36408</v>
      </c>
      <c r="H405" s="15">
        <v>9.4E-2</v>
      </c>
      <c r="I405" s="12">
        <v>36365</v>
      </c>
      <c r="J405" s="15">
        <v>9.0999999999999998E-2</v>
      </c>
      <c r="K405" s="43">
        <v>36309</v>
      </c>
      <c r="L405" s="39">
        <v>11</v>
      </c>
      <c r="M405" s="10" t="s">
        <v>164</v>
      </c>
      <c r="N405" s="262">
        <f>TRUNC(AVERAGE(J404:J405),3)</f>
        <v>8.7999999999999995E-2</v>
      </c>
    </row>
    <row r="406" spans="1:14" ht="15.75" customHeight="1" x14ac:dyDescent="0.25">
      <c r="C406" s="10">
        <v>2000</v>
      </c>
      <c r="D406" s="15">
        <v>9.1999999999999998E-2</v>
      </c>
      <c r="E406" s="12">
        <v>36685</v>
      </c>
      <c r="F406" s="15">
        <v>9.1999999999999998E-2</v>
      </c>
      <c r="G406" s="12">
        <v>36686</v>
      </c>
      <c r="H406" s="15">
        <v>9.0999999999999998E-2</v>
      </c>
      <c r="I406" s="12">
        <v>36753</v>
      </c>
      <c r="J406" s="15">
        <v>8.2000000000000003E-2</v>
      </c>
      <c r="K406" s="43">
        <v>36678</v>
      </c>
      <c r="L406" s="39">
        <v>3</v>
      </c>
      <c r="M406" s="10" t="s">
        <v>145</v>
      </c>
      <c r="N406" s="262">
        <f t="shared" ref="N406:N411" si="17">TRUNC(AVERAGE(J404:J406),3)</f>
        <v>8.5999999999999993E-2</v>
      </c>
    </row>
    <row r="407" spans="1:14" ht="15.75" customHeight="1" x14ac:dyDescent="0.25">
      <c r="A407" s="9"/>
      <c r="C407" s="10">
        <v>2001</v>
      </c>
      <c r="D407" s="15">
        <v>7.9000000000000001E-2</v>
      </c>
      <c r="E407" s="12">
        <v>37087</v>
      </c>
      <c r="F407" s="15">
        <v>7.8E-2</v>
      </c>
      <c r="G407" s="12">
        <v>37055</v>
      </c>
      <c r="H407" s="15">
        <v>7.8E-2</v>
      </c>
      <c r="I407" s="12">
        <v>37088</v>
      </c>
      <c r="J407" s="15">
        <v>7.6999999999999999E-2</v>
      </c>
      <c r="K407" s="43">
        <v>37071</v>
      </c>
      <c r="L407" s="39">
        <v>0</v>
      </c>
      <c r="M407" s="10" t="s">
        <v>146</v>
      </c>
      <c r="N407" s="262">
        <f t="shared" si="17"/>
        <v>8.3000000000000004E-2</v>
      </c>
    </row>
    <row r="408" spans="1:14" ht="15.75" customHeight="1" x14ac:dyDescent="0.25">
      <c r="A408" s="9"/>
      <c r="C408" s="10">
        <v>2002</v>
      </c>
      <c r="D408" s="15">
        <v>0.11</v>
      </c>
      <c r="E408" s="12">
        <v>37431</v>
      </c>
      <c r="F408" s="15">
        <v>0.105</v>
      </c>
      <c r="G408" s="12">
        <v>37452</v>
      </c>
      <c r="H408" s="15">
        <v>0.10100000000000001</v>
      </c>
      <c r="I408" s="12">
        <v>37507</v>
      </c>
      <c r="J408" s="15">
        <v>0.1</v>
      </c>
      <c r="K408" s="43">
        <v>37428</v>
      </c>
      <c r="L408" s="39">
        <v>17</v>
      </c>
      <c r="M408" s="10" t="s">
        <v>147</v>
      </c>
      <c r="N408" s="262">
        <f t="shared" si="17"/>
        <v>8.5999999999999993E-2</v>
      </c>
    </row>
    <row r="409" spans="1:14" ht="15.75" customHeight="1" x14ac:dyDescent="0.25">
      <c r="A409" s="9"/>
      <c r="C409" s="10">
        <v>2003</v>
      </c>
      <c r="D409" s="15">
        <v>0.09</v>
      </c>
      <c r="E409" s="12">
        <v>37796</v>
      </c>
      <c r="F409" s="15">
        <v>0.09</v>
      </c>
      <c r="G409" s="12">
        <v>37797</v>
      </c>
      <c r="H409" s="15">
        <v>8.2000000000000003E-2</v>
      </c>
      <c r="I409" s="12">
        <v>37790</v>
      </c>
      <c r="J409" s="15">
        <v>8.2000000000000003E-2</v>
      </c>
      <c r="K409" s="43">
        <v>37804</v>
      </c>
      <c r="L409" s="39">
        <v>2</v>
      </c>
      <c r="M409" s="10" t="s">
        <v>148</v>
      </c>
      <c r="N409" s="262">
        <f t="shared" si="17"/>
        <v>8.5999999999999993E-2</v>
      </c>
    </row>
    <row r="410" spans="1:14" ht="15.75" customHeight="1" x14ac:dyDescent="0.25">
      <c r="A410" s="9"/>
      <c r="C410" s="10">
        <v>2004</v>
      </c>
      <c r="D410" s="15">
        <v>8.4000000000000005E-2</v>
      </c>
      <c r="E410" s="12">
        <v>38170</v>
      </c>
      <c r="F410" s="15">
        <v>8.1000000000000003E-2</v>
      </c>
      <c r="G410" s="12">
        <v>38169</v>
      </c>
      <c r="H410" s="15">
        <v>7.6999999999999999E-2</v>
      </c>
      <c r="I410" s="12">
        <v>38202</v>
      </c>
      <c r="J410" s="15">
        <v>7.1999999999999995E-2</v>
      </c>
      <c r="K410" s="43">
        <v>38093</v>
      </c>
      <c r="L410" s="39">
        <v>0</v>
      </c>
      <c r="M410" s="10" t="s">
        <v>149</v>
      </c>
      <c r="N410" s="262">
        <f t="shared" si="17"/>
        <v>8.4000000000000005E-2</v>
      </c>
    </row>
    <row r="411" spans="1:14" ht="15.75" customHeight="1" x14ac:dyDescent="0.25">
      <c r="A411" s="9"/>
      <c r="C411" s="10">
        <v>2005</v>
      </c>
      <c r="D411" s="25">
        <v>8.5999999999999993E-2</v>
      </c>
      <c r="E411" s="12">
        <v>38530</v>
      </c>
      <c r="F411" s="15">
        <v>8.5000000000000006E-2</v>
      </c>
      <c r="G411" s="12">
        <v>38543</v>
      </c>
      <c r="H411" s="15">
        <v>8.3000000000000004E-2</v>
      </c>
      <c r="I411" s="12">
        <v>38542</v>
      </c>
      <c r="J411" s="15">
        <v>7.8E-2</v>
      </c>
      <c r="K411" s="43">
        <v>38532</v>
      </c>
      <c r="L411" s="39">
        <v>2</v>
      </c>
      <c r="M411" s="10" t="s">
        <v>150</v>
      </c>
      <c r="N411" s="262">
        <f t="shared" si="17"/>
        <v>7.6999999999999999E-2</v>
      </c>
    </row>
    <row r="412" spans="1:14" ht="15.75" customHeight="1" x14ac:dyDescent="0.25">
      <c r="C412" s="10">
        <v>2006</v>
      </c>
      <c r="D412" s="25">
        <v>7.8E-2</v>
      </c>
      <c r="E412" s="12">
        <v>38884</v>
      </c>
      <c r="F412" s="15">
        <v>7.3999999999999996E-2</v>
      </c>
      <c r="G412" s="12">
        <v>38885</v>
      </c>
      <c r="H412" s="15">
        <v>7.1999999999999995E-2</v>
      </c>
      <c r="I412" s="12">
        <v>38899</v>
      </c>
      <c r="J412" s="15">
        <v>7.0999999999999994E-2</v>
      </c>
      <c r="K412" s="43">
        <v>38883</v>
      </c>
      <c r="L412" s="39">
        <v>0</v>
      </c>
      <c r="M412" s="10" t="s">
        <v>151</v>
      </c>
      <c r="N412" s="262">
        <f>TRUNC(AVERAGE(J410:J412),3)</f>
        <v>7.2999999999999995E-2</v>
      </c>
    </row>
    <row r="413" spans="1:14" ht="15.75" customHeight="1" thickBot="1" x14ac:dyDescent="0.3">
      <c r="C413" s="16">
        <v>2007</v>
      </c>
      <c r="D413" s="123">
        <v>8.4000000000000005E-2</v>
      </c>
      <c r="E413" s="18">
        <v>39248</v>
      </c>
      <c r="F413" s="26">
        <v>8.3000000000000004E-2</v>
      </c>
      <c r="G413" s="18">
        <v>39250</v>
      </c>
      <c r="H413" s="26">
        <v>8.1000000000000003E-2</v>
      </c>
      <c r="I413" s="18">
        <v>39346</v>
      </c>
      <c r="J413" s="26">
        <v>0.08</v>
      </c>
      <c r="K413" s="44">
        <v>39249</v>
      </c>
      <c r="L413" s="40">
        <v>0</v>
      </c>
      <c r="M413" s="16" t="s">
        <v>152</v>
      </c>
      <c r="N413" s="263">
        <f>TRUNC(AVERAGE(J411:J413),3)</f>
        <v>7.5999999999999998E-2</v>
      </c>
    </row>
    <row r="414" spans="1:14" ht="15.75" customHeight="1" thickBot="1" x14ac:dyDescent="0.35">
      <c r="C414" s="371" t="s">
        <v>298</v>
      </c>
      <c r="D414" s="372"/>
      <c r="E414" s="372"/>
      <c r="F414" s="372"/>
      <c r="G414" s="372"/>
      <c r="H414" s="372"/>
      <c r="I414" s="372"/>
      <c r="J414" s="372"/>
      <c r="K414" s="373"/>
      <c r="L414" s="131" t="s">
        <v>263</v>
      </c>
      <c r="M414" s="244"/>
      <c r="N414" s="271"/>
    </row>
    <row r="415" spans="1:14" ht="15.75" customHeight="1" x14ac:dyDescent="0.25">
      <c r="C415" s="10">
        <v>2008</v>
      </c>
      <c r="D415" s="25">
        <v>6.6000000000000003E-2</v>
      </c>
      <c r="E415" s="12">
        <v>39574</v>
      </c>
      <c r="F415" s="15">
        <v>6.2E-2</v>
      </c>
      <c r="G415" s="12">
        <v>39601</v>
      </c>
      <c r="H415" s="15">
        <v>6.2E-2</v>
      </c>
      <c r="I415" s="12">
        <v>39560</v>
      </c>
      <c r="J415" s="15">
        <v>6.0999999999999999E-2</v>
      </c>
      <c r="K415" s="43">
        <v>39631</v>
      </c>
      <c r="L415" s="39">
        <v>0</v>
      </c>
      <c r="M415" s="10" t="s">
        <v>187</v>
      </c>
      <c r="N415" s="261">
        <f>TRUNC(AVERAGE(J412:J415),3)</f>
        <v>7.0000000000000007E-2</v>
      </c>
    </row>
    <row r="416" spans="1:14" ht="15.75" customHeight="1" thickBot="1" x14ac:dyDescent="0.3">
      <c r="C416" s="10">
        <v>2009</v>
      </c>
      <c r="D416" s="25">
        <v>7.5999999999999998E-2</v>
      </c>
      <c r="E416" s="12">
        <v>39989</v>
      </c>
      <c r="F416" s="15">
        <v>6.9000000000000006E-2</v>
      </c>
      <c r="G416" s="12">
        <v>39988</v>
      </c>
      <c r="H416" s="15">
        <v>6.6000000000000003E-2</v>
      </c>
      <c r="I416" s="12">
        <v>39987</v>
      </c>
      <c r="J416" s="15">
        <v>6.4000000000000001E-2</v>
      </c>
      <c r="K416" s="43">
        <v>39953</v>
      </c>
      <c r="L416" s="39">
        <v>1</v>
      </c>
      <c r="M416" s="10" t="s">
        <v>196</v>
      </c>
      <c r="N416" s="263">
        <f>TRUNC(AVERAGE(J413:J416),3)</f>
        <v>6.8000000000000005E-2</v>
      </c>
    </row>
    <row r="417" spans="1:14" ht="15.75" customHeight="1" x14ac:dyDescent="0.3">
      <c r="C417" s="124"/>
      <c r="D417" s="182"/>
      <c r="E417" s="51"/>
      <c r="F417" s="97"/>
      <c r="G417" s="51"/>
      <c r="H417" s="97"/>
      <c r="I417" s="51"/>
      <c r="J417" s="338"/>
      <c r="K417" s="51"/>
      <c r="L417" s="124"/>
      <c r="M417" s="124"/>
      <c r="N417" s="338"/>
    </row>
    <row r="418" spans="1:14" ht="15.75" customHeight="1" x14ac:dyDescent="0.25">
      <c r="D418" s="92"/>
      <c r="F418" s="92"/>
      <c r="H418" s="92"/>
    </row>
    <row r="419" spans="1:14" ht="21" x14ac:dyDescent="0.4">
      <c r="D419" s="92"/>
      <c r="E419" s="48" t="s">
        <v>137</v>
      </c>
      <c r="F419" s="92"/>
      <c r="H419" s="92"/>
    </row>
    <row r="420" spans="1:14" ht="15.75" customHeight="1" x14ac:dyDescent="0.3">
      <c r="D420" s="92"/>
      <c r="E420" s="49" t="s">
        <v>0</v>
      </c>
      <c r="F420" s="92"/>
      <c r="H420" s="92"/>
    </row>
    <row r="421" spans="1:14" ht="15.75" customHeight="1" thickBot="1" x14ac:dyDescent="0.3">
      <c r="D421" s="92"/>
      <c r="F421" s="92"/>
      <c r="H421" s="92"/>
    </row>
    <row r="422" spans="1:14" ht="15.75" customHeight="1" x14ac:dyDescent="0.3">
      <c r="A422" s="50" t="s">
        <v>1</v>
      </c>
      <c r="C422" s="205"/>
      <c r="D422" s="206"/>
      <c r="E422" s="207"/>
      <c r="F422" s="206"/>
      <c r="G422" s="207"/>
      <c r="H422" s="206"/>
      <c r="I422" s="207"/>
      <c r="J422" s="208"/>
      <c r="K422" s="207"/>
      <c r="L422" s="332"/>
      <c r="M422" s="385" t="s">
        <v>56</v>
      </c>
      <c r="N422" s="384"/>
    </row>
    <row r="423" spans="1:14" ht="15.75" customHeight="1" thickBot="1" x14ac:dyDescent="0.3">
      <c r="A423" s="24"/>
      <c r="B423" s="20"/>
      <c r="C423" s="4" t="s">
        <v>2</v>
      </c>
      <c r="D423" s="93" t="s">
        <v>3</v>
      </c>
      <c r="E423" s="5" t="s">
        <v>58</v>
      </c>
      <c r="F423" s="93" t="s">
        <v>4</v>
      </c>
      <c r="G423" s="5" t="s">
        <v>58</v>
      </c>
      <c r="H423" s="93" t="s">
        <v>5</v>
      </c>
      <c r="I423" s="5" t="s">
        <v>58</v>
      </c>
      <c r="J423" s="6" t="s">
        <v>6</v>
      </c>
      <c r="K423" s="5" t="s">
        <v>58</v>
      </c>
      <c r="L423" s="333"/>
      <c r="M423" s="7" t="s">
        <v>141</v>
      </c>
      <c r="N423" s="8" t="s">
        <v>57</v>
      </c>
    </row>
    <row r="424" spans="1:14" ht="15.75" customHeight="1" thickBot="1" x14ac:dyDescent="0.35">
      <c r="A424" s="24"/>
      <c r="B424" s="20"/>
      <c r="C424" s="374" t="s">
        <v>299</v>
      </c>
      <c r="D424" s="375"/>
      <c r="E424" s="375"/>
      <c r="F424" s="375"/>
      <c r="G424" s="375"/>
      <c r="H424" s="375"/>
      <c r="I424" s="375"/>
      <c r="J424" s="375"/>
      <c r="K424" s="376"/>
      <c r="L424" s="4" t="s">
        <v>265</v>
      </c>
      <c r="M424" s="209"/>
      <c r="N424" s="270"/>
    </row>
    <row r="425" spans="1:14" ht="15.75" customHeight="1" x14ac:dyDescent="0.25">
      <c r="A425" s="146" t="s">
        <v>231</v>
      </c>
      <c r="C425" s="14">
        <v>1995</v>
      </c>
      <c r="D425" s="97">
        <v>0.104</v>
      </c>
      <c r="E425" s="51"/>
      <c r="F425" s="97">
        <v>9.9000000000000005E-2</v>
      </c>
      <c r="G425" s="51"/>
      <c r="H425" s="97">
        <v>9.8000000000000004E-2</v>
      </c>
      <c r="I425" s="51"/>
      <c r="J425" s="97">
        <v>9.7000000000000003E-2</v>
      </c>
      <c r="K425" s="112"/>
      <c r="L425" s="62">
        <v>11</v>
      </c>
      <c r="M425" s="14" t="s">
        <v>189</v>
      </c>
      <c r="N425" s="261">
        <f>TRUNC(AVERAGE(J425),3)</f>
        <v>9.7000000000000003E-2</v>
      </c>
    </row>
    <row r="426" spans="1:14" ht="15.75" customHeight="1" x14ac:dyDescent="0.25">
      <c r="A426" s="24" t="s">
        <v>91</v>
      </c>
      <c r="C426" s="10">
        <v>1996</v>
      </c>
      <c r="D426" s="15">
        <v>9.0999999999999998E-2</v>
      </c>
      <c r="E426" s="12"/>
      <c r="F426" s="15">
        <v>8.7999999999999995E-2</v>
      </c>
      <c r="G426" s="12"/>
      <c r="H426" s="15">
        <v>8.7999999999999995E-2</v>
      </c>
      <c r="I426" s="12"/>
      <c r="J426" s="15">
        <v>8.6999999999999994E-2</v>
      </c>
      <c r="K426" s="43"/>
      <c r="L426" s="39">
        <v>4</v>
      </c>
      <c r="M426" s="10" t="s">
        <v>188</v>
      </c>
      <c r="N426" s="262">
        <f>TRUNC(AVERAGE(J425:J426),3)</f>
        <v>9.1999999999999998E-2</v>
      </c>
    </row>
    <row r="427" spans="1:14" ht="15.75" customHeight="1" x14ac:dyDescent="0.25">
      <c r="C427" s="10">
        <v>1997</v>
      </c>
      <c r="D427" s="15">
        <v>8.8999999999999996E-2</v>
      </c>
      <c r="E427" s="12">
        <v>35988</v>
      </c>
      <c r="F427" s="15">
        <v>8.6999999999999994E-2</v>
      </c>
      <c r="G427" s="12">
        <v>35939</v>
      </c>
      <c r="H427" s="15">
        <v>8.6999999999999994E-2</v>
      </c>
      <c r="I427" s="12">
        <v>35970</v>
      </c>
      <c r="J427" s="15">
        <v>8.5999999999999993E-2</v>
      </c>
      <c r="K427" s="43">
        <v>35975</v>
      </c>
      <c r="L427" s="39">
        <v>5</v>
      </c>
      <c r="M427" s="10" t="s">
        <v>142</v>
      </c>
      <c r="N427" s="262">
        <f>TRUNC(AVERAGE(J425:J427),3)</f>
        <v>0.09</v>
      </c>
    </row>
    <row r="428" spans="1:14" ht="15.75" customHeight="1" x14ac:dyDescent="0.25">
      <c r="A428" s="9"/>
      <c r="C428" s="10">
        <v>1998</v>
      </c>
      <c r="D428" s="15">
        <v>9.6000000000000002E-2</v>
      </c>
      <c r="E428" s="12">
        <v>35930</v>
      </c>
      <c r="F428" s="15">
        <v>9.1999999999999998E-2</v>
      </c>
      <c r="G428" s="12">
        <v>36051</v>
      </c>
      <c r="H428" s="15">
        <v>9.0999999999999998E-2</v>
      </c>
      <c r="I428" s="12">
        <v>35989</v>
      </c>
      <c r="J428" s="15">
        <v>8.8999999999999996E-2</v>
      </c>
      <c r="K428" s="43">
        <v>35934</v>
      </c>
      <c r="L428" s="39">
        <v>8</v>
      </c>
      <c r="M428" s="10" t="s">
        <v>143</v>
      </c>
      <c r="N428" s="262">
        <f t="shared" ref="N428:N434" si="18">TRUNC(AVERAGE(J426:J428),3)</f>
        <v>8.6999999999999994E-2</v>
      </c>
    </row>
    <row r="429" spans="1:14" ht="15.75" customHeight="1" x14ac:dyDescent="0.25">
      <c r="A429" s="9"/>
      <c r="C429" s="10">
        <v>1999</v>
      </c>
      <c r="D429" s="15">
        <v>9.2999999999999999E-2</v>
      </c>
      <c r="E429" s="12">
        <v>36406</v>
      </c>
      <c r="F429" s="15">
        <v>9.2999999999999999E-2</v>
      </c>
      <c r="G429" s="12">
        <v>36334</v>
      </c>
      <c r="H429" s="15">
        <v>9.0999999999999998E-2</v>
      </c>
      <c r="I429" s="12">
        <v>36357</v>
      </c>
      <c r="J429" s="15">
        <v>0.09</v>
      </c>
      <c r="K429" s="43">
        <v>36407</v>
      </c>
      <c r="L429" s="39">
        <v>12</v>
      </c>
      <c r="M429" s="10" t="s">
        <v>144</v>
      </c>
      <c r="N429" s="262">
        <f t="shared" si="18"/>
        <v>8.7999999999999995E-2</v>
      </c>
    </row>
    <row r="430" spans="1:14" ht="15.75" customHeight="1" x14ac:dyDescent="0.25">
      <c r="A430" s="9"/>
      <c r="C430" s="10">
        <v>2000</v>
      </c>
      <c r="D430" s="15">
        <v>9.8000000000000004E-2</v>
      </c>
      <c r="E430" s="12">
        <v>36686</v>
      </c>
      <c r="F430" s="15">
        <v>9.6000000000000002E-2</v>
      </c>
      <c r="G430" s="12">
        <v>36678</v>
      </c>
      <c r="H430" s="15">
        <v>9.0999999999999998E-2</v>
      </c>
      <c r="I430" s="12">
        <v>36685</v>
      </c>
      <c r="J430" s="15">
        <v>9.0999999999999998E-2</v>
      </c>
      <c r="K430" s="43">
        <v>36734</v>
      </c>
      <c r="L430" s="39">
        <v>4</v>
      </c>
      <c r="M430" s="10" t="s">
        <v>145</v>
      </c>
      <c r="N430" s="262">
        <f t="shared" si="18"/>
        <v>0.09</v>
      </c>
    </row>
    <row r="431" spans="1:14" ht="15.75" customHeight="1" x14ac:dyDescent="0.25">
      <c r="A431" s="9"/>
      <c r="C431" s="10">
        <v>2001</v>
      </c>
      <c r="D431" s="15">
        <v>9.2999999999999999E-2</v>
      </c>
      <c r="E431" s="12">
        <v>37070</v>
      </c>
      <c r="F431" s="15">
        <v>8.8999999999999996E-2</v>
      </c>
      <c r="G431" s="12">
        <v>37092</v>
      </c>
      <c r="H431" s="15">
        <v>8.3000000000000004E-2</v>
      </c>
      <c r="I431" s="12">
        <v>37055</v>
      </c>
      <c r="J431" s="15">
        <v>8.2000000000000003E-2</v>
      </c>
      <c r="K431" s="43">
        <v>37088</v>
      </c>
      <c r="L431" s="39">
        <v>2</v>
      </c>
      <c r="M431" s="10" t="s">
        <v>146</v>
      </c>
      <c r="N431" s="262">
        <f t="shared" si="18"/>
        <v>8.6999999999999994E-2</v>
      </c>
    </row>
    <row r="432" spans="1:14" ht="15.75" customHeight="1" x14ac:dyDescent="0.25">
      <c r="A432" s="9"/>
      <c r="C432" s="10">
        <v>2002</v>
      </c>
      <c r="D432" s="15">
        <v>9.6000000000000002E-2</v>
      </c>
      <c r="E432" s="12">
        <v>37469</v>
      </c>
      <c r="F432" s="15">
        <v>9.4E-2</v>
      </c>
      <c r="G432" s="12">
        <v>37451</v>
      </c>
      <c r="H432" s="15">
        <v>9.4E-2</v>
      </c>
      <c r="I432" s="12">
        <v>37452</v>
      </c>
      <c r="J432" s="15">
        <v>9.2999999999999999E-2</v>
      </c>
      <c r="K432" s="43">
        <v>37430</v>
      </c>
      <c r="L432" s="39">
        <v>13</v>
      </c>
      <c r="M432" s="10" t="s">
        <v>147</v>
      </c>
      <c r="N432" s="262">
        <f t="shared" si="18"/>
        <v>8.7999999999999995E-2</v>
      </c>
    </row>
    <row r="433" spans="1:14" ht="15.75" customHeight="1" x14ac:dyDescent="0.25">
      <c r="A433" s="9"/>
      <c r="C433" s="10">
        <v>2003</v>
      </c>
      <c r="D433" s="15">
        <v>0.104</v>
      </c>
      <c r="E433" s="12">
        <v>37797</v>
      </c>
      <c r="F433" s="15">
        <v>9.7000000000000003E-2</v>
      </c>
      <c r="G433" s="12">
        <v>37796</v>
      </c>
      <c r="H433" s="15">
        <v>9.1999999999999998E-2</v>
      </c>
      <c r="I433" s="12">
        <v>37790</v>
      </c>
      <c r="J433" s="15">
        <v>0.09</v>
      </c>
      <c r="K433" s="43">
        <v>37795</v>
      </c>
      <c r="L433" s="39">
        <v>4</v>
      </c>
      <c r="M433" s="10" t="s">
        <v>148</v>
      </c>
      <c r="N433" s="262">
        <f t="shared" si="18"/>
        <v>8.7999999999999995E-2</v>
      </c>
    </row>
    <row r="434" spans="1:14" ht="15.75" customHeight="1" x14ac:dyDescent="0.25">
      <c r="A434" s="9"/>
      <c r="C434" s="10">
        <v>2004</v>
      </c>
      <c r="D434" s="25">
        <v>8.4000000000000005E-2</v>
      </c>
      <c r="E434" s="12">
        <v>38169</v>
      </c>
      <c r="F434" s="15">
        <v>0.08</v>
      </c>
      <c r="G434" s="12">
        <v>38252</v>
      </c>
      <c r="H434" s="15">
        <v>7.3999999999999996E-2</v>
      </c>
      <c r="I434" s="12">
        <v>38093</v>
      </c>
      <c r="J434" s="15">
        <v>7.2999999999999995E-2</v>
      </c>
      <c r="K434" s="43">
        <v>38170</v>
      </c>
      <c r="L434" s="39">
        <v>0</v>
      </c>
      <c r="M434" s="10" t="s">
        <v>149</v>
      </c>
      <c r="N434" s="262">
        <f t="shared" si="18"/>
        <v>8.5000000000000006E-2</v>
      </c>
    </row>
    <row r="435" spans="1:14" ht="15.75" customHeight="1" x14ac:dyDescent="0.25">
      <c r="A435" s="9"/>
      <c r="C435" s="10">
        <v>2005</v>
      </c>
      <c r="D435" s="25">
        <v>9.0999999999999998E-2</v>
      </c>
      <c r="E435" s="12">
        <v>38544</v>
      </c>
      <c r="F435" s="15">
        <v>8.6999999999999994E-2</v>
      </c>
      <c r="G435" s="12">
        <v>38543</v>
      </c>
      <c r="H435" s="15">
        <v>8.6999999999999994E-2</v>
      </c>
      <c r="I435" s="12">
        <v>38566</v>
      </c>
      <c r="J435" s="15">
        <v>8.5999999999999993E-2</v>
      </c>
      <c r="K435" s="43">
        <v>38524</v>
      </c>
      <c r="L435" s="39">
        <v>8</v>
      </c>
      <c r="M435" s="10" t="s">
        <v>150</v>
      </c>
      <c r="N435" s="262">
        <f>TRUNC(AVERAGE(J433:J435),3)</f>
        <v>8.3000000000000004E-2</v>
      </c>
    </row>
    <row r="436" spans="1:14" ht="15.75" customHeight="1" x14ac:dyDescent="0.25">
      <c r="C436" s="10">
        <v>2006</v>
      </c>
      <c r="D436" s="25">
        <v>7.8E-2</v>
      </c>
      <c r="E436" s="12">
        <v>38946</v>
      </c>
      <c r="F436" s="15">
        <v>7.5999999999999998E-2</v>
      </c>
      <c r="G436" s="12">
        <v>38884</v>
      </c>
      <c r="H436" s="15">
        <v>7.5999999999999998E-2</v>
      </c>
      <c r="I436" s="12">
        <v>38885</v>
      </c>
      <c r="J436" s="15">
        <v>7.2999999999999995E-2</v>
      </c>
      <c r="K436" s="43">
        <v>38874</v>
      </c>
      <c r="L436" s="39">
        <v>0</v>
      </c>
      <c r="M436" s="10" t="s">
        <v>151</v>
      </c>
      <c r="N436" s="262">
        <f>TRUNC(AVERAGE(J434:J436),3)</f>
        <v>7.6999999999999999E-2</v>
      </c>
    </row>
    <row r="437" spans="1:14" ht="15.75" customHeight="1" thickBot="1" x14ac:dyDescent="0.3">
      <c r="C437" s="16">
        <v>2007</v>
      </c>
      <c r="D437" s="123">
        <v>8.3000000000000004E-2</v>
      </c>
      <c r="E437" s="18">
        <v>39225</v>
      </c>
      <c r="F437" s="26">
        <v>8.2000000000000003E-2</v>
      </c>
      <c r="G437" s="18">
        <v>39296</v>
      </c>
      <c r="H437" s="26">
        <v>7.9000000000000001E-2</v>
      </c>
      <c r="I437" s="18">
        <v>39251</v>
      </c>
      <c r="J437" s="26">
        <v>7.6999999999999999E-2</v>
      </c>
      <c r="K437" s="44">
        <v>39194</v>
      </c>
      <c r="L437" s="40">
        <v>0</v>
      </c>
      <c r="M437" s="16" t="s">
        <v>152</v>
      </c>
      <c r="N437" s="263">
        <f>TRUNC(AVERAGE(J435:J437),3)</f>
        <v>7.8E-2</v>
      </c>
    </row>
    <row r="438" spans="1:14" ht="15.75" customHeight="1" thickBot="1" x14ac:dyDescent="0.35">
      <c r="C438" s="374" t="s">
        <v>298</v>
      </c>
      <c r="D438" s="375"/>
      <c r="E438" s="375"/>
      <c r="F438" s="375"/>
      <c r="G438" s="375"/>
      <c r="H438" s="375"/>
      <c r="I438" s="375"/>
      <c r="J438" s="375"/>
      <c r="K438" s="376"/>
      <c r="L438" s="4" t="s">
        <v>263</v>
      </c>
      <c r="M438" s="209"/>
      <c r="N438" s="270"/>
    </row>
    <row r="439" spans="1:14" ht="15.75" customHeight="1" x14ac:dyDescent="0.25">
      <c r="C439" s="10">
        <v>2008</v>
      </c>
      <c r="D439" s="25">
        <v>7.0999999999999994E-2</v>
      </c>
      <c r="E439" s="12">
        <v>39647</v>
      </c>
      <c r="F439" s="15">
        <v>6.6000000000000003E-2</v>
      </c>
      <c r="G439" s="12">
        <v>39693</v>
      </c>
      <c r="H439" s="15">
        <v>6.6000000000000003E-2</v>
      </c>
      <c r="I439" s="12">
        <v>39683</v>
      </c>
      <c r="J439" s="15">
        <v>6.6000000000000003E-2</v>
      </c>
      <c r="K439" s="43">
        <v>39646</v>
      </c>
      <c r="L439" s="39">
        <v>0</v>
      </c>
      <c r="M439" s="10" t="s">
        <v>187</v>
      </c>
      <c r="N439" s="261">
        <f>TRUNC(AVERAGE(J436:J439),3)</f>
        <v>7.1999999999999995E-2</v>
      </c>
    </row>
    <row r="440" spans="1:14" ht="15.75" customHeight="1" thickBot="1" x14ac:dyDescent="0.3">
      <c r="C440" s="10">
        <v>2009</v>
      </c>
      <c r="D440" s="25">
        <v>7.0999999999999994E-2</v>
      </c>
      <c r="E440" s="12">
        <v>39989</v>
      </c>
      <c r="F440" s="25">
        <v>6.9000000000000006E-2</v>
      </c>
      <c r="G440" s="12">
        <v>39988</v>
      </c>
      <c r="H440" s="15">
        <v>6.6000000000000003E-2</v>
      </c>
      <c r="I440" s="12">
        <v>39971</v>
      </c>
      <c r="J440" s="15">
        <v>6.5000000000000002E-2</v>
      </c>
      <c r="K440" s="43">
        <v>39991</v>
      </c>
      <c r="L440" s="39">
        <v>0</v>
      </c>
      <c r="M440" s="10" t="s">
        <v>196</v>
      </c>
      <c r="N440" s="263">
        <f>TRUNC(AVERAGE(J437:J440),3)</f>
        <v>6.9000000000000006E-2</v>
      </c>
    </row>
    <row r="441" spans="1:14" ht="15.75" customHeight="1" x14ac:dyDescent="0.3">
      <c r="C441" s="124"/>
      <c r="D441" s="182"/>
      <c r="E441" s="51"/>
      <c r="F441" s="97"/>
      <c r="G441" s="51"/>
      <c r="H441" s="97"/>
      <c r="I441" s="51"/>
      <c r="J441" s="338"/>
      <c r="K441" s="51"/>
      <c r="L441" s="124"/>
      <c r="M441" s="124"/>
      <c r="N441" s="338"/>
    </row>
    <row r="442" spans="1:14" ht="15.75" customHeight="1" thickBot="1" x14ac:dyDescent="0.3">
      <c r="D442" s="92"/>
      <c r="F442" s="92"/>
      <c r="H442" s="92"/>
    </row>
    <row r="443" spans="1:14" ht="15.75" customHeight="1" x14ac:dyDescent="0.3">
      <c r="A443" s="50" t="s">
        <v>1</v>
      </c>
      <c r="C443" s="205"/>
      <c r="D443" s="206"/>
      <c r="E443" s="207"/>
      <c r="F443" s="206"/>
      <c r="G443" s="207"/>
      <c r="H443" s="206"/>
      <c r="I443" s="207"/>
      <c r="J443" s="208"/>
      <c r="K443" s="207"/>
      <c r="L443" s="332"/>
      <c r="M443" s="385" t="s">
        <v>56</v>
      </c>
      <c r="N443" s="384"/>
    </row>
    <row r="444" spans="1:14" ht="15.75" customHeight="1" thickBot="1" x14ac:dyDescent="0.3">
      <c r="A444" s="24"/>
      <c r="B444" s="20"/>
      <c r="C444" s="4" t="s">
        <v>2</v>
      </c>
      <c r="D444" s="93" t="s">
        <v>3</v>
      </c>
      <c r="E444" s="5" t="s">
        <v>58</v>
      </c>
      <c r="F444" s="93" t="s">
        <v>4</v>
      </c>
      <c r="G444" s="5" t="s">
        <v>58</v>
      </c>
      <c r="H444" s="93" t="s">
        <v>5</v>
      </c>
      <c r="I444" s="5" t="s">
        <v>58</v>
      </c>
      <c r="J444" s="6" t="s">
        <v>6</v>
      </c>
      <c r="K444" s="5" t="s">
        <v>58</v>
      </c>
      <c r="L444" s="333"/>
      <c r="M444" s="7" t="s">
        <v>141</v>
      </c>
      <c r="N444" s="8" t="s">
        <v>57</v>
      </c>
    </row>
    <row r="445" spans="1:14" ht="15.75" customHeight="1" thickBot="1" x14ac:dyDescent="0.35">
      <c r="A445" s="24"/>
      <c r="B445" s="20"/>
      <c r="C445" s="374" t="s">
        <v>299</v>
      </c>
      <c r="D445" s="375"/>
      <c r="E445" s="375"/>
      <c r="F445" s="375"/>
      <c r="G445" s="375"/>
      <c r="H445" s="375"/>
      <c r="I445" s="375"/>
      <c r="J445" s="375"/>
      <c r="K445" s="376"/>
      <c r="L445" s="4" t="s">
        <v>265</v>
      </c>
      <c r="M445" s="209"/>
      <c r="N445" s="270"/>
    </row>
    <row r="446" spans="1:14" ht="15.75" customHeight="1" x14ac:dyDescent="0.25">
      <c r="A446" s="145" t="s">
        <v>174</v>
      </c>
      <c r="C446" s="14">
        <v>1995</v>
      </c>
      <c r="D446" s="97">
        <v>0.1</v>
      </c>
      <c r="E446" s="51"/>
      <c r="F446" s="97">
        <v>9.9000000000000005E-2</v>
      </c>
      <c r="G446" s="51"/>
      <c r="H446" s="97">
        <v>9.0999999999999998E-2</v>
      </c>
      <c r="I446" s="51"/>
      <c r="J446" s="97">
        <v>0.09</v>
      </c>
      <c r="K446" s="112"/>
      <c r="L446" s="62">
        <v>5</v>
      </c>
      <c r="M446" s="14" t="s">
        <v>189</v>
      </c>
      <c r="N446" s="261">
        <f>TRUNC(AVERAGE(J446),3)</f>
        <v>0.09</v>
      </c>
    </row>
    <row r="447" spans="1:14" ht="15.75" customHeight="1" x14ac:dyDescent="0.25">
      <c r="A447" s="24" t="s">
        <v>90</v>
      </c>
      <c r="C447" s="10">
        <v>1996</v>
      </c>
      <c r="D447" s="15">
        <v>9.7000000000000003E-2</v>
      </c>
      <c r="E447" s="12"/>
      <c r="F447" s="15">
        <v>9.6000000000000002E-2</v>
      </c>
      <c r="G447" s="12"/>
      <c r="H447" s="15">
        <v>9.5000000000000001E-2</v>
      </c>
      <c r="I447" s="12"/>
      <c r="J447" s="15">
        <v>9.4E-2</v>
      </c>
      <c r="K447" s="43"/>
      <c r="L447" s="39">
        <v>10</v>
      </c>
      <c r="M447" s="10" t="s">
        <v>188</v>
      </c>
      <c r="N447" s="262">
        <f>TRUNC(AVERAGE(J446:J447),3)</f>
        <v>9.1999999999999998E-2</v>
      </c>
    </row>
    <row r="448" spans="1:14" ht="15.75" customHeight="1" x14ac:dyDescent="0.25">
      <c r="C448" s="10">
        <v>1997</v>
      </c>
      <c r="D448" s="15">
        <v>0.09</v>
      </c>
      <c r="E448" s="12">
        <v>35939</v>
      </c>
      <c r="F448" s="15">
        <v>8.8999999999999996E-2</v>
      </c>
      <c r="G448" s="12">
        <v>35988</v>
      </c>
      <c r="H448" s="15">
        <v>8.7999999999999995E-2</v>
      </c>
      <c r="I448" s="12">
        <v>35989</v>
      </c>
      <c r="J448" s="15">
        <v>8.6999999999999994E-2</v>
      </c>
      <c r="K448" s="43">
        <v>35970</v>
      </c>
      <c r="L448" s="39">
        <v>7</v>
      </c>
      <c r="M448" s="10" t="s">
        <v>142</v>
      </c>
      <c r="N448" s="262">
        <f>TRUNC(AVERAGE(J446:J448),3)</f>
        <v>0.09</v>
      </c>
    </row>
    <row r="449" spans="1:14" ht="15.75" customHeight="1" x14ac:dyDescent="0.25">
      <c r="A449" s="9"/>
      <c r="C449" s="10">
        <v>1998</v>
      </c>
      <c r="D449" s="15">
        <v>9.4E-2</v>
      </c>
      <c r="E449" s="12">
        <v>35930</v>
      </c>
      <c r="F449" s="15">
        <v>9.0999999999999998E-2</v>
      </c>
      <c r="G449" s="12">
        <v>36051</v>
      </c>
      <c r="H449" s="15">
        <v>0.09</v>
      </c>
      <c r="I449" s="12">
        <v>36050</v>
      </c>
      <c r="J449" s="15">
        <v>8.8999999999999996E-2</v>
      </c>
      <c r="K449" s="43">
        <v>35989</v>
      </c>
      <c r="L449" s="39">
        <v>5</v>
      </c>
      <c r="M449" s="10" t="s">
        <v>143</v>
      </c>
      <c r="N449" s="262">
        <f t="shared" ref="N449:N455" si="19">TRUNC(AVERAGE(J447:J449),3)</f>
        <v>0.09</v>
      </c>
    </row>
    <row r="450" spans="1:14" ht="15.75" customHeight="1" x14ac:dyDescent="0.25">
      <c r="A450" s="9"/>
      <c r="C450" s="10">
        <v>1999</v>
      </c>
      <c r="D450" s="15">
        <v>9.4E-2</v>
      </c>
      <c r="E450" s="12">
        <v>36406</v>
      </c>
      <c r="F450" s="15">
        <v>8.7999999999999995E-2</v>
      </c>
      <c r="G450" s="12">
        <v>36333</v>
      </c>
      <c r="H450" s="15">
        <v>8.7999999999999995E-2</v>
      </c>
      <c r="I450" s="12">
        <v>36334</v>
      </c>
      <c r="J450" s="15">
        <v>8.7999999999999995E-2</v>
      </c>
      <c r="K450" s="43">
        <v>36405</v>
      </c>
      <c r="L450" s="39">
        <v>11</v>
      </c>
      <c r="M450" s="10" t="s">
        <v>144</v>
      </c>
      <c r="N450" s="262">
        <f t="shared" si="19"/>
        <v>8.7999999999999995E-2</v>
      </c>
    </row>
    <row r="451" spans="1:14" ht="15.75" customHeight="1" x14ac:dyDescent="0.25">
      <c r="A451" s="9"/>
      <c r="C451" s="10">
        <v>2000</v>
      </c>
      <c r="D451" s="15">
        <v>8.7999999999999995E-2</v>
      </c>
      <c r="E451" s="12">
        <v>36686</v>
      </c>
      <c r="F451" s="15">
        <v>8.3000000000000004E-2</v>
      </c>
      <c r="G451" s="12">
        <v>36678</v>
      </c>
      <c r="H451" s="15">
        <v>8.2000000000000003E-2</v>
      </c>
      <c r="I451" s="12">
        <v>36734</v>
      </c>
      <c r="J451" s="15">
        <v>8.1000000000000003E-2</v>
      </c>
      <c r="K451" s="43">
        <v>36685</v>
      </c>
      <c r="L451" s="39">
        <v>1</v>
      </c>
      <c r="M451" s="10" t="s">
        <v>145</v>
      </c>
      <c r="N451" s="262">
        <f t="shared" si="19"/>
        <v>8.5999999999999993E-2</v>
      </c>
    </row>
    <row r="452" spans="1:14" ht="15.75" customHeight="1" x14ac:dyDescent="0.25">
      <c r="C452" s="10">
        <v>2001</v>
      </c>
      <c r="D452" s="15">
        <v>7.9000000000000001E-2</v>
      </c>
      <c r="E452" s="12">
        <v>37070</v>
      </c>
      <c r="F452" s="15">
        <v>7.9000000000000001E-2</v>
      </c>
      <c r="G452" s="12">
        <v>37092</v>
      </c>
      <c r="H452" s="15">
        <v>7.5999999999999998E-2</v>
      </c>
      <c r="I452" s="12">
        <v>37061</v>
      </c>
      <c r="J452" s="15">
        <v>7.3999999999999996E-2</v>
      </c>
      <c r="K452" s="43">
        <v>37088</v>
      </c>
      <c r="L452" s="39">
        <v>0</v>
      </c>
      <c r="M452" s="10" t="s">
        <v>146</v>
      </c>
      <c r="N452" s="262">
        <f t="shared" si="19"/>
        <v>8.1000000000000003E-2</v>
      </c>
    </row>
    <row r="453" spans="1:14" ht="15.75" customHeight="1" x14ac:dyDescent="0.25">
      <c r="C453" s="10">
        <v>2002</v>
      </c>
      <c r="D453" s="15">
        <v>0.1</v>
      </c>
      <c r="E453" s="12">
        <v>37469</v>
      </c>
      <c r="F453" s="15">
        <v>9.8000000000000004E-2</v>
      </c>
      <c r="G453" s="12">
        <v>37508</v>
      </c>
      <c r="H453" s="15">
        <v>9.7000000000000003E-2</v>
      </c>
      <c r="I453" s="12">
        <v>37451</v>
      </c>
      <c r="J453" s="15">
        <v>9.7000000000000003E-2</v>
      </c>
      <c r="K453" s="43">
        <v>37478</v>
      </c>
      <c r="L453" s="39">
        <v>15</v>
      </c>
      <c r="M453" s="10" t="s">
        <v>147</v>
      </c>
      <c r="N453" s="262">
        <f t="shared" si="19"/>
        <v>8.4000000000000005E-2</v>
      </c>
    </row>
    <row r="454" spans="1:14" ht="15.75" customHeight="1" x14ac:dyDescent="0.25">
      <c r="C454" s="10">
        <v>2003</v>
      </c>
      <c r="D454" s="15">
        <v>0.10100000000000001</v>
      </c>
      <c r="E454" s="12">
        <v>37797</v>
      </c>
      <c r="F454" s="15">
        <v>9.6000000000000002E-2</v>
      </c>
      <c r="G454" s="12">
        <v>37796</v>
      </c>
      <c r="H454" s="15">
        <v>8.5000000000000006E-2</v>
      </c>
      <c r="I454" s="12">
        <v>37795</v>
      </c>
      <c r="J454" s="15">
        <v>8.4000000000000005E-2</v>
      </c>
      <c r="K454" s="43">
        <v>37805</v>
      </c>
      <c r="L454" s="39">
        <v>3</v>
      </c>
      <c r="M454" s="10" t="s">
        <v>148</v>
      </c>
      <c r="N454" s="262">
        <f t="shared" si="19"/>
        <v>8.5000000000000006E-2</v>
      </c>
    </row>
    <row r="455" spans="1:14" ht="15.75" customHeight="1" x14ac:dyDescent="0.25">
      <c r="C455" s="10">
        <v>2004</v>
      </c>
      <c r="D455" s="15">
        <v>7.8E-2</v>
      </c>
      <c r="E455" s="12">
        <v>38534</v>
      </c>
      <c r="F455" s="15">
        <v>7.8E-2</v>
      </c>
      <c r="G455" s="12">
        <v>38617</v>
      </c>
      <c r="H455" s="15">
        <v>7.3999999999999996E-2</v>
      </c>
      <c r="I455" s="12">
        <v>38170</v>
      </c>
      <c r="J455" s="15">
        <v>6.9000000000000006E-2</v>
      </c>
      <c r="K455" s="43">
        <v>38093</v>
      </c>
      <c r="L455" s="39">
        <v>0</v>
      </c>
      <c r="M455" s="10" t="s">
        <v>149</v>
      </c>
      <c r="N455" s="262">
        <f t="shared" si="19"/>
        <v>8.3000000000000004E-2</v>
      </c>
    </row>
    <row r="456" spans="1:14" ht="15.75" customHeight="1" x14ac:dyDescent="0.25">
      <c r="C456" s="10">
        <v>2005</v>
      </c>
      <c r="D456" s="25">
        <v>8.4000000000000005E-2</v>
      </c>
      <c r="E456" s="12">
        <v>38543</v>
      </c>
      <c r="F456" s="15">
        <v>7.6999999999999999E-2</v>
      </c>
      <c r="G456" s="12">
        <v>38544</v>
      </c>
      <c r="H456" s="15">
        <v>7.6999999999999999E-2</v>
      </c>
      <c r="I456" s="12">
        <v>38608</v>
      </c>
      <c r="J456" s="15">
        <v>7.5999999999999998E-2</v>
      </c>
      <c r="K456" s="43">
        <v>38529</v>
      </c>
      <c r="L456" s="39">
        <v>0</v>
      </c>
      <c r="M456" s="10" t="s">
        <v>150</v>
      </c>
      <c r="N456" s="262">
        <f>TRUNC(AVERAGE(J454:J456),3)</f>
        <v>7.5999999999999998E-2</v>
      </c>
    </row>
    <row r="457" spans="1:14" ht="15.75" customHeight="1" x14ac:dyDescent="0.25">
      <c r="C457" s="10">
        <v>2006</v>
      </c>
      <c r="D457" s="25">
        <v>7.3999999999999996E-2</v>
      </c>
      <c r="E457" s="12">
        <v>38946</v>
      </c>
      <c r="F457" s="15">
        <v>7.1999999999999995E-2</v>
      </c>
      <c r="G457" s="12">
        <v>38884</v>
      </c>
      <c r="H457" s="15">
        <v>7.0999999999999994E-2</v>
      </c>
      <c r="I457" s="12">
        <v>38885</v>
      </c>
      <c r="J457" s="15">
        <v>7.0999999999999994E-2</v>
      </c>
      <c r="K457" s="43">
        <v>38954</v>
      </c>
      <c r="L457" s="39">
        <v>0</v>
      </c>
      <c r="M457" s="10" t="s">
        <v>151</v>
      </c>
      <c r="N457" s="262">
        <f>TRUNC(AVERAGE(J455:J457),3)</f>
        <v>7.1999999999999995E-2</v>
      </c>
    </row>
    <row r="458" spans="1:14" ht="15.75" customHeight="1" thickBot="1" x14ac:dyDescent="0.3">
      <c r="C458" s="16">
        <v>2007</v>
      </c>
      <c r="D458" s="123">
        <v>8.5999999999999993E-2</v>
      </c>
      <c r="E458" s="18">
        <v>39225</v>
      </c>
      <c r="F458" s="26">
        <v>8.3000000000000004E-2</v>
      </c>
      <c r="G458" s="18">
        <v>39251</v>
      </c>
      <c r="H458" s="26">
        <v>8.2000000000000003E-2</v>
      </c>
      <c r="I458" s="18">
        <v>39296</v>
      </c>
      <c r="J458" s="26">
        <v>0.08</v>
      </c>
      <c r="K458" s="44">
        <v>39224</v>
      </c>
      <c r="L458" s="40">
        <v>1</v>
      </c>
      <c r="M458" s="16" t="s">
        <v>152</v>
      </c>
      <c r="N458" s="263">
        <f>TRUNC(AVERAGE(J456:J458),3)</f>
        <v>7.4999999999999997E-2</v>
      </c>
    </row>
    <row r="459" spans="1:14" ht="15.75" customHeight="1" thickBot="1" x14ac:dyDescent="0.35">
      <c r="C459" s="374" t="s">
        <v>298</v>
      </c>
      <c r="D459" s="375"/>
      <c r="E459" s="375"/>
      <c r="F459" s="375"/>
      <c r="G459" s="375"/>
      <c r="H459" s="375"/>
      <c r="I459" s="375"/>
      <c r="J459" s="375"/>
      <c r="K459" s="376"/>
      <c r="L459" s="4" t="s">
        <v>263</v>
      </c>
      <c r="M459" s="209"/>
      <c r="N459" s="270"/>
    </row>
    <row r="460" spans="1:14" ht="15.75" customHeight="1" x14ac:dyDescent="0.25">
      <c r="C460" s="10">
        <v>2008</v>
      </c>
      <c r="D460" s="25">
        <v>7.3999999999999996E-2</v>
      </c>
      <c r="E460" s="12">
        <v>39647</v>
      </c>
      <c r="F460" s="15">
        <v>7.1999999999999995E-2</v>
      </c>
      <c r="G460" s="12">
        <v>39646</v>
      </c>
      <c r="H460" s="15">
        <v>6.9000000000000006E-2</v>
      </c>
      <c r="I460" s="12">
        <v>39681</v>
      </c>
      <c r="J460" s="15">
        <v>6.9000000000000006E-2</v>
      </c>
      <c r="K460" s="43">
        <v>39683</v>
      </c>
      <c r="L460" s="39">
        <v>0</v>
      </c>
      <c r="M460" s="10" t="s">
        <v>187</v>
      </c>
      <c r="N460" s="261">
        <f>TRUNC(AVERAGE(J457:J460),3)</f>
        <v>7.2999999999999995E-2</v>
      </c>
    </row>
    <row r="461" spans="1:14" ht="15.75" customHeight="1" thickBot="1" x14ac:dyDescent="0.3">
      <c r="C461" s="10">
        <v>2009</v>
      </c>
      <c r="D461" s="25">
        <v>6.7000000000000004E-2</v>
      </c>
      <c r="E461" s="12">
        <v>39988</v>
      </c>
      <c r="F461" s="25">
        <v>6.6000000000000003E-2</v>
      </c>
      <c r="G461" s="12">
        <v>39991</v>
      </c>
      <c r="H461" s="25">
        <v>6.5000000000000002E-2</v>
      </c>
      <c r="I461" s="12">
        <v>39989</v>
      </c>
      <c r="J461" s="15">
        <v>6.5000000000000002E-2</v>
      </c>
      <c r="K461" s="43">
        <v>39971</v>
      </c>
      <c r="L461" s="39">
        <v>0</v>
      </c>
      <c r="M461" s="10" t="s">
        <v>196</v>
      </c>
      <c r="N461" s="263">
        <f>TRUNC(AVERAGE(J458:J461),3)</f>
        <v>7.0999999999999994E-2</v>
      </c>
    </row>
    <row r="462" spans="1:14" ht="15.75" customHeight="1" x14ac:dyDescent="0.3">
      <c r="C462" s="124"/>
      <c r="D462" s="182"/>
      <c r="E462" s="51"/>
      <c r="F462" s="97"/>
      <c r="G462" s="51"/>
      <c r="H462" s="97"/>
      <c r="I462" s="51"/>
      <c r="J462" s="338"/>
      <c r="K462" s="51"/>
      <c r="L462" s="124"/>
      <c r="M462" s="124"/>
      <c r="N462" s="338"/>
    </row>
    <row r="463" spans="1:14" ht="15.75" customHeight="1" thickBot="1" x14ac:dyDescent="0.3">
      <c r="D463" s="92"/>
      <c r="F463" s="92"/>
      <c r="H463" s="92"/>
    </row>
    <row r="464" spans="1:14" ht="15.75" customHeight="1" x14ac:dyDescent="0.3">
      <c r="A464" s="50" t="s">
        <v>8</v>
      </c>
      <c r="C464" s="205"/>
      <c r="D464" s="206"/>
      <c r="E464" s="207"/>
      <c r="F464" s="206"/>
      <c r="G464" s="207"/>
      <c r="H464" s="206"/>
      <c r="I464" s="207"/>
      <c r="J464" s="208"/>
      <c r="K464" s="207"/>
      <c r="L464" s="332"/>
      <c r="M464" s="385" t="s">
        <v>56</v>
      </c>
      <c r="N464" s="384"/>
    </row>
    <row r="465" spans="1:14" ht="15.75" customHeight="1" thickBot="1" x14ac:dyDescent="0.3">
      <c r="A465" s="24"/>
      <c r="B465" s="20"/>
      <c r="C465" s="4" t="s">
        <v>2</v>
      </c>
      <c r="D465" s="93" t="s">
        <v>3</v>
      </c>
      <c r="E465" s="5" t="s">
        <v>58</v>
      </c>
      <c r="F465" s="93" t="s">
        <v>4</v>
      </c>
      <c r="G465" s="5" t="s">
        <v>58</v>
      </c>
      <c r="H465" s="93" t="s">
        <v>5</v>
      </c>
      <c r="I465" s="5" t="s">
        <v>58</v>
      </c>
      <c r="J465" s="6" t="s">
        <v>6</v>
      </c>
      <c r="K465" s="5" t="s">
        <v>58</v>
      </c>
      <c r="L465" s="333"/>
      <c r="M465" s="7" t="s">
        <v>141</v>
      </c>
      <c r="N465" s="8" t="s">
        <v>57</v>
      </c>
    </row>
    <row r="466" spans="1:14" ht="15.75" customHeight="1" thickBot="1" x14ac:dyDescent="0.35">
      <c r="A466" s="24"/>
      <c r="B466" s="20"/>
      <c r="C466" s="374" t="s">
        <v>299</v>
      </c>
      <c r="D466" s="375"/>
      <c r="E466" s="375"/>
      <c r="F466" s="375"/>
      <c r="G466" s="375"/>
      <c r="H466" s="375"/>
      <c r="I466" s="375"/>
      <c r="J466" s="375"/>
      <c r="K466" s="376"/>
      <c r="L466" s="4" t="s">
        <v>265</v>
      </c>
      <c r="M466" s="209"/>
      <c r="N466" s="270"/>
    </row>
    <row r="467" spans="1:14" ht="15.75" customHeight="1" x14ac:dyDescent="0.25">
      <c r="A467" s="145" t="s">
        <v>224</v>
      </c>
      <c r="C467" s="14">
        <v>2000</v>
      </c>
      <c r="D467" s="97">
        <v>9.2999999999999999E-2</v>
      </c>
      <c r="E467" s="51">
        <v>36686</v>
      </c>
      <c r="F467" s="97">
        <v>9.0999999999999998E-2</v>
      </c>
      <c r="G467" s="51">
        <v>36678</v>
      </c>
      <c r="H467" s="97">
        <v>8.6999999999999994E-2</v>
      </c>
      <c r="I467" s="51">
        <v>36685</v>
      </c>
      <c r="J467" s="97">
        <v>8.6999999999999994E-2</v>
      </c>
      <c r="K467" s="112">
        <v>36734</v>
      </c>
      <c r="L467" s="62">
        <v>4</v>
      </c>
      <c r="M467" s="14" t="s">
        <v>155</v>
      </c>
      <c r="N467" s="261">
        <f>TRUNC(AVERAGE(J467),3)</f>
        <v>8.6999999999999994E-2</v>
      </c>
    </row>
    <row r="468" spans="1:14" ht="15.75" customHeight="1" x14ac:dyDescent="0.25">
      <c r="A468" s="24" t="s">
        <v>92</v>
      </c>
      <c r="C468" s="10">
        <v>2001</v>
      </c>
      <c r="D468" s="15">
        <v>8.5000000000000006E-2</v>
      </c>
      <c r="E468" s="12">
        <v>37061</v>
      </c>
      <c r="F468" s="15">
        <v>8.3000000000000004E-2</v>
      </c>
      <c r="G468" s="12">
        <v>37060</v>
      </c>
      <c r="H468" s="15">
        <v>8.2000000000000003E-2</v>
      </c>
      <c r="I468" s="12">
        <v>37056</v>
      </c>
      <c r="J468" s="15">
        <v>8.2000000000000003E-2</v>
      </c>
      <c r="K468" s="43">
        <v>37070</v>
      </c>
      <c r="L468" s="39">
        <v>1</v>
      </c>
      <c r="M468" s="10" t="s">
        <v>156</v>
      </c>
      <c r="N468" s="262">
        <f>TRUNC(AVERAGE(J467:J468),3)</f>
        <v>8.4000000000000005E-2</v>
      </c>
    </row>
    <row r="469" spans="1:14" ht="15.75" customHeight="1" x14ac:dyDescent="0.25">
      <c r="C469" s="10">
        <v>2002</v>
      </c>
      <c r="D469" s="15">
        <v>0.09</v>
      </c>
      <c r="E469" s="12">
        <v>37451</v>
      </c>
      <c r="F469" s="15">
        <v>0.09</v>
      </c>
      <c r="G469" s="12">
        <v>37469</v>
      </c>
      <c r="H469" s="15">
        <v>0.09</v>
      </c>
      <c r="I469" s="12">
        <v>37478</v>
      </c>
      <c r="J469" s="15">
        <v>8.8999999999999996E-2</v>
      </c>
      <c r="K469" s="43">
        <v>37429</v>
      </c>
      <c r="L469" s="39">
        <v>10</v>
      </c>
      <c r="M469" s="10" t="s">
        <v>147</v>
      </c>
      <c r="N469" s="262">
        <f t="shared" ref="N469:N474" si="20">TRUNC(AVERAGE(J467:J469),3)</f>
        <v>8.5999999999999993E-2</v>
      </c>
    </row>
    <row r="470" spans="1:14" ht="15.75" customHeight="1" x14ac:dyDescent="0.25">
      <c r="A470" s="9"/>
      <c r="C470" s="10">
        <v>2003</v>
      </c>
      <c r="D470" s="15">
        <v>0.105</v>
      </c>
      <c r="E470" s="12">
        <v>37797</v>
      </c>
      <c r="F470" s="15">
        <v>9.0999999999999998E-2</v>
      </c>
      <c r="G470" s="12">
        <v>37790</v>
      </c>
      <c r="H470" s="15">
        <v>9.0999999999999998E-2</v>
      </c>
      <c r="I470" s="12">
        <v>37796</v>
      </c>
      <c r="J470" s="15">
        <v>8.3000000000000004E-2</v>
      </c>
      <c r="K470" s="43">
        <v>37858</v>
      </c>
      <c r="L470" s="39">
        <v>3</v>
      </c>
      <c r="M470" s="10" t="s">
        <v>148</v>
      </c>
      <c r="N470" s="262">
        <f t="shared" si="20"/>
        <v>8.4000000000000005E-2</v>
      </c>
    </row>
    <row r="471" spans="1:14" ht="15.75" customHeight="1" x14ac:dyDescent="0.25">
      <c r="A471" s="9"/>
      <c r="C471" s="10">
        <v>2004</v>
      </c>
      <c r="D471" s="15">
        <v>7.4999999999999997E-2</v>
      </c>
      <c r="E471" s="12">
        <v>38170</v>
      </c>
      <c r="F471" s="15">
        <v>7.0999999999999994E-2</v>
      </c>
      <c r="G471" s="12">
        <v>38093</v>
      </c>
      <c r="H471" s="15">
        <v>7.0999999999999994E-2</v>
      </c>
      <c r="I471" s="12">
        <v>38252</v>
      </c>
      <c r="J471" s="15">
        <v>6.9000000000000006E-2</v>
      </c>
      <c r="K471" s="43">
        <v>38106</v>
      </c>
      <c r="L471" s="39">
        <v>0</v>
      </c>
      <c r="M471" s="10" t="s">
        <v>149</v>
      </c>
      <c r="N471" s="262">
        <f t="shared" si="20"/>
        <v>0.08</v>
      </c>
    </row>
    <row r="472" spans="1:14" ht="15.75" customHeight="1" x14ac:dyDescent="0.25">
      <c r="A472" s="9"/>
      <c r="C472" s="10">
        <v>2005</v>
      </c>
      <c r="D472" s="25">
        <v>8.2000000000000003E-2</v>
      </c>
      <c r="E472" s="12">
        <v>38511</v>
      </c>
      <c r="F472" s="15">
        <v>8.2000000000000003E-2</v>
      </c>
      <c r="G472" s="12">
        <v>38544</v>
      </c>
      <c r="H472" s="15">
        <v>0.08</v>
      </c>
      <c r="I472" s="12">
        <v>38530</v>
      </c>
      <c r="J472" s="15">
        <v>7.8E-2</v>
      </c>
      <c r="K472" s="43">
        <v>38608</v>
      </c>
      <c r="L472" s="39">
        <v>0</v>
      </c>
      <c r="M472" s="10" t="s">
        <v>150</v>
      </c>
      <c r="N472" s="262">
        <f t="shared" si="20"/>
        <v>7.5999999999999998E-2</v>
      </c>
    </row>
    <row r="473" spans="1:14" ht="15.75" customHeight="1" x14ac:dyDescent="0.25">
      <c r="A473" s="9"/>
      <c r="C473" s="10">
        <v>2006</v>
      </c>
      <c r="D473" s="25">
        <v>7.5999999999999998E-2</v>
      </c>
      <c r="E473" s="12">
        <v>38884</v>
      </c>
      <c r="F473" s="15">
        <v>7.2999999999999995E-2</v>
      </c>
      <c r="G473" s="12">
        <v>38874</v>
      </c>
      <c r="H473" s="15">
        <v>7.2999999999999995E-2</v>
      </c>
      <c r="I473" s="12">
        <v>38900</v>
      </c>
      <c r="J473" s="15">
        <v>7.1999999999999995E-2</v>
      </c>
      <c r="K473" s="43">
        <v>38946</v>
      </c>
      <c r="L473" s="39">
        <v>0</v>
      </c>
      <c r="M473" s="10" t="s">
        <v>151</v>
      </c>
      <c r="N473" s="262">
        <f t="shared" si="20"/>
        <v>7.2999999999999995E-2</v>
      </c>
    </row>
    <row r="474" spans="1:14" ht="15.75" customHeight="1" thickBot="1" x14ac:dyDescent="0.3">
      <c r="A474" s="9"/>
      <c r="C474" s="16">
        <v>2007</v>
      </c>
      <c r="D474" s="123">
        <v>8.2000000000000003E-2</v>
      </c>
      <c r="E474" s="18">
        <v>39224</v>
      </c>
      <c r="F474" s="26">
        <v>0.08</v>
      </c>
      <c r="G474" s="18">
        <v>39194</v>
      </c>
      <c r="H474" s="26">
        <v>7.9000000000000001E-2</v>
      </c>
      <c r="I474" s="18">
        <v>39296</v>
      </c>
      <c r="J474" s="26">
        <v>7.8E-2</v>
      </c>
      <c r="K474" s="44">
        <v>39346</v>
      </c>
      <c r="L474" s="40">
        <v>0</v>
      </c>
      <c r="M474" s="16" t="s">
        <v>152</v>
      </c>
      <c r="N474" s="263">
        <f t="shared" si="20"/>
        <v>7.5999999999999998E-2</v>
      </c>
    </row>
    <row r="475" spans="1:14" ht="15.75" customHeight="1" thickBot="1" x14ac:dyDescent="0.35">
      <c r="A475" s="9"/>
      <c r="C475" s="374" t="s">
        <v>298</v>
      </c>
      <c r="D475" s="375"/>
      <c r="E475" s="375"/>
      <c r="F475" s="375"/>
      <c r="G475" s="375"/>
      <c r="H475" s="375"/>
      <c r="I475" s="375"/>
      <c r="J475" s="375"/>
      <c r="K475" s="376"/>
      <c r="L475" s="4" t="s">
        <v>263</v>
      </c>
      <c r="M475" s="209"/>
      <c r="N475" s="270"/>
    </row>
    <row r="476" spans="1:14" ht="15.75" customHeight="1" x14ac:dyDescent="0.25">
      <c r="A476" s="9"/>
      <c r="C476" s="10">
        <v>2008</v>
      </c>
      <c r="D476" s="25">
        <v>6.5000000000000002E-2</v>
      </c>
      <c r="E476" s="12">
        <v>39647</v>
      </c>
      <c r="F476" s="15">
        <v>6.4000000000000001E-2</v>
      </c>
      <c r="G476" s="12">
        <v>39646</v>
      </c>
      <c r="H476" s="25">
        <v>0.06</v>
      </c>
      <c r="I476" s="12">
        <v>39597</v>
      </c>
      <c r="J476" s="15">
        <v>0.06</v>
      </c>
      <c r="K476" s="43">
        <v>39683</v>
      </c>
      <c r="L476" s="39">
        <v>0</v>
      </c>
      <c r="M476" s="10" t="s">
        <v>187</v>
      </c>
      <c r="N476" s="261">
        <f>TRUNC(AVERAGE(J473:J476),3)</f>
        <v>7.0000000000000007E-2</v>
      </c>
    </row>
    <row r="477" spans="1:14" ht="15.75" customHeight="1" thickBot="1" x14ac:dyDescent="0.3">
      <c r="A477" s="9"/>
      <c r="C477" s="10">
        <v>2009</v>
      </c>
      <c r="D477" s="25">
        <v>6.4000000000000001E-2</v>
      </c>
      <c r="E477" s="12">
        <v>39991</v>
      </c>
      <c r="F477" s="15">
        <v>6.4000000000000001E-2</v>
      </c>
      <c r="G477" s="12">
        <v>39953</v>
      </c>
      <c r="H477" s="25">
        <v>6.2E-2</v>
      </c>
      <c r="I477" s="12">
        <v>39988</v>
      </c>
      <c r="J477" s="15">
        <v>6.2E-2</v>
      </c>
      <c r="K477" s="43">
        <v>39957</v>
      </c>
      <c r="L477" s="39">
        <v>0</v>
      </c>
      <c r="M477" s="10" t="s">
        <v>196</v>
      </c>
      <c r="N477" s="263">
        <f>TRUNC(AVERAGE(J474:J477),3)</f>
        <v>6.6000000000000003E-2</v>
      </c>
    </row>
    <row r="478" spans="1:14" ht="15.75" customHeight="1" x14ac:dyDescent="0.3">
      <c r="A478" s="9"/>
      <c r="C478" s="124"/>
      <c r="D478" s="182"/>
      <c r="E478" s="51"/>
      <c r="F478" s="97"/>
      <c r="G478" s="51"/>
      <c r="H478" s="97"/>
      <c r="I478" s="51"/>
      <c r="J478" s="338"/>
      <c r="K478" s="51"/>
      <c r="L478" s="124"/>
      <c r="M478" s="124"/>
      <c r="N478" s="338"/>
    </row>
    <row r="479" spans="1:14" ht="15.75" customHeight="1" x14ac:dyDescent="0.25">
      <c r="D479" s="92"/>
      <c r="F479" s="92"/>
      <c r="H479" s="92"/>
    </row>
    <row r="480" spans="1:14" ht="21" x14ac:dyDescent="0.4">
      <c r="D480" s="92"/>
      <c r="E480" s="52" t="s">
        <v>186</v>
      </c>
      <c r="F480" s="92"/>
      <c r="H480" s="92"/>
    </row>
    <row r="481" spans="1:14" ht="15.75" customHeight="1" x14ac:dyDescent="0.3">
      <c r="D481" s="92"/>
      <c r="E481" s="53" t="s">
        <v>0</v>
      </c>
      <c r="F481" s="92"/>
      <c r="H481" s="92"/>
    </row>
    <row r="482" spans="1:14" ht="15.75" customHeight="1" thickBot="1" x14ac:dyDescent="0.3">
      <c r="D482" s="92"/>
      <c r="F482" s="92"/>
      <c r="H482" s="92"/>
    </row>
    <row r="483" spans="1:14" ht="15.75" customHeight="1" x14ac:dyDescent="0.3">
      <c r="A483" s="53" t="s">
        <v>34</v>
      </c>
      <c r="B483" s="46"/>
      <c r="C483" s="211"/>
      <c r="D483" s="212"/>
      <c r="E483" s="213"/>
      <c r="F483" s="212"/>
      <c r="G483" s="213"/>
      <c r="H483" s="212"/>
      <c r="I483" s="213"/>
      <c r="J483" s="214"/>
      <c r="K483" s="213"/>
      <c r="L483" s="215"/>
      <c r="M483" s="383" t="s">
        <v>56</v>
      </c>
      <c r="N483" s="384"/>
    </row>
    <row r="484" spans="1:14" ht="15.75" customHeight="1" thickBot="1" x14ac:dyDescent="0.35">
      <c r="A484" s="54"/>
      <c r="C484" s="4" t="s">
        <v>2</v>
      </c>
      <c r="D484" s="93" t="s">
        <v>3</v>
      </c>
      <c r="E484" s="5" t="s">
        <v>58</v>
      </c>
      <c r="F484" s="93" t="s">
        <v>4</v>
      </c>
      <c r="G484" s="5" t="s">
        <v>58</v>
      </c>
      <c r="H484" s="93" t="s">
        <v>5</v>
      </c>
      <c r="I484" s="5" t="s">
        <v>58</v>
      </c>
      <c r="J484" s="6" t="s">
        <v>6</v>
      </c>
      <c r="K484" s="5" t="s">
        <v>58</v>
      </c>
      <c r="L484" s="334"/>
      <c r="M484" s="21" t="s">
        <v>141</v>
      </c>
      <c r="N484" s="8" t="s">
        <v>57</v>
      </c>
    </row>
    <row r="485" spans="1:14" ht="15.75" customHeight="1" thickBot="1" x14ac:dyDescent="0.35">
      <c r="A485" s="54"/>
      <c r="C485" s="362" t="s">
        <v>299</v>
      </c>
      <c r="D485" s="363"/>
      <c r="E485" s="363"/>
      <c r="F485" s="363"/>
      <c r="G485" s="363"/>
      <c r="H485" s="363"/>
      <c r="I485" s="363"/>
      <c r="J485" s="363"/>
      <c r="K485" s="364"/>
      <c r="L485" s="131" t="s">
        <v>265</v>
      </c>
      <c r="M485" s="210"/>
      <c r="N485" s="269"/>
    </row>
    <row r="486" spans="1:14" ht="15.75" customHeight="1" x14ac:dyDescent="0.25">
      <c r="A486" s="147" t="s">
        <v>249</v>
      </c>
      <c r="B486" s="55" t="s">
        <v>52</v>
      </c>
      <c r="C486" s="14">
        <v>1995</v>
      </c>
      <c r="D486" s="97">
        <v>9.9000000000000005E-2</v>
      </c>
      <c r="E486" s="51"/>
      <c r="F486" s="97">
        <v>9.7000000000000003E-2</v>
      </c>
      <c r="G486" s="51"/>
      <c r="H486" s="97">
        <v>9.6000000000000002E-2</v>
      </c>
      <c r="I486" s="51"/>
      <c r="J486" s="97">
        <v>0.09</v>
      </c>
      <c r="K486" s="112"/>
      <c r="L486" s="62">
        <v>6</v>
      </c>
      <c r="M486" s="14" t="s">
        <v>189</v>
      </c>
      <c r="N486" s="261">
        <f>TRUNC(AVERAGE(J486),3)</f>
        <v>0.09</v>
      </c>
    </row>
    <row r="487" spans="1:14" ht="15.75" customHeight="1" x14ac:dyDescent="0.25">
      <c r="A487" s="24" t="s">
        <v>118</v>
      </c>
      <c r="B487" s="20"/>
      <c r="C487" s="10">
        <v>1996</v>
      </c>
      <c r="D487" s="15">
        <v>0.104</v>
      </c>
      <c r="E487" s="12"/>
      <c r="F487" s="15">
        <v>9.6000000000000002E-2</v>
      </c>
      <c r="G487" s="12"/>
      <c r="H487" s="15">
        <v>9.5000000000000001E-2</v>
      </c>
      <c r="I487" s="12"/>
      <c r="J487" s="15">
        <v>9.0999999999999998E-2</v>
      </c>
      <c r="K487" s="43"/>
      <c r="L487" s="39">
        <v>8</v>
      </c>
      <c r="M487" s="10" t="s">
        <v>188</v>
      </c>
      <c r="N487" s="262">
        <f>TRUNC(AVERAGE(J486:J487),3)</f>
        <v>0.09</v>
      </c>
    </row>
    <row r="488" spans="1:14" ht="15.75" customHeight="1" x14ac:dyDescent="0.25">
      <c r="C488" s="10">
        <v>1997</v>
      </c>
      <c r="D488" s="15">
        <v>9.8000000000000004E-2</v>
      </c>
      <c r="E488" s="12">
        <v>36002</v>
      </c>
      <c r="F488" s="15">
        <v>9.4E-2</v>
      </c>
      <c r="G488" s="12">
        <v>35993</v>
      </c>
      <c r="H488" s="15">
        <v>8.8999999999999996E-2</v>
      </c>
      <c r="I488" s="12">
        <v>35939</v>
      </c>
      <c r="J488" s="15">
        <v>8.8999999999999996E-2</v>
      </c>
      <c r="K488" s="43">
        <v>35975</v>
      </c>
      <c r="L488" s="39">
        <v>5</v>
      </c>
      <c r="M488" s="10" t="s">
        <v>142</v>
      </c>
      <c r="N488" s="262">
        <f>TRUNC(AVERAGE(J486:J488),3)</f>
        <v>0.09</v>
      </c>
    </row>
    <row r="489" spans="1:14" ht="15.75" customHeight="1" x14ac:dyDescent="0.25">
      <c r="A489" s="24"/>
      <c r="C489" s="10">
        <v>1998</v>
      </c>
      <c r="D489" s="15">
        <v>0.10100000000000001</v>
      </c>
      <c r="E489" s="12">
        <v>35972</v>
      </c>
      <c r="F489" s="15">
        <v>8.8999999999999996E-2</v>
      </c>
      <c r="G489" s="12">
        <v>36050</v>
      </c>
      <c r="H489" s="15">
        <v>8.3000000000000004E-2</v>
      </c>
      <c r="I489" s="12">
        <v>35973</v>
      </c>
      <c r="J489" s="15">
        <v>8.2000000000000003E-2</v>
      </c>
      <c r="K489" s="43">
        <v>35929</v>
      </c>
      <c r="L489" s="39">
        <v>2</v>
      </c>
      <c r="M489" s="10" t="s">
        <v>143</v>
      </c>
      <c r="N489" s="262">
        <f>TRUNC(AVERAGE(J487:J489),3)</f>
        <v>8.6999999999999994E-2</v>
      </c>
    </row>
    <row r="490" spans="1:14" ht="15.75" customHeight="1" x14ac:dyDescent="0.25">
      <c r="A490" s="9"/>
      <c r="C490" s="10">
        <v>1999</v>
      </c>
      <c r="D490" s="15">
        <v>8.2000000000000003E-2</v>
      </c>
      <c r="E490" s="12">
        <v>36405</v>
      </c>
      <c r="F490" s="15">
        <v>0.08</v>
      </c>
      <c r="G490" s="12">
        <v>36407</v>
      </c>
      <c r="H490" s="15">
        <v>7.8E-2</v>
      </c>
      <c r="I490" s="12">
        <v>36333</v>
      </c>
      <c r="J490" s="15">
        <v>7.6999999999999999E-2</v>
      </c>
      <c r="K490" s="43">
        <v>36310</v>
      </c>
      <c r="L490" s="39">
        <v>0</v>
      </c>
      <c r="M490" s="10" t="s">
        <v>144</v>
      </c>
      <c r="N490" s="262">
        <f>TRUNC(AVERAGE(J488:J490),3)</f>
        <v>8.2000000000000003E-2</v>
      </c>
    </row>
    <row r="491" spans="1:14" ht="15.75" customHeight="1" x14ac:dyDescent="0.25">
      <c r="A491" s="9"/>
      <c r="C491" s="10">
        <v>2000</v>
      </c>
      <c r="D491" s="15">
        <v>7.8E-2</v>
      </c>
      <c r="E491" s="12">
        <v>36686</v>
      </c>
      <c r="F491" s="15">
        <v>7.5999999999999998E-2</v>
      </c>
      <c r="G491" s="12">
        <v>36685</v>
      </c>
      <c r="H491" s="15">
        <v>7.1999999999999995E-2</v>
      </c>
      <c r="I491" s="12">
        <v>36678</v>
      </c>
      <c r="J491" s="15">
        <v>6.5000000000000002E-2</v>
      </c>
      <c r="K491" s="43">
        <v>36734</v>
      </c>
      <c r="L491" s="39">
        <v>0</v>
      </c>
      <c r="M491" s="10" t="s">
        <v>145</v>
      </c>
      <c r="N491" s="262">
        <f>TRUNC(AVERAGE(J489:J491),3)</f>
        <v>7.3999999999999996E-2</v>
      </c>
    </row>
    <row r="492" spans="1:14" ht="15.75" customHeight="1" x14ac:dyDescent="0.25">
      <c r="A492" s="9"/>
      <c r="C492" s="10">
        <v>2001</v>
      </c>
      <c r="D492" s="15">
        <v>6.3E-2</v>
      </c>
      <c r="E492" s="12">
        <v>37021</v>
      </c>
      <c r="F492" s="15">
        <v>0.06</v>
      </c>
      <c r="G492" s="12">
        <v>37030</v>
      </c>
      <c r="H492" s="15">
        <v>5.6000000000000001E-2</v>
      </c>
      <c r="I492" s="12">
        <v>37137</v>
      </c>
      <c r="J492" s="11">
        <v>5.5E-2</v>
      </c>
      <c r="K492" s="43">
        <v>36989</v>
      </c>
      <c r="L492" s="39">
        <v>0</v>
      </c>
      <c r="M492" s="10" t="s">
        <v>146</v>
      </c>
      <c r="N492" s="262">
        <f>TRUNC(AVERAGE(J490:J492),3)</f>
        <v>6.5000000000000002E-2</v>
      </c>
    </row>
    <row r="493" spans="1:14" ht="15.75" customHeight="1" x14ac:dyDescent="0.3">
      <c r="A493" s="147" t="s">
        <v>35</v>
      </c>
      <c r="B493" s="55" t="s">
        <v>53</v>
      </c>
      <c r="C493" s="178" t="s">
        <v>250</v>
      </c>
      <c r="D493" s="15">
        <v>0.111</v>
      </c>
      <c r="E493" s="12">
        <v>37431</v>
      </c>
      <c r="F493" s="15">
        <v>0.10299999999999999</v>
      </c>
      <c r="G493" s="12">
        <v>37429</v>
      </c>
      <c r="H493" s="15">
        <v>0.10199999999999999</v>
      </c>
      <c r="I493" s="12">
        <v>37430</v>
      </c>
      <c r="J493" s="15">
        <v>9.9000000000000005E-2</v>
      </c>
      <c r="K493" s="43">
        <v>37444</v>
      </c>
      <c r="L493" s="39">
        <v>18</v>
      </c>
      <c r="M493" s="10" t="s">
        <v>166</v>
      </c>
      <c r="N493" s="262">
        <f>TRUNC(AVERAGE(J493),3)</f>
        <v>9.9000000000000005E-2</v>
      </c>
    </row>
    <row r="494" spans="1:14" ht="15.75" customHeight="1" x14ac:dyDescent="0.25">
      <c r="A494" s="24" t="s">
        <v>119</v>
      </c>
      <c r="C494" s="10">
        <v>2003</v>
      </c>
      <c r="D494" s="15">
        <v>9.2999999999999999E-2</v>
      </c>
      <c r="E494" s="12">
        <v>37797</v>
      </c>
      <c r="F494" s="15">
        <v>9.0999999999999998E-2</v>
      </c>
      <c r="G494" s="12">
        <v>37790</v>
      </c>
      <c r="H494" s="15">
        <v>8.7999999999999995E-2</v>
      </c>
      <c r="I494" s="12">
        <v>37794</v>
      </c>
      <c r="J494" s="15">
        <v>8.6999999999999994E-2</v>
      </c>
      <c r="K494" s="43">
        <v>37796</v>
      </c>
      <c r="L494" s="39">
        <v>4</v>
      </c>
      <c r="M494" s="10" t="s">
        <v>167</v>
      </c>
      <c r="N494" s="262">
        <f>TRUNC(AVERAGE(J493:J494),3)</f>
        <v>9.2999999999999999E-2</v>
      </c>
    </row>
    <row r="495" spans="1:14" ht="15.75" customHeight="1" x14ac:dyDescent="0.25">
      <c r="C495" s="10">
        <v>2004</v>
      </c>
      <c r="D495" s="15">
        <v>0.08</v>
      </c>
      <c r="E495" s="12">
        <v>38170</v>
      </c>
      <c r="F495" s="15">
        <v>7.9000000000000001E-2</v>
      </c>
      <c r="G495" s="12">
        <v>38252</v>
      </c>
      <c r="H495" s="15">
        <v>7.8E-2</v>
      </c>
      <c r="I495" s="12">
        <v>38202</v>
      </c>
      <c r="J495" s="15">
        <v>7.6999999999999999E-2</v>
      </c>
      <c r="K495" s="43">
        <v>38169</v>
      </c>
      <c r="L495" s="39">
        <v>0</v>
      </c>
      <c r="M495" s="10" t="s">
        <v>149</v>
      </c>
      <c r="N495" s="262">
        <f>TRUNC(AVERAGE(J493:J495),3)</f>
        <v>8.6999999999999994E-2</v>
      </c>
    </row>
    <row r="496" spans="1:14" ht="15.75" customHeight="1" x14ac:dyDescent="0.25">
      <c r="A496" s="56"/>
      <c r="C496" s="10">
        <v>2005</v>
      </c>
      <c r="D496" s="25">
        <v>9.4E-2</v>
      </c>
      <c r="E496" s="12">
        <v>38543</v>
      </c>
      <c r="F496" s="15">
        <v>8.8999999999999996E-2</v>
      </c>
      <c r="G496" s="12">
        <v>38530</v>
      </c>
      <c r="H496" s="15">
        <v>8.7999999999999995E-2</v>
      </c>
      <c r="I496" s="12">
        <v>38544</v>
      </c>
      <c r="J496" s="15">
        <v>8.5999999999999993E-2</v>
      </c>
      <c r="K496" s="43">
        <v>38528</v>
      </c>
      <c r="L496" s="39">
        <v>5</v>
      </c>
      <c r="M496" s="10" t="s">
        <v>150</v>
      </c>
      <c r="N496" s="262">
        <f>TRUNC(AVERAGE(J494:J496),3)</f>
        <v>8.3000000000000004E-2</v>
      </c>
    </row>
    <row r="497" spans="1:14" ht="15.75" customHeight="1" x14ac:dyDescent="0.25">
      <c r="A497" s="56"/>
      <c r="C497" s="10">
        <v>2006</v>
      </c>
      <c r="D497" s="25">
        <v>0.08</v>
      </c>
      <c r="E497" s="12">
        <v>38884</v>
      </c>
      <c r="F497" s="15">
        <v>7.6999999999999999E-2</v>
      </c>
      <c r="G497" s="12">
        <v>38885</v>
      </c>
      <c r="H497" s="15">
        <v>6.7000000000000004E-2</v>
      </c>
      <c r="I497" s="12">
        <v>38874</v>
      </c>
      <c r="J497" s="15">
        <v>6.7000000000000004E-2</v>
      </c>
      <c r="K497" s="43">
        <v>38883</v>
      </c>
      <c r="L497" s="39">
        <v>0</v>
      </c>
      <c r="M497" s="10" t="s">
        <v>151</v>
      </c>
      <c r="N497" s="262">
        <f>TRUNC(AVERAGE(J495:J497),3)</f>
        <v>7.5999999999999998E-2</v>
      </c>
    </row>
    <row r="498" spans="1:14" ht="15.75" customHeight="1" thickBot="1" x14ac:dyDescent="0.3">
      <c r="A498" s="56"/>
      <c r="C498" s="16">
        <v>2007</v>
      </c>
      <c r="D498" s="123">
        <v>8.5000000000000006E-2</v>
      </c>
      <c r="E498" s="18">
        <v>39225</v>
      </c>
      <c r="F498" s="26">
        <v>8.3000000000000004E-2</v>
      </c>
      <c r="G498" s="18">
        <v>39249</v>
      </c>
      <c r="H498" s="26">
        <v>8.3000000000000004E-2</v>
      </c>
      <c r="I498" s="18">
        <v>39346</v>
      </c>
      <c r="J498" s="26">
        <v>8.2000000000000003E-2</v>
      </c>
      <c r="K498" s="44">
        <v>39251</v>
      </c>
      <c r="L498" s="40">
        <v>1</v>
      </c>
      <c r="M498" s="16" t="s">
        <v>152</v>
      </c>
      <c r="N498" s="263">
        <f>TRUNC(AVERAGE(J496:J498),3)</f>
        <v>7.8E-2</v>
      </c>
    </row>
    <row r="499" spans="1:14" ht="15.75" customHeight="1" thickBot="1" x14ac:dyDescent="0.35">
      <c r="A499" s="56"/>
      <c r="C499" s="362" t="s">
        <v>298</v>
      </c>
      <c r="D499" s="363"/>
      <c r="E499" s="363"/>
      <c r="F499" s="363"/>
      <c r="G499" s="363"/>
      <c r="H499" s="363"/>
      <c r="I499" s="363"/>
      <c r="J499" s="363"/>
      <c r="K499" s="364"/>
      <c r="L499" s="234" t="s">
        <v>263</v>
      </c>
      <c r="M499" s="210"/>
      <c r="N499" s="269"/>
    </row>
    <row r="500" spans="1:14" ht="15.75" customHeight="1" x14ac:dyDescent="0.25">
      <c r="A500" s="56"/>
      <c r="C500" s="10">
        <v>2008</v>
      </c>
      <c r="D500" s="25">
        <v>7.3999999999999996E-2</v>
      </c>
      <c r="E500" s="12">
        <v>39574</v>
      </c>
      <c r="F500" s="15">
        <v>7.1999999999999995E-2</v>
      </c>
      <c r="G500" s="12">
        <v>39647</v>
      </c>
      <c r="H500" s="15">
        <v>6.9000000000000006E-2</v>
      </c>
      <c r="I500" s="12">
        <v>39619</v>
      </c>
      <c r="J500" s="15">
        <v>6.8000000000000005E-2</v>
      </c>
      <c r="K500" s="43">
        <v>39693</v>
      </c>
      <c r="L500" s="39">
        <v>0</v>
      </c>
      <c r="M500" s="10" t="s">
        <v>187</v>
      </c>
      <c r="N500" s="261">
        <f>TRUNC(AVERAGE(J497:J500),3)</f>
        <v>7.1999999999999995E-2</v>
      </c>
    </row>
    <row r="501" spans="1:14" ht="15.75" customHeight="1" thickBot="1" x14ac:dyDescent="0.3">
      <c r="A501" s="56"/>
      <c r="C501" s="10">
        <v>2009</v>
      </c>
      <c r="D501" s="25">
        <v>7.0000000000000007E-2</v>
      </c>
      <c r="E501" s="12">
        <v>39989</v>
      </c>
      <c r="F501" s="15">
        <v>6.4000000000000001E-2</v>
      </c>
      <c r="G501" s="12">
        <v>39953</v>
      </c>
      <c r="H501" s="15">
        <v>6.3E-2</v>
      </c>
      <c r="I501" s="12">
        <v>39988</v>
      </c>
      <c r="J501" s="15">
        <v>6.0999999999999999E-2</v>
      </c>
      <c r="K501" s="43">
        <v>39954</v>
      </c>
      <c r="L501" s="39">
        <v>0</v>
      </c>
      <c r="M501" s="10" t="s">
        <v>196</v>
      </c>
      <c r="N501" s="263">
        <f>TRUNC(AVERAGE(J498:J501),3)</f>
        <v>7.0000000000000007E-2</v>
      </c>
    </row>
    <row r="502" spans="1:14" ht="15.75" customHeight="1" x14ac:dyDescent="0.3">
      <c r="C502" s="339" t="s">
        <v>251</v>
      </c>
      <c r="D502" s="341"/>
      <c r="E502" s="341"/>
      <c r="F502" s="341"/>
      <c r="G502" s="341"/>
      <c r="H502" s="341"/>
      <c r="I502" s="341"/>
      <c r="J502" s="341"/>
      <c r="K502" s="341"/>
      <c r="L502" s="125"/>
      <c r="M502" s="125"/>
      <c r="N502" s="125"/>
    </row>
    <row r="503" spans="1:14" ht="15.75" customHeight="1" x14ac:dyDescent="0.3">
      <c r="C503" s="111"/>
      <c r="D503" s="173"/>
      <c r="E503" s="173"/>
      <c r="F503" s="173"/>
      <c r="G503" s="173"/>
      <c r="H503" s="173"/>
      <c r="I503" s="173"/>
      <c r="J503" s="173"/>
      <c r="K503" s="173"/>
    </row>
    <row r="504" spans="1:14" ht="15.75" customHeight="1" thickBot="1" x14ac:dyDescent="0.3">
      <c r="D504" s="92"/>
      <c r="F504" s="92"/>
      <c r="H504" s="92"/>
    </row>
    <row r="505" spans="1:14" ht="15.75" customHeight="1" x14ac:dyDescent="0.3">
      <c r="A505" s="53" t="s">
        <v>33</v>
      </c>
      <c r="C505" s="211"/>
      <c r="D505" s="212"/>
      <c r="E505" s="213"/>
      <c r="F505" s="212"/>
      <c r="G505" s="213"/>
      <c r="H505" s="212"/>
      <c r="I505" s="213"/>
      <c r="J505" s="214"/>
      <c r="K505" s="213"/>
      <c r="L505" s="215"/>
      <c r="M505" s="383" t="s">
        <v>56</v>
      </c>
      <c r="N505" s="384"/>
    </row>
    <row r="506" spans="1:14" ht="15.75" customHeight="1" thickBot="1" x14ac:dyDescent="0.3">
      <c r="A506" s="46"/>
      <c r="B506" s="46"/>
      <c r="C506" s="4" t="s">
        <v>2</v>
      </c>
      <c r="D506" s="93" t="s">
        <v>3</v>
      </c>
      <c r="E506" s="5" t="s">
        <v>58</v>
      </c>
      <c r="F506" s="93" t="s">
        <v>4</v>
      </c>
      <c r="G506" s="5" t="s">
        <v>58</v>
      </c>
      <c r="H506" s="93" t="s">
        <v>5</v>
      </c>
      <c r="I506" s="5" t="s">
        <v>58</v>
      </c>
      <c r="J506" s="6" t="s">
        <v>6</v>
      </c>
      <c r="K506" s="5" t="s">
        <v>58</v>
      </c>
      <c r="L506" s="334"/>
      <c r="M506" s="21" t="s">
        <v>141</v>
      </c>
      <c r="N506" s="8" t="s">
        <v>57</v>
      </c>
    </row>
    <row r="507" spans="1:14" ht="15.75" customHeight="1" thickBot="1" x14ac:dyDescent="0.35">
      <c r="A507" s="46"/>
      <c r="B507" s="46"/>
      <c r="C507" s="362" t="s">
        <v>299</v>
      </c>
      <c r="D507" s="363"/>
      <c r="E507" s="363"/>
      <c r="F507" s="363"/>
      <c r="G507" s="363"/>
      <c r="H507" s="363"/>
      <c r="I507" s="363"/>
      <c r="J507" s="363"/>
      <c r="K507" s="364"/>
      <c r="L507" s="131" t="s">
        <v>265</v>
      </c>
      <c r="M507" s="210"/>
      <c r="N507" s="269"/>
    </row>
    <row r="508" spans="1:14" ht="15.75" customHeight="1" x14ac:dyDescent="0.25">
      <c r="A508" s="147" t="s">
        <v>207</v>
      </c>
      <c r="B508" s="58"/>
      <c r="C508" s="14">
        <v>1995</v>
      </c>
      <c r="D508" s="97">
        <v>0.10199999999999999</v>
      </c>
      <c r="E508" s="51"/>
      <c r="F508" s="97">
        <v>0.10100000000000001</v>
      </c>
      <c r="G508" s="51"/>
      <c r="H508" s="97">
        <v>9.9000000000000005E-2</v>
      </c>
      <c r="I508" s="51"/>
      <c r="J508" s="97">
        <v>9.1999999999999998E-2</v>
      </c>
      <c r="K508" s="112"/>
      <c r="L508" s="62">
        <v>9</v>
      </c>
      <c r="M508" s="14" t="s">
        <v>189</v>
      </c>
      <c r="N508" s="261">
        <f>TRUNC(AVERAGE(J508),3)</f>
        <v>9.1999999999999998E-2</v>
      </c>
    </row>
    <row r="509" spans="1:14" ht="15.75" customHeight="1" x14ac:dyDescent="0.25">
      <c r="A509" s="24" t="s">
        <v>116</v>
      </c>
      <c r="C509" s="10">
        <v>1996</v>
      </c>
      <c r="D509" s="15">
        <v>9.8000000000000004E-2</v>
      </c>
      <c r="E509" s="12"/>
      <c r="F509" s="15">
        <v>9.2999999999999999E-2</v>
      </c>
      <c r="G509" s="12"/>
      <c r="H509" s="15">
        <v>9.2999999999999999E-2</v>
      </c>
      <c r="I509" s="12"/>
      <c r="J509" s="15">
        <v>9.0999999999999998E-2</v>
      </c>
      <c r="K509" s="43"/>
      <c r="L509" s="39">
        <v>8</v>
      </c>
      <c r="M509" s="10" t="s">
        <v>188</v>
      </c>
      <c r="N509" s="262">
        <f>TRUNC(AVERAGE(J508:J509),3)</f>
        <v>9.0999999999999998E-2</v>
      </c>
    </row>
    <row r="510" spans="1:14" ht="15.75" customHeight="1" x14ac:dyDescent="0.25">
      <c r="B510" s="20"/>
      <c r="C510" s="10">
        <v>1997</v>
      </c>
      <c r="D510" s="15">
        <v>0.108</v>
      </c>
      <c r="E510" s="12">
        <v>36002</v>
      </c>
      <c r="F510" s="15">
        <v>0.10100000000000001</v>
      </c>
      <c r="G510" s="12">
        <v>35993</v>
      </c>
      <c r="H510" s="15">
        <v>9.2999999999999999E-2</v>
      </c>
      <c r="I510" s="12">
        <v>35975</v>
      </c>
      <c r="J510" s="15">
        <v>9.0999999999999998E-2</v>
      </c>
      <c r="K510" s="43">
        <v>35939</v>
      </c>
      <c r="L510" s="39">
        <v>7</v>
      </c>
      <c r="M510" s="10" t="s">
        <v>142</v>
      </c>
      <c r="N510" s="262">
        <f>TRUNC(AVERAGE(J508:J510),3)</f>
        <v>9.0999999999999998E-2</v>
      </c>
    </row>
    <row r="511" spans="1:14" ht="15.75" customHeight="1" x14ac:dyDescent="0.25">
      <c r="A511" s="24"/>
      <c r="C511" s="10">
        <v>1998</v>
      </c>
      <c r="D511" s="15">
        <v>0.1</v>
      </c>
      <c r="E511" s="12">
        <v>36044</v>
      </c>
      <c r="F511" s="15">
        <v>9.7000000000000003E-2</v>
      </c>
      <c r="G511" s="12">
        <v>35930</v>
      </c>
      <c r="H511" s="15">
        <v>9.6000000000000002E-2</v>
      </c>
      <c r="I511" s="12">
        <v>35934</v>
      </c>
      <c r="J511" s="15">
        <v>9.5000000000000001E-2</v>
      </c>
      <c r="K511" s="43">
        <v>35929</v>
      </c>
      <c r="L511" s="39">
        <v>9</v>
      </c>
      <c r="M511" s="10" t="s">
        <v>143</v>
      </c>
      <c r="N511" s="262">
        <f t="shared" ref="N511:N517" si="21">TRUNC(AVERAGE(J509:J511),3)</f>
        <v>9.1999999999999998E-2</v>
      </c>
    </row>
    <row r="512" spans="1:14" ht="15.75" customHeight="1" x14ac:dyDescent="0.25">
      <c r="A512" s="9"/>
      <c r="C512" s="10">
        <v>1999</v>
      </c>
      <c r="D512" s="15">
        <v>9.0999999999999998E-2</v>
      </c>
      <c r="E512" s="12">
        <v>36405</v>
      </c>
      <c r="F512" s="15">
        <v>8.8999999999999996E-2</v>
      </c>
      <c r="G512" s="12">
        <v>36407</v>
      </c>
      <c r="H512" s="15">
        <v>8.7999999999999995E-2</v>
      </c>
      <c r="I512" s="12">
        <v>36322</v>
      </c>
      <c r="J512" s="15">
        <v>8.6999999999999994E-2</v>
      </c>
      <c r="K512" s="43">
        <v>36310</v>
      </c>
      <c r="L512" s="39">
        <v>8</v>
      </c>
      <c r="M512" s="10" t="s">
        <v>144</v>
      </c>
      <c r="N512" s="262">
        <f t="shared" si="21"/>
        <v>9.0999999999999998E-2</v>
      </c>
    </row>
    <row r="513" spans="1:14" ht="15.75" customHeight="1" x14ac:dyDescent="0.25">
      <c r="A513" s="9"/>
      <c r="C513" s="10">
        <v>2000</v>
      </c>
      <c r="D513" s="15">
        <v>9.1999999999999998E-2</v>
      </c>
      <c r="E513" s="12">
        <v>36753</v>
      </c>
      <c r="F513" s="15">
        <v>8.4000000000000005E-2</v>
      </c>
      <c r="G513" s="12">
        <v>36685</v>
      </c>
      <c r="H513" s="15">
        <v>8.4000000000000005E-2</v>
      </c>
      <c r="I513" s="12">
        <v>36686</v>
      </c>
      <c r="J513" s="15">
        <v>7.8E-2</v>
      </c>
      <c r="K513" s="43">
        <v>36768</v>
      </c>
      <c r="L513" s="39">
        <v>1</v>
      </c>
      <c r="M513" s="10" t="s">
        <v>145</v>
      </c>
      <c r="N513" s="262">
        <f t="shared" si="21"/>
        <v>8.5999999999999993E-2</v>
      </c>
    </row>
    <row r="514" spans="1:14" ht="15.75" customHeight="1" x14ac:dyDescent="0.25">
      <c r="A514" s="9"/>
      <c r="C514" s="10">
        <v>2001</v>
      </c>
      <c r="D514" s="15">
        <v>9.1999999999999998E-2</v>
      </c>
      <c r="E514" s="12">
        <v>37061</v>
      </c>
      <c r="F514" s="15">
        <v>0.09</v>
      </c>
      <c r="G514" s="12">
        <v>37055</v>
      </c>
      <c r="H514" s="15">
        <v>8.8999999999999996E-2</v>
      </c>
      <c r="I514" s="12">
        <v>37081</v>
      </c>
      <c r="J514" s="15">
        <v>8.8999999999999996E-2</v>
      </c>
      <c r="K514" s="43">
        <v>37110</v>
      </c>
      <c r="L514" s="39">
        <v>6</v>
      </c>
      <c r="M514" s="10" t="s">
        <v>146</v>
      </c>
      <c r="N514" s="262">
        <f t="shared" si="21"/>
        <v>8.4000000000000005E-2</v>
      </c>
    </row>
    <row r="515" spans="1:14" ht="15.75" customHeight="1" x14ac:dyDescent="0.25">
      <c r="A515" s="9"/>
      <c r="C515" s="10">
        <v>2002</v>
      </c>
      <c r="D515" s="15">
        <v>0.12</v>
      </c>
      <c r="E515" s="12">
        <v>37431</v>
      </c>
      <c r="F515" s="15">
        <v>0.108</v>
      </c>
      <c r="G515" s="12">
        <v>37453</v>
      </c>
      <c r="H515" s="15">
        <v>0.106</v>
      </c>
      <c r="I515" s="12">
        <v>37440</v>
      </c>
      <c r="J515" s="15">
        <v>0.104</v>
      </c>
      <c r="K515" s="43">
        <v>37430</v>
      </c>
      <c r="L515" s="39">
        <v>22</v>
      </c>
      <c r="M515" s="10" t="s">
        <v>147</v>
      </c>
      <c r="N515" s="262">
        <f t="shared" si="21"/>
        <v>0.09</v>
      </c>
    </row>
    <row r="516" spans="1:14" ht="15.75" customHeight="1" x14ac:dyDescent="0.25">
      <c r="A516" s="9"/>
      <c r="C516" s="10">
        <v>2003</v>
      </c>
      <c r="D516" s="15">
        <v>9.7000000000000003E-2</v>
      </c>
      <c r="E516" s="12">
        <v>37797</v>
      </c>
      <c r="F516" s="15">
        <v>9.5000000000000001E-2</v>
      </c>
      <c r="G516" s="12">
        <v>37790</v>
      </c>
      <c r="H516" s="15">
        <v>9.1999999999999998E-2</v>
      </c>
      <c r="I516" s="12">
        <v>37794</v>
      </c>
      <c r="J516" s="15">
        <v>8.5999999999999993E-2</v>
      </c>
      <c r="K516" s="43">
        <v>37803</v>
      </c>
      <c r="L516" s="39">
        <v>5</v>
      </c>
      <c r="M516" s="10" t="s">
        <v>148</v>
      </c>
      <c r="N516" s="262">
        <f t="shared" si="21"/>
        <v>9.2999999999999999E-2</v>
      </c>
    </row>
    <row r="517" spans="1:14" ht="15.75" customHeight="1" x14ac:dyDescent="0.25">
      <c r="A517" s="9"/>
      <c r="C517" s="10">
        <v>2004</v>
      </c>
      <c r="D517" s="15">
        <v>9.0999999999999998E-2</v>
      </c>
      <c r="E517" s="12">
        <v>38170</v>
      </c>
      <c r="F517" s="15">
        <v>8.4000000000000005E-2</v>
      </c>
      <c r="G517" s="12">
        <v>38169</v>
      </c>
      <c r="H517" s="15">
        <v>8.1000000000000003E-2</v>
      </c>
      <c r="I517" s="12">
        <v>38252</v>
      </c>
      <c r="J517" s="15">
        <v>7.5999999999999998E-2</v>
      </c>
      <c r="K517" s="43">
        <v>38202</v>
      </c>
      <c r="L517" s="39">
        <v>1</v>
      </c>
      <c r="M517" s="10" t="s">
        <v>149</v>
      </c>
      <c r="N517" s="262">
        <f t="shared" si="21"/>
        <v>8.7999999999999995E-2</v>
      </c>
    </row>
    <row r="518" spans="1:14" ht="15.75" customHeight="1" x14ac:dyDescent="0.25">
      <c r="A518" s="9"/>
      <c r="C518" s="10">
        <v>2005</v>
      </c>
      <c r="D518" s="25">
        <v>9.6000000000000002E-2</v>
      </c>
      <c r="E518" s="12">
        <v>38543</v>
      </c>
      <c r="F518" s="15">
        <v>8.7999999999999995E-2</v>
      </c>
      <c r="G518" s="12">
        <v>38544</v>
      </c>
      <c r="H518" s="15">
        <v>8.6999999999999994E-2</v>
      </c>
      <c r="I518" s="12">
        <v>38530</v>
      </c>
      <c r="J518" s="15">
        <v>8.5999999999999993E-2</v>
      </c>
      <c r="K518" s="43">
        <v>38528</v>
      </c>
      <c r="L518" s="39">
        <v>5</v>
      </c>
      <c r="M518" s="10" t="s">
        <v>150</v>
      </c>
      <c r="N518" s="262">
        <f>TRUNC(AVERAGE(J516:J518),3)</f>
        <v>8.2000000000000003E-2</v>
      </c>
    </row>
    <row r="519" spans="1:14" ht="15.75" customHeight="1" x14ac:dyDescent="0.25">
      <c r="A519" s="9"/>
      <c r="C519" s="10">
        <v>2006</v>
      </c>
      <c r="D519" s="25">
        <v>7.4999999999999997E-2</v>
      </c>
      <c r="E519" s="12">
        <v>38884</v>
      </c>
      <c r="F519" s="15">
        <v>7.4999999999999997E-2</v>
      </c>
      <c r="G519" s="12">
        <v>38885</v>
      </c>
      <c r="H519" s="15">
        <v>7.3999999999999996E-2</v>
      </c>
      <c r="I519" s="12">
        <v>38899</v>
      </c>
      <c r="J519" s="15">
        <v>7.0000000000000007E-2</v>
      </c>
      <c r="K519" s="43">
        <v>38874</v>
      </c>
      <c r="L519" s="39">
        <v>0</v>
      </c>
      <c r="M519" s="10" t="s">
        <v>151</v>
      </c>
      <c r="N519" s="262">
        <f>TRUNC(AVERAGE(J517:J519),3)</f>
        <v>7.6999999999999999E-2</v>
      </c>
    </row>
    <row r="520" spans="1:14" ht="15.75" customHeight="1" thickBot="1" x14ac:dyDescent="0.3">
      <c r="A520" s="9"/>
      <c r="C520" s="16">
        <v>2007</v>
      </c>
      <c r="D520" s="123">
        <v>8.5000000000000006E-2</v>
      </c>
      <c r="E520" s="18">
        <v>39225</v>
      </c>
      <c r="F520" s="26">
        <v>8.5000000000000006E-2</v>
      </c>
      <c r="G520" s="18">
        <v>39249</v>
      </c>
      <c r="H520" s="26">
        <v>8.3000000000000004E-2</v>
      </c>
      <c r="I520" s="18">
        <v>39251</v>
      </c>
      <c r="J520" s="26">
        <v>8.2000000000000003E-2</v>
      </c>
      <c r="K520" s="44">
        <v>39224</v>
      </c>
      <c r="L520" s="40">
        <v>2</v>
      </c>
      <c r="M520" s="16" t="s">
        <v>152</v>
      </c>
      <c r="N520" s="263">
        <f>TRUNC(AVERAGE(J518:J520),3)</f>
        <v>7.9000000000000001E-2</v>
      </c>
    </row>
    <row r="521" spans="1:14" ht="15.75" customHeight="1" thickBot="1" x14ac:dyDescent="0.35">
      <c r="A521" s="9"/>
      <c r="C521" s="362" t="s">
        <v>298</v>
      </c>
      <c r="D521" s="363"/>
      <c r="E521" s="363"/>
      <c r="F521" s="363"/>
      <c r="G521" s="363"/>
      <c r="H521" s="363"/>
      <c r="I521" s="363"/>
      <c r="J521" s="363"/>
      <c r="K521" s="364"/>
      <c r="L521" s="234" t="s">
        <v>263</v>
      </c>
      <c r="M521" s="210"/>
      <c r="N521" s="269"/>
    </row>
    <row r="522" spans="1:14" ht="15.75" customHeight="1" x14ac:dyDescent="0.25">
      <c r="A522" s="9"/>
      <c r="C522" s="10">
        <v>2008</v>
      </c>
      <c r="D522" s="25">
        <v>7.2999999999999995E-2</v>
      </c>
      <c r="E522" s="12">
        <v>39574</v>
      </c>
      <c r="F522" s="15">
        <v>7.0999999999999994E-2</v>
      </c>
      <c r="G522" s="12">
        <v>39647</v>
      </c>
      <c r="H522" s="15">
        <v>7.0000000000000007E-2</v>
      </c>
      <c r="I522" s="12">
        <v>39657</v>
      </c>
      <c r="J522" s="15">
        <v>6.9000000000000006E-2</v>
      </c>
      <c r="K522" s="43">
        <v>39658</v>
      </c>
      <c r="L522" s="39">
        <v>0</v>
      </c>
      <c r="M522" s="10" t="s">
        <v>187</v>
      </c>
      <c r="N522" s="261">
        <f>TRUNC(AVERAGE(J519:J522),3)</f>
        <v>7.2999999999999995E-2</v>
      </c>
    </row>
    <row r="523" spans="1:14" ht="15.75" customHeight="1" thickBot="1" x14ac:dyDescent="0.3">
      <c r="A523" s="9"/>
      <c r="C523" s="10">
        <v>2009</v>
      </c>
      <c r="D523" s="25">
        <v>6.9000000000000006E-2</v>
      </c>
      <c r="E523" s="12">
        <v>39989</v>
      </c>
      <c r="F523" s="15">
        <v>6.3E-2</v>
      </c>
      <c r="G523" s="12">
        <v>39953</v>
      </c>
      <c r="H523" s="15">
        <v>6.2E-2</v>
      </c>
      <c r="I523" s="12">
        <v>39954</v>
      </c>
      <c r="J523" s="15">
        <v>6.2E-2</v>
      </c>
      <c r="K523" s="43">
        <v>39920</v>
      </c>
      <c r="L523" s="39">
        <v>0</v>
      </c>
      <c r="M523" s="10" t="s">
        <v>196</v>
      </c>
      <c r="N523" s="263">
        <f>TRUNC(AVERAGE(J520:J523),3)</f>
        <v>7.0999999999999994E-2</v>
      </c>
    </row>
    <row r="524" spans="1:14" ht="15.75" customHeight="1" x14ac:dyDescent="0.3">
      <c r="A524" s="9"/>
      <c r="C524" s="124"/>
      <c r="D524" s="182"/>
      <c r="E524" s="51"/>
      <c r="F524" s="97"/>
      <c r="G524" s="51"/>
      <c r="H524" s="97"/>
      <c r="I524" s="51"/>
      <c r="J524" s="338"/>
      <c r="K524" s="51"/>
      <c r="L524" s="124"/>
      <c r="M524" s="124"/>
      <c r="N524" s="338"/>
    </row>
    <row r="525" spans="1:14" ht="15.75" customHeight="1" thickBot="1" x14ac:dyDescent="0.3">
      <c r="D525" s="92"/>
      <c r="F525" s="92"/>
      <c r="H525" s="92"/>
    </row>
    <row r="526" spans="1:14" ht="15.75" customHeight="1" x14ac:dyDescent="0.3">
      <c r="A526" s="53" t="s">
        <v>33</v>
      </c>
      <c r="C526" s="211"/>
      <c r="D526" s="212"/>
      <c r="E526" s="213"/>
      <c r="F526" s="212"/>
      <c r="G526" s="213"/>
      <c r="H526" s="212"/>
      <c r="I526" s="213"/>
      <c r="J526" s="214"/>
      <c r="K526" s="213"/>
      <c r="L526" s="215"/>
      <c r="M526" s="383" t="s">
        <v>56</v>
      </c>
      <c r="N526" s="384"/>
    </row>
    <row r="527" spans="1:14" ht="15.75" customHeight="1" thickBot="1" x14ac:dyDescent="0.3">
      <c r="A527" s="9"/>
      <c r="C527" s="4" t="s">
        <v>2</v>
      </c>
      <c r="D527" s="93" t="s">
        <v>3</v>
      </c>
      <c r="E527" s="5" t="s">
        <v>58</v>
      </c>
      <c r="F527" s="93" t="s">
        <v>4</v>
      </c>
      <c r="G527" s="5" t="s">
        <v>58</v>
      </c>
      <c r="H527" s="93" t="s">
        <v>5</v>
      </c>
      <c r="I527" s="5" t="s">
        <v>58</v>
      </c>
      <c r="J527" s="6" t="s">
        <v>6</v>
      </c>
      <c r="K527" s="5" t="s">
        <v>58</v>
      </c>
      <c r="L527" s="334"/>
      <c r="M527" s="21" t="s">
        <v>141</v>
      </c>
      <c r="N527" s="8" t="s">
        <v>57</v>
      </c>
    </row>
    <row r="528" spans="1:14" ht="15.75" customHeight="1" thickBot="1" x14ac:dyDescent="0.35">
      <c r="A528" s="9"/>
      <c r="C528" s="362" t="s">
        <v>299</v>
      </c>
      <c r="D528" s="363"/>
      <c r="E528" s="363"/>
      <c r="F528" s="363"/>
      <c r="G528" s="363"/>
      <c r="H528" s="363"/>
      <c r="I528" s="363"/>
      <c r="J528" s="363"/>
      <c r="K528" s="364"/>
      <c r="L528" s="131" t="s">
        <v>265</v>
      </c>
      <c r="M528" s="210"/>
      <c r="N528" s="269"/>
    </row>
    <row r="529" spans="1:14" ht="15.75" customHeight="1" x14ac:dyDescent="0.25">
      <c r="A529" s="147" t="s">
        <v>216</v>
      </c>
      <c r="C529" s="14">
        <v>1995</v>
      </c>
      <c r="D529" s="97">
        <v>0.106</v>
      </c>
      <c r="E529" s="51"/>
      <c r="F529" s="97">
        <v>0.10199999999999999</v>
      </c>
      <c r="G529" s="51"/>
      <c r="H529" s="97">
        <v>0.10100000000000001</v>
      </c>
      <c r="I529" s="51"/>
      <c r="J529" s="97">
        <v>0.1</v>
      </c>
      <c r="K529" s="112"/>
      <c r="L529" s="62">
        <v>8</v>
      </c>
      <c r="M529" s="14" t="s">
        <v>189</v>
      </c>
      <c r="N529" s="261">
        <f>TRUNC(AVERAGE(J529),3)</f>
        <v>0.1</v>
      </c>
    </row>
    <row r="530" spans="1:14" ht="15.75" customHeight="1" x14ac:dyDescent="0.25">
      <c r="A530" s="24" t="s">
        <v>117</v>
      </c>
      <c r="C530" s="10">
        <v>1996</v>
      </c>
      <c r="D530" s="15">
        <v>9.9000000000000005E-2</v>
      </c>
      <c r="E530" s="12"/>
      <c r="F530" s="15">
        <v>9.6000000000000002E-2</v>
      </c>
      <c r="G530" s="12"/>
      <c r="H530" s="15">
        <v>9.4E-2</v>
      </c>
      <c r="I530" s="12"/>
      <c r="J530" s="15">
        <v>9.0999999999999998E-2</v>
      </c>
      <c r="K530" s="43"/>
      <c r="L530" s="39">
        <v>7</v>
      </c>
      <c r="M530" s="10" t="s">
        <v>188</v>
      </c>
      <c r="N530" s="262">
        <f>TRUNC(AVERAGE(J529:J530),3)</f>
        <v>9.5000000000000001E-2</v>
      </c>
    </row>
    <row r="531" spans="1:14" ht="15.75" customHeight="1" x14ac:dyDescent="0.25">
      <c r="B531" s="20"/>
      <c r="C531" s="10">
        <v>1997</v>
      </c>
      <c r="D531" s="15">
        <v>9.4E-2</v>
      </c>
      <c r="E531" s="12">
        <v>35993</v>
      </c>
      <c r="F531" s="15">
        <v>8.7999999999999995E-2</v>
      </c>
      <c r="G531" s="12">
        <v>35939</v>
      </c>
      <c r="H531" s="15">
        <v>8.5999999999999993E-2</v>
      </c>
      <c r="I531" s="12">
        <v>35974</v>
      </c>
      <c r="J531" s="15">
        <v>8.4000000000000005E-2</v>
      </c>
      <c r="K531" s="43">
        <v>35975</v>
      </c>
      <c r="L531" s="39">
        <v>3</v>
      </c>
      <c r="M531" s="10" t="s">
        <v>142</v>
      </c>
      <c r="N531" s="262">
        <f>TRUNC(AVERAGE(J529:J531),3)</f>
        <v>9.0999999999999998E-2</v>
      </c>
    </row>
    <row r="532" spans="1:14" ht="15.75" customHeight="1" x14ac:dyDescent="0.25">
      <c r="A532" s="24"/>
      <c r="C532" s="10">
        <v>1998</v>
      </c>
      <c r="D532" s="15">
        <v>0.10299999999999999</v>
      </c>
      <c r="E532" s="12">
        <v>35934</v>
      </c>
      <c r="F532" s="15">
        <v>0.10199999999999999</v>
      </c>
      <c r="G532" s="12">
        <v>35930</v>
      </c>
      <c r="H532" s="15">
        <v>0.10100000000000001</v>
      </c>
      <c r="I532" s="12">
        <v>35972</v>
      </c>
      <c r="J532" s="15">
        <v>0.09</v>
      </c>
      <c r="K532" s="43">
        <v>35929</v>
      </c>
      <c r="L532" s="39">
        <v>5</v>
      </c>
      <c r="M532" s="10" t="s">
        <v>143</v>
      </c>
      <c r="N532" s="262">
        <f t="shared" ref="N532:N538" si="22">TRUNC(AVERAGE(J530:J532),3)</f>
        <v>8.7999999999999995E-2</v>
      </c>
    </row>
    <row r="533" spans="1:14" ht="15.75" customHeight="1" x14ac:dyDescent="0.25">
      <c r="A533" s="9"/>
      <c r="C533" s="10">
        <v>1999</v>
      </c>
      <c r="D533" s="15">
        <v>9.2999999999999999E-2</v>
      </c>
      <c r="E533" s="12">
        <v>36333</v>
      </c>
      <c r="F533" s="15">
        <v>0.09</v>
      </c>
      <c r="G533" s="12">
        <v>36405</v>
      </c>
      <c r="H533" s="15">
        <v>8.8999999999999996E-2</v>
      </c>
      <c r="I533" s="12">
        <v>36365</v>
      </c>
      <c r="J533" s="15">
        <v>8.6999999999999994E-2</v>
      </c>
      <c r="K533" s="43">
        <v>36321</v>
      </c>
      <c r="L533" s="39">
        <v>10</v>
      </c>
      <c r="M533" s="10" t="s">
        <v>144</v>
      </c>
      <c r="N533" s="262">
        <f t="shared" si="22"/>
        <v>8.6999999999999994E-2</v>
      </c>
    </row>
    <row r="534" spans="1:14" ht="15.75" customHeight="1" x14ac:dyDescent="0.25">
      <c r="A534" s="9"/>
      <c r="C534" s="10">
        <v>2000</v>
      </c>
      <c r="D534" s="15">
        <v>8.7999999999999995E-2</v>
      </c>
      <c r="E534" s="12">
        <v>36686</v>
      </c>
      <c r="F534" s="15">
        <v>8.4000000000000005E-2</v>
      </c>
      <c r="G534" s="12">
        <v>36685</v>
      </c>
      <c r="H534" s="15">
        <v>0.08</v>
      </c>
      <c r="I534" s="12">
        <v>36753</v>
      </c>
      <c r="J534" s="15">
        <v>7.9000000000000001E-2</v>
      </c>
      <c r="K534" s="43">
        <v>36678</v>
      </c>
      <c r="L534" s="39">
        <v>1</v>
      </c>
      <c r="M534" s="10" t="s">
        <v>145</v>
      </c>
      <c r="N534" s="262">
        <f t="shared" si="22"/>
        <v>8.5000000000000006E-2</v>
      </c>
    </row>
    <row r="535" spans="1:14" ht="15.75" customHeight="1" x14ac:dyDescent="0.25">
      <c r="A535" s="9"/>
      <c r="C535" s="10">
        <v>2001</v>
      </c>
      <c r="D535" s="15">
        <v>0.09</v>
      </c>
      <c r="E535" s="12">
        <v>37061</v>
      </c>
      <c r="F535" s="15">
        <v>8.7999999999999995E-2</v>
      </c>
      <c r="G535" s="12">
        <v>37055</v>
      </c>
      <c r="H535" s="15">
        <v>0.08</v>
      </c>
      <c r="I535" s="12">
        <v>37446</v>
      </c>
      <c r="J535" s="15">
        <v>7.8E-2</v>
      </c>
      <c r="K535" s="43">
        <v>37425</v>
      </c>
      <c r="L535" s="39">
        <v>2</v>
      </c>
      <c r="M535" s="10" t="s">
        <v>146</v>
      </c>
      <c r="N535" s="262">
        <f t="shared" si="22"/>
        <v>8.1000000000000003E-2</v>
      </c>
    </row>
    <row r="536" spans="1:14" ht="15.75" customHeight="1" x14ac:dyDescent="0.25">
      <c r="A536" s="9"/>
      <c r="C536" s="10">
        <v>2002</v>
      </c>
      <c r="D536" s="15">
        <v>0.104</v>
      </c>
      <c r="E536" s="12">
        <v>37453</v>
      </c>
      <c r="F536" s="15">
        <v>9.6000000000000002E-2</v>
      </c>
      <c r="G536" s="12">
        <v>37431</v>
      </c>
      <c r="H536" s="15">
        <v>9.5000000000000001E-2</v>
      </c>
      <c r="I536" s="12">
        <v>37506</v>
      </c>
      <c r="J536" s="15">
        <v>9.1999999999999998E-2</v>
      </c>
      <c r="K536" s="43">
        <v>37452</v>
      </c>
      <c r="L536" s="39">
        <v>14</v>
      </c>
      <c r="M536" s="10" t="s">
        <v>147</v>
      </c>
      <c r="N536" s="262">
        <f t="shared" si="22"/>
        <v>8.3000000000000004E-2</v>
      </c>
    </row>
    <row r="537" spans="1:14" ht="15.75" customHeight="1" x14ac:dyDescent="0.25">
      <c r="A537" s="9"/>
      <c r="C537" s="10">
        <v>2003</v>
      </c>
      <c r="D537" s="15">
        <v>9.4E-2</v>
      </c>
      <c r="E537" s="12">
        <v>37797</v>
      </c>
      <c r="F537" s="15">
        <v>8.2000000000000003E-2</v>
      </c>
      <c r="G537" s="12">
        <v>37795</v>
      </c>
      <c r="H537" s="15">
        <v>8.2000000000000003E-2</v>
      </c>
      <c r="I537" s="12">
        <v>37796</v>
      </c>
      <c r="J537" s="15">
        <v>8.1000000000000003E-2</v>
      </c>
      <c r="K537" s="43">
        <v>37790</v>
      </c>
      <c r="L537" s="39">
        <v>1</v>
      </c>
      <c r="M537" s="10" t="s">
        <v>148</v>
      </c>
      <c r="N537" s="262">
        <f t="shared" si="22"/>
        <v>8.3000000000000004E-2</v>
      </c>
    </row>
    <row r="538" spans="1:14" ht="15.75" customHeight="1" x14ac:dyDescent="0.25">
      <c r="A538" s="9"/>
      <c r="C538" s="10">
        <v>2004</v>
      </c>
      <c r="D538" s="15">
        <v>7.9000000000000001E-2</v>
      </c>
      <c r="E538" s="12">
        <v>38170</v>
      </c>
      <c r="F538" s="15">
        <v>7.5999999999999998E-2</v>
      </c>
      <c r="G538" s="12">
        <v>38169</v>
      </c>
      <c r="H538" s="15">
        <v>7.2999999999999995E-2</v>
      </c>
      <c r="I538" s="12">
        <v>38554</v>
      </c>
      <c r="J538" s="15">
        <v>7.2999999999999995E-2</v>
      </c>
      <c r="K538" s="43">
        <v>38202</v>
      </c>
      <c r="L538" s="39">
        <v>0</v>
      </c>
      <c r="M538" s="10" t="s">
        <v>149</v>
      </c>
      <c r="N538" s="262">
        <f t="shared" si="22"/>
        <v>8.2000000000000003E-2</v>
      </c>
    </row>
    <row r="539" spans="1:14" ht="15.75" customHeight="1" x14ac:dyDescent="0.25">
      <c r="A539" s="9"/>
      <c r="C539" s="10">
        <v>2005</v>
      </c>
      <c r="D539" s="25">
        <v>8.1000000000000003E-2</v>
      </c>
      <c r="E539" s="12">
        <v>38543</v>
      </c>
      <c r="F539" s="15">
        <v>0.08</v>
      </c>
      <c r="G539" s="12">
        <v>38542</v>
      </c>
      <c r="H539" s="15">
        <v>7.9000000000000001E-2</v>
      </c>
      <c r="I539" s="12">
        <v>38544</v>
      </c>
      <c r="J539" s="15">
        <v>7.8E-2</v>
      </c>
      <c r="K539" s="43">
        <v>38460</v>
      </c>
      <c r="L539" s="39">
        <v>0</v>
      </c>
      <c r="M539" s="10" t="s">
        <v>150</v>
      </c>
      <c r="N539" s="262">
        <f>TRUNC(AVERAGE(J537:J539),3)</f>
        <v>7.6999999999999999E-2</v>
      </c>
    </row>
    <row r="540" spans="1:14" ht="15.75" customHeight="1" x14ac:dyDescent="0.25">
      <c r="C540" s="10">
        <v>2006</v>
      </c>
      <c r="D540" s="25">
        <v>7.0999999999999994E-2</v>
      </c>
      <c r="E540" s="12">
        <v>38874</v>
      </c>
      <c r="F540" s="15">
        <v>7.0999999999999994E-2</v>
      </c>
      <c r="G540" s="12">
        <v>38883</v>
      </c>
      <c r="H540" s="15">
        <v>7.0000000000000007E-2</v>
      </c>
      <c r="I540" s="12">
        <v>38861</v>
      </c>
      <c r="J540" s="15">
        <v>6.9000000000000006E-2</v>
      </c>
      <c r="K540" s="43">
        <v>38863</v>
      </c>
      <c r="L540" s="39">
        <v>0</v>
      </c>
      <c r="M540" s="10" t="s">
        <v>151</v>
      </c>
      <c r="N540" s="262">
        <f>TRUNC(AVERAGE(J538:J540),3)</f>
        <v>7.2999999999999995E-2</v>
      </c>
    </row>
    <row r="541" spans="1:14" ht="15.75" customHeight="1" thickBot="1" x14ac:dyDescent="0.3">
      <c r="C541" s="16">
        <v>2007</v>
      </c>
      <c r="D541" s="123">
        <v>8.3000000000000004E-2</v>
      </c>
      <c r="E541" s="18">
        <v>39224</v>
      </c>
      <c r="F541" s="26">
        <v>7.6999999999999999E-2</v>
      </c>
      <c r="G541" s="18">
        <v>39346</v>
      </c>
      <c r="H541" s="26">
        <v>7.6999999999999999E-2</v>
      </c>
      <c r="I541" s="18">
        <v>39225</v>
      </c>
      <c r="J541" s="26">
        <v>7.4999999999999997E-2</v>
      </c>
      <c r="K541" s="44">
        <v>39244</v>
      </c>
      <c r="L541" s="40">
        <v>0</v>
      </c>
      <c r="M541" s="16" t="s">
        <v>152</v>
      </c>
      <c r="N541" s="263">
        <f>TRUNC(AVERAGE(J539:J541),3)</f>
        <v>7.3999999999999996E-2</v>
      </c>
    </row>
    <row r="542" spans="1:14" ht="15.75" customHeight="1" thickBot="1" x14ac:dyDescent="0.35">
      <c r="C542" s="362" t="s">
        <v>298</v>
      </c>
      <c r="D542" s="363"/>
      <c r="E542" s="363"/>
      <c r="F542" s="363"/>
      <c r="G542" s="363"/>
      <c r="H542" s="363"/>
      <c r="I542" s="363"/>
      <c r="J542" s="363"/>
      <c r="K542" s="364"/>
      <c r="L542" s="234" t="s">
        <v>263</v>
      </c>
      <c r="M542" s="210"/>
      <c r="N542" s="269"/>
    </row>
    <row r="543" spans="1:14" ht="15.75" customHeight="1" x14ac:dyDescent="0.25">
      <c r="C543" s="10">
        <v>2008</v>
      </c>
      <c r="D543" s="25">
        <v>6.5000000000000002E-2</v>
      </c>
      <c r="E543" s="12">
        <v>39574</v>
      </c>
      <c r="F543" s="15">
        <v>6.4000000000000001E-2</v>
      </c>
      <c r="G543" s="12">
        <v>39687</v>
      </c>
      <c r="H543" s="15">
        <v>6.4000000000000001E-2</v>
      </c>
      <c r="I543" s="12">
        <v>39560</v>
      </c>
      <c r="J543" s="15">
        <v>6.3E-2</v>
      </c>
      <c r="K543" s="43">
        <v>39556</v>
      </c>
      <c r="L543" s="39">
        <v>0</v>
      </c>
      <c r="M543" s="10" t="s">
        <v>187</v>
      </c>
      <c r="N543" s="261">
        <f>TRUNC(AVERAGE(J540:J543),3)</f>
        <v>6.9000000000000006E-2</v>
      </c>
    </row>
    <row r="544" spans="1:14" ht="15.75" customHeight="1" thickBot="1" x14ac:dyDescent="0.3">
      <c r="C544" s="10">
        <v>2009</v>
      </c>
      <c r="D544" s="25">
        <v>7.1999999999999995E-2</v>
      </c>
      <c r="E544" s="12">
        <v>39989</v>
      </c>
      <c r="F544" s="15">
        <v>6.8000000000000005E-2</v>
      </c>
      <c r="G544" s="12">
        <v>39920</v>
      </c>
      <c r="H544" s="15">
        <v>6.5000000000000002E-2</v>
      </c>
      <c r="I544" s="12">
        <v>39921</v>
      </c>
      <c r="J544" s="15">
        <v>0.06</v>
      </c>
      <c r="K544" s="43">
        <v>39953</v>
      </c>
      <c r="L544" s="39">
        <v>0</v>
      </c>
      <c r="M544" s="10" t="s">
        <v>196</v>
      </c>
      <c r="N544" s="263">
        <f>TRUNC(AVERAGE(J541:J544),3)</f>
        <v>6.6000000000000003E-2</v>
      </c>
    </row>
    <row r="545" spans="1:14" ht="15.75" customHeight="1" x14ac:dyDescent="0.3">
      <c r="C545" s="124"/>
      <c r="D545" s="182"/>
      <c r="E545" s="51"/>
      <c r="F545" s="97"/>
      <c r="G545" s="51"/>
      <c r="H545" s="97"/>
      <c r="I545" s="51"/>
      <c r="J545" s="338"/>
      <c r="K545" s="51"/>
      <c r="L545" s="124"/>
      <c r="M545" s="124"/>
      <c r="N545" s="338"/>
    </row>
    <row r="546" spans="1:14" ht="15.75" customHeight="1" thickBot="1" x14ac:dyDescent="0.3">
      <c r="D546" s="92"/>
      <c r="F546" s="92"/>
      <c r="H546" s="92"/>
    </row>
    <row r="547" spans="1:14" ht="15.75" customHeight="1" x14ac:dyDescent="0.3">
      <c r="A547" s="53" t="s">
        <v>33</v>
      </c>
      <c r="C547" s="211"/>
      <c r="D547" s="212"/>
      <c r="E547" s="213"/>
      <c r="F547" s="212"/>
      <c r="G547" s="213"/>
      <c r="H547" s="212"/>
      <c r="I547" s="213"/>
      <c r="J547" s="214"/>
      <c r="K547" s="213"/>
      <c r="L547" s="215"/>
      <c r="M547" s="383" t="s">
        <v>56</v>
      </c>
      <c r="N547" s="384"/>
    </row>
    <row r="548" spans="1:14" ht="15.75" customHeight="1" thickBot="1" x14ac:dyDescent="0.3">
      <c r="A548" s="9"/>
      <c r="C548" s="4" t="s">
        <v>2</v>
      </c>
      <c r="D548" s="93" t="s">
        <v>3</v>
      </c>
      <c r="E548" s="5" t="s">
        <v>58</v>
      </c>
      <c r="F548" s="93" t="s">
        <v>4</v>
      </c>
      <c r="G548" s="5" t="s">
        <v>58</v>
      </c>
      <c r="H548" s="93" t="s">
        <v>5</v>
      </c>
      <c r="I548" s="5" t="s">
        <v>58</v>
      </c>
      <c r="J548" s="6" t="s">
        <v>6</v>
      </c>
      <c r="K548" s="5" t="s">
        <v>58</v>
      </c>
      <c r="L548" s="334"/>
      <c r="M548" s="21" t="s">
        <v>141</v>
      </c>
      <c r="N548" s="8" t="s">
        <v>57</v>
      </c>
    </row>
    <row r="549" spans="1:14" ht="15.75" customHeight="1" thickBot="1" x14ac:dyDescent="0.35">
      <c r="A549" s="9"/>
      <c r="C549" s="362" t="s">
        <v>299</v>
      </c>
      <c r="D549" s="363"/>
      <c r="E549" s="363"/>
      <c r="F549" s="363"/>
      <c r="G549" s="363"/>
      <c r="H549" s="363"/>
      <c r="I549" s="363"/>
      <c r="J549" s="363"/>
      <c r="K549" s="364"/>
      <c r="L549" s="131" t="s">
        <v>265</v>
      </c>
      <c r="M549" s="210"/>
      <c r="N549" s="269"/>
    </row>
    <row r="550" spans="1:14" ht="15.75" customHeight="1" x14ac:dyDescent="0.25">
      <c r="A550" s="147" t="s">
        <v>233</v>
      </c>
      <c r="C550" s="14">
        <v>1995</v>
      </c>
      <c r="D550" s="97">
        <v>0.10199999999999999</v>
      </c>
      <c r="E550" s="51"/>
      <c r="F550" s="97">
        <v>9.5000000000000001E-2</v>
      </c>
      <c r="G550" s="51"/>
      <c r="H550" s="97">
        <v>9.4E-2</v>
      </c>
      <c r="I550" s="51"/>
      <c r="J550" s="97">
        <v>0.09</v>
      </c>
      <c r="K550" s="112"/>
      <c r="L550" s="62">
        <v>5</v>
      </c>
      <c r="M550" s="14" t="s">
        <v>189</v>
      </c>
      <c r="N550" s="261">
        <f>TRUNC(AVERAGE(J550),3)</f>
        <v>0.09</v>
      </c>
    </row>
    <row r="551" spans="1:14" ht="15.75" customHeight="1" x14ac:dyDescent="0.25">
      <c r="A551" s="147" t="s">
        <v>232</v>
      </c>
      <c r="C551" s="10">
        <v>1996</v>
      </c>
      <c r="D551" s="15">
        <v>9.1999999999999998E-2</v>
      </c>
      <c r="E551" s="12"/>
      <c r="F551" s="15">
        <v>9.1999999999999998E-2</v>
      </c>
      <c r="G551" s="12"/>
      <c r="H551" s="15">
        <v>8.7999999999999995E-2</v>
      </c>
      <c r="I551" s="12"/>
      <c r="J551" s="15">
        <v>8.6999999999999994E-2</v>
      </c>
      <c r="K551" s="43"/>
      <c r="L551" s="39">
        <v>6</v>
      </c>
      <c r="M551" s="10" t="s">
        <v>188</v>
      </c>
      <c r="N551" s="262">
        <f>TRUNC(AVERAGE(J550:J551),3)</f>
        <v>8.7999999999999995E-2</v>
      </c>
    </row>
    <row r="552" spans="1:14" ht="15.75" customHeight="1" x14ac:dyDescent="0.25">
      <c r="A552" s="24" t="s">
        <v>194</v>
      </c>
      <c r="B552" s="20"/>
      <c r="C552" s="10">
        <v>1997</v>
      </c>
      <c r="D552" s="15">
        <v>0.105</v>
      </c>
      <c r="E552" s="12">
        <v>36002</v>
      </c>
      <c r="F552" s="15">
        <v>9.8000000000000004E-2</v>
      </c>
      <c r="G552" s="12">
        <v>35993</v>
      </c>
      <c r="H552" s="15">
        <v>9.0999999999999998E-2</v>
      </c>
      <c r="I552" s="12">
        <v>35939</v>
      </c>
      <c r="J552" s="15">
        <v>9.0999999999999998E-2</v>
      </c>
      <c r="K552" s="43">
        <v>35975</v>
      </c>
      <c r="L552" s="39">
        <v>6</v>
      </c>
      <c r="M552" s="10" t="s">
        <v>142</v>
      </c>
      <c r="N552" s="262">
        <f>TRUNC(AVERAGE(J550:J552),3)</f>
        <v>8.8999999999999996E-2</v>
      </c>
    </row>
    <row r="553" spans="1:14" ht="15.75" customHeight="1" x14ac:dyDescent="0.25">
      <c r="C553" s="10">
        <v>1998</v>
      </c>
      <c r="D553" s="15">
        <v>9.8000000000000004E-2</v>
      </c>
      <c r="E553" s="12">
        <v>35972</v>
      </c>
      <c r="F553" s="15">
        <v>9.7000000000000003E-2</v>
      </c>
      <c r="G553" s="12">
        <v>35930</v>
      </c>
      <c r="H553" s="15">
        <v>9.7000000000000003E-2</v>
      </c>
      <c r="I553" s="12">
        <v>35934</v>
      </c>
      <c r="J553" s="15">
        <v>8.7999999999999995E-2</v>
      </c>
      <c r="K553" s="43">
        <v>35929</v>
      </c>
      <c r="L553" s="39">
        <v>7</v>
      </c>
      <c r="M553" s="10" t="s">
        <v>143</v>
      </c>
      <c r="N553" s="262">
        <f t="shared" ref="N553:N559" si="23">TRUNC(AVERAGE(J551:J553),3)</f>
        <v>8.7999999999999995E-2</v>
      </c>
    </row>
    <row r="554" spans="1:14" ht="15.75" customHeight="1" x14ac:dyDescent="0.25">
      <c r="A554" s="9"/>
      <c r="C554" s="10">
        <v>1999</v>
      </c>
      <c r="D554" s="15">
        <v>9.5000000000000001E-2</v>
      </c>
      <c r="E554" s="12">
        <v>36365</v>
      </c>
      <c r="F554" s="15">
        <v>9.5000000000000001E-2</v>
      </c>
      <c r="G554" s="12">
        <v>36405</v>
      </c>
      <c r="H554" s="15">
        <v>9.4E-2</v>
      </c>
      <c r="I554" s="12">
        <v>36333</v>
      </c>
      <c r="J554" s="15">
        <v>0.09</v>
      </c>
      <c r="K554" s="43">
        <v>36321</v>
      </c>
      <c r="L554" s="39">
        <v>9</v>
      </c>
      <c r="M554" s="10" t="s">
        <v>144</v>
      </c>
      <c r="N554" s="262">
        <f t="shared" si="23"/>
        <v>8.8999999999999996E-2</v>
      </c>
    </row>
    <row r="555" spans="1:14" ht="15.75" customHeight="1" x14ac:dyDescent="0.25">
      <c r="A555" s="9"/>
      <c r="C555" s="10">
        <v>2000</v>
      </c>
      <c r="D555" s="15">
        <v>8.8999999999999996E-2</v>
      </c>
      <c r="E555" s="12">
        <v>36753</v>
      </c>
      <c r="F555" s="15">
        <v>8.5999999999999993E-2</v>
      </c>
      <c r="G555" s="12">
        <v>36685</v>
      </c>
      <c r="H555" s="15">
        <v>8.5000000000000006E-2</v>
      </c>
      <c r="I555" s="12">
        <v>36686</v>
      </c>
      <c r="J555" s="15">
        <v>8.1000000000000003E-2</v>
      </c>
      <c r="K555" s="43">
        <v>36768</v>
      </c>
      <c r="L555" s="39">
        <v>3</v>
      </c>
      <c r="M555" s="10" t="s">
        <v>145</v>
      </c>
      <c r="N555" s="262">
        <f t="shared" si="23"/>
        <v>8.5999999999999993E-2</v>
      </c>
    </row>
    <row r="556" spans="1:14" ht="15.75" customHeight="1" x14ac:dyDescent="0.25">
      <c r="A556" s="9"/>
      <c r="C556" s="10">
        <v>2001</v>
      </c>
      <c r="D556" s="15">
        <v>9.4E-2</v>
      </c>
      <c r="E556" s="12">
        <v>37061</v>
      </c>
      <c r="F556" s="15">
        <v>9.1999999999999998E-2</v>
      </c>
      <c r="G556" s="12">
        <v>37055</v>
      </c>
      <c r="H556" s="15">
        <v>0.09</v>
      </c>
      <c r="I556" s="12">
        <v>37110</v>
      </c>
      <c r="J556" s="15">
        <v>8.2000000000000003E-2</v>
      </c>
      <c r="K556" s="43">
        <v>37111</v>
      </c>
      <c r="L556" s="39">
        <v>3</v>
      </c>
      <c r="M556" s="10" t="s">
        <v>146</v>
      </c>
      <c r="N556" s="262">
        <f t="shared" si="23"/>
        <v>8.4000000000000005E-2</v>
      </c>
    </row>
    <row r="557" spans="1:14" ht="15.75" customHeight="1" x14ac:dyDescent="0.25">
      <c r="A557" s="9"/>
      <c r="C557" s="10">
        <v>2002</v>
      </c>
      <c r="D557" s="15">
        <v>0.106</v>
      </c>
      <c r="E557" s="12">
        <v>37431</v>
      </c>
      <c r="F557" s="15">
        <v>0.10100000000000001</v>
      </c>
      <c r="G557" s="12">
        <v>37429</v>
      </c>
      <c r="H557" s="15">
        <v>0.10100000000000001</v>
      </c>
      <c r="I557" s="12">
        <v>37440</v>
      </c>
      <c r="J557" s="15">
        <v>0.1</v>
      </c>
      <c r="K557" s="43">
        <v>37430</v>
      </c>
      <c r="L557" s="39">
        <v>16</v>
      </c>
      <c r="M557" s="10" t="s">
        <v>147</v>
      </c>
      <c r="N557" s="262">
        <f t="shared" si="23"/>
        <v>8.6999999999999994E-2</v>
      </c>
    </row>
    <row r="558" spans="1:14" ht="15.75" customHeight="1" x14ac:dyDescent="0.25">
      <c r="A558" s="9"/>
      <c r="C558" s="10">
        <v>2003</v>
      </c>
      <c r="D558" s="15">
        <v>9.5000000000000001E-2</v>
      </c>
      <c r="E558" s="12">
        <v>37797</v>
      </c>
      <c r="F558" s="15">
        <v>8.4000000000000005E-2</v>
      </c>
      <c r="G558" s="12">
        <v>37858</v>
      </c>
      <c r="H558" s="15">
        <v>8.3000000000000004E-2</v>
      </c>
      <c r="I558" s="12">
        <v>37796</v>
      </c>
      <c r="J558" s="15">
        <v>8.2000000000000003E-2</v>
      </c>
      <c r="K558" s="43">
        <v>37794</v>
      </c>
      <c r="L558" s="39">
        <v>1</v>
      </c>
      <c r="M558" s="10" t="s">
        <v>148</v>
      </c>
      <c r="N558" s="262">
        <f t="shared" si="23"/>
        <v>8.7999999999999995E-2</v>
      </c>
    </row>
    <row r="559" spans="1:14" ht="15.75" customHeight="1" x14ac:dyDescent="0.25">
      <c r="A559" s="9"/>
      <c r="C559" s="10">
        <v>2004</v>
      </c>
      <c r="D559" s="15">
        <v>8.6999999999999994E-2</v>
      </c>
      <c r="E559" s="12">
        <v>38170</v>
      </c>
      <c r="F559" s="15">
        <v>0.08</v>
      </c>
      <c r="G559" s="12">
        <v>38169</v>
      </c>
      <c r="H559" s="15">
        <v>7.1999999999999995E-2</v>
      </c>
      <c r="I559" s="12">
        <v>38145</v>
      </c>
      <c r="J559" s="15">
        <v>7.1999999999999995E-2</v>
      </c>
      <c r="K559" s="43">
        <v>38202</v>
      </c>
      <c r="L559" s="39">
        <v>1</v>
      </c>
      <c r="M559" s="10" t="s">
        <v>149</v>
      </c>
      <c r="N559" s="262">
        <f t="shared" si="23"/>
        <v>8.4000000000000005E-2</v>
      </c>
    </row>
    <row r="560" spans="1:14" ht="15.75" customHeight="1" x14ac:dyDescent="0.25">
      <c r="A560" s="147"/>
      <c r="C560" s="10">
        <v>2005</v>
      </c>
      <c r="D560" s="25">
        <v>9.1999999999999998E-2</v>
      </c>
      <c r="E560" s="12">
        <v>38543</v>
      </c>
      <c r="F560" s="15">
        <v>8.6999999999999994E-2</v>
      </c>
      <c r="G560" s="12">
        <v>38528</v>
      </c>
      <c r="H560" s="15">
        <v>8.4000000000000005E-2</v>
      </c>
      <c r="I560" s="12">
        <v>38530</v>
      </c>
      <c r="J560" s="15">
        <v>8.4000000000000005E-2</v>
      </c>
      <c r="K560" s="43">
        <v>38542</v>
      </c>
      <c r="L560" s="39">
        <v>2</v>
      </c>
      <c r="M560" s="10" t="s">
        <v>150</v>
      </c>
      <c r="N560" s="262">
        <f>TRUNC(AVERAGE(J558:J560),3)</f>
        <v>7.9000000000000001E-2</v>
      </c>
    </row>
    <row r="561" spans="1:17" ht="15.75" customHeight="1" x14ac:dyDescent="0.3">
      <c r="A561" s="147" t="s">
        <v>217</v>
      </c>
      <c r="C561" s="10" t="s">
        <v>255</v>
      </c>
      <c r="D561" s="25">
        <v>6.8000000000000005E-2</v>
      </c>
      <c r="E561" s="12">
        <v>38863</v>
      </c>
      <c r="F561" s="15">
        <v>6.7000000000000004E-2</v>
      </c>
      <c r="G561" s="12">
        <v>38946</v>
      </c>
      <c r="H561" s="15">
        <v>6.4000000000000001E-2</v>
      </c>
      <c r="I561" s="12">
        <v>38861</v>
      </c>
      <c r="J561" s="15">
        <v>6.3E-2</v>
      </c>
      <c r="K561" s="43">
        <v>38927</v>
      </c>
      <c r="L561" s="39">
        <v>0</v>
      </c>
      <c r="M561" s="10" t="s">
        <v>151</v>
      </c>
      <c r="N561" s="262">
        <f>TRUNC(AVERAGE(J559:J561),3)</f>
        <v>7.2999999999999995E-2</v>
      </c>
    </row>
    <row r="562" spans="1:17" ht="15.75" customHeight="1" thickBot="1" x14ac:dyDescent="0.3">
      <c r="A562" s="24" t="s">
        <v>183</v>
      </c>
      <c r="C562" s="16">
        <v>2007</v>
      </c>
      <c r="D562" s="123">
        <v>7.3999999999999996E-2</v>
      </c>
      <c r="E562" s="18">
        <v>39346</v>
      </c>
      <c r="F562" s="123">
        <v>7.2999999999999995E-2</v>
      </c>
      <c r="G562" s="18">
        <v>39296</v>
      </c>
      <c r="H562" s="26">
        <v>6.8000000000000005E-2</v>
      </c>
      <c r="I562" s="18">
        <v>39194</v>
      </c>
      <c r="J562" s="26">
        <v>6.7000000000000004E-2</v>
      </c>
      <c r="K562" s="44">
        <v>39295</v>
      </c>
      <c r="L562" s="40">
        <v>0</v>
      </c>
      <c r="M562" s="16" t="s">
        <v>152</v>
      </c>
      <c r="N562" s="263">
        <f>TRUNC(AVERAGE(J560:J562),3)</f>
        <v>7.0999999999999994E-2</v>
      </c>
    </row>
    <row r="563" spans="1:17" ht="15.75" customHeight="1" thickBot="1" x14ac:dyDescent="0.35">
      <c r="A563" s="24"/>
      <c r="C563" s="362" t="s">
        <v>298</v>
      </c>
      <c r="D563" s="363"/>
      <c r="E563" s="363"/>
      <c r="F563" s="363"/>
      <c r="G563" s="363"/>
      <c r="H563" s="363"/>
      <c r="I563" s="363"/>
      <c r="J563" s="363"/>
      <c r="K563" s="364"/>
      <c r="L563" s="234" t="s">
        <v>263</v>
      </c>
      <c r="M563" s="210"/>
      <c r="N563" s="269"/>
    </row>
    <row r="564" spans="1:17" ht="15.75" customHeight="1" x14ac:dyDescent="0.25">
      <c r="A564" s="24"/>
      <c r="C564" s="10">
        <v>2008</v>
      </c>
      <c r="D564" s="25">
        <v>6.2E-2</v>
      </c>
      <c r="E564" s="12">
        <v>39657</v>
      </c>
      <c r="F564" s="25">
        <v>6.0999999999999999E-2</v>
      </c>
      <c r="G564" s="12">
        <v>39647</v>
      </c>
      <c r="H564" s="25">
        <v>5.8000000000000003E-2</v>
      </c>
      <c r="I564" s="12">
        <v>39646</v>
      </c>
      <c r="J564" s="15">
        <v>5.8000000000000003E-2</v>
      </c>
      <c r="K564" s="43">
        <v>39574</v>
      </c>
      <c r="L564" s="39">
        <v>0</v>
      </c>
      <c r="M564" s="10" t="s">
        <v>187</v>
      </c>
      <c r="N564" s="261">
        <f>TRUNC(AVERAGE(J561:J564),3)</f>
        <v>6.2E-2</v>
      </c>
    </row>
    <row r="565" spans="1:17" ht="15.75" customHeight="1" thickBot="1" x14ac:dyDescent="0.3">
      <c r="A565" s="24"/>
      <c r="C565" s="10">
        <v>2009</v>
      </c>
      <c r="D565" s="25">
        <v>6.7000000000000004E-2</v>
      </c>
      <c r="E565" s="12">
        <v>39989</v>
      </c>
      <c r="F565" s="25">
        <v>0.06</v>
      </c>
      <c r="G565" s="12">
        <v>40061</v>
      </c>
      <c r="H565" s="25">
        <v>0.06</v>
      </c>
      <c r="I565" s="12">
        <v>40060</v>
      </c>
      <c r="J565" s="15">
        <v>5.8999999999999997E-2</v>
      </c>
      <c r="K565" s="43">
        <v>39988</v>
      </c>
      <c r="L565" s="39">
        <v>0</v>
      </c>
      <c r="M565" s="10" t="s">
        <v>196</v>
      </c>
      <c r="N565" s="263">
        <f>TRUNC(AVERAGE(J562:J565),3)</f>
        <v>6.0999999999999999E-2</v>
      </c>
    </row>
    <row r="566" spans="1:17" ht="15.75" customHeight="1" x14ac:dyDescent="0.3">
      <c r="C566" s="340" t="s">
        <v>292</v>
      </c>
      <c r="D566" s="126"/>
      <c r="E566" s="125"/>
      <c r="F566" s="126"/>
      <c r="G566" s="125"/>
      <c r="H566" s="126"/>
      <c r="I566" s="125"/>
      <c r="J566" s="125"/>
      <c r="K566" s="125"/>
      <c r="L566" s="125"/>
      <c r="M566" s="125"/>
      <c r="N566" s="125"/>
    </row>
    <row r="567" spans="1:17" ht="15.75" customHeight="1" x14ac:dyDescent="0.3">
      <c r="C567" s="127"/>
      <c r="D567" s="99"/>
      <c r="E567" s="57"/>
      <c r="F567" s="99"/>
      <c r="G567" s="57"/>
      <c r="H567" s="99"/>
      <c r="I567" s="57"/>
      <c r="J567" s="57"/>
      <c r="K567" s="57"/>
      <c r="L567" s="57"/>
    </row>
    <row r="568" spans="1:17" ht="15.75" customHeight="1" thickBot="1" x14ac:dyDescent="0.3">
      <c r="D568" s="92"/>
      <c r="F568" s="92"/>
      <c r="H568" s="92"/>
    </row>
    <row r="569" spans="1:17" ht="15.75" customHeight="1" x14ac:dyDescent="0.3">
      <c r="A569" s="53" t="s">
        <v>36</v>
      </c>
      <c r="C569" s="211"/>
      <c r="D569" s="212"/>
      <c r="E569" s="213"/>
      <c r="F569" s="212"/>
      <c r="G569" s="213"/>
      <c r="H569" s="212"/>
      <c r="I569" s="213"/>
      <c r="J569" s="214"/>
      <c r="K569" s="213"/>
      <c r="L569" s="215"/>
      <c r="M569" s="383" t="s">
        <v>56</v>
      </c>
      <c r="N569" s="384"/>
    </row>
    <row r="570" spans="1:17" ht="15.75" customHeight="1" thickBot="1" x14ac:dyDescent="0.3">
      <c r="A570" s="9"/>
      <c r="C570" s="4" t="s">
        <v>2</v>
      </c>
      <c r="D570" s="93" t="s">
        <v>3</v>
      </c>
      <c r="E570" s="5" t="s">
        <v>58</v>
      </c>
      <c r="F570" s="93" t="s">
        <v>4</v>
      </c>
      <c r="G570" s="5" t="s">
        <v>58</v>
      </c>
      <c r="H570" s="93" t="s">
        <v>5</v>
      </c>
      <c r="I570" s="5" t="s">
        <v>58</v>
      </c>
      <c r="J570" s="6" t="s">
        <v>6</v>
      </c>
      <c r="K570" s="5" t="s">
        <v>58</v>
      </c>
      <c r="L570" s="334"/>
      <c r="M570" s="21" t="s">
        <v>141</v>
      </c>
      <c r="N570" s="8" t="s">
        <v>57</v>
      </c>
    </row>
    <row r="571" spans="1:17" ht="15.75" customHeight="1" thickBot="1" x14ac:dyDescent="0.35">
      <c r="A571" s="9"/>
      <c r="C571" s="362" t="s">
        <v>299</v>
      </c>
      <c r="D571" s="363"/>
      <c r="E571" s="363"/>
      <c r="F571" s="363"/>
      <c r="G571" s="363"/>
      <c r="H571" s="363"/>
      <c r="I571" s="363"/>
      <c r="J571" s="363"/>
      <c r="K571" s="364"/>
      <c r="L571" s="131" t="s">
        <v>265</v>
      </c>
      <c r="M571" s="210"/>
      <c r="N571" s="269"/>
    </row>
    <row r="572" spans="1:17" ht="15.75" customHeight="1" x14ac:dyDescent="0.25">
      <c r="A572" s="147" t="s">
        <v>140</v>
      </c>
      <c r="B572" s="58"/>
      <c r="C572" s="14">
        <v>1995</v>
      </c>
      <c r="D572" s="97">
        <v>0.111</v>
      </c>
      <c r="E572" s="51"/>
      <c r="F572" s="97">
        <v>0.10100000000000001</v>
      </c>
      <c r="G572" s="51"/>
      <c r="H572" s="97">
        <v>0.10100000000000001</v>
      </c>
      <c r="I572" s="51"/>
      <c r="J572" s="97">
        <v>9.9000000000000005E-2</v>
      </c>
      <c r="K572" s="112"/>
      <c r="L572" s="62">
        <v>16</v>
      </c>
      <c r="M572" s="14" t="s">
        <v>189</v>
      </c>
      <c r="N572" s="261">
        <f>TRUNC(AVERAGE(J572),3)</f>
        <v>9.9000000000000005E-2</v>
      </c>
    </row>
    <row r="573" spans="1:17" ht="15.75" customHeight="1" x14ac:dyDescent="0.25">
      <c r="A573" s="24" t="s">
        <v>120</v>
      </c>
      <c r="C573" s="10">
        <v>1996</v>
      </c>
      <c r="D573" s="15">
        <v>0.105</v>
      </c>
      <c r="E573" s="12"/>
      <c r="F573" s="15">
        <v>9.9000000000000005E-2</v>
      </c>
      <c r="G573" s="12"/>
      <c r="H573" s="15">
        <v>9.6000000000000002E-2</v>
      </c>
      <c r="I573" s="12"/>
      <c r="J573" s="15">
        <v>9.5000000000000001E-2</v>
      </c>
      <c r="K573" s="43"/>
      <c r="L573" s="39">
        <v>12</v>
      </c>
      <c r="M573" s="10" t="s">
        <v>188</v>
      </c>
      <c r="N573" s="262">
        <f>TRUNC(AVERAGE(J572:J573),3)</f>
        <v>9.7000000000000003E-2</v>
      </c>
    </row>
    <row r="574" spans="1:17" ht="15.75" customHeight="1" x14ac:dyDescent="0.25">
      <c r="B574" s="20"/>
      <c r="C574" s="10">
        <v>1997</v>
      </c>
      <c r="D574" s="15">
        <v>0.10100000000000001</v>
      </c>
      <c r="E574" s="12">
        <v>35993</v>
      </c>
      <c r="F574" s="15">
        <v>9.4E-2</v>
      </c>
      <c r="G574" s="12">
        <v>35975</v>
      </c>
      <c r="H574" s="15">
        <v>0.09</v>
      </c>
      <c r="I574" s="12">
        <v>35939</v>
      </c>
      <c r="J574" s="15">
        <v>0.09</v>
      </c>
      <c r="K574" s="43">
        <v>36008</v>
      </c>
      <c r="L574" s="39">
        <v>7</v>
      </c>
      <c r="M574" s="10" t="s">
        <v>142</v>
      </c>
      <c r="N574" s="262">
        <f>TRUNC(AVERAGE(J572:J574),3)</f>
        <v>9.4E-2</v>
      </c>
    </row>
    <row r="575" spans="1:17" ht="15.75" customHeight="1" x14ac:dyDescent="0.25">
      <c r="A575" s="24"/>
      <c r="C575" s="10">
        <v>1998</v>
      </c>
      <c r="D575" s="15">
        <v>0.10199999999999999</v>
      </c>
      <c r="E575" s="12">
        <v>35934</v>
      </c>
      <c r="F575" s="15">
        <v>9.8000000000000004E-2</v>
      </c>
      <c r="G575" s="12">
        <v>35930</v>
      </c>
      <c r="H575" s="15">
        <v>9.4E-2</v>
      </c>
      <c r="I575" s="12">
        <v>35989</v>
      </c>
      <c r="J575" s="15">
        <v>9.0999999999999998E-2</v>
      </c>
      <c r="K575" s="43">
        <v>36051</v>
      </c>
      <c r="L575" s="39">
        <v>7</v>
      </c>
      <c r="M575" s="10" t="s">
        <v>143</v>
      </c>
      <c r="N575" s="262">
        <f t="shared" ref="N575:N581" si="24">TRUNC(AVERAGE(J573:J575),3)</f>
        <v>9.1999999999999998E-2</v>
      </c>
      <c r="Q575" s="63"/>
    </row>
    <row r="576" spans="1:17" ht="15.75" customHeight="1" x14ac:dyDescent="0.25">
      <c r="A576" s="9"/>
      <c r="C576" s="10">
        <v>1999</v>
      </c>
      <c r="D576" s="15">
        <v>0.106</v>
      </c>
      <c r="E576" s="12">
        <v>36405</v>
      </c>
      <c r="F576" s="15">
        <v>0.1</v>
      </c>
      <c r="G576" s="12">
        <v>36333</v>
      </c>
      <c r="H576" s="15">
        <v>9.6000000000000002E-2</v>
      </c>
      <c r="I576" s="12">
        <v>36406</v>
      </c>
      <c r="J576" s="15">
        <v>9.5000000000000001E-2</v>
      </c>
      <c r="K576" s="43">
        <v>36407</v>
      </c>
      <c r="L576" s="39">
        <v>14</v>
      </c>
      <c r="M576" s="10" t="s">
        <v>144</v>
      </c>
      <c r="N576" s="262">
        <f t="shared" si="24"/>
        <v>9.1999999999999998E-2</v>
      </c>
    </row>
    <row r="577" spans="1:14" ht="15.75" customHeight="1" x14ac:dyDescent="0.25">
      <c r="A577" s="9"/>
      <c r="C577" s="10">
        <v>2000</v>
      </c>
      <c r="D577" s="15">
        <v>9.1999999999999998E-2</v>
      </c>
      <c r="E577" s="12">
        <v>36753</v>
      </c>
      <c r="F577" s="15">
        <v>0.09</v>
      </c>
      <c r="G577" s="12">
        <v>36685</v>
      </c>
      <c r="H577" s="15">
        <v>8.8999999999999996E-2</v>
      </c>
      <c r="I577" s="12">
        <v>36686</v>
      </c>
      <c r="J577" s="15">
        <v>7.9000000000000001E-2</v>
      </c>
      <c r="K577" s="43">
        <v>36734</v>
      </c>
      <c r="L577" s="39">
        <v>3</v>
      </c>
      <c r="M577" s="10" t="s">
        <v>145</v>
      </c>
      <c r="N577" s="262">
        <f t="shared" si="24"/>
        <v>8.7999999999999995E-2</v>
      </c>
    </row>
    <row r="578" spans="1:14" ht="15.75" customHeight="1" x14ac:dyDescent="0.25">
      <c r="A578" s="9"/>
      <c r="C578" s="10">
        <v>2001</v>
      </c>
      <c r="D578" s="15">
        <v>9.0999999999999998E-2</v>
      </c>
      <c r="E578" s="12">
        <v>37111</v>
      </c>
      <c r="F578" s="15">
        <v>0.09</v>
      </c>
      <c r="G578" s="12">
        <v>37081</v>
      </c>
      <c r="H578" s="15">
        <v>8.8999999999999996E-2</v>
      </c>
      <c r="I578" s="12">
        <v>37110</v>
      </c>
      <c r="J578" s="15">
        <v>8.7999999999999995E-2</v>
      </c>
      <c r="K578" s="43">
        <v>37070</v>
      </c>
      <c r="L578" s="39">
        <v>7</v>
      </c>
      <c r="M578" s="10" t="s">
        <v>146</v>
      </c>
      <c r="N578" s="262">
        <f t="shared" si="24"/>
        <v>8.6999999999999994E-2</v>
      </c>
    </row>
    <row r="579" spans="1:14" ht="15.75" customHeight="1" x14ac:dyDescent="0.25">
      <c r="A579" s="9"/>
      <c r="C579" s="10">
        <v>2002</v>
      </c>
      <c r="D579" s="15">
        <v>0.11600000000000001</v>
      </c>
      <c r="E579" s="12">
        <v>37431</v>
      </c>
      <c r="F579" s="15">
        <v>0.106</v>
      </c>
      <c r="G579" s="12">
        <v>37429</v>
      </c>
      <c r="H579" s="15">
        <v>0.10299999999999999</v>
      </c>
      <c r="I579" s="12">
        <v>37430</v>
      </c>
      <c r="J579" s="15">
        <v>0.10299999999999999</v>
      </c>
      <c r="K579" s="43">
        <v>37506</v>
      </c>
      <c r="L579" s="39">
        <v>24</v>
      </c>
      <c r="M579" s="10" t="s">
        <v>147</v>
      </c>
      <c r="N579" s="262">
        <f t="shared" si="24"/>
        <v>0.09</v>
      </c>
    </row>
    <row r="580" spans="1:14" ht="15.75" customHeight="1" x14ac:dyDescent="0.25">
      <c r="A580" s="9"/>
      <c r="C580" s="10">
        <v>2003</v>
      </c>
      <c r="D580" s="15">
        <v>0.10100000000000001</v>
      </c>
      <c r="E580" s="12">
        <v>37797</v>
      </c>
      <c r="F580" s="15">
        <v>9.0999999999999998E-2</v>
      </c>
      <c r="G580" s="12">
        <v>37790</v>
      </c>
      <c r="H580" s="15">
        <v>0.09</v>
      </c>
      <c r="I580" s="12">
        <v>37794</v>
      </c>
      <c r="J580" s="15">
        <v>8.8999999999999996E-2</v>
      </c>
      <c r="K580" s="43">
        <v>37795</v>
      </c>
      <c r="L580" s="39">
        <v>5</v>
      </c>
      <c r="M580" s="10" t="s">
        <v>148</v>
      </c>
      <c r="N580" s="262">
        <f t="shared" si="24"/>
        <v>9.2999999999999999E-2</v>
      </c>
    </row>
    <row r="581" spans="1:14" ht="15.75" customHeight="1" x14ac:dyDescent="0.25">
      <c r="A581" s="9"/>
      <c r="C581" s="10">
        <v>2004</v>
      </c>
      <c r="D581" s="15">
        <v>8.3000000000000004E-2</v>
      </c>
      <c r="E581" s="12">
        <v>38170</v>
      </c>
      <c r="F581" s="15">
        <v>8.3000000000000004E-2</v>
      </c>
      <c r="G581" s="12">
        <v>38252</v>
      </c>
      <c r="H581" s="15">
        <v>7.8E-2</v>
      </c>
      <c r="I581" s="12">
        <v>38169</v>
      </c>
      <c r="J581" s="15">
        <v>7.6999999999999999E-2</v>
      </c>
      <c r="K581" s="43">
        <v>38202</v>
      </c>
      <c r="L581" s="39">
        <v>0</v>
      </c>
      <c r="M581" s="10" t="s">
        <v>149</v>
      </c>
      <c r="N581" s="262">
        <f t="shared" si="24"/>
        <v>8.8999999999999996E-2</v>
      </c>
    </row>
    <row r="582" spans="1:14" ht="15.75" customHeight="1" x14ac:dyDescent="0.3">
      <c r="A582" s="9"/>
      <c r="C582" s="10" t="s">
        <v>268</v>
      </c>
      <c r="D582" s="15">
        <v>9.0999999999999998E-2</v>
      </c>
      <c r="E582" s="12">
        <v>39254</v>
      </c>
      <c r="F582" s="15">
        <v>8.7999999999999995E-2</v>
      </c>
      <c r="G582" s="12">
        <v>39273</v>
      </c>
      <c r="H582" s="15">
        <v>8.6999999999999994E-2</v>
      </c>
      <c r="I582" s="12">
        <v>39274</v>
      </c>
      <c r="J582" s="15">
        <v>8.5999999999999993E-2</v>
      </c>
      <c r="K582" s="43">
        <v>39263</v>
      </c>
      <c r="L582" s="39">
        <v>5</v>
      </c>
      <c r="M582" s="10" t="s">
        <v>150</v>
      </c>
      <c r="N582" s="262">
        <f>TRUNC(AVERAGE(J580:J582),3)</f>
        <v>8.4000000000000005E-2</v>
      </c>
    </row>
    <row r="583" spans="1:14" ht="15.75" customHeight="1" x14ac:dyDescent="0.25">
      <c r="C583" s="10">
        <v>2006</v>
      </c>
      <c r="D583" s="15">
        <v>0.08</v>
      </c>
      <c r="E583" s="12">
        <v>39249</v>
      </c>
      <c r="F583" s="15">
        <v>7.8E-2</v>
      </c>
      <c r="G583" s="12">
        <v>39250</v>
      </c>
      <c r="H583" s="15">
        <v>7.5999999999999998E-2</v>
      </c>
      <c r="I583" s="12">
        <v>39264</v>
      </c>
      <c r="J583" s="15">
        <v>7.2999999999999995E-2</v>
      </c>
      <c r="K583" s="43">
        <v>39248</v>
      </c>
      <c r="L583" s="39">
        <v>0</v>
      </c>
      <c r="M583" s="10" t="s">
        <v>151</v>
      </c>
      <c r="N583" s="262">
        <f>TRUNC(AVERAGE(J581:J583),3)</f>
        <v>7.8E-2</v>
      </c>
    </row>
    <row r="584" spans="1:14" ht="15.75" customHeight="1" thickBot="1" x14ac:dyDescent="0.3">
      <c r="C584" s="16">
        <v>2007</v>
      </c>
      <c r="D584" s="26">
        <v>8.7179999999999994E-2</v>
      </c>
      <c r="E584" s="18">
        <v>39225</v>
      </c>
      <c r="F584" s="26">
        <v>8.6840000000000001E-2</v>
      </c>
      <c r="G584" s="18">
        <v>39249</v>
      </c>
      <c r="H584" s="26">
        <v>8.6840000000000001E-2</v>
      </c>
      <c r="I584" s="18">
        <v>39251</v>
      </c>
      <c r="J584" s="26">
        <v>8.2900000000000001E-2</v>
      </c>
      <c r="K584" s="44">
        <v>39224</v>
      </c>
      <c r="L584" s="17">
        <v>3</v>
      </c>
      <c r="M584" s="16" t="s">
        <v>152</v>
      </c>
      <c r="N584" s="263">
        <f>TRUNC(AVERAGE(J582:J584),3)</f>
        <v>0.08</v>
      </c>
    </row>
    <row r="585" spans="1:14" ht="15.75" customHeight="1" thickBot="1" x14ac:dyDescent="0.35">
      <c r="C585" s="362" t="s">
        <v>298</v>
      </c>
      <c r="D585" s="363"/>
      <c r="E585" s="363"/>
      <c r="F585" s="363"/>
      <c r="G585" s="363"/>
      <c r="H585" s="363"/>
      <c r="I585" s="363"/>
      <c r="J585" s="363"/>
      <c r="K585" s="364"/>
      <c r="L585" s="234" t="s">
        <v>263</v>
      </c>
      <c r="M585" s="210"/>
      <c r="N585" s="269"/>
    </row>
    <row r="586" spans="1:14" ht="15.75" customHeight="1" x14ac:dyDescent="0.25">
      <c r="C586" s="10">
        <v>2008</v>
      </c>
      <c r="D586" s="91">
        <v>7.4999999999999997E-2</v>
      </c>
      <c r="E586" s="12">
        <v>39647</v>
      </c>
      <c r="F586" s="15">
        <v>7.4999999999999997E-2</v>
      </c>
      <c r="G586" s="12">
        <v>39625</v>
      </c>
      <c r="H586" s="15">
        <v>7.3999999999999996E-2</v>
      </c>
      <c r="I586" s="12">
        <v>39646</v>
      </c>
      <c r="J586" s="15">
        <v>7.0999999999999994E-2</v>
      </c>
      <c r="K586" s="43">
        <v>39574</v>
      </c>
      <c r="L586" s="39">
        <v>0</v>
      </c>
      <c r="M586" s="10" t="s">
        <v>187</v>
      </c>
      <c r="N586" s="261">
        <f>TRUNC(AVERAGE(J583:J586),3)</f>
        <v>7.4999999999999997E-2</v>
      </c>
    </row>
    <row r="587" spans="1:14" ht="15.75" customHeight="1" thickBot="1" x14ac:dyDescent="0.3">
      <c r="C587" s="10">
        <v>2009</v>
      </c>
      <c r="D587" s="91">
        <v>7.9000000000000001E-2</v>
      </c>
      <c r="E587" s="141">
        <v>39989</v>
      </c>
      <c r="F587" s="91">
        <v>7.4999999999999997E-2</v>
      </c>
      <c r="G587" s="141">
        <v>39954</v>
      </c>
      <c r="H587" s="91">
        <v>7.3999999999999996E-2</v>
      </c>
      <c r="I587" s="141">
        <v>39988</v>
      </c>
      <c r="J587" s="91">
        <v>7.2999999999999995E-2</v>
      </c>
      <c r="K587" s="183">
        <v>39953</v>
      </c>
      <c r="L587" s="39">
        <v>1</v>
      </c>
      <c r="M587" s="10" t="s">
        <v>196</v>
      </c>
      <c r="N587" s="263">
        <f>TRUNC(AVERAGE(J584:J587),3)</f>
        <v>7.4999999999999997E-2</v>
      </c>
    </row>
    <row r="588" spans="1:14" ht="15.75" customHeight="1" x14ac:dyDescent="0.3">
      <c r="B588" s="57"/>
      <c r="C588" s="260" t="s">
        <v>267</v>
      </c>
      <c r="D588" s="260"/>
      <c r="E588" s="260"/>
      <c r="F588" s="260"/>
      <c r="G588" s="260"/>
      <c r="H588" s="260"/>
      <c r="I588" s="260"/>
      <c r="J588" s="260"/>
      <c r="K588" s="260"/>
      <c r="L588" s="124"/>
      <c r="M588" s="124"/>
      <c r="N588" s="338"/>
    </row>
    <row r="589" spans="1:14" ht="15.75" customHeight="1" x14ac:dyDescent="0.3">
      <c r="B589" s="57"/>
      <c r="C589" s="225"/>
      <c r="D589" s="225"/>
      <c r="E589" s="225"/>
      <c r="F589" s="225"/>
      <c r="G589" s="225"/>
      <c r="H589" s="225"/>
      <c r="I589" s="225"/>
      <c r="J589" s="225"/>
      <c r="K589" s="225"/>
      <c r="L589" s="11"/>
      <c r="M589" s="11"/>
      <c r="N589" s="13"/>
    </row>
    <row r="590" spans="1:14" ht="15.75" customHeight="1" x14ac:dyDescent="0.25">
      <c r="D590" s="92"/>
      <c r="F590" s="92"/>
      <c r="H590" s="92"/>
    </row>
    <row r="591" spans="1:14" ht="21" x14ac:dyDescent="0.4">
      <c r="D591" s="92"/>
      <c r="E591" s="59" t="s">
        <v>185</v>
      </c>
      <c r="F591" s="92"/>
      <c r="H591" s="92"/>
    </row>
    <row r="592" spans="1:14" ht="15.75" customHeight="1" x14ac:dyDescent="0.3">
      <c r="D592" s="92"/>
      <c r="E592" s="54" t="s">
        <v>0</v>
      </c>
      <c r="F592" s="92"/>
      <c r="H592" s="92"/>
    </row>
    <row r="593" spans="1:14" ht="15.75" customHeight="1" thickBot="1" x14ac:dyDescent="0.3">
      <c r="D593" s="92"/>
      <c r="F593" s="92"/>
      <c r="H593" s="92"/>
    </row>
    <row r="594" spans="1:14" ht="15.75" customHeight="1" x14ac:dyDescent="0.3">
      <c r="A594" s="54" t="s">
        <v>50</v>
      </c>
      <c r="C594" s="201"/>
      <c r="D594" s="202"/>
      <c r="E594" s="203"/>
      <c r="F594" s="202"/>
      <c r="G594" s="203"/>
      <c r="H594" s="202"/>
      <c r="I594" s="203"/>
      <c r="J594" s="204"/>
      <c r="K594" s="203"/>
      <c r="L594" s="217"/>
      <c r="M594" s="383" t="s">
        <v>56</v>
      </c>
      <c r="N594" s="384"/>
    </row>
    <row r="595" spans="1:14" ht="15.75" customHeight="1" thickBot="1" x14ac:dyDescent="0.3">
      <c r="A595" s="63"/>
      <c r="C595" s="4" t="s">
        <v>2</v>
      </c>
      <c r="D595" s="93" t="s">
        <v>3</v>
      </c>
      <c r="E595" s="5" t="s">
        <v>58</v>
      </c>
      <c r="F595" s="93" t="s">
        <v>4</v>
      </c>
      <c r="G595" s="5" t="s">
        <v>58</v>
      </c>
      <c r="H595" s="93" t="s">
        <v>5</v>
      </c>
      <c r="I595" s="5" t="s">
        <v>58</v>
      </c>
      <c r="J595" s="6" t="s">
        <v>6</v>
      </c>
      <c r="K595" s="5" t="s">
        <v>58</v>
      </c>
      <c r="L595" s="307"/>
      <c r="M595" s="60" t="s">
        <v>141</v>
      </c>
      <c r="N595" s="61" t="s">
        <v>57</v>
      </c>
    </row>
    <row r="596" spans="1:14" ht="15.75" customHeight="1" thickBot="1" x14ac:dyDescent="0.35">
      <c r="A596" s="63"/>
      <c r="C596" s="365" t="s">
        <v>299</v>
      </c>
      <c r="D596" s="366"/>
      <c r="E596" s="366"/>
      <c r="F596" s="366"/>
      <c r="G596" s="366"/>
      <c r="H596" s="366"/>
      <c r="I596" s="366"/>
      <c r="J596" s="366"/>
      <c r="K596" s="367"/>
      <c r="L596" s="131" t="s">
        <v>265</v>
      </c>
      <c r="M596" s="216"/>
      <c r="N596" s="268"/>
    </row>
    <row r="597" spans="1:14" ht="15.75" customHeight="1" x14ac:dyDescent="0.25">
      <c r="A597" s="148" t="s">
        <v>51</v>
      </c>
      <c r="C597" s="14">
        <v>2001</v>
      </c>
      <c r="D597" s="97">
        <v>8.6999999999999994E-2</v>
      </c>
      <c r="E597" s="51">
        <v>37055</v>
      </c>
      <c r="F597" s="97">
        <v>8.1000000000000003E-2</v>
      </c>
      <c r="G597" s="51">
        <v>37061</v>
      </c>
      <c r="H597" s="97">
        <v>8.1000000000000003E-2</v>
      </c>
      <c r="I597" s="51">
        <v>37140</v>
      </c>
      <c r="J597" s="97">
        <v>7.9000000000000001E-2</v>
      </c>
      <c r="K597" s="112">
        <v>37017</v>
      </c>
      <c r="L597" s="62">
        <v>1</v>
      </c>
      <c r="M597" s="14" t="s">
        <v>153</v>
      </c>
      <c r="N597" s="261">
        <f>TRUNC(AVERAGE(J597),3)</f>
        <v>7.9000000000000001E-2</v>
      </c>
    </row>
    <row r="598" spans="1:14" ht="15.75" customHeight="1" x14ac:dyDescent="0.25">
      <c r="A598" s="24" t="s">
        <v>132</v>
      </c>
      <c r="C598" s="10">
        <v>2002</v>
      </c>
      <c r="D598" s="15">
        <v>0.104</v>
      </c>
      <c r="E598" s="12">
        <v>37428</v>
      </c>
      <c r="F598" s="15">
        <v>0.10199999999999999</v>
      </c>
      <c r="G598" s="12">
        <v>37429</v>
      </c>
      <c r="H598" s="15">
        <v>9.7000000000000003E-2</v>
      </c>
      <c r="I598" s="12">
        <v>37506</v>
      </c>
      <c r="J598" s="15">
        <v>9.6000000000000002E-2</v>
      </c>
      <c r="K598" s="43">
        <v>37430</v>
      </c>
      <c r="L598" s="39">
        <v>12</v>
      </c>
      <c r="M598" s="10" t="s">
        <v>154</v>
      </c>
      <c r="N598" s="262">
        <f>TRUNC(AVERAGE(J597:J598),3)</f>
        <v>8.6999999999999994E-2</v>
      </c>
    </row>
    <row r="599" spans="1:14" ht="15.75" customHeight="1" x14ac:dyDescent="0.25">
      <c r="C599" s="10">
        <v>2003</v>
      </c>
      <c r="D599" s="15">
        <v>8.7999999999999995E-2</v>
      </c>
      <c r="E599" s="12">
        <v>37797</v>
      </c>
      <c r="F599" s="15">
        <v>8.5000000000000006E-2</v>
      </c>
      <c r="G599" s="12">
        <v>37790</v>
      </c>
      <c r="H599" s="15">
        <v>0.08</v>
      </c>
      <c r="I599" s="12">
        <v>37796</v>
      </c>
      <c r="J599" s="15">
        <v>7.9000000000000001E-2</v>
      </c>
      <c r="K599" s="43">
        <v>37853</v>
      </c>
      <c r="L599" s="39">
        <v>2</v>
      </c>
      <c r="M599" s="10" t="s">
        <v>148</v>
      </c>
      <c r="N599" s="262">
        <f>TRUNC(AVERAGE(J597:J599),3)</f>
        <v>8.4000000000000005E-2</v>
      </c>
    </row>
    <row r="600" spans="1:14" ht="15.75" customHeight="1" x14ac:dyDescent="0.25">
      <c r="A600" s="9"/>
      <c r="C600" s="10">
        <v>2004</v>
      </c>
      <c r="D600" s="15">
        <v>7.4999999999999997E-2</v>
      </c>
      <c r="E600" s="12">
        <v>38170</v>
      </c>
      <c r="F600" s="15">
        <v>7.4999999999999997E-2</v>
      </c>
      <c r="G600" s="12">
        <v>38252</v>
      </c>
      <c r="H600" s="15">
        <v>7.0999999999999994E-2</v>
      </c>
      <c r="I600" s="12">
        <v>38143</v>
      </c>
      <c r="J600" s="15">
        <v>7.0999999999999994E-2</v>
      </c>
      <c r="K600" s="43">
        <v>38169</v>
      </c>
      <c r="L600" s="39">
        <v>0</v>
      </c>
      <c r="M600" s="10" t="s">
        <v>149</v>
      </c>
      <c r="N600" s="262">
        <f>TRUNC(AVERAGE(J598:J600),3)</f>
        <v>8.2000000000000003E-2</v>
      </c>
    </row>
    <row r="601" spans="1:14" ht="15.75" customHeight="1" x14ac:dyDescent="0.25">
      <c r="A601" s="9"/>
      <c r="C601" s="10">
        <v>2005</v>
      </c>
      <c r="D601" s="25">
        <v>7.5999999999999998E-2</v>
      </c>
      <c r="E601" s="12">
        <v>38460</v>
      </c>
      <c r="F601" s="15">
        <v>7.5999999999999998E-2</v>
      </c>
      <c r="G601" s="12">
        <v>38529</v>
      </c>
      <c r="H601" s="15">
        <v>7.5999999999999998E-2</v>
      </c>
      <c r="I601" s="12">
        <v>38530</v>
      </c>
      <c r="J601" s="15">
        <v>7.4999999999999997E-2</v>
      </c>
      <c r="K601" s="43">
        <v>38607</v>
      </c>
      <c r="L601" s="39">
        <v>0</v>
      </c>
      <c r="M601" s="10" t="s">
        <v>150</v>
      </c>
      <c r="N601" s="262">
        <f>TRUNC(AVERAGE(J599:J601),3)</f>
        <v>7.4999999999999997E-2</v>
      </c>
    </row>
    <row r="602" spans="1:14" ht="15.75" customHeight="1" x14ac:dyDescent="0.25">
      <c r="C602" s="10">
        <v>2006</v>
      </c>
      <c r="D602" s="25">
        <v>7.5999999999999998E-2</v>
      </c>
      <c r="E602" s="12">
        <v>38885</v>
      </c>
      <c r="F602" s="15">
        <v>7.4999999999999997E-2</v>
      </c>
      <c r="G602" s="12">
        <v>38883</v>
      </c>
      <c r="H602" s="15">
        <v>7.4999999999999997E-2</v>
      </c>
      <c r="I602" s="12">
        <v>38884</v>
      </c>
      <c r="J602" s="15">
        <v>7.2999999999999995E-2</v>
      </c>
      <c r="K602" s="43">
        <v>38874</v>
      </c>
      <c r="L602" s="39">
        <v>0</v>
      </c>
      <c r="M602" s="10" t="s">
        <v>151</v>
      </c>
      <c r="N602" s="262">
        <f>TRUNC(AVERAGE(J600:J602),3)</f>
        <v>7.2999999999999995E-2</v>
      </c>
    </row>
    <row r="603" spans="1:14" ht="15.75" customHeight="1" thickBot="1" x14ac:dyDescent="0.3">
      <c r="C603" s="16">
        <v>2007</v>
      </c>
      <c r="D603" s="123">
        <v>8.5000000000000006E-2</v>
      </c>
      <c r="E603" s="18">
        <v>39346</v>
      </c>
      <c r="F603" s="26">
        <v>8.2000000000000003E-2</v>
      </c>
      <c r="G603" s="18">
        <v>39224</v>
      </c>
      <c r="H603" s="26">
        <v>0.08</v>
      </c>
      <c r="I603" s="18">
        <v>39225</v>
      </c>
      <c r="J603" s="26">
        <v>7.8E-2</v>
      </c>
      <c r="K603" s="44">
        <v>39330</v>
      </c>
      <c r="L603" s="40">
        <v>1</v>
      </c>
      <c r="M603" s="16" t="s">
        <v>152</v>
      </c>
      <c r="N603" s="263">
        <f>TRUNC(AVERAGE(J601:J603),3)</f>
        <v>7.4999999999999997E-2</v>
      </c>
    </row>
    <row r="604" spans="1:14" ht="15.75" customHeight="1" thickBot="1" x14ac:dyDescent="0.35">
      <c r="C604" s="365" t="s">
        <v>298</v>
      </c>
      <c r="D604" s="366"/>
      <c r="E604" s="366"/>
      <c r="F604" s="366"/>
      <c r="G604" s="366"/>
      <c r="H604" s="366"/>
      <c r="I604" s="366"/>
      <c r="J604" s="366"/>
      <c r="K604" s="367"/>
      <c r="L604" s="131" t="s">
        <v>263</v>
      </c>
      <c r="M604" s="216"/>
      <c r="N604" s="268"/>
    </row>
    <row r="605" spans="1:14" ht="15.75" customHeight="1" x14ac:dyDescent="0.25">
      <c r="C605" s="10">
        <v>2008</v>
      </c>
      <c r="D605" s="25">
        <v>6.9000000000000006E-2</v>
      </c>
      <c r="E605" s="12">
        <v>39561</v>
      </c>
      <c r="F605" s="15">
        <v>6.8000000000000005E-2</v>
      </c>
      <c r="G605" s="12">
        <v>39619</v>
      </c>
      <c r="H605" s="15">
        <v>6.6000000000000003E-2</v>
      </c>
      <c r="I605" s="12">
        <v>39646</v>
      </c>
      <c r="J605" s="15">
        <v>6.5000000000000002E-2</v>
      </c>
      <c r="K605" s="43">
        <v>39693</v>
      </c>
      <c r="L605" s="39">
        <v>0</v>
      </c>
      <c r="M605" s="10" t="s">
        <v>187</v>
      </c>
      <c r="N605" s="261">
        <f>TRUNC(AVERAGE(J602:J605),3)</f>
        <v>7.1999999999999995E-2</v>
      </c>
    </row>
    <row r="606" spans="1:14" ht="15.75" customHeight="1" thickBot="1" x14ac:dyDescent="0.3">
      <c r="C606" s="10">
        <v>2009</v>
      </c>
      <c r="D606" s="25">
        <v>6.6000000000000003E-2</v>
      </c>
      <c r="E606" s="12">
        <v>39955</v>
      </c>
      <c r="F606" s="15">
        <v>6.5000000000000002E-2</v>
      </c>
      <c r="G606" s="12">
        <v>39953</v>
      </c>
      <c r="H606" s="15">
        <v>6.4000000000000001E-2</v>
      </c>
      <c r="I606" s="12">
        <v>39957</v>
      </c>
      <c r="J606" s="15">
        <v>6.3E-2</v>
      </c>
      <c r="K606" s="43">
        <v>39990</v>
      </c>
      <c r="L606" s="39">
        <v>0</v>
      </c>
      <c r="M606" s="10" t="s">
        <v>196</v>
      </c>
      <c r="N606" s="263">
        <f>TRUNC(AVERAGE(J603:J606),3)</f>
        <v>6.8000000000000005E-2</v>
      </c>
    </row>
    <row r="607" spans="1:14" ht="15.75" customHeight="1" x14ac:dyDescent="0.3">
      <c r="C607" s="124"/>
      <c r="D607" s="182"/>
      <c r="E607" s="51"/>
      <c r="F607" s="97"/>
      <c r="G607" s="51"/>
      <c r="H607" s="97"/>
      <c r="I607" s="51"/>
      <c r="J607" s="338"/>
      <c r="K607" s="51"/>
      <c r="L607" s="124"/>
      <c r="M607" s="124"/>
      <c r="N607" s="338"/>
    </row>
    <row r="608" spans="1:14" ht="15.75" customHeight="1" thickBot="1" x14ac:dyDescent="0.3">
      <c r="D608" s="92"/>
      <c r="F608" s="92"/>
      <c r="H608" s="92"/>
    </row>
    <row r="609" spans="1:14" ht="15.75" customHeight="1" x14ac:dyDescent="0.3">
      <c r="A609" s="54" t="s">
        <v>41</v>
      </c>
      <c r="C609" s="201"/>
      <c r="D609" s="202"/>
      <c r="E609" s="203"/>
      <c r="F609" s="202"/>
      <c r="G609" s="203"/>
      <c r="H609" s="202"/>
      <c r="I609" s="203"/>
      <c r="J609" s="204"/>
      <c r="K609" s="203"/>
      <c r="L609" s="217"/>
      <c r="M609" s="383" t="s">
        <v>56</v>
      </c>
      <c r="N609" s="384"/>
    </row>
    <row r="610" spans="1:14" ht="15.75" customHeight="1" thickBot="1" x14ac:dyDescent="0.3">
      <c r="C610" s="4" t="s">
        <v>2</v>
      </c>
      <c r="D610" s="93" t="s">
        <v>3</v>
      </c>
      <c r="E610" s="5" t="s">
        <v>58</v>
      </c>
      <c r="F610" s="93" t="s">
        <v>4</v>
      </c>
      <c r="G610" s="5" t="s">
        <v>58</v>
      </c>
      <c r="H610" s="93" t="s">
        <v>5</v>
      </c>
      <c r="I610" s="5" t="s">
        <v>58</v>
      </c>
      <c r="J610" s="6" t="s">
        <v>6</v>
      </c>
      <c r="K610" s="5" t="s">
        <v>58</v>
      </c>
      <c r="L610" s="307"/>
      <c r="M610" s="60" t="s">
        <v>141</v>
      </c>
      <c r="N610" s="61" t="s">
        <v>57</v>
      </c>
    </row>
    <row r="611" spans="1:14" ht="15.75" customHeight="1" thickBot="1" x14ac:dyDescent="0.35">
      <c r="C611" s="365" t="s">
        <v>299</v>
      </c>
      <c r="D611" s="366"/>
      <c r="E611" s="366"/>
      <c r="F611" s="366"/>
      <c r="G611" s="366"/>
      <c r="H611" s="366"/>
      <c r="I611" s="366"/>
      <c r="J611" s="366"/>
      <c r="K611" s="367"/>
      <c r="L611" s="131" t="s">
        <v>265</v>
      </c>
      <c r="M611" s="216"/>
      <c r="N611" s="268"/>
    </row>
    <row r="612" spans="1:14" ht="15.75" customHeight="1" x14ac:dyDescent="0.25">
      <c r="A612" s="148" t="s">
        <v>200</v>
      </c>
      <c r="C612" s="14">
        <v>1995</v>
      </c>
      <c r="D612" s="97">
        <v>9.0999999999999998E-2</v>
      </c>
      <c r="E612" s="51"/>
      <c r="F612" s="97">
        <v>8.6999999999999994E-2</v>
      </c>
      <c r="G612" s="51"/>
      <c r="H612" s="97">
        <v>8.6999999999999994E-2</v>
      </c>
      <c r="I612" s="51"/>
      <c r="J612" s="97">
        <v>8.5000000000000006E-2</v>
      </c>
      <c r="K612" s="112"/>
      <c r="L612" s="62">
        <v>4</v>
      </c>
      <c r="M612" s="14" t="s">
        <v>189</v>
      </c>
      <c r="N612" s="261">
        <f>TRUNC(AVERAGE(J612),3)</f>
        <v>8.5000000000000006E-2</v>
      </c>
    </row>
    <row r="613" spans="1:14" ht="15.75" customHeight="1" x14ac:dyDescent="0.25">
      <c r="A613" s="24" t="s">
        <v>127</v>
      </c>
      <c r="C613" s="10">
        <v>1996</v>
      </c>
      <c r="D613" s="15">
        <v>0.105</v>
      </c>
      <c r="E613" s="12"/>
      <c r="F613" s="15">
        <v>0.10100000000000001</v>
      </c>
      <c r="G613" s="12"/>
      <c r="H613" s="15">
        <v>0.1</v>
      </c>
      <c r="I613" s="12"/>
      <c r="J613" s="15">
        <v>9.8000000000000004E-2</v>
      </c>
      <c r="K613" s="43"/>
      <c r="L613" s="39">
        <v>20</v>
      </c>
      <c r="M613" s="10" t="s">
        <v>188</v>
      </c>
      <c r="N613" s="262">
        <f>TRUNC(AVERAGE(J612:J613),3)</f>
        <v>9.0999999999999998E-2</v>
      </c>
    </row>
    <row r="614" spans="1:14" ht="15.75" customHeight="1" x14ac:dyDescent="0.25">
      <c r="C614" s="10">
        <v>1997</v>
      </c>
      <c r="D614" s="15">
        <v>9.9000000000000005E-2</v>
      </c>
      <c r="E614" s="12">
        <v>35988</v>
      </c>
      <c r="F614" s="15">
        <v>8.6999999999999994E-2</v>
      </c>
      <c r="G614" s="12">
        <v>35993</v>
      </c>
      <c r="H614" s="15">
        <v>8.6999999999999994E-2</v>
      </c>
      <c r="I614" s="12">
        <v>35996</v>
      </c>
      <c r="J614" s="15">
        <v>8.3000000000000004E-2</v>
      </c>
      <c r="K614" s="43">
        <v>35974</v>
      </c>
      <c r="L614" s="39">
        <v>3</v>
      </c>
      <c r="M614" s="10" t="s">
        <v>142</v>
      </c>
      <c r="N614" s="262">
        <f>TRUNC(AVERAGE(J612:J614),3)</f>
        <v>8.7999999999999995E-2</v>
      </c>
    </row>
    <row r="615" spans="1:14" ht="15.75" customHeight="1" x14ac:dyDescent="0.25">
      <c r="C615" s="10">
        <v>1998</v>
      </c>
      <c r="D615" s="15">
        <v>9.2999999999999999E-2</v>
      </c>
      <c r="E615" s="12">
        <v>36051</v>
      </c>
      <c r="F615" s="15">
        <v>9.0999999999999998E-2</v>
      </c>
      <c r="G615" s="12">
        <v>36050</v>
      </c>
      <c r="H615" s="15">
        <v>8.7999999999999995E-2</v>
      </c>
      <c r="I615" s="12">
        <v>36028</v>
      </c>
      <c r="J615" s="15">
        <v>8.4000000000000005E-2</v>
      </c>
      <c r="K615" s="43">
        <v>35929</v>
      </c>
      <c r="L615" s="39">
        <v>3</v>
      </c>
      <c r="M615" s="10" t="s">
        <v>143</v>
      </c>
      <c r="N615" s="262">
        <f t="shared" ref="N615:N621" si="25">TRUNC(AVERAGE(J613:J615),3)</f>
        <v>8.7999999999999995E-2</v>
      </c>
    </row>
    <row r="616" spans="1:14" ht="15.75" customHeight="1" x14ac:dyDescent="0.35">
      <c r="A616" s="9" t="s">
        <v>7</v>
      </c>
      <c r="B616" s="42"/>
      <c r="C616" s="10">
        <v>1999</v>
      </c>
      <c r="D616" s="15">
        <v>9.1999999999999998E-2</v>
      </c>
      <c r="E616" s="12">
        <v>36408</v>
      </c>
      <c r="F616" s="15">
        <v>8.7999999999999995E-2</v>
      </c>
      <c r="G616" s="12">
        <v>36405</v>
      </c>
      <c r="H616" s="15">
        <v>8.5999999999999993E-2</v>
      </c>
      <c r="I616" s="12">
        <v>36333</v>
      </c>
      <c r="J616" s="15">
        <v>8.2000000000000003E-2</v>
      </c>
      <c r="K616" s="43">
        <v>36309</v>
      </c>
      <c r="L616" s="39">
        <v>3</v>
      </c>
      <c r="M616" s="10" t="s">
        <v>144</v>
      </c>
      <c r="N616" s="262">
        <f t="shared" si="25"/>
        <v>8.3000000000000004E-2</v>
      </c>
    </row>
    <row r="617" spans="1:14" ht="15.75" customHeight="1" x14ac:dyDescent="0.25">
      <c r="A617" s="46"/>
      <c r="B617" s="46"/>
      <c r="C617" s="10">
        <v>2000</v>
      </c>
      <c r="D617" s="15">
        <v>8.6999999999999994E-2</v>
      </c>
      <c r="E617" s="12">
        <v>36686</v>
      </c>
      <c r="F617" s="15">
        <v>8.3000000000000004E-2</v>
      </c>
      <c r="G617" s="12">
        <v>36685</v>
      </c>
      <c r="H617" s="15">
        <v>7.4999999999999997E-2</v>
      </c>
      <c r="I617" s="12">
        <v>36646</v>
      </c>
      <c r="J617" s="15">
        <v>7.4999999999999997E-2</v>
      </c>
      <c r="K617" s="43">
        <v>36734</v>
      </c>
      <c r="L617" s="39">
        <v>1</v>
      </c>
      <c r="M617" s="10" t="s">
        <v>145</v>
      </c>
      <c r="N617" s="262">
        <f t="shared" si="25"/>
        <v>0.08</v>
      </c>
    </row>
    <row r="618" spans="1:14" ht="15.75" customHeight="1" x14ac:dyDescent="0.25">
      <c r="A618" s="9"/>
      <c r="C618" s="10">
        <v>2001</v>
      </c>
      <c r="D618" s="15">
        <v>0.09</v>
      </c>
      <c r="E618" s="12">
        <v>37060</v>
      </c>
      <c r="F618" s="15">
        <v>8.5000000000000006E-2</v>
      </c>
      <c r="G618" s="12">
        <v>37055</v>
      </c>
      <c r="H618" s="15">
        <v>8.3000000000000004E-2</v>
      </c>
      <c r="I618" s="12">
        <v>37061</v>
      </c>
      <c r="J618" s="15">
        <v>8.2000000000000003E-2</v>
      </c>
      <c r="K618" s="43">
        <v>37016</v>
      </c>
      <c r="L618" s="39">
        <v>2</v>
      </c>
      <c r="M618" s="10" t="s">
        <v>146</v>
      </c>
      <c r="N618" s="262">
        <f t="shared" si="25"/>
        <v>7.9000000000000001E-2</v>
      </c>
    </row>
    <row r="619" spans="1:14" ht="15.75" customHeight="1" x14ac:dyDescent="0.25">
      <c r="A619" s="9"/>
      <c r="C619" s="10">
        <v>2002</v>
      </c>
      <c r="D619" s="15">
        <v>9.0999999999999998E-2</v>
      </c>
      <c r="E619" s="12">
        <v>37429</v>
      </c>
      <c r="F619" s="15">
        <v>8.5000000000000006E-2</v>
      </c>
      <c r="G619" s="12">
        <v>37430</v>
      </c>
      <c r="H619" s="15">
        <v>8.3000000000000004E-2</v>
      </c>
      <c r="I619" s="12">
        <v>37453</v>
      </c>
      <c r="J619" s="15">
        <v>8.2000000000000003E-2</v>
      </c>
      <c r="K619" s="43">
        <v>37478</v>
      </c>
      <c r="L619" s="39">
        <v>2</v>
      </c>
      <c r="M619" s="10" t="s">
        <v>147</v>
      </c>
      <c r="N619" s="262">
        <f t="shared" si="25"/>
        <v>7.9000000000000001E-2</v>
      </c>
    </row>
    <row r="620" spans="1:14" ht="15.75" customHeight="1" x14ac:dyDescent="0.25">
      <c r="A620" s="9"/>
      <c r="C620" s="10">
        <v>2003</v>
      </c>
      <c r="D620" s="15">
        <v>7.5999999999999998E-2</v>
      </c>
      <c r="E620" s="12">
        <v>37796</v>
      </c>
      <c r="F620" s="15">
        <v>6.9000000000000006E-2</v>
      </c>
      <c r="G620" s="12">
        <v>37797</v>
      </c>
      <c r="H620" s="15">
        <v>6.7000000000000004E-2</v>
      </c>
      <c r="I620" s="12">
        <v>37790</v>
      </c>
      <c r="J620" s="15">
        <v>6.6000000000000003E-2</v>
      </c>
      <c r="K620" s="43">
        <v>37789</v>
      </c>
      <c r="L620" s="39">
        <v>0</v>
      </c>
      <c r="M620" s="10" t="s">
        <v>148</v>
      </c>
      <c r="N620" s="262">
        <f t="shared" si="25"/>
        <v>7.5999999999999998E-2</v>
      </c>
    </row>
    <row r="621" spans="1:14" ht="15.75" customHeight="1" x14ac:dyDescent="0.25">
      <c r="A621" s="9"/>
      <c r="C621" s="10">
        <v>2004</v>
      </c>
      <c r="D621" s="15">
        <v>6.0999999999999999E-2</v>
      </c>
      <c r="E621" s="12">
        <v>38169</v>
      </c>
      <c r="F621" s="15">
        <v>0.06</v>
      </c>
      <c r="G621" s="12">
        <v>38144</v>
      </c>
      <c r="H621" s="15">
        <v>5.8000000000000003E-2</v>
      </c>
      <c r="I621" s="12">
        <v>38253</v>
      </c>
      <c r="J621" s="15">
        <v>5.7000000000000002E-2</v>
      </c>
      <c r="K621" s="43">
        <v>38168</v>
      </c>
      <c r="L621" s="39">
        <v>0</v>
      </c>
      <c r="M621" s="10" t="s">
        <v>149</v>
      </c>
      <c r="N621" s="262">
        <f t="shared" si="25"/>
        <v>6.8000000000000005E-2</v>
      </c>
    </row>
    <row r="622" spans="1:14" ht="15.75" customHeight="1" x14ac:dyDescent="0.25">
      <c r="A622" s="9"/>
      <c r="C622" s="10">
        <v>2005</v>
      </c>
      <c r="D622" s="25">
        <v>6.9000000000000006E-2</v>
      </c>
      <c r="E622" s="12">
        <v>38529</v>
      </c>
      <c r="F622" s="15">
        <v>6.8000000000000005E-2</v>
      </c>
      <c r="G622" s="12">
        <v>38530</v>
      </c>
      <c r="H622" s="15">
        <v>6.6000000000000003E-2</v>
      </c>
      <c r="I622" s="12">
        <v>38527</v>
      </c>
      <c r="J622" s="15">
        <v>6.4000000000000001E-2</v>
      </c>
      <c r="K622" s="43">
        <v>38565</v>
      </c>
      <c r="L622" s="39">
        <v>0</v>
      </c>
      <c r="M622" s="10" t="s">
        <v>150</v>
      </c>
      <c r="N622" s="262">
        <f>TRUNC(AVERAGE(J620:J622),3)</f>
        <v>6.2E-2</v>
      </c>
    </row>
    <row r="623" spans="1:14" ht="15.75" customHeight="1" x14ac:dyDescent="0.25">
      <c r="A623" s="9"/>
      <c r="C623" s="10">
        <v>2006</v>
      </c>
      <c r="D623" s="25">
        <v>6.7000000000000004E-2</v>
      </c>
      <c r="E623" s="12">
        <v>38906</v>
      </c>
      <c r="F623" s="15">
        <v>6.3E-2</v>
      </c>
      <c r="G623" s="12">
        <v>38900</v>
      </c>
      <c r="H623" s="15">
        <v>6.2E-2</v>
      </c>
      <c r="I623" s="12">
        <v>38953</v>
      </c>
      <c r="J623" s="15">
        <v>0.06</v>
      </c>
      <c r="K623" s="43">
        <v>38899</v>
      </c>
      <c r="L623" s="39">
        <v>0</v>
      </c>
      <c r="M623" s="10" t="s">
        <v>151</v>
      </c>
      <c r="N623" s="262">
        <f>TRUNC(AVERAGE(J621:J623),3)</f>
        <v>0.06</v>
      </c>
    </row>
    <row r="624" spans="1:14" ht="15.75" customHeight="1" thickBot="1" x14ac:dyDescent="0.3">
      <c r="A624" s="9"/>
      <c r="C624" s="16">
        <v>2007</v>
      </c>
      <c r="D624" s="123">
        <v>8.5000000000000006E-2</v>
      </c>
      <c r="E624" s="18">
        <v>39245</v>
      </c>
      <c r="F624" s="26">
        <v>0.08</v>
      </c>
      <c r="G624" s="18">
        <v>39346</v>
      </c>
      <c r="H624" s="26">
        <v>7.6999999999999999E-2</v>
      </c>
      <c r="I624" s="18">
        <v>39224</v>
      </c>
      <c r="J624" s="26">
        <v>7.6999999999999999E-2</v>
      </c>
      <c r="K624" s="44">
        <v>39225</v>
      </c>
      <c r="L624" s="40">
        <v>1</v>
      </c>
      <c r="M624" s="16" t="s">
        <v>152</v>
      </c>
      <c r="N624" s="263">
        <f>TRUNC(AVERAGE(J622:J624),3)</f>
        <v>6.7000000000000004E-2</v>
      </c>
    </row>
    <row r="625" spans="1:14" ht="15.75" customHeight="1" thickBot="1" x14ac:dyDescent="0.35">
      <c r="A625" s="9"/>
      <c r="C625" s="365" t="s">
        <v>298</v>
      </c>
      <c r="D625" s="366"/>
      <c r="E625" s="366"/>
      <c r="F625" s="366"/>
      <c r="G625" s="366"/>
      <c r="H625" s="366"/>
      <c r="I625" s="366"/>
      <c r="J625" s="366"/>
      <c r="K625" s="367"/>
      <c r="L625" s="131" t="s">
        <v>263</v>
      </c>
      <c r="M625" s="216"/>
      <c r="N625" s="268"/>
    </row>
    <row r="626" spans="1:14" ht="15.75" customHeight="1" x14ac:dyDescent="0.25">
      <c r="A626" s="9"/>
      <c r="C626" s="10">
        <v>2008</v>
      </c>
      <c r="D626" s="25">
        <v>6.5000000000000002E-2</v>
      </c>
      <c r="E626" s="12">
        <v>39646</v>
      </c>
      <c r="F626" s="25">
        <v>6.4000000000000001E-2</v>
      </c>
      <c r="G626" s="12">
        <v>39561</v>
      </c>
      <c r="H626" s="15">
        <v>0.06</v>
      </c>
      <c r="I626" s="12">
        <v>39610</v>
      </c>
      <c r="J626" s="15">
        <v>5.8999999999999997E-2</v>
      </c>
      <c r="K626" s="43">
        <v>39597</v>
      </c>
      <c r="L626" s="39">
        <v>0</v>
      </c>
      <c r="M626" s="10" t="s">
        <v>187</v>
      </c>
      <c r="N626" s="261">
        <f>TRUNC(AVERAGE(J623:J626),3)</f>
        <v>6.5000000000000002E-2</v>
      </c>
    </row>
    <row r="627" spans="1:14" ht="15.75" customHeight="1" thickBot="1" x14ac:dyDescent="0.3">
      <c r="A627" s="9"/>
      <c r="C627" s="10">
        <v>2009</v>
      </c>
      <c r="D627" s="25">
        <v>6.3E-2</v>
      </c>
      <c r="E627" s="12">
        <v>39991</v>
      </c>
      <c r="F627" s="25">
        <v>6.3E-2</v>
      </c>
      <c r="G627" s="12">
        <v>39953</v>
      </c>
      <c r="H627" s="15">
        <v>5.8999999999999997E-2</v>
      </c>
      <c r="I627" s="12">
        <v>39971</v>
      </c>
      <c r="J627" s="15">
        <v>5.8000000000000003E-2</v>
      </c>
      <c r="K627" s="43">
        <v>39970</v>
      </c>
      <c r="L627" s="39">
        <v>0</v>
      </c>
      <c r="M627" s="10" t="s">
        <v>196</v>
      </c>
      <c r="N627" s="263">
        <f>TRUNC(AVERAGE(J624:J627),3)</f>
        <v>6.4000000000000001E-2</v>
      </c>
    </row>
    <row r="628" spans="1:14" ht="15.75" customHeight="1" x14ac:dyDescent="0.3">
      <c r="A628" s="9"/>
      <c r="C628" s="124"/>
      <c r="D628" s="182"/>
      <c r="E628" s="51"/>
      <c r="F628" s="97"/>
      <c r="G628" s="51"/>
      <c r="H628" s="97"/>
      <c r="I628" s="51"/>
      <c r="J628" s="338"/>
      <c r="K628" s="51"/>
      <c r="L628" s="124"/>
      <c r="M628" s="124"/>
      <c r="N628" s="338"/>
    </row>
    <row r="629" spans="1:14" ht="15.75" customHeight="1" thickBot="1" x14ac:dyDescent="0.3">
      <c r="D629" s="92"/>
      <c r="F629" s="92"/>
      <c r="H629" s="92"/>
    </row>
    <row r="630" spans="1:14" ht="15.75" customHeight="1" x14ac:dyDescent="0.3">
      <c r="A630" s="54" t="s">
        <v>41</v>
      </c>
      <c r="C630" s="201"/>
      <c r="D630" s="202"/>
      <c r="E630" s="203"/>
      <c r="F630" s="202"/>
      <c r="G630" s="203"/>
      <c r="H630" s="202"/>
      <c r="I630" s="203"/>
      <c r="J630" s="204"/>
      <c r="K630" s="203"/>
      <c r="L630" s="217"/>
      <c r="M630" s="383" t="s">
        <v>56</v>
      </c>
      <c r="N630" s="384"/>
    </row>
    <row r="631" spans="1:14" ht="15.75" customHeight="1" thickBot="1" x14ac:dyDescent="0.3">
      <c r="A631" s="9"/>
      <c r="C631" s="4" t="s">
        <v>2</v>
      </c>
      <c r="D631" s="93" t="s">
        <v>3</v>
      </c>
      <c r="E631" s="5" t="s">
        <v>58</v>
      </c>
      <c r="F631" s="93" t="s">
        <v>4</v>
      </c>
      <c r="G631" s="5" t="s">
        <v>58</v>
      </c>
      <c r="H631" s="93" t="s">
        <v>5</v>
      </c>
      <c r="I631" s="5" t="s">
        <v>58</v>
      </c>
      <c r="J631" s="6" t="s">
        <v>6</v>
      </c>
      <c r="K631" s="5" t="s">
        <v>58</v>
      </c>
      <c r="L631" s="307"/>
      <c r="M631" s="60" t="s">
        <v>141</v>
      </c>
      <c r="N631" s="61" t="s">
        <v>57</v>
      </c>
    </row>
    <row r="632" spans="1:14" ht="15.75" customHeight="1" thickBot="1" x14ac:dyDescent="0.35">
      <c r="A632" s="9"/>
      <c r="C632" s="365" t="s">
        <v>299</v>
      </c>
      <c r="D632" s="366"/>
      <c r="E632" s="366"/>
      <c r="F632" s="366"/>
      <c r="G632" s="366"/>
      <c r="H632" s="366"/>
      <c r="I632" s="366"/>
      <c r="J632" s="366"/>
      <c r="K632" s="367"/>
      <c r="L632" s="131" t="s">
        <v>265</v>
      </c>
      <c r="M632" s="216"/>
      <c r="N632" s="268"/>
    </row>
    <row r="633" spans="1:14" ht="15.75" customHeight="1" x14ac:dyDescent="0.25">
      <c r="A633" s="149" t="s">
        <v>47</v>
      </c>
      <c r="B633" s="136"/>
      <c r="C633" s="14">
        <v>2001</v>
      </c>
      <c r="D633" s="97">
        <v>0.09</v>
      </c>
      <c r="E633" s="51">
        <v>37060</v>
      </c>
      <c r="F633" s="97">
        <v>8.5000000000000006E-2</v>
      </c>
      <c r="G633" s="51">
        <v>37055</v>
      </c>
      <c r="H633" s="97">
        <v>8.4000000000000005E-2</v>
      </c>
      <c r="I633" s="51">
        <v>37061</v>
      </c>
      <c r="J633" s="97">
        <v>8.3000000000000004E-2</v>
      </c>
      <c r="K633" s="112">
        <v>37103</v>
      </c>
      <c r="L633" s="62">
        <v>2</v>
      </c>
      <c r="M633" s="14" t="s">
        <v>153</v>
      </c>
      <c r="N633" s="261">
        <f>TRUNC(AVERAGE(J633),3)</f>
        <v>8.3000000000000004E-2</v>
      </c>
    </row>
    <row r="634" spans="1:14" ht="15.75" customHeight="1" x14ac:dyDescent="0.25">
      <c r="A634" s="144" t="s">
        <v>128</v>
      </c>
      <c r="B634" s="136"/>
      <c r="C634" s="10">
        <v>2002</v>
      </c>
      <c r="D634" s="15">
        <v>0.104</v>
      </c>
      <c r="E634" s="12">
        <v>37428</v>
      </c>
      <c r="F634" s="15">
        <v>0.104</v>
      </c>
      <c r="G634" s="12">
        <v>37429</v>
      </c>
      <c r="H634" s="15">
        <v>0.10100000000000001</v>
      </c>
      <c r="I634" s="12">
        <v>37478</v>
      </c>
      <c r="J634" s="15">
        <v>9.9000000000000005E-2</v>
      </c>
      <c r="K634" s="43">
        <v>37506</v>
      </c>
      <c r="L634" s="39">
        <v>8</v>
      </c>
      <c r="M634" s="10" t="s">
        <v>154</v>
      </c>
      <c r="N634" s="262">
        <f>TRUNC(AVERAGE(J633:J634),3)</f>
        <v>9.0999999999999998E-2</v>
      </c>
    </row>
    <row r="635" spans="1:14" ht="15.75" customHeight="1" x14ac:dyDescent="0.25">
      <c r="B635" s="136"/>
      <c r="C635" s="10">
        <v>2003</v>
      </c>
      <c r="D635" s="15">
        <v>0.09</v>
      </c>
      <c r="E635" s="12">
        <v>37796</v>
      </c>
      <c r="F635" s="15">
        <v>8.7999999999999995E-2</v>
      </c>
      <c r="G635" s="12">
        <v>37797</v>
      </c>
      <c r="H635" s="15">
        <v>8.1000000000000003E-2</v>
      </c>
      <c r="I635" s="12">
        <v>37795</v>
      </c>
      <c r="J635" s="15">
        <v>0.08</v>
      </c>
      <c r="K635" s="43">
        <v>37790</v>
      </c>
      <c r="L635" s="39">
        <v>2</v>
      </c>
      <c r="M635" s="10" t="s">
        <v>148</v>
      </c>
      <c r="N635" s="262">
        <f>TRUNC(AVERAGE(J633:J635),3)</f>
        <v>8.6999999999999994E-2</v>
      </c>
    </row>
    <row r="636" spans="1:14" ht="15.75" customHeight="1" x14ac:dyDescent="0.25">
      <c r="A636" s="142"/>
      <c r="B636" s="136"/>
      <c r="C636" s="10">
        <v>2004</v>
      </c>
      <c r="D636" s="15">
        <v>7.8E-2</v>
      </c>
      <c r="E636" s="12">
        <v>38169</v>
      </c>
      <c r="F636" s="15">
        <v>7.2999999999999995E-2</v>
      </c>
      <c r="G636" s="12">
        <v>38093</v>
      </c>
      <c r="H636" s="15">
        <v>7.1999999999999995E-2</v>
      </c>
      <c r="I636" s="12">
        <v>38106</v>
      </c>
      <c r="J636" s="15">
        <v>7.1999999999999995E-2</v>
      </c>
      <c r="K636" s="43">
        <v>38252</v>
      </c>
      <c r="L636" s="39">
        <v>0</v>
      </c>
      <c r="M636" s="10" t="s">
        <v>149</v>
      </c>
      <c r="N636" s="262">
        <f>TRUNC(AVERAGE(J634:J636),3)</f>
        <v>8.3000000000000004E-2</v>
      </c>
    </row>
    <row r="637" spans="1:14" ht="15.75" customHeight="1" x14ac:dyDescent="0.25">
      <c r="A637" s="142"/>
      <c r="B637" s="136"/>
      <c r="C637" s="10">
        <v>2005</v>
      </c>
      <c r="D637" s="25">
        <v>8.5000000000000006E-2</v>
      </c>
      <c r="E637" s="12">
        <v>38529</v>
      </c>
      <c r="F637" s="15">
        <v>8.1000000000000003E-2</v>
      </c>
      <c r="G637" s="12">
        <v>38527</v>
      </c>
      <c r="H637" s="15">
        <v>7.8E-2</v>
      </c>
      <c r="I637" s="12">
        <v>38530</v>
      </c>
      <c r="J637" s="15">
        <v>7.5999999999999998E-2</v>
      </c>
      <c r="K637" s="43">
        <v>38533</v>
      </c>
      <c r="L637" s="39">
        <v>1</v>
      </c>
      <c r="M637" s="10" t="s">
        <v>150</v>
      </c>
      <c r="N637" s="262">
        <f>TRUNC(AVERAGE(J635:J637),3)</f>
        <v>7.5999999999999998E-2</v>
      </c>
    </row>
    <row r="638" spans="1:14" ht="15.75" customHeight="1" x14ac:dyDescent="0.25">
      <c r="C638" s="10">
        <v>2006</v>
      </c>
      <c r="D638" s="25">
        <v>7.5999999999999998E-2</v>
      </c>
      <c r="E638" s="12">
        <v>38885</v>
      </c>
      <c r="F638" s="15">
        <v>7.3999999999999996E-2</v>
      </c>
      <c r="G638" s="12">
        <v>38906</v>
      </c>
      <c r="H638" s="15">
        <v>7.1999999999999995E-2</v>
      </c>
      <c r="I638" s="12">
        <v>38861</v>
      </c>
      <c r="J638" s="15">
        <v>7.1999999999999995E-2</v>
      </c>
      <c r="K638" s="43">
        <v>38884</v>
      </c>
      <c r="L638" s="39">
        <v>0</v>
      </c>
      <c r="M638" s="10" t="s">
        <v>151</v>
      </c>
      <c r="N638" s="262">
        <f>TRUNC(AVERAGE(J636:J638),3)</f>
        <v>7.2999999999999995E-2</v>
      </c>
    </row>
    <row r="639" spans="1:14" ht="15.75" customHeight="1" thickBot="1" x14ac:dyDescent="0.3">
      <c r="C639" s="16">
        <v>2007</v>
      </c>
      <c r="D639" s="123">
        <v>7.8E-2</v>
      </c>
      <c r="E639" s="18">
        <v>39225</v>
      </c>
      <c r="F639" s="26">
        <v>7.5999999999999998E-2</v>
      </c>
      <c r="G639" s="18">
        <v>39223</v>
      </c>
      <c r="H639" s="26">
        <v>7.3999999999999996E-2</v>
      </c>
      <c r="I639" s="18">
        <v>39224</v>
      </c>
      <c r="J639" s="26">
        <v>7.2999999999999995E-2</v>
      </c>
      <c r="K639" s="44">
        <v>39245</v>
      </c>
      <c r="L639" s="40">
        <v>0</v>
      </c>
      <c r="M639" s="16" t="s">
        <v>152</v>
      </c>
      <c r="N639" s="263">
        <f>TRUNC(AVERAGE(J637:J639),3)</f>
        <v>7.2999999999999995E-2</v>
      </c>
    </row>
    <row r="640" spans="1:14" ht="15.75" customHeight="1" thickBot="1" x14ac:dyDescent="0.35">
      <c r="C640" s="365" t="s">
        <v>298</v>
      </c>
      <c r="D640" s="366"/>
      <c r="E640" s="366"/>
      <c r="F640" s="366"/>
      <c r="G640" s="366"/>
      <c r="H640" s="366"/>
      <c r="I640" s="366"/>
      <c r="J640" s="366"/>
      <c r="K640" s="367"/>
      <c r="L640" s="131" t="s">
        <v>263</v>
      </c>
      <c r="M640" s="216"/>
      <c r="N640" s="268"/>
    </row>
    <row r="641" spans="1:14" ht="15.75" customHeight="1" x14ac:dyDescent="0.25">
      <c r="C641" s="10">
        <v>2008</v>
      </c>
      <c r="D641" s="25">
        <v>7.4999999999999997E-2</v>
      </c>
      <c r="E641" s="12">
        <v>39561</v>
      </c>
      <c r="F641" s="15">
        <v>7.0000000000000007E-2</v>
      </c>
      <c r="G641" s="12">
        <v>39646</v>
      </c>
      <c r="H641" s="15">
        <v>6.7000000000000004E-2</v>
      </c>
      <c r="I641" s="12">
        <v>39664</v>
      </c>
      <c r="J641" s="15">
        <v>6.6000000000000003E-2</v>
      </c>
      <c r="K641" s="43">
        <v>39560</v>
      </c>
      <c r="L641" s="39">
        <v>0</v>
      </c>
      <c r="M641" s="10" t="s">
        <v>187</v>
      </c>
      <c r="N641" s="261">
        <f>TRUNC(AVERAGE(J638:J641),3)</f>
        <v>7.0000000000000007E-2</v>
      </c>
    </row>
    <row r="642" spans="1:14" ht="15.75" customHeight="1" thickBot="1" x14ac:dyDescent="0.3">
      <c r="C642" s="10">
        <v>2009</v>
      </c>
      <c r="D642" s="25">
        <v>6.8000000000000005E-2</v>
      </c>
      <c r="E642" s="12">
        <v>39953</v>
      </c>
      <c r="F642" s="15">
        <v>6.4000000000000001E-2</v>
      </c>
      <c r="G642" s="12">
        <v>39970</v>
      </c>
      <c r="H642" s="15">
        <v>6.3E-2</v>
      </c>
      <c r="I642" s="12">
        <v>39971</v>
      </c>
      <c r="J642" s="15">
        <v>6.0999999999999999E-2</v>
      </c>
      <c r="K642" s="43">
        <v>39969</v>
      </c>
      <c r="L642" s="39">
        <v>0</v>
      </c>
      <c r="M642" s="10" t="s">
        <v>196</v>
      </c>
      <c r="N642" s="263">
        <f>TRUNC(AVERAGE(J639:J642),3)</f>
        <v>6.6000000000000003E-2</v>
      </c>
    </row>
    <row r="643" spans="1:14" ht="15.75" customHeight="1" x14ac:dyDescent="0.3">
      <c r="C643" s="124"/>
      <c r="D643" s="182"/>
      <c r="E643" s="51"/>
      <c r="F643" s="97"/>
      <c r="G643" s="51"/>
      <c r="H643" s="97"/>
      <c r="I643" s="51"/>
      <c r="J643" s="338"/>
      <c r="K643" s="51"/>
      <c r="L643" s="124"/>
      <c r="M643" s="124"/>
      <c r="N643" s="338"/>
    </row>
    <row r="644" spans="1:14" ht="15.75" customHeight="1" thickBot="1" x14ac:dyDescent="0.3">
      <c r="D644" s="92"/>
      <c r="F644" s="92"/>
      <c r="H644" s="92"/>
    </row>
    <row r="645" spans="1:14" ht="15.75" customHeight="1" x14ac:dyDescent="0.3">
      <c r="A645" s="54" t="s">
        <v>55</v>
      </c>
      <c r="C645" s="201"/>
      <c r="D645" s="202"/>
      <c r="E645" s="203"/>
      <c r="F645" s="202"/>
      <c r="G645" s="203"/>
      <c r="H645" s="202"/>
      <c r="I645" s="203"/>
      <c r="J645" s="204"/>
      <c r="K645" s="203"/>
      <c r="L645" s="217"/>
      <c r="M645" s="383" t="s">
        <v>56</v>
      </c>
      <c r="N645" s="384"/>
    </row>
    <row r="646" spans="1:14" ht="15.75" customHeight="1" thickBot="1" x14ac:dyDescent="0.3">
      <c r="C646" s="4" t="s">
        <v>2</v>
      </c>
      <c r="D646" s="93" t="s">
        <v>3</v>
      </c>
      <c r="E646" s="5" t="s">
        <v>58</v>
      </c>
      <c r="F646" s="93" t="s">
        <v>4</v>
      </c>
      <c r="G646" s="5" t="s">
        <v>58</v>
      </c>
      <c r="H646" s="93" t="s">
        <v>5</v>
      </c>
      <c r="I646" s="5" t="s">
        <v>58</v>
      </c>
      <c r="J646" s="6" t="s">
        <v>6</v>
      </c>
      <c r="K646" s="5" t="s">
        <v>58</v>
      </c>
      <c r="L646" s="307"/>
      <c r="M646" s="60" t="s">
        <v>141</v>
      </c>
      <c r="N646" s="61" t="s">
        <v>57</v>
      </c>
    </row>
    <row r="647" spans="1:14" ht="15.75" customHeight="1" thickBot="1" x14ac:dyDescent="0.35">
      <c r="C647" s="365" t="s">
        <v>299</v>
      </c>
      <c r="D647" s="366"/>
      <c r="E647" s="366"/>
      <c r="F647" s="366"/>
      <c r="G647" s="366"/>
      <c r="H647" s="366"/>
      <c r="I647" s="366"/>
      <c r="J647" s="366"/>
      <c r="K647" s="367"/>
      <c r="L647" s="131" t="s">
        <v>265</v>
      </c>
      <c r="M647" s="216"/>
      <c r="N647" s="268"/>
    </row>
    <row r="648" spans="1:14" ht="15.75" customHeight="1" x14ac:dyDescent="0.25">
      <c r="A648" s="148" t="s">
        <v>226</v>
      </c>
      <c r="C648" s="14">
        <v>2001</v>
      </c>
      <c r="D648" s="97">
        <v>8.1000000000000003E-2</v>
      </c>
      <c r="E648" s="51">
        <v>37016</v>
      </c>
      <c r="F648" s="97">
        <v>7.8E-2</v>
      </c>
      <c r="G648" s="51">
        <v>37027</v>
      </c>
      <c r="H648" s="97">
        <v>7.4999999999999997E-2</v>
      </c>
      <c r="I648" s="51">
        <v>37061</v>
      </c>
      <c r="J648" s="97">
        <v>7.3999999999999996E-2</v>
      </c>
      <c r="K648" s="112">
        <v>37020</v>
      </c>
      <c r="L648" s="62">
        <v>0</v>
      </c>
      <c r="M648" s="14" t="s">
        <v>153</v>
      </c>
      <c r="N648" s="261">
        <f>TRUNC(AVERAGE(J648),3)</f>
        <v>7.3999999999999996E-2</v>
      </c>
    </row>
    <row r="649" spans="1:14" ht="15.75" customHeight="1" x14ac:dyDescent="0.25">
      <c r="A649" s="24" t="s">
        <v>129</v>
      </c>
      <c r="C649" s="10">
        <v>2002</v>
      </c>
      <c r="D649" s="15">
        <v>9.2999999999999999E-2</v>
      </c>
      <c r="E649" s="12">
        <v>37429</v>
      </c>
      <c r="F649" s="15">
        <v>9.0999999999999998E-2</v>
      </c>
      <c r="G649" s="12">
        <v>37428</v>
      </c>
      <c r="H649" s="15">
        <v>8.8999999999999996E-2</v>
      </c>
      <c r="I649" s="12">
        <v>37478</v>
      </c>
      <c r="J649" s="15">
        <v>8.5999999999999993E-2</v>
      </c>
      <c r="K649" s="43">
        <v>37453</v>
      </c>
      <c r="L649" s="39">
        <v>6</v>
      </c>
      <c r="M649" s="10" t="s">
        <v>154</v>
      </c>
      <c r="N649" s="262">
        <f>TRUNC(AVERAGE(J648:J649),3)</f>
        <v>0.08</v>
      </c>
    </row>
    <row r="650" spans="1:14" ht="15.75" customHeight="1" x14ac:dyDescent="0.25">
      <c r="C650" s="10">
        <v>2003</v>
      </c>
      <c r="D650" s="15">
        <v>7.9000000000000001E-2</v>
      </c>
      <c r="E650" s="12">
        <v>37796</v>
      </c>
      <c r="F650" s="15">
        <v>7.6999999999999999E-2</v>
      </c>
      <c r="G650" s="12">
        <v>37790</v>
      </c>
      <c r="H650" s="15">
        <v>6.8000000000000005E-2</v>
      </c>
      <c r="I650" s="12">
        <v>37795</v>
      </c>
      <c r="J650" s="15">
        <v>6.7000000000000004E-2</v>
      </c>
      <c r="K650" s="43">
        <v>37789</v>
      </c>
      <c r="L650" s="39">
        <v>0</v>
      </c>
      <c r="M650" s="10" t="s">
        <v>148</v>
      </c>
      <c r="N650" s="262">
        <f>TRUNC(AVERAGE(J648:J650),3)</f>
        <v>7.4999999999999997E-2</v>
      </c>
    </row>
    <row r="651" spans="1:14" ht="15.75" customHeight="1" x14ac:dyDescent="0.25">
      <c r="A651" s="9"/>
      <c r="C651" s="10">
        <v>2004</v>
      </c>
      <c r="D651" s="15">
        <v>6.4000000000000001E-2</v>
      </c>
      <c r="E651" s="12">
        <v>38144</v>
      </c>
      <c r="F651" s="15">
        <v>6.3E-2</v>
      </c>
      <c r="G651" s="12">
        <v>38106</v>
      </c>
      <c r="H651" s="15">
        <v>6.3E-2</v>
      </c>
      <c r="I651" s="12">
        <v>38253</v>
      </c>
      <c r="J651" s="15">
        <v>6.2E-2</v>
      </c>
      <c r="K651" s="43">
        <v>38168</v>
      </c>
      <c r="L651" s="39">
        <v>0</v>
      </c>
      <c r="M651" s="10" t="s">
        <v>149</v>
      </c>
      <c r="N651" s="262">
        <f>TRUNC(AVERAGE(J649:J651),3)</f>
        <v>7.0999999999999994E-2</v>
      </c>
    </row>
    <row r="652" spans="1:14" ht="15.75" customHeight="1" x14ac:dyDescent="0.25">
      <c r="A652" s="24"/>
      <c r="C652" s="10">
        <v>2005</v>
      </c>
      <c r="D652" s="25">
        <v>7.3999999999999996E-2</v>
      </c>
      <c r="E652" s="12">
        <v>38529</v>
      </c>
      <c r="F652" s="15">
        <v>7.3999999999999996E-2</v>
      </c>
      <c r="G652" s="12">
        <v>38566</v>
      </c>
      <c r="H652" s="15">
        <v>7.2999999999999995E-2</v>
      </c>
      <c r="I652" s="12">
        <v>38606</v>
      </c>
      <c r="J652" s="15">
        <v>7.0999999999999994E-2</v>
      </c>
      <c r="K652" s="43">
        <v>38526</v>
      </c>
      <c r="L652" s="39">
        <v>0</v>
      </c>
      <c r="M652" s="10" t="s">
        <v>150</v>
      </c>
      <c r="N652" s="262">
        <f>TRUNC(AVERAGE(J650:J652),3)</f>
        <v>6.6000000000000003E-2</v>
      </c>
    </row>
    <row r="653" spans="1:14" ht="15.75" customHeight="1" x14ac:dyDescent="0.25">
      <c r="C653" s="10">
        <v>2006</v>
      </c>
      <c r="D653" s="25">
        <v>7.0999999999999994E-2</v>
      </c>
      <c r="E653" s="12">
        <v>38861</v>
      </c>
      <c r="F653" s="15">
        <v>6.8000000000000005E-2</v>
      </c>
      <c r="G653" s="12">
        <v>38917</v>
      </c>
      <c r="H653" s="15">
        <v>6.7000000000000004E-2</v>
      </c>
      <c r="I653" s="12">
        <v>38906</v>
      </c>
      <c r="J653" s="15">
        <v>6.5000000000000002E-2</v>
      </c>
      <c r="K653" s="43">
        <v>38864</v>
      </c>
      <c r="L653" s="39">
        <v>0</v>
      </c>
      <c r="M653" s="10" t="s">
        <v>151</v>
      </c>
      <c r="N653" s="262">
        <f>TRUNC(AVERAGE(J651:J653),3)</f>
        <v>6.6000000000000003E-2</v>
      </c>
    </row>
    <row r="654" spans="1:14" ht="15.75" customHeight="1" thickBot="1" x14ac:dyDescent="0.3">
      <c r="C654" s="16">
        <v>2007</v>
      </c>
      <c r="D654" s="123">
        <v>8.2000000000000003E-2</v>
      </c>
      <c r="E654" s="18">
        <v>39245</v>
      </c>
      <c r="F654" s="26">
        <v>7.8E-2</v>
      </c>
      <c r="G654" s="18">
        <v>39346</v>
      </c>
      <c r="H654" s="26">
        <v>7.4999999999999997E-2</v>
      </c>
      <c r="I654" s="18">
        <v>39248</v>
      </c>
      <c r="J654" s="26">
        <v>7.1999999999999995E-2</v>
      </c>
      <c r="K654" s="44">
        <v>39249</v>
      </c>
      <c r="L654" s="40">
        <v>0</v>
      </c>
      <c r="M654" s="16" t="s">
        <v>152</v>
      </c>
      <c r="N654" s="263">
        <f>TRUNC(AVERAGE(J652:J654),3)</f>
        <v>6.9000000000000006E-2</v>
      </c>
    </row>
    <row r="655" spans="1:14" ht="15.75" customHeight="1" thickBot="1" x14ac:dyDescent="0.35">
      <c r="C655" s="365" t="s">
        <v>298</v>
      </c>
      <c r="D655" s="366"/>
      <c r="E655" s="366"/>
      <c r="F655" s="366"/>
      <c r="G655" s="366"/>
      <c r="H655" s="366"/>
      <c r="I655" s="366"/>
      <c r="J655" s="366"/>
      <c r="K655" s="367"/>
      <c r="L655" s="131" t="s">
        <v>263</v>
      </c>
      <c r="M655" s="216"/>
      <c r="N655" s="268"/>
    </row>
    <row r="656" spans="1:14" ht="15.75" customHeight="1" x14ac:dyDescent="0.25">
      <c r="C656" s="10">
        <v>2008</v>
      </c>
      <c r="D656" s="25">
        <v>7.0000000000000007E-2</v>
      </c>
      <c r="E656" s="12">
        <v>39561</v>
      </c>
      <c r="F656" s="15">
        <v>6.7000000000000004E-2</v>
      </c>
      <c r="G656" s="12">
        <v>39646</v>
      </c>
      <c r="H656" s="15">
        <v>6.0999999999999999E-2</v>
      </c>
      <c r="I656" s="12">
        <v>39624</v>
      </c>
      <c r="J656" s="15">
        <v>0.06</v>
      </c>
      <c r="K656" s="43">
        <v>39625</v>
      </c>
      <c r="L656" s="39">
        <v>0</v>
      </c>
      <c r="M656" s="10" t="s">
        <v>187</v>
      </c>
      <c r="N656" s="261">
        <f>TRUNC(AVERAGE(J653:J656),3)</f>
        <v>6.5000000000000002E-2</v>
      </c>
    </row>
    <row r="657" spans="1:14" ht="15.75" customHeight="1" thickBot="1" x14ac:dyDescent="0.3">
      <c r="C657" s="10">
        <v>2009</v>
      </c>
      <c r="D657" s="25">
        <v>6.8000000000000005E-2</v>
      </c>
      <c r="E657" s="12">
        <v>39970</v>
      </c>
      <c r="F657" s="25">
        <v>6.8000000000000005E-2</v>
      </c>
      <c r="G657" s="12">
        <v>39953</v>
      </c>
      <c r="H657" s="15">
        <v>6.7000000000000004E-2</v>
      </c>
      <c r="I657" s="12">
        <v>39991</v>
      </c>
      <c r="J657" s="15">
        <v>6.6000000000000003E-2</v>
      </c>
      <c r="K657" s="43">
        <v>39987</v>
      </c>
      <c r="L657" s="39">
        <v>0</v>
      </c>
      <c r="M657" s="10" t="s">
        <v>196</v>
      </c>
      <c r="N657" s="263">
        <f>TRUNC(AVERAGE(J654:J657),3)</f>
        <v>6.6000000000000003E-2</v>
      </c>
    </row>
    <row r="658" spans="1:14" ht="15.75" customHeight="1" x14ac:dyDescent="0.3">
      <c r="C658" s="124"/>
      <c r="D658" s="182"/>
      <c r="E658" s="51"/>
      <c r="F658" s="97"/>
      <c r="G658" s="51"/>
      <c r="H658" s="97"/>
      <c r="I658" s="51"/>
      <c r="J658" s="338"/>
      <c r="K658" s="51"/>
      <c r="L658" s="124"/>
      <c r="M658" s="124"/>
      <c r="N658" s="338"/>
    </row>
    <row r="659" spans="1:14" ht="15.75" customHeight="1" x14ac:dyDescent="0.25">
      <c r="D659" s="92"/>
      <c r="F659" s="92"/>
      <c r="H659" s="92"/>
    </row>
    <row r="660" spans="1:14" ht="21" x14ac:dyDescent="0.4">
      <c r="D660" s="92"/>
      <c r="E660" s="64" t="s">
        <v>138</v>
      </c>
      <c r="F660" s="92"/>
      <c r="H660" s="92"/>
    </row>
    <row r="661" spans="1:14" ht="15.75" customHeight="1" x14ac:dyDescent="0.3">
      <c r="D661" s="92"/>
      <c r="E661" s="65" t="s">
        <v>0</v>
      </c>
      <c r="F661" s="92"/>
      <c r="H661" s="92"/>
    </row>
    <row r="662" spans="1:14" ht="15.75" customHeight="1" thickBot="1" x14ac:dyDescent="0.3">
      <c r="D662" s="92"/>
      <c r="F662" s="92"/>
      <c r="H662" s="92"/>
    </row>
    <row r="663" spans="1:14" ht="15.75" customHeight="1" x14ac:dyDescent="0.3">
      <c r="A663" s="65" t="s">
        <v>177</v>
      </c>
      <c r="C663" s="218"/>
      <c r="D663" s="219"/>
      <c r="E663" s="220"/>
      <c r="F663" s="219"/>
      <c r="G663" s="220"/>
      <c r="H663" s="219"/>
      <c r="I663" s="220"/>
      <c r="J663" s="221"/>
      <c r="K663" s="220"/>
      <c r="L663" s="222"/>
      <c r="M663" s="383" t="s">
        <v>56</v>
      </c>
      <c r="N663" s="384"/>
    </row>
    <row r="664" spans="1:14" ht="15.75" customHeight="1" thickBot="1" x14ac:dyDescent="0.3">
      <c r="C664" s="4" t="s">
        <v>2</v>
      </c>
      <c r="D664" s="93" t="s">
        <v>3</v>
      </c>
      <c r="E664" s="5" t="s">
        <v>58</v>
      </c>
      <c r="F664" s="93" t="s">
        <v>4</v>
      </c>
      <c r="G664" s="5" t="s">
        <v>58</v>
      </c>
      <c r="H664" s="93" t="s">
        <v>5</v>
      </c>
      <c r="I664" s="5" t="s">
        <v>58</v>
      </c>
      <c r="J664" s="6" t="s">
        <v>6</v>
      </c>
      <c r="K664" s="5" t="s">
        <v>58</v>
      </c>
      <c r="L664" s="335"/>
      <c r="M664" s="60" t="s">
        <v>141</v>
      </c>
      <c r="N664" s="61" t="s">
        <v>57</v>
      </c>
    </row>
    <row r="665" spans="1:14" ht="15.75" customHeight="1" thickBot="1" x14ac:dyDescent="0.35">
      <c r="C665" s="356" t="s">
        <v>299</v>
      </c>
      <c r="D665" s="357"/>
      <c r="E665" s="357"/>
      <c r="F665" s="357"/>
      <c r="G665" s="357"/>
      <c r="H665" s="357"/>
      <c r="I665" s="357"/>
      <c r="J665" s="357"/>
      <c r="K665" s="358"/>
      <c r="L665" s="131" t="s">
        <v>265</v>
      </c>
      <c r="M665" s="223"/>
      <c r="N665" s="267"/>
    </row>
    <row r="666" spans="1:14" ht="15.75" customHeight="1" x14ac:dyDescent="0.25">
      <c r="A666" s="150" t="s">
        <v>43</v>
      </c>
      <c r="C666" s="14">
        <v>2000</v>
      </c>
      <c r="D666" s="97">
        <v>9.5000000000000001E-2</v>
      </c>
      <c r="E666" s="51">
        <v>36678</v>
      </c>
      <c r="F666" s="97">
        <v>9.2999999999999999E-2</v>
      </c>
      <c r="G666" s="51">
        <v>36686</v>
      </c>
      <c r="H666" s="97">
        <v>9.0999999999999998E-2</v>
      </c>
      <c r="I666" s="51">
        <v>36685</v>
      </c>
      <c r="J666" s="97">
        <v>0.09</v>
      </c>
      <c r="K666" s="112">
        <v>36677</v>
      </c>
      <c r="L666" s="62">
        <v>4</v>
      </c>
      <c r="M666" s="14" t="s">
        <v>155</v>
      </c>
      <c r="N666" s="261">
        <f>TRUNC(AVERAGE(J666),3)</f>
        <v>0.09</v>
      </c>
    </row>
    <row r="667" spans="1:14" ht="15.75" customHeight="1" x14ac:dyDescent="0.25">
      <c r="A667" s="24" t="s">
        <v>131</v>
      </c>
      <c r="C667" s="10">
        <v>2001</v>
      </c>
      <c r="D667" s="15">
        <v>9.1999999999999998E-2</v>
      </c>
      <c r="E667" s="12">
        <v>37055</v>
      </c>
      <c r="F667" s="15">
        <v>9.0999999999999998E-2</v>
      </c>
      <c r="G667" s="12">
        <v>37060</v>
      </c>
      <c r="H667" s="15">
        <v>8.6999999999999994E-2</v>
      </c>
      <c r="I667" s="12">
        <v>37061</v>
      </c>
      <c r="J667" s="15">
        <v>8.5000000000000006E-2</v>
      </c>
      <c r="K667" s="43">
        <v>37015</v>
      </c>
      <c r="L667" s="39">
        <v>5</v>
      </c>
      <c r="M667" s="10" t="s">
        <v>156</v>
      </c>
      <c r="N667" s="262">
        <f>TRUNC(AVERAGE(J666:J667),3)</f>
        <v>8.6999999999999994E-2</v>
      </c>
    </row>
    <row r="668" spans="1:14" ht="15.75" customHeight="1" x14ac:dyDescent="0.25">
      <c r="C668" s="10">
        <v>2002</v>
      </c>
      <c r="D668" s="15">
        <v>9.7000000000000003E-2</v>
      </c>
      <c r="E668" s="12">
        <v>37478</v>
      </c>
      <c r="F668" s="15">
        <v>9.5000000000000001E-2</v>
      </c>
      <c r="G668" s="12">
        <v>37445</v>
      </c>
      <c r="H668" s="15">
        <v>9.5000000000000001E-2</v>
      </c>
      <c r="I668" s="12">
        <v>37507</v>
      </c>
      <c r="J668" s="15">
        <v>9.2999999999999999E-2</v>
      </c>
      <c r="K668" s="43">
        <v>37452</v>
      </c>
      <c r="L668" s="39">
        <v>14</v>
      </c>
      <c r="M668" s="10" t="s">
        <v>147</v>
      </c>
      <c r="N668" s="262">
        <f t="shared" ref="N668:N673" si="26">TRUNC(AVERAGE(J666:J668),3)</f>
        <v>8.8999999999999996E-2</v>
      </c>
    </row>
    <row r="669" spans="1:14" ht="15.75" customHeight="1" x14ac:dyDescent="0.25">
      <c r="C669" s="10">
        <v>2003</v>
      </c>
      <c r="D669" s="15">
        <v>9.7000000000000003E-2</v>
      </c>
      <c r="E669" s="12">
        <v>37790</v>
      </c>
      <c r="F669" s="15">
        <v>9.1999999999999998E-2</v>
      </c>
      <c r="G669" s="12">
        <v>37796</v>
      </c>
      <c r="H669" s="15">
        <v>9.1999999999999998E-2</v>
      </c>
      <c r="I669" s="12">
        <v>37797</v>
      </c>
      <c r="J669" s="15">
        <v>8.7999999999999995E-2</v>
      </c>
      <c r="K669" s="43">
        <v>37858</v>
      </c>
      <c r="L669" s="39">
        <v>4</v>
      </c>
      <c r="M669" s="10" t="s">
        <v>148</v>
      </c>
      <c r="N669" s="262">
        <f t="shared" si="26"/>
        <v>8.7999999999999995E-2</v>
      </c>
    </row>
    <row r="670" spans="1:14" ht="15.75" customHeight="1" x14ac:dyDescent="0.25">
      <c r="A670" s="66"/>
      <c r="C670" s="10">
        <v>2004</v>
      </c>
      <c r="D670" s="15">
        <v>7.5999999999999998E-2</v>
      </c>
      <c r="E670" s="12">
        <v>38093</v>
      </c>
      <c r="F670" s="15">
        <v>7.4999999999999997E-2</v>
      </c>
      <c r="G670" s="12">
        <v>38106</v>
      </c>
      <c r="H670" s="15">
        <v>7.4999999999999997E-2</v>
      </c>
      <c r="I670" s="12">
        <v>38618</v>
      </c>
      <c r="J670" s="15">
        <v>7.2999999999999995E-2</v>
      </c>
      <c r="K670" s="43">
        <v>38583</v>
      </c>
      <c r="L670" s="39">
        <v>0</v>
      </c>
      <c r="M670" s="10" t="s">
        <v>149</v>
      </c>
      <c r="N670" s="262">
        <f t="shared" si="26"/>
        <v>8.4000000000000005E-2</v>
      </c>
    </row>
    <row r="671" spans="1:14" ht="15.75" customHeight="1" x14ac:dyDescent="0.25">
      <c r="A671" s="66"/>
      <c r="C671" s="10">
        <v>2005</v>
      </c>
      <c r="D671" s="25">
        <v>8.4000000000000005E-2</v>
      </c>
      <c r="E671" s="12">
        <v>38528</v>
      </c>
      <c r="F671" s="15">
        <v>8.2000000000000003E-2</v>
      </c>
      <c r="G671" s="12">
        <v>38527</v>
      </c>
      <c r="H671" s="15">
        <v>7.9000000000000001E-2</v>
      </c>
      <c r="I671" s="12">
        <v>38532</v>
      </c>
      <c r="J671" s="15">
        <v>7.9000000000000001E-2</v>
      </c>
      <c r="K671" s="43">
        <v>38543</v>
      </c>
      <c r="L671" s="39">
        <v>0</v>
      </c>
      <c r="M671" s="10" t="s">
        <v>150</v>
      </c>
      <c r="N671" s="262">
        <f t="shared" si="26"/>
        <v>0.08</v>
      </c>
    </row>
    <row r="672" spans="1:14" ht="15.75" customHeight="1" x14ac:dyDescent="0.25">
      <c r="A672" s="66"/>
      <c r="C672" s="10">
        <v>2006</v>
      </c>
      <c r="D672" s="25">
        <v>8.1000000000000003E-2</v>
      </c>
      <c r="E672" s="12">
        <v>38885</v>
      </c>
      <c r="F672" s="15">
        <v>7.6999999999999999E-2</v>
      </c>
      <c r="G672" s="12">
        <v>38954</v>
      </c>
      <c r="H672" s="15">
        <v>7.5999999999999998E-2</v>
      </c>
      <c r="I672" s="12">
        <v>38874</v>
      </c>
      <c r="J672" s="15">
        <v>7.5999999999999998E-2</v>
      </c>
      <c r="K672" s="43">
        <v>38884</v>
      </c>
      <c r="L672" s="39">
        <v>0</v>
      </c>
      <c r="M672" s="10" t="s">
        <v>151</v>
      </c>
      <c r="N672" s="262">
        <f t="shared" si="26"/>
        <v>7.5999999999999998E-2</v>
      </c>
    </row>
    <row r="673" spans="1:14" ht="15.75" customHeight="1" thickBot="1" x14ac:dyDescent="0.3">
      <c r="A673" s="66"/>
      <c r="C673" s="16">
        <v>2007</v>
      </c>
      <c r="D673" s="123">
        <v>0.09</v>
      </c>
      <c r="E673" s="18">
        <v>39250</v>
      </c>
      <c r="F673" s="26">
        <v>8.5999999999999993E-2</v>
      </c>
      <c r="G673" s="18">
        <v>39296</v>
      </c>
      <c r="H673" s="26">
        <v>8.5000000000000006E-2</v>
      </c>
      <c r="I673" s="18">
        <v>39223</v>
      </c>
      <c r="J673" s="26">
        <v>8.4000000000000005E-2</v>
      </c>
      <c r="K673" s="44">
        <v>39225</v>
      </c>
      <c r="L673" s="40">
        <v>3</v>
      </c>
      <c r="M673" s="16" t="s">
        <v>152</v>
      </c>
      <c r="N673" s="263">
        <f t="shared" si="26"/>
        <v>7.9000000000000001E-2</v>
      </c>
    </row>
    <row r="674" spans="1:14" ht="15.75" customHeight="1" thickBot="1" x14ac:dyDescent="0.35">
      <c r="A674" s="66"/>
      <c r="C674" s="356" t="s">
        <v>298</v>
      </c>
      <c r="D674" s="357"/>
      <c r="E674" s="357"/>
      <c r="F674" s="357"/>
      <c r="G674" s="357"/>
      <c r="H674" s="357"/>
      <c r="I674" s="357"/>
      <c r="J674" s="357"/>
      <c r="K674" s="358"/>
      <c r="L674" s="131" t="s">
        <v>263</v>
      </c>
      <c r="M674" s="223"/>
      <c r="N674" s="267"/>
    </row>
    <row r="675" spans="1:14" ht="15.75" customHeight="1" x14ac:dyDescent="0.25">
      <c r="A675" s="66"/>
      <c r="C675" s="10">
        <v>2008</v>
      </c>
      <c r="D675" s="91">
        <v>7.4999999999999997E-2</v>
      </c>
      <c r="E675" s="12">
        <v>39561</v>
      </c>
      <c r="F675" s="15">
        <v>7.4999999999999997E-2</v>
      </c>
      <c r="G675" s="12">
        <v>39647</v>
      </c>
      <c r="H675" s="15">
        <v>7.1999999999999995E-2</v>
      </c>
      <c r="I675" s="12">
        <v>39560</v>
      </c>
      <c r="J675" s="15">
        <v>7.1999999999999995E-2</v>
      </c>
      <c r="K675" s="43">
        <v>39645</v>
      </c>
      <c r="L675" s="39">
        <v>0</v>
      </c>
      <c r="M675" s="10" t="s">
        <v>187</v>
      </c>
      <c r="N675" s="261">
        <f>TRUNC(AVERAGE(J672:J675),3)</f>
        <v>7.6999999999999999E-2</v>
      </c>
    </row>
    <row r="676" spans="1:14" ht="15.75" customHeight="1" thickBot="1" x14ac:dyDescent="0.3">
      <c r="A676" s="66"/>
      <c r="C676" s="10">
        <v>2009</v>
      </c>
      <c r="D676" s="91">
        <v>7.0999999999999994E-2</v>
      </c>
      <c r="E676" s="12">
        <v>39989</v>
      </c>
      <c r="F676" s="91">
        <v>7.0000000000000007E-2</v>
      </c>
      <c r="G676" s="12">
        <v>39988</v>
      </c>
      <c r="H676" s="15">
        <v>7.0000000000000007E-2</v>
      </c>
      <c r="I676" s="12">
        <v>39971</v>
      </c>
      <c r="J676" s="15">
        <v>6.8000000000000005E-2</v>
      </c>
      <c r="K676" s="43">
        <v>39991</v>
      </c>
      <c r="L676" s="39">
        <v>0</v>
      </c>
      <c r="M676" s="10" t="s">
        <v>196</v>
      </c>
      <c r="N676" s="263">
        <f>TRUNC(AVERAGE(J673:J676),3)</f>
        <v>7.3999999999999996E-2</v>
      </c>
    </row>
    <row r="677" spans="1:14" ht="15.75" customHeight="1" x14ac:dyDescent="0.3">
      <c r="A677" s="66"/>
      <c r="C677" s="124"/>
      <c r="D677" s="182"/>
      <c r="E677" s="51"/>
      <c r="F677" s="97"/>
      <c r="G677" s="51"/>
      <c r="H677" s="97"/>
      <c r="I677" s="51"/>
      <c r="J677" s="338"/>
      <c r="K677" s="51"/>
      <c r="L677" s="124"/>
      <c r="M677" s="124"/>
      <c r="N677" s="338"/>
    </row>
    <row r="678" spans="1:14" ht="15.75" customHeight="1" thickBot="1" x14ac:dyDescent="0.3">
      <c r="D678" s="92"/>
      <c r="F678" s="92"/>
      <c r="H678" s="92"/>
    </row>
    <row r="679" spans="1:14" ht="15.75" customHeight="1" x14ac:dyDescent="0.3">
      <c r="A679" s="65" t="s">
        <v>44</v>
      </c>
      <c r="C679" s="218"/>
      <c r="D679" s="219"/>
      <c r="E679" s="220"/>
      <c r="F679" s="219"/>
      <c r="G679" s="220"/>
      <c r="H679" s="219"/>
      <c r="I679" s="220"/>
      <c r="J679" s="221"/>
      <c r="K679" s="220"/>
      <c r="L679" s="222"/>
      <c r="M679" s="383" t="s">
        <v>56</v>
      </c>
      <c r="N679" s="384"/>
    </row>
    <row r="680" spans="1:14" ht="15.75" customHeight="1" thickBot="1" x14ac:dyDescent="0.3">
      <c r="B680" s="68"/>
      <c r="C680" s="4" t="s">
        <v>2</v>
      </c>
      <c r="D680" s="93" t="s">
        <v>3</v>
      </c>
      <c r="E680" s="5" t="s">
        <v>58</v>
      </c>
      <c r="F680" s="93" t="s">
        <v>4</v>
      </c>
      <c r="G680" s="5" t="s">
        <v>58</v>
      </c>
      <c r="H680" s="93" t="s">
        <v>5</v>
      </c>
      <c r="I680" s="5" t="s">
        <v>58</v>
      </c>
      <c r="J680" s="6" t="s">
        <v>6</v>
      </c>
      <c r="K680" s="5" t="s">
        <v>58</v>
      </c>
      <c r="L680" s="335"/>
      <c r="M680" s="60" t="s">
        <v>141</v>
      </c>
      <c r="N680" s="61" t="s">
        <v>57</v>
      </c>
    </row>
    <row r="681" spans="1:14" ht="15.75" customHeight="1" thickBot="1" x14ac:dyDescent="0.35">
      <c r="B681" s="68"/>
      <c r="C681" s="356" t="s">
        <v>299</v>
      </c>
      <c r="D681" s="357"/>
      <c r="E681" s="357"/>
      <c r="F681" s="357"/>
      <c r="G681" s="357"/>
      <c r="H681" s="357"/>
      <c r="I681" s="357"/>
      <c r="J681" s="357"/>
      <c r="K681" s="358"/>
      <c r="L681" s="131" t="s">
        <v>265</v>
      </c>
      <c r="M681" s="223"/>
      <c r="N681" s="267"/>
    </row>
    <row r="682" spans="1:14" ht="15.75" customHeight="1" x14ac:dyDescent="0.25">
      <c r="A682" s="150" t="s">
        <v>62</v>
      </c>
      <c r="B682" s="68"/>
      <c r="C682" s="14">
        <v>2004</v>
      </c>
      <c r="D682" s="97">
        <v>8.1000000000000003E-2</v>
      </c>
      <c r="E682" s="51">
        <v>38218</v>
      </c>
      <c r="F682" s="97">
        <v>0.08</v>
      </c>
      <c r="G682" s="51">
        <v>38093</v>
      </c>
      <c r="H682" s="97">
        <v>0.08</v>
      </c>
      <c r="I682" s="51">
        <v>38114</v>
      </c>
      <c r="J682" s="97">
        <v>7.8E-2</v>
      </c>
      <c r="K682" s="112">
        <v>38106</v>
      </c>
      <c r="L682" s="62">
        <v>0</v>
      </c>
      <c r="M682" s="14" t="s">
        <v>157</v>
      </c>
      <c r="N682" s="261">
        <f>TRUNC(AVERAGE(J682),3)</f>
        <v>7.8E-2</v>
      </c>
    </row>
    <row r="683" spans="1:14" ht="15.75" customHeight="1" x14ac:dyDescent="0.25">
      <c r="A683" s="24" t="s">
        <v>133</v>
      </c>
      <c r="B683" s="68"/>
      <c r="C683" s="10">
        <v>2005</v>
      </c>
      <c r="D683" s="25">
        <v>8.7999999999999995E-2</v>
      </c>
      <c r="E683" s="12">
        <v>38543</v>
      </c>
      <c r="F683" s="15">
        <v>8.5999999999999993E-2</v>
      </c>
      <c r="G683" s="12">
        <v>38533</v>
      </c>
      <c r="H683" s="15">
        <v>8.5999999999999993E-2</v>
      </c>
      <c r="I683" s="12">
        <v>38565</v>
      </c>
      <c r="J683" s="15">
        <v>8.5999999999999993E-2</v>
      </c>
      <c r="K683" s="43">
        <v>38575</v>
      </c>
      <c r="L683" s="39">
        <v>4</v>
      </c>
      <c r="M683" s="10" t="s">
        <v>158</v>
      </c>
      <c r="N683" s="262">
        <f>TRUNC(AVERAGE(J682:J683),3)</f>
        <v>8.2000000000000003E-2</v>
      </c>
    </row>
    <row r="684" spans="1:14" ht="15.75" customHeight="1" x14ac:dyDescent="0.25">
      <c r="A684" s="24"/>
      <c r="B684" s="68"/>
      <c r="C684" s="10">
        <v>2006</v>
      </c>
      <c r="D684" s="15">
        <v>8.4000000000000005E-2</v>
      </c>
      <c r="E684" s="12">
        <v>38883</v>
      </c>
      <c r="F684" s="15">
        <v>8.2000000000000003E-2</v>
      </c>
      <c r="G684" s="12">
        <v>38885</v>
      </c>
      <c r="H684" s="15">
        <v>0.08</v>
      </c>
      <c r="I684" s="12">
        <v>38899</v>
      </c>
      <c r="J684" s="15">
        <v>7.9000000000000001E-2</v>
      </c>
      <c r="K684" s="43">
        <v>38900</v>
      </c>
      <c r="L684" s="39">
        <v>0</v>
      </c>
      <c r="M684" s="10" t="s">
        <v>151</v>
      </c>
      <c r="N684" s="262">
        <f>TRUNC(AVERAGE(J682:J684),3)</f>
        <v>8.1000000000000003E-2</v>
      </c>
    </row>
    <row r="685" spans="1:14" ht="15.75" customHeight="1" thickBot="1" x14ac:dyDescent="0.3">
      <c r="A685" s="24"/>
      <c r="B685" s="68"/>
      <c r="C685" s="16">
        <v>2007</v>
      </c>
      <c r="D685" s="26">
        <v>9.1999999999999998E-2</v>
      </c>
      <c r="E685" s="18">
        <v>39345</v>
      </c>
      <c r="F685" s="26">
        <v>8.5999999999999993E-2</v>
      </c>
      <c r="G685" s="18">
        <v>39288</v>
      </c>
      <c r="H685" s="26">
        <v>8.5000000000000006E-2</v>
      </c>
      <c r="I685" s="18">
        <v>39309</v>
      </c>
      <c r="J685" s="26">
        <v>0.08</v>
      </c>
      <c r="K685" s="44">
        <v>39347</v>
      </c>
      <c r="L685" s="40">
        <v>3</v>
      </c>
      <c r="M685" s="16" t="s">
        <v>152</v>
      </c>
      <c r="N685" s="263">
        <f>TRUNC(AVERAGE(J683:J685),3)</f>
        <v>8.1000000000000003E-2</v>
      </c>
    </row>
    <row r="686" spans="1:14" ht="15.75" customHeight="1" thickBot="1" x14ac:dyDescent="0.35">
      <c r="A686" s="24"/>
      <c r="B686" s="68"/>
      <c r="C686" s="356" t="s">
        <v>298</v>
      </c>
      <c r="D686" s="357"/>
      <c r="E686" s="357"/>
      <c r="F686" s="357"/>
      <c r="G686" s="357"/>
      <c r="H686" s="357"/>
      <c r="I686" s="357"/>
      <c r="J686" s="357"/>
      <c r="K686" s="358"/>
      <c r="L686" s="131" t="s">
        <v>263</v>
      </c>
      <c r="M686" s="223"/>
      <c r="N686" s="267"/>
    </row>
    <row r="687" spans="1:14" ht="15.75" customHeight="1" x14ac:dyDescent="0.25">
      <c r="A687" s="24"/>
      <c r="B687" s="68"/>
      <c r="C687" s="10">
        <v>2008</v>
      </c>
      <c r="D687" s="15">
        <v>0.08</v>
      </c>
      <c r="E687" s="12">
        <v>39647</v>
      </c>
      <c r="F687" s="15">
        <v>7.8E-2</v>
      </c>
      <c r="G687" s="12">
        <v>39680</v>
      </c>
      <c r="H687" s="15">
        <v>7.4999999999999997E-2</v>
      </c>
      <c r="I687" s="12">
        <v>39657</v>
      </c>
      <c r="J687" s="15">
        <v>7.2999999999999995E-2</v>
      </c>
      <c r="K687" s="43">
        <v>39658</v>
      </c>
      <c r="L687" s="39">
        <v>2</v>
      </c>
      <c r="M687" s="10" t="s">
        <v>187</v>
      </c>
      <c r="N687" s="261">
        <f>TRUNC(AVERAGE(J684:J687),3)</f>
        <v>7.6999999999999999E-2</v>
      </c>
    </row>
    <row r="688" spans="1:14" ht="15.75" customHeight="1" thickBot="1" x14ac:dyDescent="0.3">
      <c r="A688" s="24"/>
      <c r="B688" s="68"/>
      <c r="C688" s="10">
        <v>2009</v>
      </c>
      <c r="D688" s="15">
        <v>7.5999999999999998E-2</v>
      </c>
      <c r="E688" s="12">
        <v>39989</v>
      </c>
      <c r="F688" s="15">
        <v>6.7000000000000004E-2</v>
      </c>
      <c r="G688" s="12">
        <v>39966</v>
      </c>
      <c r="H688" s="15">
        <v>6.7000000000000004E-2</v>
      </c>
      <c r="I688" s="12">
        <v>39965</v>
      </c>
      <c r="J688" s="15">
        <v>6.5000000000000002E-2</v>
      </c>
      <c r="K688" s="43">
        <v>39970</v>
      </c>
      <c r="L688" s="39">
        <v>1</v>
      </c>
      <c r="M688" s="10" t="s">
        <v>196</v>
      </c>
      <c r="N688" s="263">
        <f>TRUNC(AVERAGE(J685:J688),3)</f>
        <v>7.1999999999999995E-2</v>
      </c>
    </row>
    <row r="689" spans="1:14" ht="15.75" customHeight="1" x14ac:dyDescent="0.3">
      <c r="A689" s="24"/>
      <c r="B689" s="68"/>
      <c r="C689" s="124"/>
      <c r="D689" s="97"/>
      <c r="E689" s="51"/>
      <c r="F689" s="97"/>
      <c r="G689" s="51"/>
      <c r="H689" s="97"/>
      <c r="I689" s="51"/>
      <c r="J689" s="338"/>
      <c r="K689" s="51"/>
      <c r="L689" s="124"/>
      <c r="M689" s="124"/>
      <c r="N689" s="338"/>
    </row>
    <row r="690" spans="1:14" ht="15.75" customHeight="1" thickBot="1" x14ac:dyDescent="0.35">
      <c r="A690" s="9"/>
      <c r="C690" s="69"/>
      <c r="D690" s="100"/>
      <c r="E690" s="65"/>
      <c r="F690" s="108"/>
      <c r="G690" s="71"/>
      <c r="H690" s="103"/>
      <c r="I690" s="72"/>
      <c r="J690" s="73"/>
      <c r="K690" s="74"/>
      <c r="L690" s="46"/>
    </row>
    <row r="691" spans="1:14" ht="15.75" customHeight="1" x14ac:dyDescent="0.3">
      <c r="A691" s="65" t="s">
        <v>37</v>
      </c>
      <c r="C691" s="218"/>
      <c r="D691" s="219"/>
      <c r="E691" s="220"/>
      <c r="F691" s="219"/>
      <c r="G691" s="220"/>
      <c r="H691" s="219"/>
      <c r="I691" s="220"/>
      <c r="J691" s="221"/>
      <c r="K691" s="220"/>
      <c r="L691" s="222"/>
      <c r="M691" s="383" t="s">
        <v>56</v>
      </c>
      <c r="N691" s="384"/>
    </row>
    <row r="692" spans="1:14" ht="15.75" customHeight="1" thickBot="1" x14ac:dyDescent="0.4">
      <c r="A692" s="42"/>
      <c r="B692" s="42"/>
      <c r="C692" s="4" t="s">
        <v>2</v>
      </c>
      <c r="D692" s="93" t="s">
        <v>3</v>
      </c>
      <c r="E692" s="5" t="s">
        <v>58</v>
      </c>
      <c r="F692" s="93" t="s">
        <v>4</v>
      </c>
      <c r="G692" s="5" t="s">
        <v>58</v>
      </c>
      <c r="H692" s="93" t="s">
        <v>5</v>
      </c>
      <c r="I692" s="5" t="s">
        <v>58</v>
      </c>
      <c r="J692" s="6" t="s">
        <v>6</v>
      </c>
      <c r="K692" s="5" t="s">
        <v>58</v>
      </c>
      <c r="L692" s="335"/>
      <c r="M692" s="60" t="s">
        <v>141</v>
      </c>
      <c r="N692" s="61" t="s">
        <v>57</v>
      </c>
    </row>
    <row r="693" spans="1:14" ht="15.75" customHeight="1" thickBot="1" x14ac:dyDescent="0.4">
      <c r="A693" s="42"/>
      <c r="B693" s="42"/>
      <c r="C693" s="356" t="s">
        <v>299</v>
      </c>
      <c r="D693" s="357"/>
      <c r="E693" s="357"/>
      <c r="F693" s="357"/>
      <c r="G693" s="357"/>
      <c r="H693" s="357"/>
      <c r="I693" s="357"/>
      <c r="J693" s="357"/>
      <c r="K693" s="358"/>
      <c r="L693" s="131" t="s">
        <v>265</v>
      </c>
      <c r="M693" s="223"/>
      <c r="N693" s="267"/>
    </row>
    <row r="694" spans="1:14" ht="15.75" customHeight="1" x14ac:dyDescent="0.25">
      <c r="A694" s="150" t="s">
        <v>234</v>
      </c>
      <c r="B694" s="46"/>
      <c r="C694" s="176" t="s">
        <v>209</v>
      </c>
      <c r="D694" s="97">
        <v>6.0999999999999999E-2</v>
      </c>
      <c r="E694" s="51"/>
      <c r="F694" s="97">
        <v>5.8999999999999997E-2</v>
      </c>
      <c r="G694" s="51"/>
      <c r="H694" s="97">
        <v>5.7000000000000002E-2</v>
      </c>
      <c r="I694" s="51"/>
      <c r="J694" s="97">
        <v>5.3999999999999999E-2</v>
      </c>
      <c r="K694" s="112"/>
      <c r="L694" s="62">
        <v>0</v>
      </c>
      <c r="M694" s="14" t="s">
        <v>190</v>
      </c>
      <c r="N694" s="261">
        <f>TRUNC(AVERAGE(J694),3)</f>
        <v>5.3999999999999999E-2</v>
      </c>
    </row>
    <row r="695" spans="1:14" ht="15.75" customHeight="1" x14ac:dyDescent="0.25">
      <c r="A695" s="24" t="s">
        <v>121</v>
      </c>
      <c r="B695" s="46"/>
      <c r="C695" s="10">
        <v>1997</v>
      </c>
      <c r="D695" s="15">
        <v>9.6000000000000002E-2</v>
      </c>
      <c r="E695" s="12">
        <v>35988</v>
      </c>
      <c r="F695" s="15">
        <v>0.09</v>
      </c>
      <c r="G695" s="12">
        <v>35969</v>
      </c>
      <c r="H695" s="15">
        <v>8.8999999999999996E-2</v>
      </c>
      <c r="I695" s="12">
        <v>35994</v>
      </c>
      <c r="J695" s="15">
        <v>8.6999999999999994E-2</v>
      </c>
      <c r="K695" s="43">
        <v>35973</v>
      </c>
      <c r="L695" s="39">
        <v>4</v>
      </c>
      <c r="M695" s="10" t="s">
        <v>159</v>
      </c>
      <c r="N695" s="262">
        <f>TRUNC(AVERAGE(J694:J695),3)</f>
        <v>7.0000000000000007E-2</v>
      </c>
    </row>
    <row r="696" spans="1:14" ht="15.75" customHeight="1" x14ac:dyDescent="0.25">
      <c r="C696" s="10">
        <v>1998</v>
      </c>
      <c r="D696" s="15">
        <v>0.111</v>
      </c>
      <c r="E696" s="12">
        <v>36051</v>
      </c>
      <c r="F696" s="15">
        <v>9.6000000000000002E-2</v>
      </c>
      <c r="G696" s="12">
        <v>36024</v>
      </c>
      <c r="H696" s="15">
        <v>9.5000000000000001E-2</v>
      </c>
      <c r="I696" s="12">
        <v>36050</v>
      </c>
      <c r="J696" s="15">
        <v>9.1999999999999998E-2</v>
      </c>
      <c r="K696" s="43">
        <v>35929</v>
      </c>
      <c r="L696" s="39">
        <v>11</v>
      </c>
      <c r="M696" s="10" t="s">
        <v>143</v>
      </c>
      <c r="N696" s="262">
        <f>TRUNC(AVERAGE(J694:J696),3)</f>
        <v>7.6999999999999999E-2</v>
      </c>
    </row>
    <row r="697" spans="1:14" ht="15.75" customHeight="1" x14ac:dyDescent="0.25">
      <c r="A697" s="9"/>
      <c r="C697" s="10">
        <v>1999</v>
      </c>
      <c r="D697" s="15">
        <v>0.105</v>
      </c>
      <c r="E697" s="12">
        <v>36407</v>
      </c>
      <c r="F697" s="15">
        <v>0.104</v>
      </c>
      <c r="G697" s="12">
        <v>36405</v>
      </c>
      <c r="H697" s="15">
        <v>9.8000000000000004E-2</v>
      </c>
      <c r="I697" s="12">
        <v>36406</v>
      </c>
      <c r="J697" s="15">
        <v>9.6000000000000002E-2</v>
      </c>
      <c r="K697" s="43">
        <v>36408</v>
      </c>
      <c r="L697" s="39">
        <v>15</v>
      </c>
      <c r="M697" s="10" t="s">
        <v>144</v>
      </c>
      <c r="N697" s="262">
        <f t="shared" ref="N697:N702" si="27">TRUNC(AVERAGE(J695:J697),3)</f>
        <v>9.0999999999999998E-2</v>
      </c>
    </row>
    <row r="698" spans="1:14" ht="15.75" customHeight="1" x14ac:dyDescent="0.25">
      <c r="A698" s="397"/>
      <c r="B698" s="397"/>
      <c r="C698" s="10">
        <v>2000</v>
      </c>
      <c r="D698" s="15">
        <v>9.2999999999999999E-2</v>
      </c>
      <c r="E698" s="12">
        <v>36767</v>
      </c>
      <c r="F698" s="15">
        <v>8.5999999999999993E-2</v>
      </c>
      <c r="G698" s="12">
        <v>36716</v>
      </c>
      <c r="H698" s="15">
        <v>8.5999999999999993E-2</v>
      </c>
      <c r="I698" s="12">
        <v>36734</v>
      </c>
      <c r="J698" s="15">
        <v>8.5000000000000006E-2</v>
      </c>
      <c r="K698" s="43">
        <v>36685</v>
      </c>
      <c r="L698" s="39">
        <v>5</v>
      </c>
      <c r="M698" s="10" t="s">
        <v>145</v>
      </c>
      <c r="N698" s="262">
        <f t="shared" si="27"/>
        <v>9.0999999999999998E-2</v>
      </c>
    </row>
    <row r="699" spans="1:14" ht="15.75" customHeight="1" x14ac:dyDescent="0.25">
      <c r="A699" s="9"/>
      <c r="C699" s="10">
        <v>2001</v>
      </c>
      <c r="D699" s="15">
        <v>0.08</v>
      </c>
      <c r="E699" s="12">
        <v>37060</v>
      </c>
      <c r="F699" s="15">
        <v>0.08</v>
      </c>
      <c r="G699" s="12">
        <v>37061</v>
      </c>
      <c r="H699" s="15">
        <v>7.9000000000000001E-2</v>
      </c>
      <c r="I699" s="12">
        <v>37021</v>
      </c>
      <c r="J699" s="15">
        <v>7.9000000000000001E-2</v>
      </c>
      <c r="K699" s="43">
        <v>37054</v>
      </c>
      <c r="L699" s="39">
        <v>0</v>
      </c>
      <c r="M699" s="10" t="s">
        <v>146</v>
      </c>
      <c r="N699" s="262">
        <f t="shared" si="27"/>
        <v>8.5999999999999993E-2</v>
      </c>
    </row>
    <row r="700" spans="1:14" ht="15.75" customHeight="1" x14ac:dyDescent="0.25">
      <c r="A700" s="9"/>
      <c r="C700" s="10">
        <v>2002</v>
      </c>
      <c r="D700" s="15">
        <v>0.106</v>
      </c>
      <c r="E700" s="12">
        <v>37471</v>
      </c>
      <c r="F700" s="15">
        <v>9.9000000000000005E-2</v>
      </c>
      <c r="G700" s="12">
        <v>37477</v>
      </c>
      <c r="H700" s="15">
        <v>9.8000000000000004E-2</v>
      </c>
      <c r="I700" s="12">
        <v>37507</v>
      </c>
      <c r="J700" s="15">
        <v>9.7000000000000003E-2</v>
      </c>
      <c r="K700" s="43">
        <v>37427</v>
      </c>
      <c r="L700" s="39">
        <v>13</v>
      </c>
      <c r="M700" s="10" t="s">
        <v>147</v>
      </c>
      <c r="N700" s="262">
        <f t="shared" si="27"/>
        <v>8.6999999999999994E-2</v>
      </c>
    </row>
    <row r="701" spans="1:14" ht="15.75" customHeight="1" x14ac:dyDescent="0.25">
      <c r="A701" s="9"/>
      <c r="C701" s="10">
        <v>2003</v>
      </c>
      <c r="D701" s="15">
        <v>9.1999999999999998E-2</v>
      </c>
      <c r="E701" s="12">
        <v>37796</v>
      </c>
      <c r="F701" s="15">
        <v>8.2000000000000003E-2</v>
      </c>
      <c r="G701" s="12">
        <v>37795</v>
      </c>
      <c r="H701" s="15">
        <v>0.08</v>
      </c>
      <c r="I701" s="12">
        <v>37790</v>
      </c>
      <c r="J701" s="15">
        <v>7.6999999999999999E-2</v>
      </c>
      <c r="K701" s="43">
        <v>37801</v>
      </c>
      <c r="L701" s="39">
        <v>1</v>
      </c>
      <c r="M701" s="10" t="s">
        <v>148</v>
      </c>
      <c r="N701" s="262">
        <f t="shared" si="27"/>
        <v>8.4000000000000005E-2</v>
      </c>
    </row>
    <row r="702" spans="1:14" ht="15.75" customHeight="1" x14ac:dyDescent="0.25">
      <c r="C702" s="10">
        <v>2004</v>
      </c>
      <c r="D702" s="15">
        <v>7.6999999999999999E-2</v>
      </c>
      <c r="E702" s="12">
        <v>38253</v>
      </c>
      <c r="F702" s="15">
        <v>7.2999999999999995E-2</v>
      </c>
      <c r="G702" s="12">
        <v>38093</v>
      </c>
      <c r="H702" s="15">
        <v>7.2999999999999995E-2</v>
      </c>
      <c r="I702" s="12">
        <v>38168</v>
      </c>
      <c r="J702" s="15">
        <v>7.0999999999999994E-2</v>
      </c>
      <c r="K702" s="43">
        <v>38217</v>
      </c>
      <c r="L702" s="39">
        <v>0</v>
      </c>
      <c r="M702" s="10" t="s">
        <v>149</v>
      </c>
      <c r="N702" s="262">
        <f t="shared" si="27"/>
        <v>8.1000000000000003E-2</v>
      </c>
    </row>
    <row r="703" spans="1:14" ht="15.75" customHeight="1" x14ac:dyDescent="0.25">
      <c r="A703" s="9"/>
      <c r="C703" s="10">
        <v>2005</v>
      </c>
      <c r="D703" s="25">
        <v>8.5000000000000006E-2</v>
      </c>
      <c r="E703" s="12">
        <v>38565</v>
      </c>
      <c r="F703" s="15">
        <v>0.08</v>
      </c>
      <c r="G703" s="12">
        <v>38526</v>
      </c>
      <c r="H703" s="15">
        <v>0.08</v>
      </c>
      <c r="I703" s="12">
        <v>38543</v>
      </c>
      <c r="J703" s="15">
        <v>7.6999999999999999E-2</v>
      </c>
      <c r="K703" s="43">
        <v>38542</v>
      </c>
      <c r="L703" s="39">
        <v>1</v>
      </c>
      <c r="M703" s="10" t="s">
        <v>150</v>
      </c>
      <c r="N703" s="262">
        <f>TRUNC(AVERAGE(J701:J703),3)</f>
        <v>7.4999999999999997E-2</v>
      </c>
    </row>
    <row r="704" spans="1:14" ht="15.75" customHeight="1" x14ac:dyDescent="0.25">
      <c r="A704" s="9"/>
      <c r="C704" s="10">
        <v>2006</v>
      </c>
      <c r="D704" s="25">
        <v>7.9000000000000001E-2</v>
      </c>
      <c r="E704" s="12">
        <v>38917</v>
      </c>
      <c r="F704" s="15">
        <v>6.6000000000000003E-2</v>
      </c>
      <c r="G704" s="12">
        <v>38883</v>
      </c>
      <c r="H704" s="15">
        <v>6.3E-2</v>
      </c>
      <c r="I704" s="12">
        <v>38916</v>
      </c>
      <c r="J704" s="15">
        <v>5.8000000000000003E-2</v>
      </c>
      <c r="K704" s="43">
        <v>38884</v>
      </c>
      <c r="L704" s="39">
        <v>0</v>
      </c>
      <c r="M704" s="10" t="s">
        <v>151</v>
      </c>
      <c r="N704" s="262">
        <f>TRUNC(AVERAGE(J702:J704),3)</f>
        <v>6.8000000000000005E-2</v>
      </c>
    </row>
    <row r="705" spans="1:14" ht="15.75" customHeight="1" thickBot="1" x14ac:dyDescent="0.3">
      <c r="A705" s="9"/>
      <c r="C705" s="16">
        <v>2007</v>
      </c>
      <c r="D705" s="123">
        <v>8.5999999999999993E-2</v>
      </c>
      <c r="E705" s="18">
        <v>39295</v>
      </c>
      <c r="F705" s="123">
        <v>8.4000000000000005E-2</v>
      </c>
      <c r="G705" s="18">
        <v>39288</v>
      </c>
      <c r="H705" s="26">
        <v>8.1000000000000003E-2</v>
      </c>
      <c r="I705" s="18">
        <v>39224</v>
      </c>
      <c r="J705" s="26">
        <v>0.08</v>
      </c>
      <c r="K705" s="44">
        <v>39245</v>
      </c>
      <c r="L705" s="40">
        <v>1</v>
      </c>
      <c r="M705" s="16" t="s">
        <v>152</v>
      </c>
      <c r="N705" s="263">
        <f>TRUNC(AVERAGE(J703:J705),3)</f>
        <v>7.0999999999999994E-2</v>
      </c>
    </row>
    <row r="706" spans="1:14" ht="15.75" customHeight="1" thickBot="1" x14ac:dyDescent="0.35">
      <c r="A706" s="9"/>
      <c r="C706" s="356" t="s">
        <v>298</v>
      </c>
      <c r="D706" s="357"/>
      <c r="E706" s="357"/>
      <c r="F706" s="357"/>
      <c r="G706" s="357"/>
      <c r="H706" s="357"/>
      <c r="I706" s="357"/>
      <c r="J706" s="357"/>
      <c r="K706" s="358"/>
      <c r="L706" s="131" t="s">
        <v>263</v>
      </c>
      <c r="M706" s="223"/>
      <c r="N706" s="267"/>
    </row>
    <row r="707" spans="1:14" ht="15.75" customHeight="1" x14ac:dyDescent="0.25">
      <c r="A707" s="9"/>
      <c r="C707" s="10">
        <v>2008</v>
      </c>
      <c r="D707" s="25">
        <v>0.08</v>
      </c>
      <c r="E707" s="12">
        <v>39561</v>
      </c>
      <c r="F707" s="25">
        <v>7.2999999999999995E-2</v>
      </c>
      <c r="G707" s="12">
        <v>39680</v>
      </c>
      <c r="H707" s="25">
        <v>7.0000000000000007E-2</v>
      </c>
      <c r="I707" s="12">
        <v>39646</v>
      </c>
      <c r="J707" s="15">
        <v>6.9000000000000006E-2</v>
      </c>
      <c r="K707" s="43">
        <v>39645</v>
      </c>
      <c r="L707" s="39">
        <v>1</v>
      </c>
      <c r="M707" s="10" t="s">
        <v>187</v>
      </c>
      <c r="N707" s="261">
        <f>TRUNC(AVERAGE(J704:J707),3)</f>
        <v>6.9000000000000006E-2</v>
      </c>
    </row>
    <row r="708" spans="1:14" ht="15.75" customHeight="1" thickBot="1" x14ac:dyDescent="0.3">
      <c r="A708" s="9"/>
      <c r="C708" s="10">
        <v>2009</v>
      </c>
      <c r="D708" s="25">
        <v>7.5999999999999998E-2</v>
      </c>
      <c r="E708" s="12">
        <v>39988</v>
      </c>
      <c r="F708" s="25">
        <v>7.0000000000000007E-2</v>
      </c>
      <c r="G708" s="12">
        <v>39953</v>
      </c>
      <c r="H708" s="25">
        <v>6.9000000000000006E-2</v>
      </c>
      <c r="I708" s="12">
        <v>39970</v>
      </c>
      <c r="J708" s="25">
        <v>6.7000000000000004E-2</v>
      </c>
      <c r="K708" s="43">
        <v>39956</v>
      </c>
      <c r="L708" s="39">
        <v>1</v>
      </c>
      <c r="M708" s="10" t="s">
        <v>196</v>
      </c>
      <c r="N708" s="263">
        <f>TRUNC(AVERAGE(J705:J708),3)</f>
        <v>7.1999999999999995E-2</v>
      </c>
    </row>
    <row r="709" spans="1:14" ht="15.75" customHeight="1" x14ac:dyDescent="0.3">
      <c r="C709" s="339" t="s">
        <v>212</v>
      </c>
      <c r="D709" s="126"/>
      <c r="E709" s="125"/>
      <c r="F709" s="97"/>
      <c r="G709" s="51"/>
      <c r="H709" s="97"/>
      <c r="I709" s="51"/>
      <c r="J709" s="125"/>
      <c r="K709" s="125"/>
      <c r="L709" s="125"/>
      <c r="M709" s="125"/>
      <c r="N709" s="125"/>
    </row>
    <row r="710" spans="1:14" ht="15.75" customHeight="1" x14ac:dyDescent="0.25">
      <c r="D710" s="92"/>
      <c r="F710" s="92"/>
      <c r="H710" s="92"/>
    </row>
    <row r="711" spans="1:14" ht="15.75" customHeight="1" thickBot="1" x14ac:dyDescent="0.3">
      <c r="D711" s="92"/>
      <c r="F711" s="92"/>
      <c r="H711" s="92"/>
    </row>
    <row r="712" spans="1:14" ht="15.75" customHeight="1" x14ac:dyDescent="0.3">
      <c r="A712" s="65" t="s">
        <v>38</v>
      </c>
      <c r="B712" s="63"/>
      <c r="C712" s="218"/>
      <c r="D712" s="219"/>
      <c r="E712" s="220"/>
      <c r="F712" s="219"/>
      <c r="G712" s="220"/>
      <c r="H712" s="219"/>
      <c r="I712" s="220"/>
      <c r="J712" s="221"/>
      <c r="K712" s="220"/>
      <c r="L712" s="222"/>
      <c r="M712" s="383" t="s">
        <v>56</v>
      </c>
      <c r="N712" s="384"/>
    </row>
    <row r="713" spans="1:14" ht="15.75" customHeight="1" thickBot="1" x14ac:dyDescent="0.3">
      <c r="A713" s="9"/>
      <c r="C713" s="4" t="s">
        <v>2</v>
      </c>
      <c r="D713" s="93" t="s">
        <v>3</v>
      </c>
      <c r="E713" s="5" t="s">
        <v>58</v>
      </c>
      <c r="F713" s="93" t="s">
        <v>4</v>
      </c>
      <c r="G713" s="5" t="s">
        <v>58</v>
      </c>
      <c r="H713" s="93" t="s">
        <v>5</v>
      </c>
      <c r="I713" s="5" t="s">
        <v>58</v>
      </c>
      <c r="J713" s="6" t="s">
        <v>6</v>
      </c>
      <c r="K713" s="5" t="s">
        <v>58</v>
      </c>
      <c r="L713" s="335"/>
      <c r="M713" s="60" t="s">
        <v>141</v>
      </c>
      <c r="N713" s="61" t="s">
        <v>57</v>
      </c>
    </row>
    <row r="714" spans="1:14" ht="15.75" customHeight="1" thickBot="1" x14ac:dyDescent="0.35">
      <c r="A714" s="9"/>
      <c r="C714" s="356" t="s">
        <v>299</v>
      </c>
      <c r="D714" s="357"/>
      <c r="E714" s="357"/>
      <c r="F714" s="357"/>
      <c r="G714" s="357"/>
      <c r="H714" s="357"/>
      <c r="I714" s="357"/>
      <c r="J714" s="357"/>
      <c r="K714" s="358"/>
      <c r="L714" s="131" t="s">
        <v>265</v>
      </c>
      <c r="M714" s="223"/>
      <c r="N714" s="267"/>
    </row>
    <row r="715" spans="1:14" ht="15.75" customHeight="1" x14ac:dyDescent="0.25">
      <c r="A715" s="150" t="s">
        <v>39</v>
      </c>
      <c r="B715" s="70"/>
      <c r="C715" s="14">
        <v>1995</v>
      </c>
      <c r="D715" s="97">
        <v>0.10100000000000001</v>
      </c>
      <c r="E715" s="51"/>
      <c r="F715" s="97">
        <v>9.6000000000000002E-2</v>
      </c>
      <c r="G715" s="51"/>
      <c r="H715" s="97">
        <v>9.5000000000000001E-2</v>
      </c>
      <c r="I715" s="51"/>
      <c r="J715" s="97">
        <v>9.4E-2</v>
      </c>
      <c r="K715" s="112"/>
      <c r="L715" s="62">
        <v>18</v>
      </c>
      <c r="M715" s="14" t="s">
        <v>189</v>
      </c>
      <c r="N715" s="261">
        <f>TRUNC(AVERAGE(J715),3)</f>
        <v>9.4E-2</v>
      </c>
    </row>
    <row r="716" spans="1:14" ht="15.75" customHeight="1" x14ac:dyDescent="0.25">
      <c r="A716" s="24" t="s">
        <v>122</v>
      </c>
      <c r="C716" s="10">
        <v>1996</v>
      </c>
      <c r="D716" s="15">
        <v>0.1</v>
      </c>
      <c r="E716" s="12"/>
      <c r="F716" s="15">
        <v>9.7000000000000003E-2</v>
      </c>
      <c r="G716" s="12"/>
      <c r="H716" s="15">
        <v>9.1999999999999998E-2</v>
      </c>
      <c r="I716" s="12"/>
      <c r="J716" s="15">
        <v>0.09</v>
      </c>
      <c r="K716" s="43"/>
      <c r="L716" s="39">
        <v>8</v>
      </c>
      <c r="M716" s="10" t="s">
        <v>188</v>
      </c>
      <c r="N716" s="262">
        <f>TRUNC(AVERAGE(J715:J716),3)</f>
        <v>9.1999999999999998E-2</v>
      </c>
    </row>
    <row r="717" spans="1:14" ht="15.75" customHeight="1" x14ac:dyDescent="0.25">
      <c r="C717" s="10">
        <v>1997</v>
      </c>
      <c r="D717" s="15">
        <v>0.105</v>
      </c>
      <c r="E717" s="12">
        <v>35988</v>
      </c>
      <c r="F717" s="15">
        <v>0.10100000000000001</v>
      </c>
      <c r="G717" s="12">
        <v>35993</v>
      </c>
      <c r="H717" s="15">
        <v>9.4E-2</v>
      </c>
      <c r="I717" s="12">
        <v>36001</v>
      </c>
      <c r="J717" s="15">
        <v>9.2999999999999999E-2</v>
      </c>
      <c r="K717" s="43">
        <v>35969</v>
      </c>
      <c r="L717" s="39">
        <v>6</v>
      </c>
      <c r="M717" s="10" t="s">
        <v>142</v>
      </c>
      <c r="N717" s="262">
        <f>TRUNC(AVERAGE(J715:J717),3)</f>
        <v>9.1999999999999998E-2</v>
      </c>
    </row>
    <row r="718" spans="1:14" ht="15.75" customHeight="1" x14ac:dyDescent="0.25">
      <c r="A718" s="9"/>
      <c r="C718" s="10">
        <v>1998</v>
      </c>
      <c r="D718" s="15">
        <v>0.111</v>
      </c>
      <c r="E718" s="12">
        <v>36051</v>
      </c>
      <c r="F718" s="15">
        <v>0.10199999999999999</v>
      </c>
      <c r="G718" s="12">
        <v>36050</v>
      </c>
      <c r="H718" s="15">
        <v>9.9000000000000005E-2</v>
      </c>
      <c r="I718" s="12">
        <v>35929</v>
      </c>
      <c r="J718" s="15">
        <v>9.1999999999999998E-2</v>
      </c>
      <c r="K718" s="43">
        <v>35933</v>
      </c>
      <c r="L718" s="39">
        <v>8</v>
      </c>
      <c r="M718" s="10" t="s">
        <v>143</v>
      </c>
      <c r="N718" s="262">
        <f t="shared" ref="N718:N724" si="28">TRUNC(AVERAGE(J716:J718),3)</f>
        <v>9.0999999999999998E-2</v>
      </c>
    </row>
    <row r="719" spans="1:14" ht="15.75" customHeight="1" x14ac:dyDescent="0.25">
      <c r="A719" s="9"/>
      <c r="C719" s="10">
        <v>1999</v>
      </c>
      <c r="D719" s="15">
        <v>0.10100000000000001</v>
      </c>
      <c r="E719" s="12">
        <v>36408</v>
      </c>
      <c r="F719" s="15">
        <v>0.1</v>
      </c>
      <c r="G719" s="12">
        <v>36407</v>
      </c>
      <c r="H719" s="15">
        <v>9.8000000000000004E-2</v>
      </c>
      <c r="I719" s="12">
        <v>36384</v>
      </c>
      <c r="J719" s="15">
        <v>9.8000000000000004E-2</v>
      </c>
      <c r="K719" s="43">
        <v>36405</v>
      </c>
      <c r="L719" s="39">
        <v>18</v>
      </c>
      <c r="M719" s="10" t="s">
        <v>144</v>
      </c>
      <c r="N719" s="262">
        <f t="shared" si="28"/>
        <v>9.4E-2</v>
      </c>
    </row>
    <row r="720" spans="1:14" ht="15.75" customHeight="1" x14ac:dyDescent="0.3">
      <c r="A720" s="65"/>
      <c r="C720" s="10">
        <v>2000</v>
      </c>
      <c r="D720" s="15">
        <v>8.5000000000000006E-2</v>
      </c>
      <c r="E720" s="12">
        <v>36767</v>
      </c>
      <c r="F720" s="15">
        <v>8.3000000000000004E-2</v>
      </c>
      <c r="G720" s="12">
        <v>36716</v>
      </c>
      <c r="H720" s="15">
        <v>8.3000000000000004E-2</v>
      </c>
      <c r="I720" s="12">
        <v>36734</v>
      </c>
      <c r="J720" s="15">
        <v>8.1000000000000003E-2</v>
      </c>
      <c r="K720" s="43">
        <v>36755</v>
      </c>
      <c r="L720" s="39">
        <v>1</v>
      </c>
      <c r="M720" s="10" t="s">
        <v>145</v>
      </c>
      <c r="N720" s="262">
        <f t="shared" si="28"/>
        <v>0.09</v>
      </c>
    </row>
    <row r="721" spans="1:14" ht="15.75" customHeight="1" x14ac:dyDescent="0.25">
      <c r="A721" s="9"/>
      <c r="C721" s="10">
        <v>2001</v>
      </c>
      <c r="D721" s="15">
        <v>7.6999999999999999E-2</v>
      </c>
      <c r="E721" s="12">
        <v>37060</v>
      </c>
      <c r="F721" s="15">
        <v>7.3999999999999996E-2</v>
      </c>
      <c r="G721" s="12">
        <v>37093</v>
      </c>
      <c r="H721" s="15">
        <v>7.2999999999999995E-2</v>
      </c>
      <c r="I721" s="12">
        <v>37054</v>
      </c>
      <c r="J721" s="15">
        <v>7.2999999999999995E-2</v>
      </c>
      <c r="K721" s="43">
        <v>37088</v>
      </c>
      <c r="L721" s="39">
        <v>0</v>
      </c>
      <c r="M721" s="10" t="s">
        <v>146</v>
      </c>
      <c r="N721" s="262">
        <f t="shared" si="28"/>
        <v>8.4000000000000005E-2</v>
      </c>
    </row>
    <row r="722" spans="1:14" ht="15.75" customHeight="1" x14ac:dyDescent="0.25">
      <c r="A722" s="9"/>
      <c r="B722" s="70"/>
      <c r="C722" s="10">
        <v>2002</v>
      </c>
      <c r="D722" s="15">
        <v>0.105</v>
      </c>
      <c r="E722" s="12">
        <v>37481</v>
      </c>
      <c r="F722" s="15">
        <v>0.10199999999999999</v>
      </c>
      <c r="G722" s="12">
        <v>37445</v>
      </c>
      <c r="H722" s="15">
        <v>9.6000000000000002E-2</v>
      </c>
      <c r="I722" s="12">
        <v>37477</v>
      </c>
      <c r="J722" s="15">
        <v>9.5000000000000001E-2</v>
      </c>
      <c r="K722" s="43">
        <v>37817</v>
      </c>
      <c r="L722" s="39">
        <v>16</v>
      </c>
      <c r="M722" s="10" t="s">
        <v>147</v>
      </c>
      <c r="N722" s="262">
        <f t="shared" si="28"/>
        <v>8.3000000000000004E-2</v>
      </c>
    </row>
    <row r="723" spans="1:14" ht="15.75" customHeight="1" x14ac:dyDescent="0.25">
      <c r="A723" s="67"/>
      <c r="C723" s="10">
        <v>2003</v>
      </c>
      <c r="D723" s="15">
        <v>8.8999999999999996E-2</v>
      </c>
      <c r="E723" s="12">
        <v>37796</v>
      </c>
      <c r="F723" s="15">
        <v>8.5999999999999993E-2</v>
      </c>
      <c r="G723" s="12">
        <v>37860</v>
      </c>
      <c r="H723" s="15">
        <v>8.2000000000000003E-2</v>
      </c>
      <c r="I723" s="12">
        <v>37801</v>
      </c>
      <c r="J723" s="15">
        <v>8.1000000000000003E-2</v>
      </c>
      <c r="K723" s="43">
        <v>37795</v>
      </c>
      <c r="L723" s="39">
        <v>2</v>
      </c>
      <c r="M723" s="10" t="s">
        <v>148</v>
      </c>
      <c r="N723" s="262">
        <f t="shared" si="28"/>
        <v>8.3000000000000004E-2</v>
      </c>
    </row>
    <row r="724" spans="1:14" ht="15.75" customHeight="1" x14ac:dyDescent="0.25">
      <c r="A724" s="67"/>
      <c r="C724" s="10">
        <v>2004</v>
      </c>
      <c r="D724" s="15">
        <v>7.8E-2</v>
      </c>
      <c r="E724" s="12">
        <v>38253</v>
      </c>
      <c r="F724" s="15">
        <v>7.3999999999999996E-2</v>
      </c>
      <c r="G724" s="12">
        <v>38168</v>
      </c>
      <c r="H724" s="15">
        <v>7.2999999999999995E-2</v>
      </c>
      <c r="I724" s="12">
        <v>38093</v>
      </c>
      <c r="J724" s="15">
        <v>7.1999999999999995E-2</v>
      </c>
      <c r="K724" s="43">
        <v>38217</v>
      </c>
      <c r="L724" s="39">
        <v>0</v>
      </c>
      <c r="M724" s="10" t="s">
        <v>149</v>
      </c>
      <c r="N724" s="262">
        <f t="shared" si="28"/>
        <v>8.2000000000000003E-2</v>
      </c>
    </row>
    <row r="725" spans="1:14" ht="15.75" customHeight="1" x14ac:dyDescent="0.25">
      <c r="A725" s="67"/>
      <c r="C725" s="10">
        <v>2005</v>
      </c>
      <c r="D725" s="25">
        <v>0.09</v>
      </c>
      <c r="E725" s="12">
        <v>38526</v>
      </c>
      <c r="F725" s="15">
        <v>8.1000000000000003E-2</v>
      </c>
      <c r="G725" s="12">
        <v>38525</v>
      </c>
      <c r="H725" s="15">
        <v>8.1000000000000003E-2</v>
      </c>
      <c r="I725" s="12">
        <v>38565</v>
      </c>
      <c r="J725" s="15">
        <v>0.08</v>
      </c>
      <c r="K725" s="43">
        <v>38573</v>
      </c>
      <c r="L725" s="39">
        <v>1</v>
      </c>
      <c r="M725" s="10" t="s">
        <v>150</v>
      </c>
      <c r="N725" s="262">
        <f>TRUNC(AVERAGE(J723:J725),3)</f>
        <v>7.6999999999999999E-2</v>
      </c>
    </row>
    <row r="726" spans="1:14" ht="15.75" customHeight="1" x14ac:dyDescent="0.25">
      <c r="C726" s="10">
        <v>2006</v>
      </c>
      <c r="D726" s="25">
        <v>9.1999999999999998E-2</v>
      </c>
      <c r="E726" s="12">
        <v>38917</v>
      </c>
      <c r="F726" s="15">
        <v>8.3000000000000004E-2</v>
      </c>
      <c r="G726" s="12">
        <v>38916</v>
      </c>
      <c r="H726" s="15">
        <v>7.9000000000000001E-2</v>
      </c>
      <c r="I726" s="12">
        <v>38946</v>
      </c>
      <c r="J726" s="15">
        <v>7.4999999999999997E-2</v>
      </c>
      <c r="K726" s="43">
        <v>38877</v>
      </c>
      <c r="L726" s="39">
        <v>1</v>
      </c>
      <c r="M726" s="10" t="s">
        <v>151</v>
      </c>
      <c r="N726" s="262">
        <f>TRUNC(AVERAGE(J724:J726),3)</f>
        <v>7.4999999999999997E-2</v>
      </c>
    </row>
    <row r="727" spans="1:14" ht="15.75" customHeight="1" thickBot="1" x14ac:dyDescent="0.3">
      <c r="C727" s="16">
        <v>2007</v>
      </c>
      <c r="D727" s="123">
        <v>8.8999999999999996E-2</v>
      </c>
      <c r="E727" s="18">
        <v>39322</v>
      </c>
      <c r="F727" s="26">
        <v>8.7999999999999995E-2</v>
      </c>
      <c r="G727" s="18">
        <v>39295</v>
      </c>
      <c r="H727" s="123">
        <v>8.5999999999999993E-2</v>
      </c>
      <c r="I727" s="18">
        <v>39308</v>
      </c>
      <c r="J727" s="26">
        <v>8.5000000000000006E-2</v>
      </c>
      <c r="K727" s="44">
        <v>39306</v>
      </c>
      <c r="L727" s="40">
        <v>4</v>
      </c>
      <c r="M727" s="16" t="s">
        <v>152</v>
      </c>
      <c r="N727" s="263">
        <f>TRUNC(AVERAGE(J725:J727),3)</f>
        <v>0.08</v>
      </c>
    </row>
    <row r="728" spans="1:14" ht="15.75" customHeight="1" thickBot="1" x14ac:dyDescent="0.35">
      <c r="C728" s="356" t="s">
        <v>298</v>
      </c>
      <c r="D728" s="357"/>
      <c r="E728" s="357"/>
      <c r="F728" s="357"/>
      <c r="G728" s="357"/>
      <c r="H728" s="357"/>
      <c r="I728" s="357"/>
      <c r="J728" s="357"/>
      <c r="K728" s="358"/>
      <c r="L728" s="131" t="s">
        <v>263</v>
      </c>
      <c r="M728" s="223"/>
      <c r="N728" s="267"/>
    </row>
    <row r="729" spans="1:14" ht="15.75" customHeight="1" x14ac:dyDescent="0.25">
      <c r="A729" s="150" t="s">
        <v>227</v>
      </c>
      <c r="C729" s="10">
        <v>2008</v>
      </c>
      <c r="D729" s="25">
        <v>8.3000000000000004E-2</v>
      </c>
      <c r="E729" s="12">
        <v>39645</v>
      </c>
      <c r="F729" s="25">
        <v>7.9000000000000001E-2</v>
      </c>
      <c r="G729" s="12">
        <v>39646</v>
      </c>
      <c r="H729" s="15">
        <v>7.3999999999999996E-2</v>
      </c>
      <c r="I729" s="12">
        <v>39647</v>
      </c>
      <c r="J729" s="15">
        <v>7.3999999999999996E-2</v>
      </c>
      <c r="K729" s="43">
        <v>39597</v>
      </c>
      <c r="L729" s="39">
        <v>2</v>
      </c>
      <c r="M729" s="10" t="s">
        <v>187</v>
      </c>
      <c r="N729" s="261">
        <f>TRUNC(AVERAGE(J726:J729),3)</f>
        <v>7.8E-2</v>
      </c>
    </row>
    <row r="730" spans="1:14" ht="15.75" customHeight="1" thickBot="1" x14ac:dyDescent="0.35">
      <c r="A730" s="24" t="s">
        <v>199</v>
      </c>
      <c r="C730" s="143" t="s">
        <v>256</v>
      </c>
      <c r="D730" s="25">
        <v>6.4000000000000001E-2</v>
      </c>
      <c r="E730" s="12">
        <v>39988</v>
      </c>
      <c r="F730" s="25">
        <v>6.2E-2</v>
      </c>
      <c r="G730" s="12">
        <v>39953</v>
      </c>
      <c r="H730" s="25">
        <v>6.0999999999999999E-2</v>
      </c>
      <c r="I730" s="12">
        <v>39989</v>
      </c>
      <c r="J730" s="15">
        <v>6.0999999999999999E-2</v>
      </c>
      <c r="K730" s="43">
        <v>39970</v>
      </c>
      <c r="L730" s="39">
        <v>0</v>
      </c>
      <c r="M730" s="10" t="s">
        <v>287</v>
      </c>
      <c r="N730" s="263">
        <f>TRUNC(AVERAGE(J727:J730),3)</f>
        <v>7.2999999999999995E-2</v>
      </c>
    </row>
    <row r="731" spans="1:14" ht="15.75" customHeight="1" x14ac:dyDescent="0.3">
      <c r="C731" s="226" t="s">
        <v>284</v>
      </c>
      <c r="D731" s="182"/>
      <c r="E731" s="51"/>
      <c r="F731" s="97"/>
      <c r="G731" s="51"/>
      <c r="H731" s="97"/>
      <c r="I731" s="51"/>
      <c r="J731" s="338"/>
      <c r="K731" s="51"/>
      <c r="L731" s="124"/>
      <c r="M731" s="124"/>
      <c r="N731" s="338"/>
    </row>
    <row r="732" spans="1:14" ht="15.75" customHeight="1" x14ac:dyDescent="0.3">
      <c r="C732" s="227" t="s">
        <v>258</v>
      </c>
      <c r="D732" s="25"/>
      <c r="E732" s="12"/>
      <c r="F732" s="15"/>
      <c r="G732" s="12"/>
      <c r="H732" s="15"/>
      <c r="I732" s="12"/>
      <c r="J732" s="13"/>
      <c r="K732" s="12"/>
      <c r="L732" s="11"/>
      <c r="M732" s="11"/>
      <c r="N732" s="13"/>
    </row>
    <row r="733" spans="1:14" ht="15.75" customHeight="1" x14ac:dyDescent="0.3">
      <c r="C733" s="11"/>
      <c r="D733" s="25"/>
      <c r="E733" s="12"/>
      <c r="F733" s="15"/>
      <c r="G733" s="12"/>
      <c r="H733" s="15"/>
      <c r="I733" s="12"/>
      <c r="J733" s="13"/>
      <c r="K733" s="12"/>
      <c r="L733" s="11"/>
      <c r="M733" s="11"/>
      <c r="N733" s="13"/>
    </row>
    <row r="734" spans="1:14" ht="15.75" customHeight="1" thickBot="1" x14ac:dyDescent="0.3">
      <c r="D734" s="92"/>
      <c r="F734" s="92"/>
      <c r="H734" s="92"/>
    </row>
    <row r="735" spans="1:14" ht="15.75" customHeight="1" x14ac:dyDescent="0.3">
      <c r="A735" s="65" t="s">
        <v>38</v>
      </c>
      <c r="C735" s="218"/>
      <c r="D735" s="219"/>
      <c r="E735" s="220"/>
      <c r="F735" s="219"/>
      <c r="G735" s="220"/>
      <c r="H735" s="219"/>
      <c r="I735" s="220"/>
      <c r="J735" s="221"/>
      <c r="K735" s="220"/>
      <c r="L735" s="222"/>
      <c r="M735" s="383" t="s">
        <v>56</v>
      </c>
      <c r="N735" s="384"/>
    </row>
    <row r="736" spans="1:14" ht="15.75" customHeight="1" thickBot="1" x14ac:dyDescent="0.3">
      <c r="A736" s="9"/>
      <c r="C736" s="4" t="s">
        <v>2</v>
      </c>
      <c r="D736" s="93" t="s">
        <v>3</v>
      </c>
      <c r="E736" s="5" t="s">
        <v>58</v>
      </c>
      <c r="F736" s="93" t="s">
        <v>4</v>
      </c>
      <c r="G736" s="5" t="s">
        <v>58</v>
      </c>
      <c r="H736" s="93" t="s">
        <v>5</v>
      </c>
      <c r="I736" s="5" t="s">
        <v>58</v>
      </c>
      <c r="J736" s="6" t="s">
        <v>6</v>
      </c>
      <c r="K736" s="5" t="s">
        <v>58</v>
      </c>
      <c r="L736" s="335"/>
      <c r="M736" s="60" t="s">
        <v>141</v>
      </c>
      <c r="N736" s="61" t="s">
        <v>57</v>
      </c>
    </row>
    <row r="737" spans="1:14" ht="15.75" customHeight="1" thickBot="1" x14ac:dyDescent="0.35">
      <c r="A737" s="9"/>
      <c r="C737" s="356" t="s">
        <v>299</v>
      </c>
      <c r="D737" s="357"/>
      <c r="E737" s="357"/>
      <c r="F737" s="357"/>
      <c r="G737" s="357"/>
      <c r="H737" s="357"/>
      <c r="I737" s="357"/>
      <c r="J737" s="357"/>
      <c r="K737" s="358"/>
      <c r="L737" s="131" t="s">
        <v>265</v>
      </c>
      <c r="M737" s="223"/>
      <c r="N737" s="267"/>
    </row>
    <row r="738" spans="1:14" ht="15.75" customHeight="1" x14ac:dyDescent="0.25">
      <c r="A738" s="150" t="s">
        <v>178</v>
      </c>
      <c r="C738" s="14">
        <v>1995</v>
      </c>
      <c r="D738" s="97">
        <v>9.9000000000000005E-2</v>
      </c>
      <c r="E738" s="51"/>
      <c r="F738" s="97">
        <v>9.7000000000000003E-2</v>
      </c>
      <c r="G738" s="51"/>
      <c r="H738" s="97">
        <v>9.6000000000000002E-2</v>
      </c>
      <c r="I738" s="51"/>
      <c r="J738" s="97">
        <v>9.6000000000000002E-2</v>
      </c>
      <c r="K738" s="112"/>
      <c r="L738" s="62">
        <v>20</v>
      </c>
      <c r="M738" s="14" t="s">
        <v>189</v>
      </c>
      <c r="N738" s="261">
        <f>TRUNC(AVERAGE(J738),3)</f>
        <v>9.6000000000000002E-2</v>
      </c>
    </row>
    <row r="739" spans="1:14" ht="15.75" customHeight="1" x14ac:dyDescent="0.25">
      <c r="A739" s="24" t="s">
        <v>123</v>
      </c>
      <c r="C739" s="10">
        <v>1996</v>
      </c>
      <c r="D739" s="15">
        <v>0.10299999999999999</v>
      </c>
      <c r="E739" s="12"/>
      <c r="F739" s="15">
        <v>9.8000000000000004E-2</v>
      </c>
      <c r="G739" s="12"/>
      <c r="H739" s="15">
        <v>9.5000000000000001E-2</v>
      </c>
      <c r="I739" s="12"/>
      <c r="J739" s="15">
        <v>9.4E-2</v>
      </c>
      <c r="K739" s="43"/>
      <c r="L739" s="39">
        <v>12</v>
      </c>
      <c r="M739" s="10" t="s">
        <v>188</v>
      </c>
      <c r="N739" s="262">
        <f>TRUNC(AVERAGE(J738:J739),3)</f>
        <v>9.5000000000000001E-2</v>
      </c>
    </row>
    <row r="740" spans="1:14" ht="15.75" customHeight="1" x14ac:dyDescent="0.25">
      <c r="A740" s="9"/>
      <c r="C740" s="10">
        <v>1997</v>
      </c>
      <c r="D740" s="15">
        <v>0.105</v>
      </c>
      <c r="E740" s="12">
        <v>35988</v>
      </c>
      <c r="F740" s="15">
        <v>0.10199999999999999</v>
      </c>
      <c r="G740" s="12">
        <v>35993</v>
      </c>
      <c r="H740" s="15">
        <v>9.2999999999999999E-2</v>
      </c>
      <c r="I740" s="12">
        <v>35994</v>
      </c>
      <c r="J740" s="15">
        <v>8.8999999999999996E-2</v>
      </c>
      <c r="K740" s="43">
        <v>35983</v>
      </c>
      <c r="L740" s="39">
        <v>8</v>
      </c>
      <c r="M740" s="10" t="s">
        <v>142</v>
      </c>
      <c r="N740" s="262">
        <f>TRUNC(AVERAGE(J738:J740),3)</f>
        <v>9.2999999999999999E-2</v>
      </c>
    </row>
    <row r="741" spans="1:14" ht="15.75" customHeight="1" x14ac:dyDescent="0.25">
      <c r="A741" s="9"/>
      <c r="C741" s="10">
        <v>1998</v>
      </c>
      <c r="D741" s="15">
        <v>0.107</v>
      </c>
      <c r="E741" s="12">
        <v>36051</v>
      </c>
      <c r="F741" s="15">
        <v>9.9000000000000005E-2</v>
      </c>
      <c r="G741" s="12">
        <v>35929</v>
      </c>
      <c r="H741" s="15">
        <v>9.8000000000000004E-2</v>
      </c>
      <c r="I741" s="12">
        <v>36024</v>
      </c>
      <c r="J741" s="15">
        <v>9.4E-2</v>
      </c>
      <c r="K741" s="43">
        <v>36050</v>
      </c>
      <c r="L741" s="39">
        <v>10</v>
      </c>
      <c r="M741" s="10" t="s">
        <v>143</v>
      </c>
      <c r="N741" s="262">
        <f t="shared" ref="N741:N747" si="29">TRUNC(AVERAGE(J739:J741),3)</f>
        <v>9.1999999999999998E-2</v>
      </c>
    </row>
    <row r="742" spans="1:14" ht="15.75" customHeight="1" x14ac:dyDescent="0.25">
      <c r="A742" s="9"/>
      <c r="C742" s="10">
        <v>1999</v>
      </c>
      <c r="D742" s="15">
        <v>9.8000000000000004E-2</v>
      </c>
      <c r="E742" s="12">
        <v>36332</v>
      </c>
      <c r="F742" s="15">
        <v>9.5000000000000001E-2</v>
      </c>
      <c r="G742" s="12">
        <v>36407</v>
      </c>
      <c r="H742" s="15">
        <v>9.4E-2</v>
      </c>
      <c r="I742" s="12">
        <v>36408</v>
      </c>
      <c r="J742" s="15">
        <v>9.0999999999999998E-2</v>
      </c>
      <c r="K742" s="43">
        <v>36405</v>
      </c>
      <c r="L742" s="39">
        <v>9</v>
      </c>
      <c r="M742" s="10" t="s">
        <v>144</v>
      </c>
      <c r="N742" s="262">
        <f t="shared" si="29"/>
        <v>9.0999999999999998E-2</v>
      </c>
    </row>
    <row r="743" spans="1:14" ht="15.75" customHeight="1" x14ac:dyDescent="0.25">
      <c r="A743" s="9"/>
      <c r="C743" s="10">
        <v>2000</v>
      </c>
      <c r="D743" s="15">
        <v>7.6999999999999999E-2</v>
      </c>
      <c r="E743" s="12">
        <v>36678</v>
      </c>
      <c r="F743" s="15">
        <v>7.5999999999999998E-2</v>
      </c>
      <c r="G743" s="12">
        <v>36734</v>
      </c>
      <c r="H743" s="15">
        <v>7.4999999999999997E-2</v>
      </c>
      <c r="I743" s="12">
        <v>36681</v>
      </c>
      <c r="J743" s="15">
        <v>7.4999999999999997E-2</v>
      </c>
      <c r="K743" s="43">
        <v>36716</v>
      </c>
      <c r="L743" s="39">
        <v>0</v>
      </c>
      <c r="M743" s="10" t="s">
        <v>145</v>
      </c>
      <c r="N743" s="262">
        <f t="shared" si="29"/>
        <v>8.5999999999999993E-2</v>
      </c>
    </row>
    <row r="744" spans="1:14" ht="15.75" customHeight="1" x14ac:dyDescent="0.25">
      <c r="A744" s="9"/>
      <c r="C744" s="10">
        <v>2001</v>
      </c>
      <c r="D744" s="15">
        <v>7.9000000000000001E-2</v>
      </c>
      <c r="E744" s="12">
        <v>37054</v>
      </c>
      <c r="F744" s="15">
        <v>7.5999999999999998E-2</v>
      </c>
      <c r="G744" s="12">
        <v>37060</v>
      </c>
      <c r="H744" s="15">
        <v>7.2999999999999995E-2</v>
      </c>
      <c r="I744" s="12">
        <v>37021</v>
      </c>
      <c r="J744" s="15">
        <v>7.1999999999999995E-2</v>
      </c>
      <c r="K744" s="43">
        <v>37015</v>
      </c>
      <c r="L744" s="39">
        <v>0</v>
      </c>
      <c r="M744" s="10" t="s">
        <v>146</v>
      </c>
      <c r="N744" s="262">
        <f t="shared" si="29"/>
        <v>7.9000000000000001E-2</v>
      </c>
    </row>
    <row r="745" spans="1:14" ht="15.75" customHeight="1" x14ac:dyDescent="0.25">
      <c r="A745" s="9"/>
      <c r="C745" s="10">
        <v>2002</v>
      </c>
      <c r="D745" s="15">
        <v>9.7000000000000003E-2</v>
      </c>
      <c r="E745" s="12">
        <v>37445</v>
      </c>
      <c r="F745" s="15">
        <v>9.5000000000000001E-2</v>
      </c>
      <c r="G745" s="12">
        <v>37471</v>
      </c>
      <c r="H745" s="15">
        <v>8.8999999999999996E-2</v>
      </c>
      <c r="I745" s="12">
        <v>37452</v>
      </c>
      <c r="J745" s="15">
        <v>8.5999999999999993E-2</v>
      </c>
      <c r="K745" s="43">
        <v>37428</v>
      </c>
      <c r="L745" s="39">
        <v>5</v>
      </c>
      <c r="M745" s="10" t="s">
        <v>147</v>
      </c>
      <c r="N745" s="262">
        <f t="shared" si="29"/>
        <v>7.6999999999999999E-2</v>
      </c>
    </row>
    <row r="746" spans="1:14" ht="15.75" customHeight="1" x14ac:dyDescent="0.25">
      <c r="A746" s="9"/>
      <c r="C746" s="10">
        <v>2003</v>
      </c>
      <c r="D746" s="15">
        <v>8.5000000000000006E-2</v>
      </c>
      <c r="E746" s="12">
        <v>37796</v>
      </c>
      <c r="F746" s="15">
        <v>8.1000000000000003E-2</v>
      </c>
      <c r="G746" s="12">
        <v>37795</v>
      </c>
      <c r="H746" s="15">
        <v>7.4999999999999997E-2</v>
      </c>
      <c r="I746" s="12">
        <v>37801</v>
      </c>
      <c r="J746" s="15">
        <v>7.4999999999999997E-2</v>
      </c>
      <c r="K746" s="43">
        <v>37819</v>
      </c>
      <c r="L746" s="39">
        <v>1</v>
      </c>
      <c r="M746" s="10" t="s">
        <v>148</v>
      </c>
      <c r="N746" s="262">
        <f t="shared" si="29"/>
        <v>7.6999999999999999E-2</v>
      </c>
    </row>
    <row r="747" spans="1:14" ht="15.75" customHeight="1" x14ac:dyDescent="0.25">
      <c r="A747" s="9"/>
      <c r="C747" s="10">
        <v>2004</v>
      </c>
      <c r="D747" s="15">
        <v>6.5000000000000002E-2</v>
      </c>
      <c r="E747" s="12">
        <v>38093</v>
      </c>
      <c r="F747" s="15">
        <v>6.0999999999999999E-2</v>
      </c>
      <c r="G747" s="12">
        <v>38106</v>
      </c>
      <c r="H747" s="15">
        <v>5.8000000000000003E-2</v>
      </c>
      <c r="I747" s="12">
        <v>38094</v>
      </c>
      <c r="J747" s="15">
        <v>5.8000000000000003E-2</v>
      </c>
      <c r="K747" s="43">
        <v>38217</v>
      </c>
      <c r="L747" s="39">
        <v>0</v>
      </c>
      <c r="M747" s="10" t="s">
        <v>149</v>
      </c>
      <c r="N747" s="262">
        <f t="shared" si="29"/>
        <v>7.2999999999999995E-2</v>
      </c>
    </row>
    <row r="748" spans="1:14" ht="15.75" customHeight="1" x14ac:dyDescent="0.25">
      <c r="A748" s="9"/>
      <c r="C748" s="10">
        <v>2005</v>
      </c>
      <c r="D748" s="25">
        <v>5.8000000000000003E-2</v>
      </c>
      <c r="E748" s="12">
        <v>38543</v>
      </c>
      <c r="F748" s="15">
        <v>5.7000000000000002E-2</v>
      </c>
      <c r="G748" s="12">
        <v>38526</v>
      </c>
      <c r="H748" s="15">
        <v>5.6000000000000001E-2</v>
      </c>
      <c r="I748" s="12">
        <v>38479</v>
      </c>
      <c r="J748" s="15">
        <v>5.6000000000000001E-2</v>
      </c>
      <c r="K748" s="43">
        <v>38490</v>
      </c>
      <c r="L748" s="39">
        <v>0</v>
      </c>
      <c r="M748" s="10" t="s">
        <v>150</v>
      </c>
      <c r="N748" s="262">
        <f>TRUNC(AVERAGE(J746:J748),3)</f>
        <v>6.3E-2</v>
      </c>
    </row>
    <row r="749" spans="1:14" ht="15.75" customHeight="1" x14ac:dyDescent="0.25">
      <c r="C749" s="10">
        <v>2006</v>
      </c>
      <c r="D749" s="25">
        <v>9.5000000000000001E-2</v>
      </c>
      <c r="E749" s="12">
        <v>38917</v>
      </c>
      <c r="F749" s="15">
        <v>8.7999999999999995E-2</v>
      </c>
      <c r="G749" s="12">
        <v>38916</v>
      </c>
      <c r="H749" s="15">
        <v>8.2000000000000003E-2</v>
      </c>
      <c r="I749" s="12">
        <v>38915</v>
      </c>
      <c r="J749" s="15">
        <v>8.1000000000000003E-2</v>
      </c>
      <c r="K749" s="43">
        <v>38883</v>
      </c>
      <c r="L749" s="39">
        <v>2</v>
      </c>
      <c r="M749" s="10" t="s">
        <v>151</v>
      </c>
      <c r="N749" s="262">
        <f>TRUNC(AVERAGE(J747:J749),3)</f>
        <v>6.5000000000000002E-2</v>
      </c>
    </row>
    <row r="750" spans="1:14" ht="15.75" customHeight="1" thickBot="1" x14ac:dyDescent="0.3">
      <c r="C750" s="16">
        <v>2007</v>
      </c>
      <c r="D750" s="123">
        <v>9.0999999999999998E-2</v>
      </c>
      <c r="E750" s="18">
        <v>39322</v>
      </c>
      <c r="F750" s="26">
        <v>8.8999999999999996E-2</v>
      </c>
      <c r="G750" s="18">
        <v>39308</v>
      </c>
      <c r="H750" s="26">
        <v>8.7999999999999995E-2</v>
      </c>
      <c r="I750" s="18">
        <v>39250</v>
      </c>
      <c r="J750" s="26">
        <v>8.7999999999999995E-2</v>
      </c>
      <c r="K750" s="44">
        <v>39288</v>
      </c>
      <c r="L750" s="40">
        <v>8</v>
      </c>
      <c r="M750" s="16" t="s">
        <v>152</v>
      </c>
      <c r="N750" s="263">
        <f>TRUNC(AVERAGE(J748:J750),3)</f>
        <v>7.4999999999999997E-2</v>
      </c>
    </row>
    <row r="751" spans="1:14" ht="15.75" customHeight="1" thickBot="1" x14ac:dyDescent="0.35">
      <c r="C751" s="356" t="s">
        <v>298</v>
      </c>
      <c r="D751" s="357"/>
      <c r="E751" s="357"/>
      <c r="F751" s="357"/>
      <c r="G751" s="357"/>
      <c r="H751" s="357"/>
      <c r="I751" s="357"/>
      <c r="J751" s="357"/>
      <c r="K751" s="358"/>
      <c r="L751" s="131" t="s">
        <v>263</v>
      </c>
      <c r="M751" s="223"/>
      <c r="N751" s="267"/>
    </row>
    <row r="752" spans="1:14" ht="15.75" customHeight="1" x14ac:dyDescent="0.25">
      <c r="C752" s="10">
        <v>2008</v>
      </c>
      <c r="D752" s="25">
        <v>7.6999999999999999E-2</v>
      </c>
      <c r="E752" s="12">
        <v>39680</v>
      </c>
      <c r="F752" s="25">
        <v>7.4999999999999997E-2</v>
      </c>
      <c r="G752" s="12">
        <v>39646</v>
      </c>
      <c r="H752" s="15">
        <v>7.4999999999999997E-2</v>
      </c>
      <c r="I752" s="12">
        <v>39645</v>
      </c>
      <c r="J752" s="15">
        <v>7.1999999999999995E-2</v>
      </c>
      <c r="K752" s="43">
        <v>39561</v>
      </c>
      <c r="L752" s="39">
        <v>1</v>
      </c>
      <c r="M752" s="10" t="s">
        <v>187</v>
      </c>
      <c r="N752" s="261">
        <f>TRUNC(AVERAGE(J749:J752),3)</f>
        <v>0.08</v>
      </c>
    </row>
    <row r="753" spans="1:14" ht="15.75" customHeight="1" thickBot="1" x14ac:dyDescent="0.3">
      <c r="C753" s="10">
        <v>2009</v>
      </c>
      <c r="D753" s="25">
        <v>7.5999999999999998E-2</v>
      </c>
      <c r="E753" s="12">
        <v>39988</v>
      </c>
      <c r="F753" s="25">
        <v>6.9000000000000006E-2</v>
      </c>
      <c r="G753" s="12">
        <v>39970</v>
      </c>
      <c r="H753" s="25">
        <v>6.9000000000000006E-2</v>
      </c>
      <c r="I753" s="12">
        <v>39953</v>
      </c>
      <c r="J753" s="15">
        <v>6.8000000000000005E-2</v>
      </c>
      <c r="K753" s="43">
        <v>39991</v>
      </c>
      <c r="L753" s="39">
        <v>1</v>
      </c>
      <c r="M753" s="10" t="s">
        <v>196</v>
      </c>
      <c r="N753" s="263">
        <f>TRUNC(AVERAGE(J750:J753),3)</f>
        <v>7.5999999999999998E-2</v>
      </c>
    </row>
    <row r="754" spans="1:14" ht="15.75" customHeight="1" x14ac:dyDescent="0.3">
      <c r="C754" s="124"/>
      <c r="D754" s="182"/>
      <c r="E754" s="51"/>
      <c r="F754" s="97"/>
      <c r="G754" s="51"/>
      <c r="H754" s="97"/>
      <c r="I754" s="51"/>
      <c r="J754" s="338"/>
      <c r="K754" s="51"/>
      <c r="L754" s="124"/>
      <c r="M754" s="124"/>
      <c r="N754" s="338"/>
    </row>
    <row r="755" spans="1:14" ht="15.75" customHeight="1" thickBot="1" x14ac:dyDescent="0.3">
      <c r="D755" s="92"/>
      <c r="F755" s="92"/>
      <c r="H755" s="92"/>
    </row>
    <row r="756" spans="1:14" ht="15.75" customHeight="1" x14ac:dyDescent="0.3">
      <c r="A756" s="65" t="s">
        <v>40</v>
      </c>
      <c r="C756" s="218"/>
      <c r="D756" s="219"/>
      <c r="E756" s="220"/>
      <c r="F756" s="219"/>
      <c r="G756" s="220"/>
      <c r="H756" s="219"/>
      <c r="I756" s="220"/>
      <c r="J756" s="221"/>
      <c r="K756" s="220"/>
      <c r="L756" s="222"/>
      <c r="M756" s="383" t="s">
        <v>56</v>
      </c>
      <c r="N756" s="384"/>
    </row>
    <row r="757" spans="1:14" ht="15.75" customHeight="1" thickBot="1" x14ac:dyDescent="0.3">
      <c r="A757" s="46"/>
      <c r="C757" s="4" t="s">
        <v>2</v>
      </c>
      <c r="D757" s="93" t="s">
        <v>3</v>
      </c>
      <c r="E757" s="5" t="s">
        <v>58</v>
      </c>
      <c r="F757" s="93" t="s">
        <v>4</v>
      </c>
      <c r="G757" s="5" t="s">
        <v>58</v>
      </c>
      <c r="H757" s="93" t="s">
        <v>5</v>
      </c>
      <c r="I757" s="5" t="s">
        <v>58</v>
      </c>
      <c r="J757" s="6" t="s">
        <v>6</v>
      </c>
      <c r="K757" s="5" t="s">
        <v>58</v>
      </c>
      <c r="L757" s="335"/>
      <c r="M757" s="60" t="s">
        <v>141</v>
      </c>
      <c r="N757" s="61" t="s">
        <v>57</v>
      </c>
    </row>
    <row r="758" spans="1:14" ht="15.75" customHeight="1" thickBot="1" x14ac:dyDescent="0.35">
      <c r="A758" s="46"/>
      <c r="C758" s="356" t="s">
        <v>299</v>
      </c>
      <c r="D758" s="357"/>
      <c r="E758" s="357"/>
      <c r="F758" s="357"/>
      <c r="G758" s="357"/>
      <c r="H758" s="357"/>
      <c r="I758" s="357"/>
      <c r="J758" s="357"/>
      <c r="K758" s="358"/>
      <c r="L758" s="131" t="s">
        <v>265</v>
      </c>
      <c r="M758" s="223"/>
      <c r="N758" s="267"/>
    </row>
    <row r="759" spans="1:14" ht="15.75" customHeight="1" x14ac:dyDescent="0.25">
      <c r="A759" s="150" t="s">
        <v>182</v>
      </c>
      <c r="C759" s="10">
        <v>1995</v>
      </c>
      <c r="D759" s="15">
        <v>0.104</v>
      </c>
      <c r="E759" s="12"/>
      <c r="F759" s="15">
        <v>8.8999999999999996E-2</v>
      </c>
      <c r="G759" s="12"/>
      <c r="H759" s="15">
        <v>8.7999999999999995E-2</v>
      </c>
      <c r="I759" s="12"/>
      <c r="J759" s="15">
        <v>8.6999999999999994E-2</v>
      </c>
      <c r="K759" s="12"/>
      <c r="L759" s="39">
        <v>7</v>
      </c>
      <c r="M759" s="10" t="s">
        <v>189</v>
      </c>
      <c r="N759" s="262">
        <f>TRUNC(AVERAGE(J759),3)</f>
        <v>8.6999999999999994E-2</v>
      </c>
    </row>
    <row r="760" spans="1:14" ht="15.75" customHeight="1" x14ac:dyDescent="0.25">
      <c r="A760" s="24" t="s">
        <v>134</v>
      </c>
      <c r="C760" s="10">
        <v>1996</v>
      </c>
      <c r="D760" s="15">
        <v>0.10199999999999999</v>
      </c>
      <c r="E760" s="12"/>
      <c r="F760" s="15">
        <v>9.8000000000000004E-2</v>
      </c>
      <c r="G760" s="12"/>
      <c r="H760" s="15">
        <v>9.7000000000000003E-2</v>
      </c>
      <c r="I760" s="12"/>
      <c r="J760" s="15">
        <v>9.2999999999999999E-2</v>
      </c>
      <c r="K760" s="12"/>
      <c r="L760" s="39">
        <v>14</v>
      </c>
      <c r="M760" s="10" t="s">
        <v>188</v>
      </c>
      <c r="N760" s="262">
        <f>TRUNC(AVERAGE(J759:J760),3)</f>
        <v>0.09</v>
      </c>
    </row>
    <row r="761" spans="1:14" ht="15.75" customHeight="1" x14ac:dyDescent="0.25">
      <c r="C761" s="10">
        <v>1997</v>
      </c>
      <c r="D761" s="15">
        <v>9.5000000000000001E-2</v>
      </c>
      <c r="E761" s="12">
        <v>36008</v>
      </c>
      <c r="F761" s="15">
        <v>9.4E-2</v>
      </c>
      <c r="G761" s="12">
        <v>35994</v>
      </c>
      <c r="H761" s="15">
        <v>9.0999999999999998E-2</v>
      </c>
      <c r="I761" s="12">
        <v>35988</v>
      </c>
      <c r="J761" s="15">
        <v>9.0999999999999998E-2</v>
      </c>
      <c r="K761" s="12">
        <v>36009</v>
      </c>
      <c r="L761" s="39">
        <v>7</v>
      </c>
      <c r="M761" s="11" t="s">
        <v>142</v>
      </c>
      <c r="N761" s="262">
        <f>TRUNC(AVERAGE(J759:J761),3)</f>
        <v>0.09</v>
      </c>
    </row>
    <row r="762" spans="1:14" ht="15.75" customHeight="1" x14ac:dyDescent="0.25">
      <c r="A762" s="9"/>
      <c r="C762" s="10">
        <v>1998</v>
      </c>
      <c r="D762" s="15">
        <v>0.11899999999999999</v>
      </c>
      <c r="E762" s="12">
        <v>36051</v>
      </c>
      <c r="F762" s="15">
        <v>0.113</v>
      </c>
      <c r="G762" s="12">
        <v>36050</v>
      </c>
      <c r="H762" s="15">
        <v>9.9000000000000005E-2</v>
      </c>
      <c r="I762" s="12">
        <v>35929</v>
      </c>
      <c r="J762" s="15">
        <v>9.6000000000000002E-2</v>
      </c>
      <c r="K762" s="12">
        <v>35933</v>
      </c>
      <c r="L762" s="39">
        <v>10</v>
      </c>
      <c r="M762" s="11" t="s">
        <v>143</v>
      </c>
      <c r="N762" s="262">
        <f t="shared" ref="N762:N767" si="30">TRUNC(AVERAGE(J760:J762),3)</f>
        <v>9.2999999999999999E-2</v>
      </c>
    </row>
    <row r="763" spans="1:14" ht="15.75" customHeight="1" x14ac:dyDescent="0.35">
      <c r="A763" s="9"/>
      <c r="B763" s="42"/>
      <c r="C763" s="10">
        <v>1999</v>
      </c>
      <c r="D763" s="15">
        <v>0.10100000000000001</v>
      </c>
      <c r="E763" s="12">
        <v>36408</v>
      </c>
      <c r="F763" s="15">
        <v>9.8000000000000004E-2</v>
      </c>
      <c r="G763" s="12">
        <v>36407</v>
      </c>
      <c r="H763" s="15">
        <v>9.6000000000000002E-2</v>
      </c>
      <c r="I763" s="12">
        <v>36333</v>
      </c>
      <c r="J763" s="15">
        <v>9.5000000000000001E-2</v>
      </c>
      <c r="K763" s="12">
        <v>36384</v>
      </c>
      <c r="L763" s="39">
        <v>5</v>
      </c>
      <c r="M763" s="11" t="s">
        <v>144</v>
      </c>
      <c r="N763" s="262">
        <f t="shared" si="30"/>
        <v>9.4E-2</v>
      </c>
    </row>
    <row r="764" spans="1:14" ht="15.75" customHeight="1" x14ac:dyDescent="0.35">
      <c r="A764" s="42"/>
      <c r="B764" s="42"/>
      <c r="C764" s="10">
        <v>2000</v>
      </c>
      <c r="D764" s="15">
        <v>8.1000000000000003E-2</v>
      </c>
      <c r="E764" s="12">
        <v>36733</v>
      </c>
      <c r="F764" s="15">
        <v>0.08</v>
      </c>
      <c r="G764" s="12">
        <v>36716</v>
      </c>
      <c r="H764" s="15">
        <v>7.6999999999999999E-2</v>
      </c>
      <c r="I764" s="12">
        <v>36734</v>
      </c>
      <c r="J764" s="15">
        <v>7.6999999999999999E-2</v>
      </c>
      <c r="K764" s="12">
        <v>36753</v>
      </c>
      <c r="L764" s="39">
        <v>0</v>
      </c>
      <c r="M764" s="11" t="s">
        <v>145</v>
      </c>
      <c r="N764" s="262">
        <f t="shared" si="30"/>
        <v>8.8999999999999996E-2</v>
      </c>
    </row>
    <row r="765" spans="1:14" ht="15.75" customHeight="1" x14ac:dyDescent="0.25">
      <c r="A765" s="46"/>
      <c r="B765" s="46"/>
      <c r="C765" s="10">
        <v>2001</v>
      </c>
      <c r="D765" s="15">
        <v>8.6999999999999994E-2</v>
      </c>
      <c r="E765" s="12">
        <v>37054</v>
      </c>
      <c r="F765" s="15">
        <v>8.2000000000000003E-2</v>
      </c>
      <c r="G765" s="12">
        <v>37060</v>
      </c>
      <c r="H765" s="15">
        <v>8.1000000000000003E-2</v>
      </c>
      <c r="I765" s="12">
        <v>37061</v>
      </c>
      <c r="J765" s="15">
        <v>8.1000000000000003E-2</v>
      </c>
      <c r="K765" s="12">
        <v>37147</v>
      </c>
      <c r="L765" s="39">
        <v>1</v>
      </c>
      <c r="M765" s="11" t="s">
        <v>146</v>
      </c>
      <c r="N765" s="262">
        <f t="shared" si="30"/>
        <v>8.4000000000000005E-2</v>
      </c>
    </row>
    <row r="766" spans="1:14" ht="15.75" customHeight="1" x14ac:dyDescent="0.25">
      <c r="A766" s="9"/>
      <c r="C766" s="10">
        <v>2002</v>
      </c>
      <c r="D766" s="15">
        <v>0.113</v>
      </c>
      <c r="E766" s="12">
        <v>37445</v>
      </c>
      <c r="F766" s="15">
        <v>9.7000000000000003E-2</v>
      </c>
      <c r="G766" s="12">
        <v>37477</v>
      </c>
      <c r="H766" s="15">
        <v>9.4E-2</v>
      </c>
      <c r="I766" s="12">
        <v>37428</v>
      </c>
      <c r="J766" s="15">
        <v>9.4E-2</v>
      </c>
      <c r="K766" s="12">
        <v>37505</v>
      </c>
      <c r="L766" s="39">
        <v>17</v>
      </c>
      <c r="M766" s="11" t="s">
        <v>147</v>
      </c>
      <c r="N766" s="262">
        <f t="shared" si="30"/>
        <v>8.4000000000000005E-2</v>
      </c>
    </row>
    <row r="767" spans="1:14" ht="15.75" customHeight="1" x14ac:dyDescent="0.25">
      <c r="A767" s="9"/>
      <c r="C767" s="10">
        <v>2003</v>
      </c>
      <c r="D767" s="15">
        <v>0.10100000000000001</v>
      </c>
      <c r="E767" s="12">
        <v>37796</v>
      </c>
      <c r="F767" s="15">
        <v>0.09</v>
      </c>
      <c r="G767" s="12">
        <v>37819</v>
      </c>
      <c r="H767" s="15">
        <v>8.2000000000000003E-2</v>
      </c>
      <c r="I767" s="12">
        <v>37779</v>
      </c>
      <c r="J767" s="15">
        <v>8.2000000000000003E-2</v>
      </c>
      <c r="K767" s="12">
        <v>37860</v>
      </c>
      <c r="L767" s="39">
        <v>2</v>
      </c>
      <c r="M767" s="11" t="s">
        <v>148</v>
      </c>
      <c r="N767" s="262">
        <f t="shared" si="30"/>
        <v>8.5000000000000006E-2</v>
      </c>
    </row>
    <row r="768" spans="1:14" ht="15.75" customHeight="1" thickBot="1" x14ac:dyDescent="0.3">
      <c r="A768" s="9"/>
      <c r="C768" s="10">
        <v>2004</v>
      </c>
      <c r="D768" s="15">
        <v>7.4999999999999997E-2</v>
      </c>
      <c r="E768" s="12">
        <v>38217</v>
      </c>
      <c r="F768" s="15">
        <v>7.3999999999999996E-2</v>
      </c>
      <c r="G768" s="12">
        <v>38106</v>
      </c>
      <c r="H768" s="15">
        <v>7.3999999999999996E-2</v>
      </c>
      <c r="I768" s="12">
        <v>38168</v>
      </c>
      <c r="J768" s="15">
        <v>7.3999999999999996E-2</v>
      </c>
      <c r="K768" s="12">
        <v>38202</v>
      </c>
      <c r="L768" s="39">
        <v>0</v>
      </c>
      <c r="M768" s="11" t="s">
        <v>149</v>
      </c>
      <c r="N768" s="262">
        <f>TRUNC(AVERAGE(J766:J768),3)</f>
        <v>8.3000000000000004E-2</v>
      </c>
    </row>
    <row r="769" spans="1:14" ht="15.75" customHeight="1" thickBot="1" x14ac:dyDescent="0.35">
      <c r="A769" s="9"/>
      <c r="C769" s="380" t="s">
        <v>306</v>
      </c>
      <c r="D769" s="381"/>
      <c r="E769" s="381"/>
      <c r="F769" s="381"/>
      <c r="G769" s="381"/>
      <c r="H769" s="381"/>
      <c r="I769" s="381"/>
      <c r="J769" s="381"/>
      <c r="K769" s="381"/>
      <c r="L769" s="381"/>
      <c r="M769" s="381"/>
      <c r="N769" s="382"/>
    </row>
    <row r="770" spans="1:14" ht="15.75" customHeight="1" x14ac:dyDescent="0.25">
      <c r="D770" s="92"/>
      <c r="F770" s="92"/>
      <c r="H770" s="92"/>
    </row>
    <row r="771" spans="1:14" ht="15.75" customHeight="1" thickBot="1" x14ac:dyDescent="0.3">
      <c r="D771" s="92"/>
      <c r="F771" s="92"/>
      <c r="H771" s="92"/>
    </row>
    <row r="772" spans="1:14" ht="15.75" customHeight="1" x14ac:dyDescent="0.3">
      <c r="A772" s="65" t="s">
        <v>40</v>
      </c>
      <c r="C772" s="218"/>
      <c r="D772" s="219"/>
      <c r="E772" s="220"/>
      <c r="F772" s="219"/>
      <c r="G772" s="220"/>
      <c r="H772" s="219"/>
      <c r="I772" s="220"/>
      <c r="J772" s="221"/>
      <c r="K772" s="220"/>
      <c r="L772" s="222"/>
      <c r="M772" s="383" t="s">
        <v>56</v>
      </c>
      <c r="N772" s="384"/>
    </row>
    <row r="773" spans="1:14" ht="15.75" customHeight="1" thickBot="1" x14ac:dyDescent="0.3">
      <c r="A773" s="9"/>
      <c r="C773" s="4" t="s">
        <v>2</v>
      </c>
      <c r="D773" s="93" t="s">
        <v>3</v>
      </c>
      <c r="E773" s="5" t="s">
        <v>58</v>
      </c>
      <c r="F773" s="93" t="s">
        <v>4</v>
      </c>
      <c r="G773" s="5" t="s">
        <v>58</v>
      </c>
      <c r="H773" s="93" t="s">
        <v>5</v>
      </c>
      <c r="I773" s="5" t="s">
        <v>58</v>
      </c>
      <c r="J773" s="6" t="s">
        <v>6</v>
      </c>
      <c r="K773" s="5" t="s">
        <v>58</v>
      </c>
      <c r="L773" s="335"/>
      <c r="M773" s="60" t="s">
        <v>141</v>
      </c>
      <c r="N773" s="61" t="s">
        <v>57</v>
      </c>
    </row>
    <row r="774" spans="1:14" ht="15.75" customHeight="1" thickBot="1" x14ac:dyDescent="0.35">
      <c r="A774" s="9"/>
      <c r="C774" s="356" t="s">
        <v>299</v>
      </c>
      <c r="D774" s="357"/>
      <c r="E774" s="357"/>
      <c r="F774" s="357"/>
      <c r="G774" s="357"/>
      <c r="H774" s="357"/>
      <c r="I774" s="357"/>
      <c r="J774" s="357"/>
      <c r="K774" s="358"/>
      <c r="L774" s="131" t="s">
        <v>265</v>
      </c>
      <c r="M774" s="223"/>
      <c r="N774" s="267"/>
    </row>
    <row r="775" spans="1:14" ht="15.75" customHeight="1" x14ac:dyDescent="0.25">
      <c r="A775" s="150" t="s">
        <v>179</v>
      </c>
      <c r="C775" s="14">
        <v>1995</v>
      </c>
      <c r="D775" s="97">
        <v>0.106</v>
      </c>
      <c r="E775" s="51"/>
      <c r="F775" s="97">
        <v>9.8000000000000004E-2</v>
      </c>
      <c r="G775" s="51"/>
      <c r="H775" s="97">
        <v>0.09</v>
      </c>
      <c r="I775" s="51"/>
      <c r="J775" s="97">
        <v>0.09</v>
      </c>
      <c r="K775" s="112"/>
      <c r="L775" s="62">
        <v>9</v>
      </c>
      <c r="M775" s="14" t="s">
        <v>189</v>
      </c>
      <c r="N775" s="261">
        <f>TRUNC(AVERAGE(J775),3)</f>
        <v>0.09</v>
      </c>
    </row>
    <row r="776" spans="1:14" ht="15.75" customHeight="1" x14ac:dyDescent="0.25">
      <c r="A776" s="24" t="s">
        <v>124</v>
      </c>
      <c r="C776" s="10">
        <v>1996</v>
      </c>
      <c r="D776" s="15">
        <v>9.4E-2</v>
      </c>
      <c r="E776" s="12"/>
      <c r="F776" s="15">
        <v>9.2999999999999999E-2</v>
      </c>
      <c r="G776" s="12"/>
      <c r="H776" s="15">
        <v>0.09</v>
      </c>
      <c r="I776" s="12"/>
      <c r="J776" s="15">
        <v>0.09</v>
      </c>
      <c r="K776" s="43"/>
      <c r="L776" s="39">
        <v>10</v>
      </c>
      <c r="M776" s="10" t="s">
        <v>188</v>
      </c>
      <c r="N776" s="262">
        <f>TRUNC(AVERAGE(J775:J776),3)</f>
        <v>0.09</v>
      </c>
    </row>
    <row r="777" spans="1:14" ht="15.75" customHeight="1" x14ac:dyDescent="0.25">
      <c r="C777" s="10">
        <v>1997</v>
      </c>
      <c r="D777" s="15">
        <v>0.109</v>
      </c>
      <c r="E777" s="12">
        <v>35993</v>
      </c>
      <c r="F777" s="15">
        <v>9.7000000000000003E-2</v>
      </c>
      <c r="G777" s="12">
        <v>35988</v>
      </c>
      <c r="H777" s="15">
        <v>9.7000000000000003E-2</v>
      </c>
      <c r="I777" s="12">
        <v>35994</v>
      </c>
      <c r="J777" s="15">
        <v>9.5000000000000001E-2</v>
      </c>
      <c r="K777" s="43">
        <v>36009</v>
      </c>
      <c r="L777" s="39">
        <v>9</v>
      </c>
      <c r="M777" s="10" t="s">
        <v>142</v>
      </c>
      <c r="N777" s="262">
        <f>TRUNC(AVERAGE(J775:J777),3)</f>
        <v>9.0999999999999998E-2</v>
      </c>
    </row>
    <row r="778" spans="1:14" ht="15.75" customHeight="1" x14ac:dyDescent="0.25">
      <c r="A778" s="9"/>
      <c r="C778" s="10">
        <v>1998</v>
      </c>
      <c r="D778" s="15">
        <v>0.114</v>
      </c>
      <c r="E778" s="12">
        <v>36051</v>
      </c>
      <c r="F778" s="15">
        <v>0.105</v>
      </c>
      <c r="G778" s="12">
        <v>36050</v>
      </c>
      <c r="H778" s="15">
        <v>0.1</v>
      </c>
      <c r="I778" s="12">
        <v>36029</v>
      </c>
      <c r="J778" s="15">
        <v>9.0999999999999998E-2</v>
      </c>
      <c r="K778" s="43">
        <v>35928</v>
      </c>
      <c r="L778" s="39">
        <v>9</v>
      </c>
      <c r="M778" s="10" t="s">
        <v>143</v>
      </c>
      <c r="N778" s="262">
        <f t="shared" ref="N778:N784" si="31">TRUNC(AVERAGE(J776:J778),3)</f>
        <v>9.1999999999999998E-2</v>
      </c>
    </row>
    <row r="779" spans="1:14" ht="15.75" customHeight="1" x14ac:dyDescent="0.25">
      <c r="A779" s="9"/>
      <c r="C779" s="10">
        <v>1999</v>
      </c>
      <c r="D779" s="15">
        <v>9.1999999999999998E-2</v>
      </c>
      <c r="E779" s="12">
        <v>36332</v>
      </c>
      <c r="F779" s="15">
        <v>9.0999999999999998E-2</v>
      </c>
      <c r="G779" s="12">
        <v>36408</v>
      </c>
      <c r="H779" s="15">
        <v>8.7999999999999995E-2</v>
      </c>
      <c r="I779" s="12">
        <v>36333</v>
      </c>
      <c r="J779" s="15">
        <v>8.6999999999999994E-2</v>
      </c>
      <c r="K779" s="43">
        <v>36405</v>
      </c>
      <c r="L779" s="39">
        <v>5</v>
      </c>
      <c r="M779" s="10" t="s">
        <v>144</v>
      </c>
      <c r="N779" s="262">
        <f t="shared" si="31"/>
        <v>9.0999999999999998E-2</v>
      </c>
    </row>
    <row r="780" spans="1:14" ht="15.75" customHeight="1" x14ac:dyDescent="0.25">
      <c r="A780" s="9"/>
      <c r="C780" s="10">
        <v>2000</v>
      </c>
      <c r="D780" s="15">
        <v>7.8E-2</v>
      </c>
      <c r="E780" s="12">
        <v>36678</v>
      </c>
      <c r="F780" s="15">
        <v>7.4999999999999997E-2</v>
      </c>
      <c r="G780" s="12">
        <v>36734</v>
      </c>
      <c r="H780" s="15">
        <v>7.3999999999999996E-2</v>
      </c>
      <c r="I780" s="12">
        <v>36686</v>
      </c>
      <c r="J780" s="15">
        <v>7.2999999999999995E-2</v>
      </c>
      <c r="K780" s="43">
        <v>36685</v>
      </c>
      <c r="L780" s="39">
        <v>0</v>
      </c>
      <c r="M780" s="10" t="s">
        <v>145</v>
      </c>
      <c r="N780" s="262">
        <f t="shared" si="31"/>
        <v>8.3000000000000004E-2</v>
      </c>
    </row>
    <row r="781" spans="1:14" ht="15.75" customHeight="1" x14ac:dyDescent="0.25">
      <c r="A781" s="9"/>
      <c r="C781" s="10">
        <v>2001</v>
      </c>
      <c r="D781" s="15">
        <v>9.0999999999999998E-2</v>
      </c>
      <c r="E781" s="12">
        <v>37054</v>
      </c>
      <c r="F781" s="15">
        <v>8.1000000000000003E-2</v>
      </c>
      <c r="G781" s="12">
        <v>37061</v>
      </c>
      <c r="H781" s="15">
        <v>7.9000000000000001E-2</v>
      </c>
      <c r="I781" s="12">
        <v>37060</v>
      </c>
      <c r="J781" s="15">
        <v>7.8E-2</v>
      </c>
      <c r="K781" s="43">
        <v>37147</v>
      </c>
      <c r="L781" s="39">
        <v>1</v>
      </c>
      <c r="M781" s="10" t="s">
        <v>146</v>
      </c>
      <c r="N781" s="262">
        <f t="shared" si="31"/>
        <v>7.9000000000000001E-2</v>
      </c>
    </row>
    <row r="782" spans="1:14" ht="15.75" customHeight="1" x14ac:dyDescent="0.25">
      <c r="A782" s="9"/>
      <c r="C782" s="10">
        <v>2002</v>
      </c>
      <c r="D782" s="15">
        <v>0.107</v>
      </c>
      <c r="E782" s="12">
        <v>37445</v>
      </c>
      <c r="F782" s="15">
        <v>9.2999999999999999E-2</v>
      </c>
      <c r="G782" s="12">
        <v>37505</v>
      </c>
      <c r="H782" s="15">
        <v>9.1999999999999998E-2</v>
      </c>
      <c r="I782" s="12">
        <v>37428</v>
      </c>
      <c r="J782" s="15">
        <v>9.0999999999999998E-2</v>
      </c>
      <c r="K782" s="43">
        <v>37453</v>
      </c>
      <c r="L782" s="39">
        <v>13</v>
      </c>
      <c r="M782" s="10" t="s">
        <v>147</v>
      </c>
      <c r="N782" s="262">
        <f t="shared" si="31"/>
        <v>0.08</v>
      </c>
    </row>
    <row r="783" spans="1:14" ht="15.75" customHeight="1" x14ac:dyDescent="0.25">
      <c r="A783" s="9"/>
      <c r="C783" s="10">
        <v>2003</v>
      </c>
      <c r="D783" s="15">
        <v>8.6999999999999994E-2</v>
      </c>
      <c r="E783" s="12">
        <v>37796</v>
      </c>
      <c r="F783" s="15">
        <v>8.6999999999999994E-2</v>
      </c>
      <c r="G783" s="12">
        <v>37860</v>
      </c>
      <c r="H783" s="15">
        <v>8.3000000000000004E-2</v>
      </c>
      <c r="I783" s="12">
        <v>37819</v>
      </c>
      <c r="J783" s="15">
        <v>7.5999999999999998E-2</v>
      </c>
      <c r="K783" s="43">
        <v>37779</v>
      </c>
      <c r="L783" s="39">
        <v>2</v>
      </c>
      <c r="M783" s="10" t="s">
        <v>148</v>
      </c>
      <c r="N783" s="262">
        <f t="shared" si="31"/>
        <v>8.1000000000000003E-2</v>
      </c>
    </row>
    <row r="784" spans="1:14" ht="15.75" customHeight="1" x14ac:dyDescent="0.25">
      <c r="A784" s="9"/>
      <c r="C784" s="10">
        <v>2004</v>
      </c>
      <c r="D784" s="15">
        <v>8.4000000000000005E-2</v>
      </c>
      <c r="E784" s="12">
        <v>38202</v>
      </c>
      <c r="F784" s="15">
        <v>7.5999999999999998E-2</v>
      </c>
      <c r="G784" s="12">
        <v>38168</v>
      </c>
      <c r="H784" s="15">
        <v>7.4999999999999997E-2</v>
      </c>
      <c r="I784" s="12">
        <v>38217</v>
      </c>
      <c r="J784" s="15">
        <v>7.2999999999999995E-2</v>
      </c>
      <c r="K784" s="43">
        <v>38106</v>
      </c>
      <c r="L784" s="39">
        <v>0</v>
      </c>
      <c r="M784" s="10" t="s">
        <v>149</v>
      </c>
      <c r="N784" s="262">
        <f t="shared" si="31"/>
        <v>0.08</v>
      </c>
    </row>
    <row r="785" spans="1:14" ht="15.75" customHeight="1" x14ac:dyDescent="0.25">
      <c r="A785" s="9"/>
      <c r="C785" s="10">
        <v>2005</v>
      </c>
      <c r="D785" s="25">
        <v>9.6000000000000002E-2</v>
      </c>
      <c r="E785" s="12">
        <v>38528</v>
      </c>
      <c r="F785" s="15">
        <v>8.5000000000000006E-2</v>
      </c>
      <c r="G785" s="12">
        <v>38532</v>
      </c>
      <c r="H785" s="15">
        <v>8.1000000000000003E-2</v>
      </c>
      <c r="I785" s="12">
        <v>38568</v>
      </c>
      <c r="J785" s="15">
        <v>0.08</v>
      </c>
      <c r="K785" s="43">
        <v>38525</v>
      </c>
      <c r="L785" s="39">
        <v>2</v>
      </c>
      <c r="M785" s="10" t="s">
        <v>150</v>
      </c>
      <c r="N785" s="262">
        <f>TRUNC(AVERAGE(J783:J785),3)</f>
        <v>7.5999999999999998E-2</v>
      </c>
    </row>
    <row r="786" spans="1:14" ht="15.75" customHeight="1" x14ac:dyDescent="0.25">
      <c r="C786" s="10">
        <v>2006</v>
      </c>
      <c r="D786" s="25">
        <v>8.6999999999999994E-2</v>
      </c>
      <c r="E786" s="12">
        <v>38917</v>
      </c>
      <c r="F786" s="15">
        <v>8.5999999999999993E-2</v>
      </c>
      <c r="G786" s="12">
        <v>38916</v>
      </c>
      <c r="H786" s="15">
        <v>8.3000000000000004E-2</v>
      </c>
      <c r="I786" s="12">
        <v>38946</v>
      </c>
      <c r="J786" s="15">
        <v>7.8E-2</v>
      </c>
      <c r="K786" s="43">
        <v>38915</v>
      </c>
      <c r="L786" s="39">
        <v>2</v>
      </c>
      <c r="M786" s="10" t="s">
        <v>151</v>
      </c>
      <c r="N786" s="262">
        <f>TRUNC(AVERAGE(J784:J786),3)</f>
        <v>7.6999999999999999E-2</v>
      </c>
    </row>
    <row r="787" spans="1:14" ht="15.75" customHeight="1" thickBot="1" x14ac:dyDescent="0.3">
      <c r="C787" s="16">
        <v>2007</v>
      </c>
      <c r="D787" s="123">
        <v>8.5999999999999993E-2</v>
      </c>
      <c r="E787" s="18">
        <v>39322</v>
      </c>
      <c r="F787" s="26">
        <v>8.4000000000000005E-2</v>
      </c>
      <c r="G787" s="18">
        <v>39309</v>
      </c>
      <c r="H787" s="26">
        <v>8.3000000000000004E-2</v>
      </c>
      <c r="I787" s="18">
        <v>39250</v>
      </c>
      <c r="J787" s="26">
        <v>8.3000000000000004E-2</v>
      </c>
      <c r="K787" s="44">
        <v>39329</v>
      </c>
      <c r="L787" s="40">
        <v>1</v>
      </c>
      <c r="M787" s="16" t="s">
        <v>152</v>
      </c>
      <c r="N787" s="263">
        <f>TRUNC(AVERAGE(J785:J787),3)</f>
        <v>0.08</v>
      </c>
    </row>
    <row r="788" spans="1:14" ht="15.75" customHeight="1" thickBot="1" x14ac:dyDescent="0.35">
      <c r="C788" s="356" t="s">
        <v>298</v>
      </c>
      <c r="D788" s="357"/>
      <c r="E788" s="357"/>
      <c r="F788" s="357"/>
      <c r="G788" s="357"/>
      <c r="H788" s="357"/>
      <c r="I788" s="357"/>
      <c r="J788" s="357"/>
      <c r="K788" s="358"/>
      <c r="L788" s="131" t="s">
        <v>263</v>
      </c>
      <c r="M788" s="223"/>
      <c r="N788" s="267"/>
    </row>
    <row r="789" spans="1:14" ht="15.75" customHeight="1" x14ac:dyDescent="0.25">
      <c r="C789" s="10">
        <v>2008</v>
      </c>
      <c r="D789" s="25">
        <v>7.2999999999999995E-2</v>
      </c>
      <c r="E789" s="12">
        <v>39680</v>
      </c>
      <c r="F789" s="25">
        <v>7.1999999999999995E-2</v>
      </c>
      <c r="G789" s="12">
        <v>39658</v>
      </c>
      <c r="H789" s="25">
        <v>7.1999999999999995E-2</v>
      </c>
      <c r="I789" s="12">
        <v>39645</v>
      </c>
      <c r="J789" s="25">
        <v>7.0999999999999994E-2</v>
      </c>
      <c r="K789" s="43">
        <v>39647</v>
      </c>
      <c r="L789" s="39">
        <v>0</v>
      </c>
      <c r="M789" s="10" t="s">
        <v>187</v>
      </c>
      <c r="N789" s="261">
        <f>TRUNC(AVERAGE(J786:J789),3)</f>
        <v>7.6999999999999999E-2</v>
      </c>
    </row>
    <row r="790" spans="1:14" ht="15.75" customHeight="1" thickBot="1" x14ac:dyDescent="0.3">
      <c r="C790" s="10">
        <v>2009</v>
      </c>
      <c r="D790" s="25">
        <v>7.0999999999999994E-2</v>
      </c>
      <c r="E790" s="12">
        <v>39989</v>
      </c>
      <c r="F790" s="25">
        <v>6.6000000000000003E-2</v>
      </c>
      <c r="G790" s="12">
        <v>39966</v>
      </c>
      <c r="H790" s="25">
        <v>6.6000000000000003E-2</v>
      </c>
      <c r="I790" s="12">
        <v>39953</v>
      </c>
      <c r="J790" s="25">
        <v>6.4000000000000001E-2</v>
      </c>
      <c r="K790" s="43">
        <v>40003</v>
      </c>
      <c r="L790" s="39">
        <v>0</v>
      </c>
      <c r="M790" s="10" t="s">
        <v>196</v>
      </c>
      <c r="N790" s="263">
        <f>TRUNC(AVERAGE(J787:J790),3)</f>
        <v>7.1999999999999995E-2</v>
      </c>
    </row>
    <row r="791" spans="1:14" ht="15.75" customHeight="1" x14ac:dyDescent="0.3">
      <c r="C791" s="124"/>
      <c r="D791" s="182"/>
      <c r="E791" s="51"/>
      <c r="F791" s="97"/>
      <c r="G791" s="51"/>
      <c r="H791" s="97"/>
      <c r="I791" s="51"/>
      <c r="J791" s="338"/>
      <c r="K791" s="51"/>
      <c r="L791" s="124"/>
      <c r="M791" s="124"/>
      <c r="N791" s="338"/>
    </row>
    <row r="792" spans="1:14" ht="15.75" customHeight="1" thickBot="1" x14ac:dyDescent="0.3">
      <c r="D792" s="92"/>
      <c r="F792" s="92"/>
      <c r="H792" s="92"/>
    </row>
    <row r="793" spans="1:14" ht="15.75" customHeight="1" x14ac:dyDescent="0.3">
      <c r="A793" s="65" t="s">
        <v>40</v>
      </c>
      <c r="C793" s="218"/>
      <c r="D793" s="219"/>
      <c r="E793" s="220"/>
      <c r="F793" s="219"/>
      <c r="G793" s="220"/>
      <c r="H793" s="219"/>
      <c r="I793" s="220"/>
      <c r="J793" s="221"/>
      <c r="K793" s="220"/>
      <c r="L793" s="222"/>
      <c r="M793" s="383" t="s">
        <v>56</v>
      </c>
      <c r="N793" s="384"/>
    </row>
    <row r="794" spans="1:14" ht="15.75" customHeight="1" thickBot="1" x14ac:dyDescent="0.3">
      <c r="A794" s="9"/>
      <c r="C794" s="4" t="s">
        <v>2</v>
      </c>
      <c r="D794" s="93" t="s">
        <v>3</v>
      </c>
      <c r="E794" s="5" t="s">
        <v>58</v>
      </c>
      <c r="F794" s="93" t="s">
        <v>4</v>
      </c>
      <c r="G794" s="5" t="s">
        <v>58</v>
      </c>
      <c r="H794" s="93" t="s">
        <v>5</v>
      </c>
      <c r="I794" s="5" t="s">
        <v>58</v>
      </c>
      <c r="J794" s="6" t="s">
        <v>6</v>
      </c>
      <c r="K794" s="5" t="s">
        <v>58</v>
      </c>
      <c r="L794" s="335"/>
      <c r="M794" s="60" t="s">
        <v>141</v>
      </c>
      <c r="N794" s="61" t="s">
        <v>57</v>
      </c>
    </row>
    <row r="795" spans="1:14" ht="15.75" customHeight="1" thickBot="1" x14ac:dyDescent="0.35">
      <c r="A795" s="9"/>
      <c r="C795" s="356" t="s">
        <v>299</v>
      </c>
      <c r="D795" s="357"/>
      <c r="E795" s="357"/>
      <c r="F795" s="357"/>
      <c r="G795" s="357"/>
      <c r="H795" s="357"/>
      <c r="I795" s="357"/>
      <c r="J795" s="357"/>
      <c r="K795" s="358"/>
      <c r="L795" s="131" t="s">
        <v>265</v>
      </c>
      <c r="M795" s="223"/>
      <c r="N795" s="267"/>
    </row>
    <row r="796" spans="1:14" ht="15.75" customHeight="1" x14ac:dyDescent="0.25">
      <c r="A796" s="150" t="s">
        <v>180</v>
      </c>
      <c r="C796" s="14">
        <v>1995</v>
      </c>
      <c r="D796" s="97">
        <v>0.108</v>
      </c>
      <c r="E796" s="51"/>
      <c r="F796" s="97">
        <v>0.107</v>
      </c>
      <c r="G796" s="51"/>
      <c r="H796" s="97">
        <v>9.6000000000000002E-2</v>
      </c>
      <c r="I796" s="51"/>
      <c r="J796" s="97">
        <v>9.2999999999999999E-2</v>
      </c>
      <c r="K796" s="112"/>
      <c r="L796" s="62">
        <v>10</v>
      </c>
      <c r="M796" s="14" t="s">
        <v>189</v>
      </c>
      <c r="N796" s="261">
        <f>TRUNC(AVERAGE(J796),3)</f>
        <v>9.2999999999999999E-2</v>
      </c>
    </row>
    <row r="797" spans="1:14" ht="15.75" customHeight="1" x14ac:dyDescent="0.25">
      <c r="A797" s="24" t="s">
        <v>126</v>
      </c>
      <c r="C797" s="10">
        <v>1996</v>
      </c>
      <c r="D797" s="15">
        <v>0.10299999999999999</v>
      </c>
      <c r="E797" s="12"/>
      <c r="F797" s="15">
        <v>0.10199999999999999</v>
      </c>
      <c r="G797" s="12"/>
      <c r="H797" s="15">
        <v>9.5000000000000001E-2</v>
      </c>
      <c r="I797" s="12"/>
      <c r="J797" s="15">
        <v>9.4E-2</v>
      </c>
      <c r="K797" s="43"/>
      <c r="L797" s="39">
        <v>8</v>
      </c>
      <c r="M797" s="10" t="s">
        <v>188</v>
      </c>
      <c r="N797" s="262">
        <f>TRUNC(AVERAGE(J796:J797),3)</f>
        <v>9.2999999999999999E-2</v>
      </c>
    </row>
    <row r="798" spans="1:14" ht="15.75" customHeight="1" x14ac:dyDescent="0.25">
      <c r="C798" s="10">
        <v>1997</v>
      </c>
      <c r="D798" s="15">
        <v>0.108</v>
      </c>
      <c r="E798" s="12">
        <v>35993</v>
      </c>
      <c r="F798" s="15">
        <v>9.7000000000000003E-2</v>
      </c>
      <c r="G798" s="12">
        <v>35994</v>
      </c>
      <c r="H798" s="15">
        <v>9.5000000000000001E-2</v>
      </c>
      <c r="I798" s="12">
        <v>36008</v>
      </c>
      <c r="J798" s="15">
        <v>9.4E-2</v>
      </c>
      <c r="K798" s="43">
        <v>35988</v>
      </c>
      <c r="L798" s="39">
        <v>10</v>
      </c>
      <c r="M798" s="10" t="s">
        <v>142</v>
      </c>
      <c r="N798" s="262">
        <f>TRUNC(AVERAGE(J796:J798),3)</f>
        <v>9.2999999999999999E-2</v>
      </c>
    </row>
    <row r="799" spans="1:14" ht="15.75" customHeight="1" x14ac:dyDescent="0.25">
      <c r="A799" s="9"/>
      <c r="C799" s="10">
        <v>1998</v>
      </c>
      <c r="D799" s="15">
        <v>0.109</v>
      </c>
      <c r="E799" s="12">
        <v>36051</v>
      </c>
      <c r="F799" s="15">
        <v>9.8000000000000004E-2</v>
      </c>
      <c r="G799" s="12">
        <v>36050</v>
      </c>
      <c r="H799" s="15">
        <v>9.5000000000000001E-2</v>
      </c>
      <c r="I799" s="12">
        <v>36024</v>
      </c>
      <c r="J799" s="15">
        <v>9.2999999999999999E-2</v>
      </c>
      <c r="K799" s="43">
        <v>36028</v>
      </c>
      <c r="L799" s="39">
        <v>9</v>
      </c>
      <c r="M799" s="10" t="s">
        <v>143</v>
      </c>
      <c r="N799" s="262">
        <f t="shared" ref="N799:N805" si="32">TRUNC(AVERAGE(J797:J799),3)</f>
        <v>9.2999999999999999E-2</v>
      </c>
    </row>
    <row r="800" spans="1:14" ht="15.75" customHeight="1" x14ac:dyDescent="0.25">
      <c r="A800" s="9"/>
      <c r="C800" s="10">
        <v>1999</v>
      </c>
      <c r="D800" s="15">
        <v>9.8000000000000004E-2</v>
      </c>
      <c r="E800" s="12">
        <v>36332</v>
      </c>
      <c r="F800" s="15">
        <v>9.6000000000000002E-2</v>
      </c>
      <c r="G800" s="12">
        <v>36408</v>
      </c>
      <c r="H800" s="15">
        <v>9.4E-2</v>
      </c>
      <c r="I800" s="12">
        <v>36405</v>
      </c>
      <c r="J800" s="15">
        <v>9.1999999999999998E-2</v>
      </c>
      <c r="K800" s="43">
        <v>36333</v>
      </c>
      <c r="L800" s="39">
        <v>11</v>
      </c>
      <c r="M800" s="10" t="s">
        <v>144</v>
      </c>
      <c r="N800" s="262">
        <f t="shared" si="32"/>
        <v>9.2999999999999999E-2</v>
      </c>
    </row>
    <row r="801" spans="1:14" ht="15.75" customHeight="1" x14ac:dyDescent="0.25">
      <c r="A801" s="9"/>
      <c r="C801" s="10">
        <v>2000</v>
      </c>
      <c r="D801" s="15">
        <v>0.08</v>
      </c>
      <c r="E801" s="12">
        <v>36678</v>
      </c>
      <c r="F801" s="15">
        <v>7.9000000000000001E-2</v>
      </c>
      <c r="G801" s="12">
        <v>36685</v>
      </c>
      <c r="H801" s="15">
        <v>7.8E-2</v>
      </c>
      <c r="I801" s="12">
        <v>36734</v>
      </c>
      <c r="J801" s="15">
        <v>7.6999999999999999E-2</v>
      </c>
      <c r="K801" s="43">
        <v>36686</v>
      </c>
      <c r="L801" s="39">
        <v>0</v>
      </c>
      <c r="M801" s="10" t="s">
        <v>145</v>
      </c>
      <c r="N801" s="262">
        <f t="shared" si="32"/>
        <v>8.6999999999999994E-2</v>
      </c>
    </row>
    <row r="802" spans="1:14" ht="15.75" customHeight="1" x14ac:dyDescent="0.25">
      <c r="A802" s="9"/>
      <c r="C802" s="10">
        <v>2001</v>
      </c>
      <c r="D802" s="15">
        <v>8.6999999999999994E-2</v>
      </c>
      <c r="E802" s="12">
        <v>37054</v>
      </c>
      <c r="F802" s="15">
        <v>7.6999999999999999E-2</v>
      </c>
      <c r="G802" s="12">
        <v>37060</v>
      </c>
      <c r="H802" s="15">
        <v>7.5999999999999998E-2</v>
      </c>
      <c r="I802" s="12">
        <v>37147</v>
      </c>
      <c r="J802" s="15">
        <v>7.4999999999999997E-2</v>
      </c>
      <c r="K802" s="43">
        <v>37052</v>
      </c>
      <c r="L802" s="39">
        <v>1</v>
      </c>
      <c r="M802" s="10" t="s">
        <v>146</v>
      </c>
      <c r="N802" s="262">
        <f t="shared" si="32"/>
        <v>8.1000000000000003E-2</v>
      </c>
    </row>
    <row r="803" spans="1:14" ht="15.75" customHeight="1" x14ac:dyDescent="0.25">
      <c r="A803" s="9"/>
      <c r="C803" s="10">
        <v>2002</v>
      </c>
      <c r="D803" s="15">
        <v>9.4E-2</v>
      </c>
      <c r="E803" s="12">
        <v>37505</v>
      </c>
      <c r="F803" s="15">
        <v>9.0999999999999998E-2</v>
      </c>
      <c r="G803" s="12">
        <v>37428</v>
      </c>
      <c r="H803" s="15">
        <v>9.0999999999999998E-2</v>
      </c>
      <c r="I803" s="12">
        <v>37452</v>
      </c>
      <c r="J803" s="15">
        <v>0.09</v>
      </c>
      <c r="K803" s="43">
        <v>37453</v>
      </c>
      <c r="L803" s="39">
        <v>12</v>
      </c>
      <c r="M803" s="10" t="s">
        <v>147</v>
      </c>
      <c r="N803" s="262">
        <f t="shared" si="32"/>
        <v>0.08</v>
      </c>
    </row>
    <row r="804" spans="1:14" ht="15.75" customHeight="1" x14ac:dyDescent="0.25">
      <c r="A804" s="9"/>
      <c r="C804" s="10">
        <v>2003</v>
      </c>
      <c r="D804" s="15">
        <v>8.8999999999999996E-2</v>
      </c>
      <c r="E804" s="12">
        <v>37796</v>
      </c>
      <c r="F804" s="15">
        <v>8.5999999999999993E-2</v>
      </c>
      <c r="G804" s="12">
        <v>37860</v>
      </c>
      <c r="H804" s="15">
        <v>8.2000000000000003E-2</v>
      </c>
      <c r="I804" s="12">
        <v>37819</v>
      </c>
      <c r="J804" s="15">
        <v>7.8E-2</v>
      </c>
      <c r="K804" s="43">
        <v>37801</v>
      </c>
      <c r="L804" s="39">
        <v>2</v>
      </c>
      <c r="M804" s="10" t="s">
        <v>148</v>
      </c>
      <c r="N804" s="262">
        <f t="shared" si="32"/>
        <v>8.1000000000000003E-2</v>
      </c>
    </row>
    <row r="805" spans="1:14" ht="15.75" customHeight="1" x14ac:dyDescent="0.25">
      <c r="A805" s="9"/>
      <c r="C805" s="10">
        <v>2004</v>
      </c>
      <c r="D805" s="15">
        <v>7.0000000000000007E-2</v>
      </c>
      <c r="E805" s="12">
        <v>38093</v>
      </c>
      <c r="F805" s="15">
        <v>6.6000000000000003E-2</v>
      </c>
      <c r="G805" s="12">
        <v>38106</v>
      </c>
      <c r="H805" s="15">
        <v>6.6000000000000003E-2</v>
      </c>
      <c r="I805" s="12">
        <v>38217</v>
      </c>
      <c r="J805" s="15">
        <v>6.6000000000000003E-2</v>
      </c>
      <c r="K805" s="43">
        <v>38253</v>
      </c>
      <c r="L805" s="39">
        <v>0</v>
      </c>
      <c r="M805" s="10" t="s">
        <v>149</v>
      </c>
      <c r="N805" s="262">
        <f t="shared" si="32"/>
        <v>7.8E-2</v>
      </c>
    </row>
    <row r="806" spans="1:14" ht="15.75" customHeight="1" x14ac:dyDescent="0.25">
      <c r="A806" s="9"/>
      <c r="C806" s="10">
        <v>2005</v>
      </c>
      <c r="D806" s="25">
        <v>8.2000000000000003E-2</v>
      </c>
      <c r="E806" s="12">
        <v>38528</v>
      </c>
      <c r="F806" s="15">
        <v>7.8E-2</v>
      </c>
      <c r="G806" s="12">
        <v>38573</v>
      </c>
      <c r="H806" s="15">
        <v>7.6999999999999999E-2</v>
      </c>
      <c r="I806" s="12">
        <v>38532</v>
      </c>
      <c r="J806" s="15">
        <v>7.5999999999999998E-2</v>
      </c>
      <c r="K806" s="43">
        <v>38556</v>
      </c>
      <c r="L806" s="39">
        <v>0</v>
      </c>
      <c r="M806" s="10" t="s">
        <v>150</v>
      </c>
      <c r="N806" s="262">
        <f>TRUNC(AVERAGE(J804:J806),3)</f>
        <v>7.2999999999999995E-2</v>
      </c>
    </row>
    <row r="807" spans="1:14" ht="15.75" customHeight="1" x14ac:dyDescent="0.25">
      <c r="C807" s="10">
        <v>2006</v>
      </c>
      <c r="D807" s="25">
        <v>7.5999999999999998E-2</v>
      </c>
      <c r="E807" s="12">
        <v>38877</v>
      </c>
      <c r="F807" s="15">
        <v>7.3999999999999996E-2</v>
      </c>
      <c r="G807" s="12">
        <v>38917</v>
      </c>
      <c r="H807" s="15">
        <v>7.3999999999999996E-2</v>
      </c>
      <c r="I807" s="12">
        <v>38946</v>
      </c>
      <c r="J807" s="15">
        <v>7.0000000000000007E-2</v>
      </c>
      <c r="K807" s="43">
        <v>38885</v>
      </c>
      <c r="L807" s="39">
        <v>0</v>
      </c>
      <c r="M807" s="10" t="s">
        <v>151</v>
      </c>
      <c r="N807" s="262">
        <f>TRUNC(AVERAGE(J805:J807),3)</f>
        <v>7.0000000000000007E-2</v>
      </c>
    </row>
    <row r="808" spans="1:14" ht="15.75" customHeight="1" thickBot="1" x14ac:dyDescent="0.3">
      <c r="C808" s="16">
        <v>2007</v>
      </c>
      <c r="D808" s="123">
        <v>8.4000000000000005E-2</v>
      </c>
      <c r="E808" s="18">
        <v>39266</v>
      </c>
      <c r="F808" s="26">
        <v>8.4000000000000005E-2</v>
      </c>
      <c r="G808" s="18">
        <v>39297</v>
      </c>
      <c r="H808" s="26">
        <v>8.1000000000000003E-2</v>
      </c>
      <c r="I808" s="18">
        <v>39249</v>
      </c>
      <c r="J808" s="26">
        <v>0.08</v>
      </c>
      <c r="K808" s="44">
        <v>39223</v>
      </c>
      <c r="L808" s="40">
        <v>0</v>
      </c>
      <c r="M808" s="16" t="s">
        <v>152</v>
      </c>
      <c r="N808" s="263">
        <f>TRUNC(AVERAGE(J806:J808),3)</f>
        <v>7.4999999999999997E-2</v>
      </c>
    </row>
    <row r="809" spans="1:14" ht="15.75" customHeight="1" thickBot="1" x14ac:dyDescent="0.35">
      <c r="C809" s="356" t="s">
        <v>298</v>
      </c>
      <c r="D809" s="357"/>
      <c r="E809" s="357"/>
      <c r="F809" s="357"/>
      <c r="G809" s="357"/>
      <c r="H809" s="357"/>
      <c r="I809" s="357"/>
      <c r="J809" s="357"/>
      <c r="K809" s="358"/>
      <c r="L809" s="131" t="s">
        <v>263</v>
      </c>
      <c r="M809" s="223"/>
      <c r="N809" s="267"/>
    </row>
    <row r="810" spans="1:14" ht="15.75" customHeight="1" x14ac:dyDescent="0.25">
      <c r="C810" s="10">
        <v>2008</v>
      </c>
      <c r="D810" s="25">
        <v>7.5999999999999998E-2</v>
      </c>
      <c r="E810" s="12">
        <v>39680</v>
      </c>
      <c r="F810" s="25">
        <v>6.8000000000000005E-2</v>
      </c>
      <c r="G810" s="12">
        <v>39561</v>
      </c>
      <c r="H810" s="15">
        <v>6.4000000000000001E-2</v>
      </c>
      <c r="I810" s="12">
        <v>39715</v>
      </c>
      <c r="J810" s="15">
        <v>6.4000000000000001E-2</v>
      </c>
      <c r="K810" s="43">
        <v>39658</v>
      </c>
      <c r="L810" s="39">
        <v>1</v>
      </c>
      <c r="M810" s="10" t="s">
        <v>187</v>
      </c>
      <c r="N810" s="261">
        <f>TRUNC(AVERAGE(J807:J810),3)</f>
        <v>7.0999999999999994E-2</v>
      </c>
    </row>
    <row r="811" spans="1:14" ht="15.75" customHeight="1" thickBot="1" x14ac:dyDescent="0.3">
      <c r="C811" s="10">
        <v>2009</v>
      </c>
      <c r="D811" s="25">
        <v>6.8000000000000005E-2</v>
      </c>
      <c r="E811" s="12">
        <v>39988</v>
      </c>
      <c r="F811" s="25">
        <v>6.6000000000000003E-2</v>
      </c>
      <c r="G811" s="12">
        <v>39991</v>
      </c>
      <c r="H811" s="25">
        <v>6.6000000000000003E-2</v>
      </c>
      <c r="I811" s="12">
        <v>39953</v>
      </c>
      <c r="J811" s="15">
        <v>6.4000000000000001E-2</v>
      </c>
      <c r="K811" s="43">
        <v>39989</v>
      </c>
      <c r="L811" s="39">
        <v>0</v>
      </c>
      <c r="M811" s="10" t="s">
        <v>196</v>
      </c>
      <c r="N811" s="263">
        <f>TRUNC(AVERAGE(J808:J811),3)</f>
        <v>6.9000000000000006E-2</v>
      </c>
    </row>
    <row r="812" spans="1:14" ht="15.75" customHeight="1" x14ac:dyDescent="0.3">
      <c r="C812" s="124"/>
      <c r="D812" s="182"/>
      <c r="E812" s="51"/>
      <c r="F812" s="97"/>
      <c r="G812" s="51"/>
      <c r="H812" s="97"/>
      <c r="I812" s="51"/>
      <c r="J812" s="338"/>
      <c r="K812" s="51"/>
      <c r="L812" s="124"/>
      <c r="M812" s="124"/>
      <c r="N812" s="338"/>
    </row>
    <row r="813" spans="1:14" ht="15.75" customHeight="1" thickBot="1" x14ac:dyDescent="0.3">
      <c r="D813" s="92"/>
      <c r="F813" s="92"/>
      <c r="H813" s="92"/>
    </row>
    <row r="814" spans="1:14" ht="15.75" customHeight="1" x14ac:dyDescent="0.3">
      <c r="A814" s="65" t="s">
        <v>40</v>
      </c>
      <c r="C814" s="218"/>
      <c r="D814" s="219"/>
      <c r="E814" s="220"/>
      <c r="F814" s="219"/>
      <c r="G814" s="220"/>
      <c r="H814" s="219"/>
      <c r="I814" s="220"/>
      <c r="J814" s="221"/>
      <c r="K814" s="220"/>
      <c r="L814" s="222"/>
      <c r="M814" s="383" t="s">
        <v>56</v>
      </c>
      <c r="N814" s="384"/>
    </row>
    <row r="815" spans="1:14" ht="15.75" customHeight="1" thickBot="1" x14ac:dyDescent="0.3">
      <c r="C815" s="4" t="s">
        <v>2</v>
      </c>
      <c r="D815" s="93" t="s">
        <v>3</v>
      </c>
      <c r="E815" s="5" t="s">
        <v>58</v>
      </c>
      <c r="F815" s="93" t="s">
        <v>4</v>
      </c>
      <c r="G815" s="5" t="s">
        <v>58</v>
      </c>
      <c r="H815" s="93" t="s">
        <v>5</v>
      </c>
      <c r="I815" s="5" t="s">
        <v>58</v>
      </c>
      <c r="J815" s="6" t="s">
        <v>6</v>
      </c>
      <c r="K815" s="5" t="s">
        <v>58</v>
      </c>
      <c r="L815" s="335"/>
      <c r="M815" s="60" t="s">
        <v>141</v>
      </c>
      <c r="N815" s="61" t="s">
        <v>57</v>
      </c>
    </row>
    <row r="816" spans="1:14" ht="15.75" customHeight="1" thickBot="1" x14ac:dyDescent="0.35">
      <c r="C816" s="356" t="s">
        <v>299</v>
      </c>
      <c r="D816" s="357"/>
      <c r="E816" s="357"/>
      <c r="F816" s="357"/>
      <c r="G816" s="357"/>
      <c r="H816" s="357"/>
      <c r="I816" s="357"/>
      <c r="J816" s="357"/>
      <c r="K816" s="358"/>
      <c r="L816" s="131" t="s">
        <v>265</v>
      </c>
      <c r="M816" s="223"/>
      <c r="N816" s="267"/>
    </row>
    <row r="817" spans="1:14" ht="15.75" customHeight="1" x14ac:dyDescent="0.25">
      <c r="A817" s="150" t="s">
        <v>85</v>
      </c>
      <c r="C817" s="14">
        <v>2005</v>
      </c>
      <c r="D817" s="97">
        <v>8.3000000000000004E-2</v>
      </c>
      <c r="E817" s="51">
        <v>38528</v>
      </c>
      <c r="F817" s="97">
        <v>7.8E-2</v>
      </c>
      <c r="G817" s="51">
        <v>38525</v>
      </c>
      <c r="H817" s="97">
        <v>7.6999999999999999E-2</v>
      </c>
      <c r="I817" s="51">
        <v>38478</v>
      </c>
      <c r="J817" s="97">
        <v>7.6999999999999999E-2</v>
      </c>
      <c r="K817" s="112">
        <v>38569</v>
      </c>
      <c r="L817" s="62">
        <v>0</v>
      </c>
      <c r="M817" s="14" t="s">
        <v>160</v>
      </c>
      <c r="N817" s="261">
        <f>TRUNC(AVERAGE(J817),3)</f>
        <v>7.6999999999999999E-2</v>
      </c>
    </row>
    <row r="818" spans="1:14" ht="15.75" customHeight="1" x14ac:dyDescent="0.25">
      <c r="A818" s="24" t="s">
        <v>125</v>
      </c>
      <c r="C818" s="10">
        <v>2006</v>
      </c>
      <c r="D818" s="15">
        <v>0.08</v>
      </c>
      <c r="E818" s="12">
        <v>38877</v>
      </c>
      <c r="F818" s="15">
        <v>7.8E-2</v>
      </c>
      <c r="G818" s="12">
        <v>38878</v>
      </c>
      <c r="H818" s="15">
        <v>7.8E-2</v>
      </c>
      <c r="I818" s="12">
        <v>38916</v>
      </c>
      <c r="J818" s="15">
        <v>7.8E-2</v>
      </c>
      <c r="K818" s="43">
        <v>38917</v>
      </c>
      <c r="L818" s="39">
        <v>0</v>
      </c>
      <c r="M818" s="10" t="s">
        <v>161</v>
      </c>
      <c r="N818" s="262">
        <f>TRUNC(AVERAGE(J817:J818),3)</f>
        <v>7.6999999999999999E-2</v>
      </c>
    </row>
    <row r="819" spans="1:14" ht="15.75" customHeight="1" thickBot="1" x14ac:dyDescent="0.3">
      <c r="C819" s="16">
        <v>2007</v>
      </c>
      <c r="D819" s="26">
        <v>7.8E-2</v>
      </c>
      <c r="E819" s="18">
        <v>39246</v>
      </c>
      <c r="F819" s="26">
        <v>7.8E-2</v>
      </c>
      <c r="G819" s="18">
        <v>39322</v>
      </c>
      <c r="H819" s="26">
        <v>7.6999999999999999E-2</v>
      </c>
      <c r="I819" s="18">
        <v>39249</v>
      </c>
      <c r="J819" s="26">
        <v>7.5999999999999998E-2</v>
      </c>
      <c r="K819" s="44">
        <v>39245</v>
      </c>
      <c r="L819" s="40">
        <v>0</v>
      </c>
      <c r="M819" s="16" t="s">
        <v>152</v>
      </c>
      <c r="N819" s="263">
        <f>TRUNC(AVERAGE(J817:J819),3)</f>
        <v>7.6999999999999999E-2</v>
      </c>
    </row>
    <row r="820" spans="1:14" ht="15.75" customHeight="1" thickBot="1" x14ac:dyDescent="0.35">
      <c r="C820" s="356" t="s">
        <v>298</v>
      </c>
      <c r="D820" s="357"/>
      <c r="E820" s="357"/>
      <c r="F820" s="357"/>
      <c r="G820" s="357"/>
      <c r="H820" s="357"/>
      <c r="I820" s="357"/>
      <c r="J820" s="357"/>
      <c r="K820" s="358"/>
      <c r="L820" s="131" t="s">
        <v>263</v>
      </c>
      <c r="M820" s="223"/>
      <c r="N820" s="267"/>
    </row>
    <row r="821" spans="1:14" ht="15.75" customHeight="1" x14ac:dyDescent="0.25">
      <c r="C821" s="10">
        <v>2008</v>
      </c>
      <c r="D821" s="15">
        <v>6.7000000000000004E-2</v>
      </c>
      <c r="E821" s="12">
        <v>39561</v>
      </c>
      <c r="F821" s="15">
        <v>6.3E-2</v>
      </c>
      <c r="G821" s="12">
        <v>39645</v>
      </c>
      <c r="H821" s="15">
        <v>6.0999999999999999E-2</v>
      </c>
      <c r="I821" s="12">
        <v>39560</v>
      </c>
      <c r="J821" s="15">
        <v>0.06</v>
      </c>
      <c r="K821" s="43">
        <v>39680</v>
      </c>
      <c r="L821" s="39">
        <v>0</v>
      </c>
      <c r="M821" s="10" t="s">
        <v>187</v>
      </c>
      <c r="N821" s="261">
        <f>TRUNC(AVERAGE(J818:J821),3)</f>
        <v>7.0999999999999994E-2</v>
      </c>
    </row>
    <row r="822" spans="1:14" ht="15.75" customHeight="1" thickBot="1" x14ac:dyDescent="0.3">
      <c r="C822" s="10">
        <v>2009</v>
      </c>
      <c r="D822" s="15">
        <v>6.8000000000000005E-2</v>
      </c>
      <c r="E822" s="12">
        <v>39991</v>
      </c>
      <c r="F822" s="15">
        <v>5.8999999999999997E-2</v>
      </c>
      <c r="G822" s="12">
        <v>40003</v>
      </c>
      <c r="H822" s="15">
        <v>5.8999999999999997E-2</v>
      </c>
      <c r="I822" s="12">
        <v>39993</v>
      </c>
      <c r="J822" s="15">
        <v>5.7000000000000002E-2</v>
      </c>
      <c r="K822" s="43">
        <v>40039</v>
      </c>
      <c r="L822" s="39">
        <v>0</v>
      </c>
      <c r="M822" s="10" t="s">
        <v>196</v>
      </c>
      <c r="N822" s="263">
        <f>TRUNC(AVERAGE(J819:J822),3)</f>
        <v>6.4000000000000001E-2</v>
      </c>
    </row>
    <row r="823" spans="1:14" ht="15.75" customHeight="1" x14ac:dyDescent="0.3">
      <c r="C823" s="124"/>
      <c r="D823" s="97"/>
      <c r="E823" s="51"/>
      <c r="F823" s="97"/>
      <c r="G823" s="51"/>
      <c r="H823" s="97"/>
      <c r="I823" s="51"/>
      <c r="J823" s="338"/>
      <c r="K823" s="51"/>
      <c r="L823" s="124"/>
      <c r="M823" s="124"/>
      <c r="N823" s="338"/>
    </row>
    <row r="824" spans="1:14" ht="15.75" customHeight="1" x14ac:dyDescent="0.25">
      <c r="D824" s="92"/>
      <c r="F824" s="92"/>
      <c r="H824" s="92"/>
    </row>
    <row r="825" spans="1:14" ht="21" x14ac:dyDescent="0.4">
      <c r="A825" s="42"/>
      <c r="B825" s="42"/>
      <c r="C825" s="42"/>
      <c r="D825" s="101"/>
      <c r="E825" s="75" t="s">
        <v>139</v>
      </c>
      <c r="F825" s="109"/>
      <c r="G825" s="76"/>
      <c r="H825" s="104"/>
      <c r="I825" s="77"/>
      <c r="J825" s="78"/>
      <c r="K825" s="79"/>
      <c r="L825" s="42"/>
      <c r="M825" s="42"/>
      <c r="N825" s="42"/>
    </row>
    <row r="826" spans="1:14" ht="15.75" customHeight="1" x14ac:dyDescent="0.3">
      <c r="A826" s="46"/>
      <c r="B826" s="46"/>
      <c r="C826" s="46"/>
      <c r="D826" s="102"/>
      <c r="E826" s="80" t="s">
        <v>0</v>
      </c>
      <c r="F826" s="110"/>
      <c r="G826" s="81"/>
      <c r="H826" s="105"/>
      <c r="I826" s="82"/>
      <c r="J826" s="73"/>
      <c r="K826" s="74"/>
      <c r="L826" s="46"/>
      <c r="M826" s="46"/>
      <c r="N826" s="46"/>
    </row>
    <row r="827" spans="1:14" ht="15.75" customHeight="1" thickBot="1" x14ac:dyDescent="0.35">
      <c r="A827" s="46"/>
      <c r="B827" s="46"/>
      <c r="C827" s="69"/>
      <c r="D827" s="100"/>
      <c r="E827" s="74"/>
      <c r="F827" s="100"/>
      <c r="G827" s="74"/>
      <c r="H827" s="100"/>
      <c r="I827" s="74"/>
      <c r="J827" s="73"/>
      <c r="K827" s="74"/>
      <c r="L827" s="46"/>
      <c r="M827" s="46"/>
      <c r="N827" s="46"/>
    </row>
    <row r="828" spans="1:14" ht="15.75" customHeight="1" x14ac:dyDescent="0.3">
      <c r="A828" s="80" t="s">
        <v>9</v>
      </c>
      <c r="C828" s="247"/>
      <c r="D828" s="248"/>
      <c r="E828" s="249"/>
      <c r="F828" s="248"/>
      <c r="G828" s="249"/>
      <c r="H828" s="248"/>
      <c r="I828" s="249"/>
      <c r="J828" s="250"/>
      <c r="K828" s="249"/>
      <c r="L828" s="251"/>
      <c r="M828" s="385" t="s">
        <v>56</v>
      </c>
      <c r="N828" s="384"/>
    </row>
    <row r="829" spans="1:14" ht="15.75" customHeight="1" thickBot="1" x14ac:dyDescent="0.3">
      <c r="A829" s="83"/>
      <c r="B829" s="20"/>
      <c r="C829" s="4" t="s">
        <v>2</v>
      </c>
      <c r="D829" s="93" t="s">
        <v>3</v>
      </c>
      <c r="E829" s="5" t="s">
        <v>58</v>
      </c>
      <c r="F829" s="93" t="s">
        <v>4</v>
      </c>
      <c r="G829" s="5" t="s">
        <v>58</v>
      </c>
      <c r="H829" s="93" t="s">
        <v>5</v>
      </c>
      <c r="I829" s="5" t="s">
        <v>58</v>
      </c>
      <c r="J829" s="6" t="s">
        <v>6</v>
      </c>
      <c r="K829" s="5" t="s">
        <v>58</v>
      </c>
      <c r="L829" s="322"/>
      <c r="M829" s="7" t="s">
        <v>141</v>
      </c>
      <c r="N829" s="8" t="s">
        <v>57</v>
      </c>
    </row>
    <row r="830" spans="1:14" ht="15.75" customHeight="1" thickBot="1" x14ac:dyDescent="0.35">
      <c r="A830" s="83"/>
      <c r="B830" s="20"/>
      <c r="C830" s="359" t="s">
        <v>299</v>
      </c>
      <c r="D830" s="360"/>
      <c r="E830" s="360"/>
      <c r="F830" s="360"/>
      <c r="G830" s="360"/>
      <c r="H830" s="360"/>
      <c r="I830" s="360"/>
      <c r="J830" s="360"/>
      <c r="K830" s="361"/>
      <c r="L830" s="4" t="s">
        <v>265</v>
      </c>
      <c r="M830" s="252"/>
      <c r="N830" s="266"/>
    </row>
    <row r="831" spans="1:14" ht="15.75" customHeight="1" x14ac:dyDescent="0.25">
      <c r="A831" s="151" t="s">
        <v>192</v>
      </c>
      <c r="C831" s="14">
        <v>1995</v>
      </c>
      <c r="D831" s="97">
        <v>0.114</v>
      </c>
      <c r="E831" s="51"/>
      <c r="F831" s="97">
        <v>0.111</v>
      </c>
      <c r="G831" s="51"/>
      <c r="H831" s="97">
        <v>0.108</v>
      </c>
      <c r="I831" s="51"/>
      <c r="J831" s="97">
        <v>0.1</v>
      </c>
      <c r="K831" s="112"/>
      <c r="L831" s="62">
        <v>18</v>
      </c>
      <c r="M831" s="14" t="s">
        <v>189</v>
      </c>
      <c r="N831" s="261">
        <f>TRUNC(AVERAGE(J831),3)</f>
        <v>0.1</v>
      </c>
    </row>
    <row r="832" spans="1:14" ht="15.75" customHeight="1" x14ac:dyDescent="0.25">
      <c r="A832" s="24" t="s">
        <v>93</v>
      </c>
      <c r="C832" s="10">
        <v>1996</v>
      </c>
      <c r="D832" s="15">
        <v>9.4E-2</v>
      </c>
      <c r="E832" s="12"/>
      <c r="F832" s="15">
        <v>0.09</v>
      </c>
      <c r="G832" s="12"/>
      <c r="H832" s="15">
        <v>8.2000000000000003E-2</v>
      </c>
      <c r="I832" s="12"/>
      <c r="J832" s="15">
        <v>8.1000000000000003E-2</v>
      </c>
      <c r="K832" s="43"/>
      <c r="L832" s="39">
        <v>2</v>
      </c>
      <c r="M832" s="10" t="s">
        <v>188</v>
      </c>
      <c r="N832" s="262">
        <f>TRUNC(AVERAGE(J831:J832),3)</f>
        <v>0.09</v>
      </c>
    </row>
    <row r="833" spans="1:15" ht="15.75" customHeight="1" x14ac:dyDescent="0.25">
      <c r="C833" s="10">
        <v>1997</v>
      </c>
      <c r="D833" s="15">
        <v>0.111</v>
      </c>
      <c r="E833" s="12">
        <v>35993</v>
      </c>
      <c r="F833" s="15">
        <v>0.10100000000000001</v>
      </c>
      <c r="G833" s="12">
        <v>35988</v>
      </c>
      <c r="H833" s="15">
        <v>9.7000000000000003E-2</v>
      </c>
      <c r="I833" s="12">
        <v>35970</v>
      </c>
      <c r="J833" s="15">
        <v>9.7000000000000003E-2</v>
      </c>
      <c r="K833" s="43">
        <v>35994</v>
      </c>
      <c r="L833" s="39">
        <v>10</v>
      </c>
      <c r="M833" s="10" t="s">
        <v>142</v>
      </c>
      <c r="N833" s="262">
        <f>TRUNC(AVERAGE(J831:J833),3)</f>
        <v>9.1999999999999998E-2</v>
      </c>
    </row>
    <row r="834" spans="1:15" ht="15.75" customHeight="1" x14ac:dyDescent="0.25">
      <c r="A834" s="9"/>
      <c r="C834" s="10">
        <v>1998</v>
      </c>
      <c r="D834" s="15">
        <v>0.13200000000000001</v>
      </c>
      <c r="E834" s="12">
        <v>36051</v>
      </c>
      <c r="F834" s="15">
        <v>0.112</v>
      </c>
      <c r="G834" s="12">
        <v>36050</v>
      </c>
      <c r="H834" s="15">
        <v>0.109</v>
      </c>
      <c r="I834" s="12">
        <v>36043</v>
      </c>
      <c r="J834" s="15">
        <v>0.104</v>
      </c>
      <c r="K834" s="43">
        <v>35934</v>
      </c>
      <c r="L834" s="39">
        <v>22</v>
      </c>
      <c r="M834" s="10" t="s">
        <v>143</v>
      </c>
      <c r="N834" s="262">
        <f t="shared" ref="N834:N840" si="33">TRUNC(AVERAGE(J832:J834),3)</f>
        <v>9.4E-2</v>
      </c>
    </row>
    <row r="835" spans="1:15" ht="15.75" customHeight="1" x14ac:dyDescent="0.25">
      <c r="A835" s="9"/>
      <c r="C835" s="10">
        <v>1999</v>
      </c>
      <c r="D835" s="15">
        <v>9.6000000000000002E-2</v>
      </c>
      <c r="E835" s="12">
        <v>36333</v>
      </c>
      <c r="F835" s="15">
        <v>9.0999999999999998E-2</v>
      </c>
      <c r="G835" s="12">
        <v>36321</v>
      </c>
      <c r="H835" s="15">
        <v>8.8999999999999996E-2</v>
      </c>
      <c r="I835" s="12">
        <v>36322</v>
      </c>
      <c r="J835" s="15">
        <v>8.8999999999999996E-2</v>
      </c>
      <c r="K835" s="43">
        <v>36371</v>
      </c>
      <c r="L835" s="39">
        <v>11</v>
      </c>
      <c r="M835" s="10" t="s">
        <v>144</v>
      </c>
      <c r="N835" s="262">
        <f t="shared" si="33"/>
        <v>9.6000000000000002E-2</v>
      </c>
    </row>
    <row r="836" spans="1:15" ht="15.75" customHeight="1" x14ac:dyDescent="0.25">
      <c r="A836" s="9"/>
      <c r="C836" s="10">
        <v>2000</v>
      </c>
      <c r="D836" s="15">
        <v>8.7999999999999995E-2</v>
      </c>
      <c r="E836" s="12">
        <v>36686</v>
      </c>
      <c r="F836" s="15">
        <v>8.7999999999999995E-2</v>
      </c>
      <c r="G836" s="12">
        <v>36755</v>
      </c>
      <c r="H836" s="15">
        <v>8.6999999999999994E-2</v>
      </c>
      <c r="I836" s="12">
        <v>36678</v>
      </c>
      <c r="J836" s="15">
        <v>8.5000000000000006E-2</v>
      </c>
      <c r="K836" s="43">
        <v>36709</v>
      </c>
      <c r="L836" s="39">
        <v>4</v>
      </c>
      <c r="M836" s="10" t="s">
        <v>145</v>
      </c>
      <c r="N836" s="262">
        <f t="shared" si="33"/>
        <v>9.1999999999999998E-2</v>
      </c>
    </row>
    <row r="837" spans="1:15" ht="15.75" customHeight="1" x14ac:dyDescent="0.25">
      <c r="A837" s="9"/>
      <c r="C837" s="10">
        <v>2001</v>
      </c>
      <c r="D837" s="15">
        <v>9.6000000000000002E-2</v>
      </c>
      <c r="E837" s="12">
        <v>37016</v>
      </c>
      <c r="F837" s="15">
        <v>8.7999999999999995E-2</v>
      </c>
      <c r="G837" s="12">
        <v>37088</v>
      </c>
      <c r="H837" s="15">
        <v>8.6999999999999994E-2</v>
      </c>
      <c r="I837" s="12">
        <v>37061</v>
      </c>
      <c r="J837" s="15">
        <v>8.5999999999999993E-2</v>
      </c>
      <c r="K837" s="43">
        <v>37055</v>
      </c>
      <c r="L837" s="39">
        <v>4</v>
      </c>
      <c r="M837" s="10" t="s">
        <v>146</v>
      </c>
      <c r="N837" s="262">
        <f t="shared" si="33"/>
        <v>8.5999999999999993E-2</v>
      </c>
    </row>
    <row r="838" spans="1:15" ht="15.75" customHeight="1" x14ac:dyDescent="0.25">
      <c r="A838" s="9"/>
      <c r="C838" s="10">
        <v>2002</v>
      </c>
      <c r="D838" s="15">
        <v>0.10299999999999999</v>
      </c>
      <c r="E838" s="12">
        <v>37445</v>
      </c>
      <c r="F838" s="15">
        <v>0.10100000000000001</v>
      </c>
      <c r="G838" s="12">
        <v>37469</v>
      </c>
      <c r="H838" s="15">
        <v>0.10100000000000001</v>
      </c>
      <c r="I838" s="12">
        <v>37478</v>
      </c>
      <c r="J838" s="15">
        <v>0.1</v>
      </c>
      <c r="K838" s="43">
        <v>37506</v>
      </c>
      <c r="L838" s="39">
        <v>17</v>
      </c>
      <c r="M838" s="10" t="s">
        <v>147</v>
      </c>
      <c r="N838" s="262">
        <f t="shared" si="33"/>
        <v>0.09</v>
      </c>
    </row>
    <row r="839" spans="1:15" ht="15.75" customHeight="1" x14ac:dyDescent="0.25">
      <c r="A839" s="9"/>
      <c r="C839" s="10">
        <v>2003</v>
      </c>
      <c r="D839" s="15">
        <v>9.6000000000000002E-2</v>
      </c>
      <c r="E839" s="12">
        <v>37795</v>
      </c>
      <c r="F839" s="15">
        <v>9.1999999999999998E-2</v>
      </c>
      <c r="G839" s="12">
        <v>37796</v>
      </c>
      <c r="H839" s="15">
        <v>9.1999999999999998E-2</v>
      </c>
      <c r="I839" s="12">
        <v>37853</v>
      </c>
      <c r="J839" s="15">
        <v>0.09</v>
      </c>
      <c r="K839" s="43">
        <v>37802</v>
      </c>
      <c r="L839" s="39">
        <v>4</v>
      </c>
      <c r="M839" s="10" t="s">
        <v>148</v>
      </c>
      <c r="N839" s="262">
        <f t="shared" si="33"/>
        <v>9.1999999999999998E-2</v>
      </c>
    </row>
    <row r="840" spans="1:15" ht="15.75" customHeight="1" x14ac:dyDescent="0.25">
      <c r="A840" s="9"/>
      <c r="C840" s="10">
        <v>2004</v>
      </c>
      <c r="D840" s="15">
        <v>0.08</v>
      </c>
      <c r="E840" s="12">
        <v>38168</v>
      </c>
      <c r="F840" s="15">
        <v>7.8E-2</v>
      </c>
      <c r="G840" s="12">
        <v>38218</v>
      </c>
      <c r="H840" s="15">
        <v>7.5999999999999998E-2</v>
      </c>
      <c r="I840" s="12">
        <v>38207</v>
      </c>
      <c r="J840" s="15">
        <v>7.3999999999999996E-2</v>
      </c>
      <c r="K840" s="43">
        <v>38143</v>
      </c>
      <c r="L840" s="39">
        <v>0</v>
      </c>
      <c r="M840" s="10" t="s">
        <v>149</v>
      </c>
      <c r="N840" s="262">
        <f t="shared" si="33"/>
        <v>8.7999999999999995E-2</v>
      </c>
    </row>
    <row r="841" spans="1:15" ht="15.75" customHeight="1" x14ac:dyDescent="0.25">
      <c r="C841" s="10">
        <v>2005</v>
      </c>
      <c r="D841" s="25">
        <v>9.8000000000000004E-2</v>
      </c>
      <c r="E841" s="12">
        <v>38527</v>
      </c>
      <c r="F841" s="15">
        <v>9.1999999999999998E-2</v>
      </c>
      <c r="G841" s="12">
        <v>38528</v>
      </c>
      <c r="H841" s="15">
        <v>8.5999999999999993E-2</v>
      </c>
      <c r="I841" s="12">
        <v>38575</v>
      </c>
      <c r="J841" s="15">
        <v>0.08</v>
      </c>
      <c r="K841" s="43">
        <v>38543</v>
      </c>
      <c r="L841" s="39">
        <v>3</v>
      </c>
      <c r="M841" s="10" t="s">
        <v>150</v>
      </c>
      <c r="N841" s="262">
        <f>TRUNC(AVERAGE(J839:J841),3)</f>
        <v>8.1000000000000003E-2</v>
      </c>
    </row>
    <row r="842" spans="1:15" ht="15.75" customHeight="1" x14ac:dyDescent="0.25">
      <c r="A842" s="9"/>
      <c r="C842" s="10">
        <v>2006</v>
      </c>
      <c r="D842" s="25">
        <v>9.1999999999999998E-2</v>
      </c>
      <c r="E842" s="12">
        <v>38916</v>
      </c>
      <c r="F842" s="15">
        <v>9.1999999999999998E-2</v>
      </c>
      <c r="G842" s="12">
        <v>38946</v>
      </c>
      <c r="H842" s="15">
        <v>8.8999999999999996E-2</v>
      </c>
      <c r="I842" s="12">
        <v>38915</v>
      </c>
      <c r="J842" s="15">
        <v>7.9000000000000001E-2</v>
      </c>
      <c r="K842" s="43">
        <v>38885</v>
      </c>
      <c r="L842" s="39">
        <v>3</v>
      </c>
      <c r="M842" s="10" t="s">
        <v>151</v>
      </c>
      <c r="N842" s="262">
        <f>TRUNC(AVERAGE(J840:J842),3)</f>
        <v>7.6999999999999999E-2</v>
      </c>
    </row>
    <row r="843" spans="1:15" ht="15.75" customHeight="1" thickBot="1" x14ac:dyDescent="0.35">
      <c r="A843" s="152" t="s">
        <v>228</v>
      </c>
      <c r="C843" s="16" t="s">
        <v>257</v>
      </c>
      <c r="D843" s="123">
        <v>9.5000000000000001E-2</v>
      </c>
      <c r="E843" s="18">
        <v>39322</v>
      </c>
      <c r="F843" s="123">
        <v>9.4E-2</v>
      </c>
      <c r="G843" s="18">
        <v>39266</v>
      </c>
      <c r="H843" s="26">
        <v>9.0999999999999998E-2</v>
      </c>
      <c r="I843" s="18">
        <v>39344</v>
      </c>
      <c r="J843" s="26">
        <v>0.09</v>
      </c>
      <c r="K843" s="44">
        <v>39223</v>
      </c>
      <c r="L843" s="40">
        <v>8</v>
      </c>
      <c r="M843" s="16" t="s">
        <v>279</v>
      </c>
      <c r="N843" s="263">
        <f>TRUNC(AVERAGE(J841:J843),3)</f>
        <v>8.3000000000000004E-2</v>
      </c>
    </row>
    <row r="844" spans="1:15" ht="15.75" customHeight="1" thickBot="1" x14ac:dyDescent="0.35">
      <c r="A844" s="24" t="s">
        <v>193</v>
      </c>
      <c r="C844" s="359" t="s">
        <v>298</v>
      </c>
      <c r="D844" s="360"/>
      <c r="E844" s="360"/>
      <c r="F844" s="360"/>
      <c r="G844" s="360"/>
      <c r="H844" s="360"/>
      <c r="I844" s="360"/>
      <c r="J844" s="360"/>
      <c r="K844" s="361"/>
      <c r="L844" s="4" t="s">
        <v>263</v>
      </c>
      <c r="M844" s="252"/>
      <c r="N844" s="266"/>
    </row>
    <row r="845" spans="1:15" ht="15.75" customHeight="1" x14ac:dyDescent="0.3">
      <c r="A845" s="152"/>
      <c r="C845" s="10">
        <v>2008</v>
      </c>
      <c r="D845" s="25">
        <v>8.5000000000000006E-2</v>
      </c>
      <c r="E845" s="12">
        <v>39658</v>
      </c>
      <c r="F845" s="25">
        <v>8.4000000000000005E-2</v>
      </c>
      <c r="G845" s="12">
        <v>39657</v>
      </c>
      <c r="H845" s="25">
        <v>7.8E-2</v>
      </c>
      <c r="I845" s="12">
        <v>39647</v>
      </c>
      <c r="J845" s="15">
        <v>7.4999999999999997E-2</v>
      </c>
      <c r="K845" s="43">
        <v>39664</v>
      </c>
      <c r="L845" s="39">
        <v>3</v>
      </c>
      <c r="M845" s="10" t="s">
        <v>280</v>
      </c>
      <c r="N845" s="261">
        <f>TRUNC(AVERAGE(J842:J845),3)</f>
        <v>8.1000000000000003E-2</v>
      </c>
      <c r="O845" s="136"/>
    </row>
    <row r="846" spans="1:15" ht="15.75" customHeight="1" thickBot="1" x14ac:dyDescent="0.35">
      <c r="A846" s="152"/>
      <c r="C846" s="10">
        <v>2009</v>
      </c>
      <c r="D846" s="25">
        <v>7.1999999999999995E-2</v>
      </c>
      <c r="E846" s="12">
        <v>40040</v>
      </c>
      <c r="F846" s="25">
        <v>7.0000000000000007E-2</v>
      </c>
      <c r="G846" s="12">
        <v>39989</v>
      </c>
      <c r="H846" s="25">
        <v>6.8000000000000005E-2</v>
      </c>
      <c r="I846" s="12">
        <v>39970</v>
      </c>
      <c r="J846" s="25">
        <v>6.7000000000000004E-2</v>
      </c>
      <c r="K846" s="43">
        <v>39953</v>
      </c>
      <c r="L846" s="39">
        <v>0</v>
      </c>
      <c r="M846" s="10" t="s">
        <v>300</v>
      </c>
      <c r="N846" s="263">
        <f>TRUNC(AVERAGE(J843:J846),3)</f>
        <v>7.6999999999999999E-2</v>
      </c>
    </row>
    <row r="847" spans="1:15" ht="15.75" customHeight="1" x14ac:dyDescent="0.3">
      <c r="C847" s="226" t="s">
        <v>259</v>
      </c>
      <c r="D847" s="182"/>
      <c r="E847" s="51"/>
      <c r="F847" s="182"/>
      <c r="G847" s="51"/>
      <c r="H847" s="97"/>
      <c r="I847" s="51"/>
      <c r="J847" s="97"/>
      <c r="K847" s="51"/>
      <c r="L847" s="124"/>
      <c r="M847" s="124"/>
      <c r="N847" s="97"/>
    </row>
    <row r="848" spans="1:15" ht="15.75" customHeight="1" x14ac:dyDescent="0.3">
      <c r="C848" s="227" t="s">
        <v>258</v>
      </c>
      <c r="D848" s="25"/>
      <c r="E848" s="12"/>
      <c r="F848" s="25"/>
      <c r="G848" s="12"/>
      <c r="H848" s="15"/>
      <c r="I848" s="12"/>
      <c r="J848" s="15"/>
      <c r="K848" s="12"/>
      <c r="L848" s="11"/>
      <c r="M848" s="11"/>
      <c r="N848" s="15"/>
    </row>
    <row r="849" spans="1:14" ht="15.75" customHeight="1" x14ac:dyDescent="0.3">
      <c r="A849" s="9"/>
      <c r="C849" s="11"/>
      <c r="D849" s="25"/>
      <c r="E849" s="12"/>
      <c r="F849" s="15"/>
      <c r="G849" s="12"/>
      <c r="H849" s="15"/>
      <c r="I849" s="12"/>
      <c r="J849" s="13"/>
      <c r="K849" s="12"/>
      <c r="L849" s="11"/>
      <c r="M849" s="11"/>
      <c r="N849" s="13"/>
    </row>
    <row r="850" spans="1:14" ht="15.75" customHeight="1" thickBot="1" x14ac:dyDescent="0.35">
      <c r="A850" s="46"/>
      <c r="B850" s="46"/>
      <c r="C850" s="69"/>
      <c r="D850" s="100"/>
      <c r="E850" s="74"/>
      <c r="F850" s="100"/>
      <c r="G850" s="74"/>
      <c r="H850" s="100"/>
      <c r="I850" s="74"/>
      <c r="J850" s="73"/>
      <c r="K850" s="74"/>
      <c r="L850" s="46"/>
      <c r="M850" s="46"/>
      <c r="N850" s="46"/>
    </row>
    <row r="851" spans="1:14" ht="15.75" customHeight="1" x14ac:dyDescent="0.3">
      <c r="A851" s="80" t="s">
        <v>10</v>
      </c>
      <c r="C851" s="247"/>
      <c r="D851" s="248"/>
      <c r="E851" s="249"/>
      <c r="F851" s="248"/>
      <c r="G851" s="249"/>
      <c r="H851" s="248"/>
      <c r="I851" s="249"/>
      <c r="J851" s="250"/>
      <c r="K851" s="249"/>
      <c r="L851" s="251"/>
      <c r="M851" s="385" t="s">
        <v>56</v>
      </c>
      <c r="N851" s="384"/>
    </row>
    <row r="852" spans="1:14" ht="15.75" customHeight="1" thickBot="1" x14ac:dyDescent="0.3">
      <c r="A852" s="24"/>
      <c r="B852" s="20"/>
      <c r="C852" s="4" t="s">
        <v>2</v>
      </c>
      <c r="D852" s="93" t="s">
        <v>3</v>
      </c>
      <c r="E852" s="5" t="s">
        <v>58</v>
      </c>
      <c r="F852" s="93" t="s">
        <v>4</v>
      </c>
      <c r="G852" s="5" t="s">
        <v>58</v>
      </c>
      <c r="H852" s="93" t="s">
        <v>5</v>
      </c>
      <c r="I852" s="5" t="s">
        <v>58</v>
      </c>
      <c r="J852" s="6" t="s">
        <v>6</v>
      </c>
      <c r="K852" s="5" t="s">
        <v>58</v>
      </c>
      <c r="L852" s="322"/>
      <c r="M852" s="7" t="s">
        <v>141</v>
      </c>
      <c r="N852" s="8" t="s">
        <v>57</v>
      </c>
    </row>
    <row r="853" spans="1:14" ht="15.75" customHeight="1" thickBot="1" x14ac:dyDescent="0.35">
      <c r="A853" s="24"/>
      <c r="B853" s="20"/>
      <c r="C853" s="359" t="s">
        <v>299</v>
      </c>
      <c r="D853" s="360"/>
      <c r="E853" s="360"/>
      <c r="F853" s="360"/>
      <c r="G853" s="360"/>
      <c r="H853" s="360"/>
      <c r="I853" s="360"/>
      <c r="J853" s="360"/>
      <c r="K853" s="361"/>
      <c r="L853" s="4" t="s">
        <v>265</v>
      </c>
      <c r="M853" s="252"/>
      <c r="N853" s="266"/>
    </row>
    <row r="854" spans="1:14" ht="15.75" customHeight="1" x14ac:dyDescent="0.25">
      <c r="A854" s="151" t="s">
        <v>11</v>
      </c>
      <c r="C854" s="14">
        <v>1995</v>
      </c>
      <c r="D854" s="97">
        <v>9.9000000000000005E-2</v>
      </c>
      <c r="E854" s="51"/>
      <c r="F854" s="97">
        <v>9.6000000000000002E-2</v>
      </c>
      <c r="G854" s="51"/>
      <c r="H854" s="97">
        <v>9.5000000000000001E-2</v>
      </c>
      <c r="I854" s="51"/>
      <c r="J854" s="97">
        <v>9.4E-2</v>
      </c>
      <c r="K854" s="112"/>
      <c r="L854" s="62">
        <v>14</v>
      </c>
      <c r="M854" s="14" t="s">
        <v>189</v>
      </c>
      <c r="N854" s="261">
        <f>TRUNC(AVERAGE(J854),3)</f>
        <v>9.4E-2</v>
      </c>
    </row>
    <row r="855" spans="1:14" ht="15.75" customHeight="1" x14ac:dyDescent="0.25">
      <c r="A855" s="24" t="s">
        <v>94</v>
      </c>
      <c r="C855" s="10">
        <v>1996</v>
      </c>
      <c r="D855" s="15">
        <v>0.113</v>
      </c>
      <c r="E855" s="12"/>
      <c r="F855" s="15">
        <v>0.107</v>
      </c>
      <c r="G855" s="12"/>
      <c r="H855" s="15">
        <v>9.2999999999999999E-2</v>
      </c>
      <c r="I855" s="12"/>
      <c r="J855" s="15">
        <v>9.1999999999999998E-2</v>
      </c>
      <c r="K855" s="43"/>
      <c r="L855" s="39">
        <v>16</v>
      </c>
      <c r="M855" s="10" t="s">
        <v>188</v>
      </c>
      <c r="N855" s="262">
        <f>TRUNC(AVERAGE(J854:J855),3)</f>
        <v>9.2999999999999999E-2</v>
      </c>
    </row>
    <row r="856" spans="1:14" ht="15.75" customHeight="1" x14ac:dyDescent="0.25">
      <c r="C856" s="10">
        <v>1997</v>
      </c>
      <c r="D856" s="15">
        <v>0.109</v>
      </c>
      <c r="E856" s="12">
        <v>35993</v>
      </c>
      <c r="F856" s="15">
        <v>0.107</v>
      </c>
      <c r="G856" s="12">
        <v>35974</v>
      </c>
      <c r="H856" s="15">
        <v>8.8999999999999996E-2</v>
      </c>
      <c r="I856" s="12">
        <v>35969</v>
      </c>
      <c r="J856" s="15">
        <v>8.4000000000000005E-2</v>
      </c>
      <c r="K856" s="43">
        <v>35989</v>
      </c>
      <c r="L856" s="39">
        <v>3</v>
      </c>
      <c r="M856" s="10" t="s">
        <v>142</v>
      </c>
      <c r="N856" s="262">
        <f>TRUNC(AVERAGE(J854:J856),3)</f>
        <v>0.09</v>
      </c>
    </row>
    <row r="857" spans="1:14" ht="15.75" customHeight="1" x14ac:dyDescent="0.25">
      <c r="A857" s="9"/>
      <c r="C857" s="10">
        <v>1998</v>
      </c>
      <c r="D857" s="15">
        <v>0.11899999999999999</v>
      </c>
      <c r="E857" s="12">
        <v>36051</v>
      </c>
      <c r="F857" s="15">
        <v>0.115</v>
      </c>
      <c r="G857" s="12">
        <v>35929</v>
      </c>
      <c r="H857" s="15">
        <v>0.10100000000000001</v>
      </c>
      <c r="I857" s="12">
        <v>35934</v>
      </c>
      <c r="J857" s="174">
        <v>0.1</v>
      </c>
      <c r="K857" s="43">
        <v>36029</v>
      </c>
      <c r="L857" s="39">
        <v>14</v>
      </c>
      <c r="M857" s="10" t="s">
        <v>143</v>
      </c>
      <c r="N857" s="262">
        <f t="shared" ref="N857:N863" si="34">TRUNC(AVERAGE(J855:J857),3)</f>
        <v>9.1999999999999998E-2</v>
      </c>
    </row>
    <row r="858" spans="1:14" ht="15.75" customHeight="1" x14ac:dyDescent="0.25">
      <c r="A858" s="9"/>
      <c r="C858" s="10">
        <v>1999</v>
      </c>
      <c r="D858" s="15">
        <v>0.109</v>
      </c>
      <c r="E858" s="12">
        <v>36333</v>
      </c>
      <c r="F858" s="15">
        <v>9.9000000000000005E-2</v>
      </c>
      <c r="G858" s="12">
        <v>36332</v>
      </c>
      <c r="H858" s="15">
        <v>9.4E-2</v>
      </c>
      <c r="I858" s="12">
        <v>36321</v>
      </c>
      <c r="J858" s="15">
        <v>9.4E-2</v>
      </c>
      <c r="K858" s="43">
        <v>36371</v>
      </c>
      <c r="L858" s="39">
        <v>10</v>
      </c>
      <c r="M858" s="10" t="s">
        <v>144</v>
      </c>
      <c r="N858" s="262">
        <f t="shared" si="34"/>
        <v>9.1999999999999998E-2</v>
      </c>
    </row>
    <row r="859" spans="1:14" ht="15.75" customHeight="1" x14ac:dyDescent="0.25">
      <c r="A859" s="9"/>
      <c r="C859" s="10">
        <v>2000</v>
      </c>
      <c r="D859" s="15">
        <v>0.08</v>
      </c>
      <c r="E859" s="12">
        <v>36734</v>
      </c>
      <c r="F859" s="15">
        <v>0.08</v>
      </c>
      <c r="G859" s="12">
        <v>36755</v>
      </c>
      <c r="H859" s="15">
        <v>7.6999999999999999E-2</v>
      </c>
      <c r="I859" s="12">
        <v>36715</v>
      </c>
      <c r="J859" s="15">
        <v>7.6999999999999999E-2</v>
      </c>
      <c r="K859" s="43">
        <v>36752</v>
      </c>
      <c r="L859" s="39">
        <v>0</v>
      </c>
      <c r="M859" s="10" t="s">
        <v>145</v>
      </c>
      <c r="N859" s="262">
        <f t="shared" si="34"/>
        <v>0.09</v>
      </c>
    </row>
    <row r="860" spans="1:14" ht="15.75" customHeight="1" x14ac:dyDescent="0.25">
      <c r="A860" s="9"/>
      <c r="C860" s="10">
        <v>2001</v>
      </c>
      <c r="D860" s="15">
        <v>8.4000000000000005E-2</v>
      </c>
      <c r="E860" s="12">
        <v>37104</v>
      </c>
      <c r="F860" s="15">
        <v>0.08</v>
      </c>
      <c r="G860" s="12">
        <v>37060</v>
      </c>
      <c r="H860" s="15">
        <v>7.6999999999999999E-2</v>
      </c>
      <c r="I860" s="12">
        <v>37110</v>
      </c>
      <c r="J860" s="15">
        <v>7.5999999999999998E-2</v>
      </c>
      <c r="K860" s="43">
        <v>37105</v>
      </c>
      <c r="L860" s="39">
        <v>0</v>
      </c>
      <c r="M860" s="10" t="s">
        <v>146</v>
      </c>
      <c r="N860" s="262">
        <f t="shared" si="34"/>
        <v>8.2000000000000003E-2</v>
      </c>
    </row>
    <row r="861" spans="1:14" ht="15.75" customHeight="1" x14ac:dyDescent="0.25">
      <c r="A861" s="9"/>
      <c r="C861" s="10">
        <v>2002</v>
      </c>
      <c r="D861" s="15">
        <v>0.112</v>
      </c>
      <c r="E861" s="12">
        <v>37507</v>
      </c>
      <c r="F861" s="15">
        <v>0.10100000000000001</v>
      </c>
      <c r="G861" s="12">
        <v>37445</v>
      </c>
      <c r="H861" s="15">
        <v>9.9000000000000005E-2</v>
      </c>
      <c r="I861" s="12">
        <v>37505</v>
      </c>
      <c r="J861" s="15">
        <v>9.7000000000000003E-2</v>
      </c>
      <c r="K861" s="43">
        <v>37478</v>
      </c>
      <c r="L861" s="39">
        <v>13</v>
      </c>
      <c r="M861" s="10" t="s">
        <v>147</v>
      </c>
      <c r="N861" s="262">
        <f t="shared" si="34"/>
        <v>8.3000000000000004E-2</v>
      </c>
    </row>
    <row r="862" spans="1:14" ht="15.75" customHeight="1" x14ac:dyDescent="0.25">
      <c r="A862" s="9"/>
      <c r="C862" s="10">
        <v>2003</v>
      </c>
      <c r="D862" s="15">
        <v>9.7000000000000003E-2</v>
      </c>
      <c r="E862" s="12">
        <v>37795</v>
      </c>
      <c r="F862" s="15">
        <v>9.7000000000000003E-2</v>
      </c>
      <c r="G862" s="12">
        <v>37796</v>
      </c>
      <c r="H862" s="15">
        <v>9.1999999999999998E-2</v>
      </c>
      <c r="I862" s="12">
        <v>37802</v>
      </c>
      <c r="J862" s="15">
        <v>8.5999999999999993E-2</v>
      </c>
      <c r="K862" s="43">
        <v>37832</v>
      </c>
      <c r="L862" s="39">
        <v>4</v>
      </c>
      <c r="M862" s="10" t="s">
        <v>148</v>
      </c>
      <c r="N862" s="262">
        <f t="shared" si="34"/>
        <v>8.5999999999999993E-2</v>
      </c>
    </row>
    <row r="863" spans="1:14" ht="15.75" customHeight="1" x14ac:dyDescent="0.25">
      <c r="A863" s="9"/>
      <c r="C863" s="10">
        <v>2004</v>
      </c>
      <c r="D863" s="15">
        <v>7.9000000000000001E-2</v>
      </c>
      <c r="E863" s="12">
        <v>38168</v>
      </c>
      <c r="F863" s="15">
        <v>7.8E-2</v>
      </c>
      <c r="G863" s="12">
        <v>38143</v>
      </c>
      <c r="H863" s="15">
        <v>7.6999999999999999E-2</v>
      </c>
      <c r="I863" s="12">
        <v>38218</v>
      </c>
      <c r="J863" s="15">
        <v>7.0999999999999994E-2</v>
      </c>
      <c r="K863" s="43">
        <v>38115</v>
      </c>
      <c r="L863" s="39">
        <v>0</v>
      </c>
      <c r="M863" s="10" t="s">
        <v>149</v>
      </c>
      <c r="N863" s="262">
        <f t="shared" si="34"/>
        <v>8.4000000000000005E-2</v>
      </c>
    </row>
    <row r="864" spans="1:14" ht="15.75" customHeight="1" x14ac:dyDescent="0.25">
      <c r="A864" s="9"/>
      <c r="C864" s="10">
        <v>2005</v>
      </c>
      <c r="D864" s="25">
        <v>9.1999999999999998E-2</v>
      </c>
      <c r="E864" s="12">
        <v>38528</v>
      </c>
      <c r="F864" s="15">
        <v>8.5999999999999993E-2</v>
      </c>
      <c r="G864" s="12">
        <v>38527</v>
      </c>
      <c r="H864" s="15">
        <v>8.1000000000000003E-2</v>
      </c>
      <c r="I864" s="12">
        <v>38566</v>
      </c>
      <c r="J864" s="15">
        <v>0.08</v>
      </c>
      <c r="K864" s="43">
        <v>38575</v>
      </c>
      <c r="L864" s="39">
        <v>2</v>
      </c>
      <c r="M864" s="10" t="s">
        <v>150</v>
      </c>
      <c r="N864" s="262">
        <f>TRUNC(AVERAGE(J862:J864),3)</f>
        <v>7.9000000000000001E-2</v>
      </c>
    </row>
    <row r="865" spans="1:14" ht="15.75" customHeight="1" x14ac:dyDescent="0.25">
      <c r="A865" s="9"/>
      <c r="C865" s="10">
        <v>2006</v>
      </c>
      <c r="D865" s="25">
        <v>0.10100000000000001</v>
      </c>
      <c r="E865" s="12">
        <v>38916</v>
      </c>
      <c r="F865" s="15">
        <v>8.2000000000000003E-2</v>
      </c>
      <c r="G865" s="12">
        <v>38906</v>
      </c>
      <c r="H865" s="15">
        <v>7.6999999999999999E-2</v>
      </c>
      <c r="I865" s="12">
        <v>38864</v>
      </c>
      <c r="J865" s="15">
        <v>7.5999999999999998E-2</v>
      </c>
      <c r="K865" s="43">
        <v>38899</v>
      </c>
      <c r="L865" s="39">
        <v>1</v>
      </c>
      <c r="M865" s="10" t="s">
        <v>151</v>
      </c>
      <c r="N865" s="262">
        <f>TRUNC(AVERAGE(J863:J865),3)</f>
        <v>7.4999999999999997E-2</v>
      </c>
    </row>
    <row r="866" spans="1:14" ht="15.75" customHeight="1" thickBot="1" x14ac:dyDescent="0.3">
      <c r="A866" s="9"/>
      <c r="C866" s="16">
        <v>2007</v>
      </c>
      <c r="D866" s="123">
        <v>9.7000000000000003E-2</v>
      </c>
      <c r="E866" s="18">
        <v>39296</v>
      </c>
      <c r="F866" s="123">
        <v>9.7000000000000003E-2</v>
      </c>
      <c r="G866" s="18">
        <v>39329</v>
      </c>
      <c r="H866" s="26">
        <v>8.6999999999999994E-2</v>
      </c>
      <c r="I866" s="18">
        <v>39245</v>
      </c>
      <c r="J866" s="26">
        <v>8.2000000000000003E-2</v>
      </c>
      <c r="K866" s="44">
        <v>39250</v>
      </c>
      <c r="L866" s="40">
        <v>3</v>
      </c>
      <c r="M866" s="16" t="s">
        <v>152</v>
      </c>
      <c r="N866" s="263">
        <f>TRUNC(AVERAGE(J864:J866),3)</f>
        <v>7.9000000000000001E-2</v>
      </c>
    </row>
    <row r="867" spans="1:14" ht="15.75" customHeight="1" thickBot="1" x14ac:dyDescent="0.35">
      <c r="A867" s="9"/>
      <c r="C867" s="359" t="s">
        <v>298</v>
      </c>
      <c r="D867" s="360"/>
      <c r="E867" s="360"/>
      <c r="F867" s="360"/>
      <c r="G867" s="360"/>
      <c r="H867" s="360"/>
      <c r="I867" s="360"/>
      <c r="J867" s="360"/>
      <c r="K867" s="361"/>
      <c r="L867" s="4" t="s">
        <v>263</v>
      </c>
      <c r="M867" s="252"/>
      <c r="N867" s="266"/>
    </row>
    <row r="868" spans="1:14" ht="15.75" customHeight="1" x14ac:dyDescent="0.25">
      <c r="A868" s="9"/>
      <c r="C868" s="10">
        <v>2008</v>
      </c>
      <c r="D868" s="25">
        <v>9.0999999999999998E-2</v>
      </c>
      <c r="E868" s="12">
        <v>39658</v>
      </c>
      <c r="F868" s="25">
        <v>8.4000000000000005E-2</v>
      </c>
      <c r="G868" s="12">
        <v>39646</v>
      </c>
      <c r="H868" s="15">
        <v>7.6999999999999999E-2</v>
      </c>
      <c r="I868" s="12">
        <v>39657</v>
      </c>
      <c r="J868" s="15">
        <v>7.4999999999999997E-2</v>
      </c>
      <c r="K868" s="43">
        <v>39647</v>
      </c>
      <c r="L868" s="39">
        <v>3</v>
      </c>
      <c r="M868" s="10" t="s">
        <v>187</v>
      </c>
      <c r="N868" s="261">
        <f>TRUNC(AVERAGE(J865:J868),3)</f>
        <v>7.6999999999999999E-2</v>
      </c>
    </row>
    <row r="869" spans="1:14" ht="15.75" customHeight="1" thickBot="1" x14ac:dyDescent="0.3">
      <c r="A869" s="9"/>
      <c r="C869" s="10">
        <v>2009</v>
      </c>
      <c r="D869" s="25">
        <v>6.9000000000000006E-2</v>
      </c>
      <c r="E869" s="12">
        <v>39989</v>
      </c>
      <c r="F869" s="25">
        <v>6.8000000000000005E-2</v>
      </c>
      <c r="G869" s="12">
        <v>39970</v>
      </c>
      <c r="H869" s="25">
        <v>6.6000000000000003E-2</v>
      </c>
      <c r="I869" s="12">
        <v>40003</v>
      </c>
      <c r="J869" s="15">
        <v>6.3E-2</v>
      </c>
      <c r="K869" s="43">
        <v>40039</v>
      </c>
      <c r="L869" s="39">
        <v>0</v>
      </c>
      <c r="M869" s="10" t="s">
        <v>196</v>
      </c>
      <c r="N869" s="263">
        <f>TRUNC(AVERAGE(J866:J869),3)</f>
        <v>7.2999999999999995E-2</v>
      </c>
    </row>
    <row r="870" spans="1:14" ht="15.75" customHeight="1" x14ac:dyDescent="0.3">
      <c r="A870" s="9"/>
      <c r="C870" s="124"/>
      <c r="D870" s="182"/>
      <c r="E870" s="51"/>
      <c r="F870" s="97"/>
      <c r="G870" s="51"/>
      <c r="H870" s="97"/>
      <c r="I870" s="51"/>
      <c r="J870" s="338"/>
      <c r="K870" s="51"/>
      <c r="L870" s="124"/>
      <c r="M870" s="124"/>
      <c r="N870" s="338"/>
    </row>
    <row r="871" spans="1:14" ht="15.75" customHeight="1" thickBot="1" x14ac:dyDescent="0.3">
      <c r="D871" s="92"/>
      <c r="F871" s="92"/>
      <c r="H871" s="92"/>
    </row>
    <row r="872" spans="1:14" ht="15.75" customHeight="1" x14ac:dyDescent="0.3">
      <c r="A872" s="80" t="s">
        <v>42</v>
      </c>
      <c r="C872" s="247"/>
      <c r="D872" s="248"/>
      <c r="E872" s="249"/>
      <c r="F872" s="248"/>
      <c r="G872" s="249"/>
      <c r="H872" s="248"/>
      <c r="I872" s="249"/>
      <c r="J872" s="250"/>
      <c r="K872" s="249"/>
      <c r="L872" s="251"/>
      <c r="M872" s="385" t="s">
        <v>56</v>
      </c>
      <c r="N872" s="384"/>
    </row>
    <row r="873" spans="1:14" ht="15.75" customHeight="1" thickBot="1" x14ac:dyDescent="0.3">
      <c r="C873" s="4" t="s">
        <v>2</v>
      </c>
      <c r="D873" s="93" t="s">
        <v>3</v>
      </c>
      <c r="E873" s="5" t="s">
        <v>58</v>
      </c>
      <c r="F873" s="93" t="s">
        <v>4</v>
      </c>
      <c r="G873" s="5" t="s">
        <v>58</v>
      </c>
      <c r="H873" s="93" t="s">
        <v>5</v>
      </c>
      <c r="I873" s="5" t="s">
        <v>58</v>
      </c>
      <c r="J873" s="6" t="s">
        <v>6</v>
      </c>
      <c r="K873" s="5" t="s">
        <v>58</v>
      </c>
      <c r="L873" s="322"/>
      <c r="M873" s="7" t="s">
        <v>141</v>
      </c>
      <c r="N873" s="8" t="s">
        <v>57</v>
      </c>
    </row>
    <row r="874" spans="1:14" ht="15.75" customHeight="1" thickBot="1" x14ac:dyDescent="0.35">
      <c r="C874" s="359" t="s">
        <v>299</v>
      </c>
      <c r="D874" s="360"/>
      <c r="E874" s="360"/>
      <c r="F874" s="360"/>
      <c r="G874" s="360"/>
      <c r="H874" s="360"/>
      <c r="I874" s="360"/>
      <c r="J874" s="360"/>
      <c r="K874" s="361"/>
      <c r="L874" s="4" t="s">
        <v>265</v>
      </c>
      <c r="M874" s="252"/>
      <c r="N874" s="266"/>
    </row>
    <row r="875" spans="1:14" ht="15.75" customHeight="1" x14ac:dyDescent="0.25">
      <c r="A875" s="151" t="s">
        <v>46</v>
      </c>
      <c r="C875" s="14">
        <v>2000</v>
      </c>
      <c r="D875" s="97">
        <v>9.0999999999999998E-2</v>
      </c>
      <c r="E875" s="51">
        <v>36678</v>
      </c>
      <c r="F875" s="97">
        <v>9.0999999999999998E-2</v>
      </c>
      <c r="G875" s="51">
        <v>36686</v>
      </c>
      <c r="H875" s="97">
        <v>0.09</v>
      </c>
      <c r="I875" s="51">
        <v>36685</v>
      </c>
      <c r="J875" s="97">
        <v>8.2000000000000003E-2</v>
      </c>
      <c r="K875" s="112">
        <v>36788</v>
      </c>
      <c r="L875" s="62">
        <v>3</v>
      </c>
      <c r="M875" s="14" t="s">
        <v>155</v>
      </c>
      <c r="N875" s="261">
        <f>TRUNC(AVERAGE(J875),3)</f>
        <v>8.2000000000000003E-2</v>
      </c>
    </row>
    <row r="876" spans="1:14" ht="15.75" customHeight="1" x14ac:dyDescent="0.25">
      <c r="A876" s="24" t="s">
        <v>130</v>
      </c>
      <c r="C876" s="10">
        <v>2001</v>
      </c>
      <c r="D876" s="15">
        <v>8.6999999999999994E-2</v>
      </c>
      <c r="E876" s="12">
        <v>37060</v>
      </c>
      <c r="F876" s="15">
        <v>8.5000000000000006E-2</v>
      </c>
      <c r="G876" s="12">
        <v>37016</v>
      </c>
      <c r="H876" s="15">
        <v>8.4000000000000005E-2</v>
      </c>
      <c r="I876" s="12">
        <v>37055</v>
      </c>
      <c r="J876" s="15">
        <v>8.4000000000000005E-2</v>
      </c>
      <c r="K876" s="43">
        <v>37109</v>
      </c>
      <c r="L876" s="39">
        <v>2</v>
      </c>
      <c r="M876" s="10" t="s">
        <v>156</v>
      </c>
      <c r="N876" s="262">
        <f>TRUNC(AVERAGE(J875:J876),3)</f>
        <v>8.3000000000000004E-2</v>
      </c>
    </row>
    <row r="877" spans="1:14" ht="15.75" customHeight="1" x14ac:dyDescent="0.25">
      <c r="C877" s="10">
        <v>2002</v>
      </c>
      <c r="D877" s="15">
        <v>9.4E-2</v>
      </c>
      <c r="E877" s="12">
        <v>37428</v>
      </c>
      <c r="F877" s="15">
        <v>9.2999999999999999E-2</v>
      </c>
      <c r="G877" s="12">
        <v>37429</v>
      </c>
      <c r="H877" s="15">
        <v>9.0999999999999998E-2</v>
      </c>
      <c r="I877" s="12">
        <v>37478</v>
      </c>
      <c r="J877" s="15">
        <v>0.09</v>
      </c>
      <c r="K877" s="43">
        <v>37471</v>
      </c>
      <c r="L877" s="39">
        <v>10</v>
      </c>
      <c r="M877" s="10" t="s">
        <v>147</v>
      </c>
      <c r="N877" s="262">
        <f t="shared" ref="N877:N882" si="35">TRUNC(AVERAGE(J875:J877),3)</f>
        <v>8.5000000000000006E-2</v>
      </c>
    </row>
    <row r="878" spans="1:14" ht="15.75" customHeight="1" x14ac:dyDescent="0.25">
      <c r="C878" s="10">
        <v>2003</v>
      </c>
      <c r="D878" s="15">
        <v>8.4000000000000005E-2</v>
      </c>
      <c r="E878" s="12">
        <v>37858</v>
      </c>
      <c r="F878" s="15">
        <v>8.2000000000000003E-2</v>
      </c>
      <c r="G878" s="12">
        <v>37796</v>
      </c>
      <c r="H878" s="15">
        <v>8.2000000000000003E-2</v>
      </c>
      <c r="I878" s="12">
        <v>37797</v>
      </c>
      <c r="J878" s="15">
        <v>8.2000000000000003E-2</v>
      </c>
      <c r="K878" s="43">
        <v>37790</v>
      </c>
      <c r="L878" s="39">
        <v>0</v>
      </c>
      <c r="M878" s="10" t="s">
        <v>148</v>
      </c>
      <c r="N878" s="262">
        <f t="shared" si="35"/>
        <v>8.5000000000000006E-2</v>
      </c>
    </row>
    <row r="879" spans="1:14" ht="15.75" customHeight="1" x14ac:dyDescent="0.25">
      <c r="A879" s="9"/>
      <c r="C879" s="10">
        <v>2004</v>
      </c>
      <c r="D879" s="15">
        <v>7.5999999999999998E-2</v>
      </c>
      <c r="E879" s="12">
        <v>38218</v>
      </c>
      <c r="F879" s="15">
        <v>7.0000000000000007E-2</v>
      </c>
      <c r="G879" s="12">
        <v>38617</v>
      </c>
      <c r="H879" s="15">
        <v>6.9000000000000006E-2</v>
      </c>
      <c r="I879" s="12">
        <v>38471</v>
      </c>
      <c r="J879" s="15">
        <v>6.8000000000000005E-2</v>
      </c>
      <c r="K879" s="43">
        <v>38458</v>
      </c>
      <c r="L879" s="39">
        <v>0</v>
      </c>
      <c r="M879" s="10" t="s">
        <v>149</v>
      </c>
      <c r="N879" s="262">
        <f t="shared" si="35"/>
        <v>0.08</v>
      </c>
    </row>
    <row r="880" spans="1:14" ht="15.75" customHeight="1" x14ac:dyDescent="0.25">
      <c r="A880" s="9"/>
      <c r="C880" s="10">
        <v>2005</v>
      </c>
      <c r="D880" s="25">
        <v>8.5000000000000006E-2</v>
      </c>
      <c r="E880" s="12">
        <v>38543</v>
      </c>
      <c r="F880" s="15">
        <v>8.2000000000000003E-2</v>
      </c>
      <c r="G880" s="12">
        <v>38529</v>
      </c>
      <c r="H880" s="15">
        <v>8.1000000000000003E-2</v>
      </c>
      <c r="I880" s="12">
        <v>38542</v>
      </c>
      <c r="J880" s="15">
        <v>7.6999999999999999E-2</v>
      </c>
      <c r="K880" s="43">
        <v>38461</v>
      </c>
      <c r="L880" s="39">
        <v>1</v>
      </c>
      <c r="M880" s="10" t="s">
        <v>150</v>
      </c>
      <c r="N880" s="262">
        <f t="shared" si="35"/>
        <v>7.4999999999999997E-2</v>
      </c>
    </row>
    <row r="881" spans="3:14" ht="15.75" customHeight="1" x14ac:dyDescent="0.25">
      <c r="C881" s="10">
        <v>2006</v>
      </c>
      <c r="D881" s="25">
        <v>0.08</v>
      </c>
      <c r="E881" s="12">
        <v>38861</v>
      </c>
      <c r="F881" s="15">
        <v>7.6999999999999999E-2</v>
      </c>
      <c r="G881" s="12">
        <v>38885</v>
      </c>
      <c r="H881" s="15">
        <v>7.5999999999999998E-2</v>
      </c>
      <c r="I881" s="12">
        <v>38900</v>
      </c>
      <c r="J881" s="15">
        <v>7.4999999999999997E-2</v>
      </c>
      <c r="K881" s="43">
        <v>38883</v>
      </c>
      <c r="L881" s="39">
        <v>0</v>
      </c>
      <c r="M881" s="10" t="s">
        <v>151</v>
      </c>
      <c r="N881" s="262">
        <f t="shared" si="35"/>
        <v>7.2999999999999995E-2</v>
      </c>
    </row>
    <row r="882" spans="3:14" ht="15.75" customHeight="1" thickBot="1" x14ac:dyDescent="0.3">
      <c r="C882" s="16">
        <v>2007</v>
      </c>
      <c r="D882" s="275">
        <v>8.3000000000000004E-2</v>
      </c>
      <c r="E882" s="18">
        <v>39224</v>
      </c>
      <c r="F882" s="275">
        <v>8.2000000000000003E-2</v>
      </c>
      <c r="G882" s="18">
        <v>39330</v>
      </c>
      <c r="H882" s="275">
        <v>7.9000000000000001E-2</v>
      </c>
      <c r="I882" s="276">
        <v>39250</v>
      </c>
      <c r="J882" s="275">
        <v>7.8E-2</v>
      </c>
      <c r="K882" s="277">
        <v>39346</v>
      </c>
      <c r="L882" s="40">
        <v>0</v>
      </c>
      <c r="M882" s="16" t="s">
        <v>152</v>
      </c>
      <c r="N882" s="263">
        <f t="shared" si="35"/>
        <v>7.5999999999999998E-2</v>
      </c>
    </row>
    <row r="883" spans="3:14" ht="15.75" customHeight="1" thickBot="1" x14ac:dyDescent="0.35">
      <c r="C883" s="359" t="s">
        <v>298</v>
      </c>
      <c r="D883" s="360"/>
      <c r="E883" s="360"/>
      <c r="F883" s="360"/>
      <c r="G883" s="360"/>
      <c r="H883" s="360"/>
      <c r="I883" s="360"/>
      <c r="J883" s="360"/>
      <c r="K883" s="361"/>
      <c r="L883" s="4" t="s">
        <v>263</v>
      </c>
      <c r="M883" s="252"/>
      <c r="N883" s="266"/>
    </row>
    <row r="884" spans="3:14" ht="15" x14ac:dyDescent="0.25">
      <c r="C884" s="10">
        <v>2008</v>
      </c>
      <c r="D884" s="91">
        <v>7.6999999999999999E-2</v>
      </c>
      <c r="E884" s="12">
        <v>39646</v>
      </c>
      <c r="F884" s="91">
        <v>7.1999999999999995E-2</v>
      </c>
      <c r="G884" s="12">
        <v>39561</v>
      </c>
      <c r="H884" s="91">
        <v>7.0999999999999994E-2</v>
      </c>
      <c r="I884" s="129">
        <v>39647</v>
      </c>
      <c r="J884" s="15">
        <v>7.0000000000000007E-2</v>
      </c>
      <c r="K884" s="130">
        <v>39560</v>
      </c>
      <c r="L884" s="39">
        <v>1</v>
      </c>
      <c r="M884" s="10" t="s">
        <v>187</v>
      </c>
      <c r="N884" s="261">
        <f>TRUNC(AVERAGE(J881:J884),3)</f>
        <v>7.3999999999999996E-2</v>
      </c>
    </row>
    <row r="885" spans="3:14" ht="15.6" thickBot="1" x14ac:dyDescent="0.3">
      <c r="C885" s="10">
        <v>2009</v>
      </c>
      <c r="D885" s="91">
        <v>7.5999999999999998E-2</v>
      </c>
      <c r="E885" s="12">
        <v>39953</v>
      </c>
      <c r="F885" s="91">
        <v>6.8000000000000005E-2</v>
      </c>
      <c r="G885" s="12">
        <v>39970</v>
      </c>
      <c r="H885" s="91">
        <v>6.4000000000000001E-2</v>
      </c>
      <c r="I885" s="12">
        <v>39921</v>
      </c>
      <c r="J885" s="91">
        <v>6.3E-2</v>
      </c>
      <c r="K885" s="130">
        <v>39969</v>
      </c>
      <c r="L885" s="39">
        <v>1</v>
      </c>
      <c r="M885" s="10" t="s">
        <v>196</v>
      </c>
      <c r="N885" s="262">
        <f>TRUNC(AVERAGE(J882:J885),3)</f>
        <v>7.0000000000000007E-2</v>
      </c>
    </row>
    <row r="886" spans="3:14" x14ac:dyDescent="0.25">
      <c r="C886" s="125"/>
      <c r="D886" s="125"/>
      <c r="E886" s="125"/>
      <c r="F886" s="125"/>
      <c r="G886" s="125"/>
      <c r="H886" s="125"/>
      <c r="I886" s="125"/>
      <c r="J886" s="125"/>
      <c r="K886" s="125"/>
      <c r="L886" s="125"/>
      <c r="M886" s="125"/>
      <c r="N886" s="125"/>
    </row>
  </sheetData>
  <mergeCells count="144">
    <mergeCell ref="L2:N3"/>
    <mergeCell ref="M872:N872"/>
    <mergeCell ref="M851:N851"/>
    <mergeCell ref="A698:B698"/>
    <mergeCell ref="M735:N735"/>
    <mergeCell ref="M712:N712"/>
    <mergeCell ref="M756:N756"/>
    <mergeCell ref="C769:N769"/>
    <mergeCell ref="M814:N814"/>
    <mergeCell ref="M793:N793"/>
    <mergeCell ref="M772:N772"/>
    <mergeCell ref="M645:N645"/>
    <mergeCell ref="M630:N630"/>
    <mergeCell ref="M609:N609"/>
    <mergeCell ref="M594:N594"/>
    <mergeCell ref="M691:N691"/>
    <mergeCell ref="M679:N679"/>
    <mergeCell ref="M663:N663"/>
    <mergeCell ref="M505:N505"/>
    <mergeCell ref="M483:N483"/>
    <mergeCell ref="M464:N464"/>
    <mergeCell ref="M569:N569"/>
    <mergeCell ref="M547:N547"/>
    <mergeCell ref="M526:N526"/>
    <mergeCell ref="M368:N368"/>
    <mergeCell ref="M349:N349"/>
    <mergeCell ref="M380:N380"/>
    <mergeCell ref="C377:N377"/>
    <mergeCell ref="M443:N443"/>
    <mergeCell ref="M422:N422"/>
    <mergeCell ref="M401:N401"/>
    <mergeCell ref="C438:K438"/>
    <mergeCell ref="C403:K403"/>
    <mergeCell ref="C424:K424"/>
    <mergeCell ref="M328:N328"/>
    <mergeCell ref="M307:N307"/>
    <mergeCell ref="M295:N295"/>
    <mergeCell ref="C309:K309"/>
    <mergeCell ref="C302:K302"/>
    <mergeCell ref="C323:K323"/>
    <mergeCell ref="C297:K297"/>
    <mergeCell ref="M283:N283"/>
    <mergeCell ref="M262:N262"/>
    <mergeCell ref="M243:N243"/>
    <mergeCell ref="C292:N292"/>
    <mergeCell ref="M224:N224"/>
    <mergeCell ref="C226:K226"/>
    <mergeCell ref="C245:K245"/>
    <mergeCell ref="C264:K264"/>
    <mergeCell ref="C285:K285"/>
    <mergeCell ref="C254:K254"/>
    <mergeCell ref="M59:N59"/>
    <mergeCell ref="M80:N80"/>
    <mergeCell ref="M96:N96"/>
    <mergeCell ref="M115:N115"/>
    <mergeCell ref="M197:N197"/>
    <mergeCell ref="C152:N152"/>
    <mergeCell ref="C117:K117"/>
    <mergeCell ref="C138:K138"/>
    <mergeCell ref="C110:K110"/>
    <mergeCell ref="C157:K157"/>
    <mergeCell ref="M828:N828"/>
    <mergeCell ref="A1:N1"/>
    <mergeCell ref="L4:N5"/>
    <mergeCell ref="M7:N7"/>
    <mergeCell ref="M23:N23"/>
    <mergeCell ref="M155:N155"/>
    <mergeCell ref="M176:N176"/>
    <mergeCell ref="M136:N136"/>
    <mergeCell ref="C9:K9"/>
    <mergeCell ref="M38:N38"/>
    <mergeCell ref="C25:K25"/>
    <mergeCell ref="C40:K40"/>
    <mergeCell ref="C61:K61"/>
    <mergeCell ref="C82:K82"/>
    <mergeCell ref="C98:K98"/>
    <mergeCell ref="C199:K199"/>
    <mergeCell ref="C171:K171"/>
    <mergeCell ref="C192:K192"/>
    <mergeCell ref="C131:K131"/>
    <mergeCell ref="C178:K178"/>
    <mergeCell ref="C625:K625"/>
    <mergeCell ref="C278:K278"/>
    <mergeCell ref="C370:K370"/>
    <mergeCell ref="C382:K382"/>
    <mergeCell ref="C344:K344"/>
    <mergeCell ref="C363:K363"/>
    <mergeCell ref="C396:K396"/>
    <mergeCell ref="C521:K521"/>
    <mergeCell ref="C330:K330"/>
    <mergeCell ref="C351:K351"/>
    <mergeCell ref="C774:K774"/>
    <mergeCell ref="C686:K686"/>
    <mergeCell ref="C706:K706"/>
    <mergeCell ref="C751:K751"/>
    <mergeCell ref="C728:K728"/>
    <mergeCell ref="C414:K414"/>
    <mergeCell ref="C640:K640"/>
    <mergeCell ref="C655:K655"/>
    <mergeCell ref="C445:K445"/>
    <mergeCell ref="C466:K466"/>
    <mergeCell ref="C18:K18"/>
    <mergeCell ref="C33:K33"/>
    <mergeCell ref="C54:K54"/>
    <mergeCell ref="C75:K75"/>
    <mergeCell ref="C91:K91"/>
    <mergeCell ref="C681:K681"/>
    <mergeCell ref="C485:K485"/>
    <mergeCell ref="C507:K507"/>
    <mergeCell ref="C528:K528"/>
    <mergeCell ref="C549:K549"/>
    <mergeCell ref="C693:K693"/>
    <mergeCell ref="C714:K714"/>
    <mergeCell ref="C737:K737"/>
    <mergeCell ref="C758:K758"/>
    <mergeCell ref="C632:K632"/>
    <mergeCell ref="C647:K647"/>
    <mergeCell ref="C665:K665"/>
    <mergeCell ref="C585:K585"/>
    <mergeCell ref="C604:K604"/>
    <mergeCell ref="C213:K213"/>
    <mergeCell ref="C238:K238"/>
    <mergeCell ref="C542:K542"/>
    <mergeCell ref="C563:K563"/>
    <mergeCell ref="C499:K499"/>
    <mergeCell ref="C459:K459"/>
    <mergeCell ref="C475:K475"/>
    <mergeCell ref="C867:K867"/>
    <mergeCell ref="C883:K883"/>
    <mergeCell ref="C795:K795"/>
    <mergeCell ref="C816:K816"/>
    <mergeCell ref="C830:K830"/>
    <mergeCell ref="C853:K853"/>
    <mergeCell ref="C874:K874"/>
    <mergeCell ref="M218:N218"/>
    <mergeCell ref="C220:K220"/>
    <mergeCell ref="C788:K788"/>
    <mergeCell ref="C809:K809"/>
    <mergeCell ref="C820:K820"/>
    <mergeCell ref="C844:K844"/>
    <mergeCell ref="C674:K674"/>
    <mergeCell ref="C571:K571"/>
    <mergeCell ref="C596:K596"/>
    <mergeCell ref="C611:K611"/>
  </mergeCells>
  <conditionalFormatting sqref="J588:J602 J658:J672 J823:J842 J607:J623 J628:J638 J643:J653 J677:J684 J689:J704 J709:J726 J731:J749 J754:J768 J770:J786 J791:J807 J812:J818 J849:J865 J870:J881 N770:N771 N849:N850 N757:N768 N873:N882 J10:J16 J153:J169 J21:J31 J36:J52 J57:J73 J78:J89 J94:J108 J113:J129 J134:J151 J174:J190 J195:J211 J216:J236 J241:J252 J257:J276 J417:J436 J478:J497 J281:J291 J293:J300 J305:J321 J326:J342 J347:J361 J366:J376 J378:J394 J399:J412 J441:J457 J462:J473 J502:J519 J524:J540 J545:J561 J566:J583 N153:N154 N137:N151 N293:N294 N378:N379 N284:N291 N369:N376 N852:N871 N829:N846 N815:N827 N794:N813 N773:N792 N736:N755 N713:N734 N692:N711 N680:N690 N664:N678 N646:N662 N631:N644 N610:N629 N595:N608 N570:N593 N548:N568 N527:N546 N506:N525 N484:N504 N465:N482 N444:N463 N423:N442 N402:N421 N381:N400 N350:N367 N329:N348 N308:N327 N296:N306 N263:N282 N244:N261 N225:N242 N198:N223 N177:N196 N156:N175 N116:N135 N97:N114 N81:N95 N60:N79 N39:N58 N24:N37 N10:N22">
    <cfRule type="cellIs" dxfId="187" priority="708" stopIfTrue="1" operator="greaterThanOrEqual">
      <formula>0.085</formula>
    </cfRule>
    <cfRule type="cellIs" dxfId="186" priority="709" stopIfTrue="1" operator="lessThan">
      <formula>0.085</formula>
    </cfRule>
  </conditionalFormatting>
  <conditionalFormatting sqref="J603:J606 J624:J627 J639:J642 J654:J657 J673:J676 J685:J688 J705:J708 J750:J753 J727:J730 J787:J790 J808:J811 J819:J822 J843:J848 N847:N848 J866:J869 J882 J594:J596 N595:N596 J609:J611 N610:N611 J630:J632 N631:N632 J645:J647 N646:N647 J663:J665 N664:N665 J679:J681 N680:N681 J691:J693 N692:N693 J712:J714 N713:N714 J735:J737 N736:N737 J756:J758 N757:N758 J772:J774 N773:N774 J793:J795 N794:N795 J814:J816 N815:N816 J828:J830 N829:N830 J851:J853 N852:N853 J872:J874 N873:N874 N9 N25 N40 N61 N82 N98 N117 N138 N157 N178 N199 N226 N245 J262:J264 N263:N264 J283:J285 N284:N285 J295:J297 N296:N297 J307:J309 N308:N309 J328:J330 N329:N330 J349:J351 N350:N351 J368:J370 N369:N370 J380:J382 N381:N382 J401:J403 N402:N403 J422:J424 N423:N424 J443:J445 N444:N445 J464:J466 N465:N466 J483:J485 N484:N485 N506:N507 N527:N528 N548:N549 N570:N571 J505:J507 J526:J528 J547:J549 J569:J571 J17:J20 J32:J35 J53:J56 J74:J77 J90:J93 J109:J112 J130:J133 J170:J173 J191:J194 J212:J215 J237:J240 J253:J256 J277:J280 J301:J304 J322:J325 J343:J346 J362:J365 J395:J398 J413:J416 J437:J440 J458:J461 J474:J477 J498:J501 J541:J544 J562:J565 J520:J523 N585 J584:J587 N563:N565 N542:N544 N521:N523 N499:N501 N475:N477 N459:N461 N438:N440 N414:N416 N396:N398 N363:N365 N344:N346 N323:N325 N302:N304 N278:N280 N254:N256 N238:N240 N213:N215 N192:N194 N171:N173 N131:N133 N110:N112 N91:N93 N75:N77 N54:N56 N33:N35 N18:N20">
    <cfRule type="cellIs" dxfId="185" priority="704" stopIfTrue="1" operator="greaterThanOrEqual">
      <formula>0.071</formula>
    </cfRule>
    <cfRule type="cellIs" dxfId="184" priority="705" stopIfTrue="1" operator="lessThan">
      <formula>0.071</formula>
    </cfRule>
  </conditionalFormatting>
  <conditionalFormatting sqref="J603:J606 J624:J627 J639:J642 J654:J657 J673:J676 J685:J688 J705:J708 J750:J753 J727:J730 J787:J790 J808:J811 J819:J822 J843:J848 N847:N848 J866:J869 J882 J17:J20 J32:J35 J53:J56 J74:J77 J90:J93 J109:J112 J130:J133 J170:J173 J191:J194 J212:J215 J237:J240 J253:J256 J277:J280 J301:J304 J322:J325 J343:J346 J362:J365 J395:J398 J413:J416 J437:J440 J458:J461 J474:J477 J498:J501 J541:J544 J562:J565 J520:J523 J584:J587">
    <cfRule type="cellIs" dxfId="183" priority="701" stopIfTrue="1" operator="lessThan">
      <formula>0.085</formula>
    </cfRule>
  </conditionalFormatting>
  <conditionalFormatting sqref="J19:J20 J34:J35 J55:J56 J76:J77 J92:J93 J111:J112 J522:J523 J132:J133 J172:J173 J193:J194 J214:J215 J239:J240 J255:J256 J279:J280 J303:J304 J324:J325 J345:J346 J364:J365 J397:J398 J415:J416 J439:J440 J460:J461 J476:J477 J500:J501 J543:J544 J564:J565 N564:N565 N543:N544 N522:N523 N500:N501 N476:N477 N460:N461 N439:N440 N415:N416 N397:N398 N364:N365 N345:N346 N324:N325 N303:N304 N279:N280 N255:N256 N239:N240 N214:N215 N193:N194 N172:N173 N132:N133 N111:N112 N92:N93 N76:N77 N55:N56 N34:N35 N19:N20">
    <cfRule type="cellIs" dxfId="182" priority="255" stopIfTrue="1" operator="lessThan">
      <formula>0.076</formula>
    </cfRule>
  </conditionalFormatting>
  <conditionalFormatting sqref="J586:J587 N586:N587">
    <cfRule type="cellIs" dxfId="181" priority="178" stopIfTrue="1" operator="greaterThanOrEqual">
      <formula>0.071</formula>
    </cfRule>
    <cfRule type="cellIs" dxfId="180" priority="179" stopIfTrue="1" operator="lessThan">
      <formula>0.071</formula>
    </cfRule>
  </conditionalFormatting>
  <conditionalFormatting sqref="J586:J587 N586:N587">
    <cfRule type="cellIs" dxfId="179" priority="177" stopIfTrue="1" operator="lessThan">
      <formula>0.076</formula>
    </cfRule>
  </conditionalFormatting>
  <conditionalFormatting sqref="J604:J606 N604:N606">
    <cfRule type="cellIs" dxfId="178" priority="175" stopIfTrue="1" operator="greaterThanOrEqual">
      <formula>0.071</formula>
    </cfRule>
    <cfRule type="cellIs" dxfId="177" priority="176" stopIfTrue="1" operator="lessThan">
      <formula>0.071</formula>
    </cfRule>
  </conditionalFormatting>
  <conditionalFormatting sqref="J605:J606 N605:N606">
    <cfRule type="cellIs" dxfId="176" priority="174" stopIfTrue="1" operator="lessThan">
      <formula>0.076</formula>
    </cfRule>
  </conditionalFormatting>
  <conditionalFormatting sqref="J625:J627 N625:N627">
    <cfRule type="cellIs" dxfId="175" priority="172" stopIfTrue="1" operator="greaterThanOrEqual">
      <formula>0.071</formula>
    </cfRule>
    <cfRule type="cellIs" dxfId="174" priority="173" stopIfTrue="1" operator="lessThan">
      <formula>0.071</formula>
    </cfRule>
  </conditionalFormatting>
  <conditionalFormatting sqref="J626:J627 N626:N627">
    <cfRule type="cellIs" dxfId="173" priority="171" stopIfTrue="1" operator="lessThan">
      <formula>0.076</formula>
    </cfRule>
  </conditionalFormatting>
  <conditionalFormatting sqref="J640:J642 N640:N642">
    <cfRule type="cellIs" dxfId="172" priority="169" stopIfTrue="1" operator="greaterThanOrEqual">
      <formula>0.071</formula>
    </cfRule>
    <cfRule type="cellIs" dxfId="171" priority="170" stopIfTrue="1" operator="lessThan">
      <formula>0.071</formula>
    </cfRule>
  </conditionalFormatting>
  <conditionalFormatting sqref="J641:J642 N641:N642">
    <cfRule type="cellIs" dxfId="170" priority="168" stopIfTrue="1" operator="lessThan">
      <formula>0.076</formula>
    </cfRule>
  </conditionalFormatting>
  <conditionalFormatting sqref="J655:J657 N655:N657">
    <cfRule type="cellIs" dxfId="169" priority="166" stopIfTrue="1" operator="greaterThanOrEqual">
      <formula>0.071</formula>
    </cfRule>
    <cfRule type="cellIs" dxfId="168" priority="167" stopIfTrue="1" operator="lessThan">
      <formula>0.071</formula>
    </cfRule>
  </conditionalFormatting>
  <conditionalFormatting sqref="J656:J657 N656:N657">
    <cfRule type="cellIs" dxfId="167" priority="165" stopIfTrue="1" operator="lessThan">
      <formula>0.076</formula>
    </cfRule>
  </conditionalFormatting>
  <conditionalFormatting sqref="J674:J676 N674:N676">
    <cfRule type="cellIs" dxfId="166" priority="163" stopIfTrue="1" operator="greaterThanOrEqual">
      <formula>0.071</formula>
    </cfRule>
    <cfRule type="cellIs" dxfId="165" priority="164" stopIfTrue="1" operator="lessThan">
      <formula>0.071</formula>
    </cfRule>
  </conditionalFormatting>
  <conditionalFormatting sqref="J675:J676 N675:N676">
    <cfRule type="cellIs" dxfId="164" priority="162" stopIfTrue="1" operator="lessThan">
      <formula>0.076</formula>
    </cfRule>
  </conditionalFormatting>
  <conditionalFormatting sqref="J686:J688 N686:N688">
    <cfRule type="cellIs" dxfId="163" priority="160" stopIfTrue="1" operator="greaterThanOrEqual">
      <formula>0.071</formula>
    </cfRule>
    <cfRule type="cellIs" dxfId="162" priority="161" stopIfTrue="1" operator="lessThan">
      <formula>0.071</formula>
    </cfRule>
  </conditionalFormatting>
  <conditionalFormatting sqref="J687:J688 N687:N688">
    <cfRule type="cellIs" dxfId="161" priority="159" stopIfTrue="1" operator="lessThan">
      <formula>0.076</formula>
    </cfRule>
  </conditionalFormatting>
  <conditionalFormatting sqref="J706:J708 N706:N708">
    <cfRule type="cellIs" dxfId="160" priority="157" stopIfTrue="1" operator="greaterThanOrEqual">
      <formula>0.071</formula>
    </cfRule>
    <cfRule type="cellIs" dxfId="159" priority="158" stopIfTrue="1" operator="lessThan">
      <formula>0.071</formula>
    </cfRule>
  </conditionalFormatting>
  <conditionalFormatting sqref="J707:J708 N707:N708">
    <cfRule type="cellIs" dxfId="158" priority="156" stopIfTrue="1" operator="lessThan">
      <formula>0.076</formula>
    </cfRule>
  </conditionalFormatting>
  <conditionalFormatting sqref="J751:J753 N751:N753">
    <cfRule type="cellIs" dxfId="157" priority="154" stopIfTrue="1" operator="greaterThanOrEqual">
      <formula>0.071</formula>
    </cfRule>
    <cfRule type="cellIs" dxfId="156" priority="155" stopIfTrue="1" operator="lessThan">
      <formula>0.071</formula>
    </cfRule>
  </conditionalFormatting>
  <conditionalFormatting sqref="J752:J753 N752:N753">
    <cfRule type="cellIs" dxfId="155" priority="153" stopIfTrue="1" operator="lessThan">
      <formula>0.076</formula>
    </cfRule>
  </conditionalFormatting>
  <conditionalFormatting sqref="J728:J730 N728:N730">
    <cfRule type="cellIs" dxfId="154" priority="151" stopIfTrue="1" operator="greaterThanOrEqual">
      <formula>0.071</formula>
    </cfRule>
    <cfRule type="cellIs" dxfId="153" priority="152" stopIfTrue="1" operator="lessThan">
      <formula>0.071</formula>
    </cfRule>
  </conditionalFormatting>
  <conditionalFormatting sqref="J729:J730 N729:N730">
    <cfRule type="cellIs" dxfId="152" priority="150" stopIfTrue="1" operator="lessThan">
      <formula>0.076</formula>
    </cfRule>
  </conditionalFormatting>
  <conditionalFormatting sqref="J788:J790 N788:N790">
    <cfRule type="cellIs" dxfId="151" priority="148" stopIfTrue="1" operator="greaterThanOrEqual">
      <formula>0.071</formula>
    </cfRule>
    <cfRule type="cellIs" dxfId="150" priority="149" stopIfTrue="1" operator="lessThan">
      <formula>0.071</formula>
    </cfRule>
  </conditionalFormatting>
  <conditionalFormatting sqref="J789:J790 N789:N790">
    <cfRule type="cellIs" dxfId="149" priority="147" stopIfTrue="1" operator="lessThan">
      <formula>0.076</formula>
    </cfRule>
  </conditionalFormatting>
  <conditionalFormatting sqref="J809:J811 N809:N811">
    <cfRule type="cellIs" dxfId="148" priority="145" stopIfTrue="1" operator="greaterThanOrEqual">
      <formula>0.071</formula>
    </cfRule>
    <cfRule type="cellIs" dxfId="147" priority="146" stopIfTrue="1" operator="lessThan">
      <formula>0.071</formula>
    </cfRule>
  </conditionalFormatting>
  <conditionalFormatting sqref="J810:J811 N810:N811">
    <cfRule type="cellIs" dxfId="146" priority="144" stopIfTrue="1" operator="lessThan">
      <formula>0.076</formula>
    </cfRule>
  </conditionalFormatting>
  <conditionalFormatting sqref="J820:J822 N820:N822">
    <cfRule type="cellIs" dxfId="145" priority="142" stopIfTrue="1" operator="greaterThanOrEqual">
      <formula>0.071</formula>
    </cfRule>
    <cfRule type="cellIs" dxfId="144" priority="143" stopIfTrue="1" operator="lessThan">
      <formula>0.071</formula>
    </cfRule>
  </conditionalFormatting>
  <conditionalFormatting sqref="J821:J822 N821:N822">
    <cfRule type="cellIs" dxfId="143" priority="141" stopIfTrue="1" operator="lessThan">
      <formula>0.076</formula>
    </cfRule>
  </conditionalFormatting>
  <conditionalFormatting sqref="J844:J846 N844:N846">
    <cfRule type="cellIs" dxfId="142" priority="139" stopIfTrue="1" operator="greaterThanOrEqual">
      <formula>0.071</formula>
    </cfRule>
    <cfRule type="cellIs" dxfId="141" priority="140" stopIfTrue="1" operator="lessThan">
      <formula>0.071</formula>
    </cfRule>
  </conditionalFormatting>
  <conditionalFormatting sqref="J845:J846 N845:N846">
    <cfRule type="cellIs" dxfId="140" priority="138" stopIfTrue="1" operator="lessThan">
      <formula>0.076</formula>
    </cfRule>
  </conditionalFormatting>
  <conditionalFormatting sqref="J867:J869 N867:N869">
    <cfRule type="cellIs" dxfId="139" priority="136" stopIfTrue="1" operator="greaterThanOrEqual">
      <formula>0.071</formula>
    </cfRule>
    <cfRule type="cellIs" dxfId="138" priority="137" stopIfTrue="1" operator="lessThan">
      <formula>0.071</formula>
    </cfRule>
  </conditionalFormatting>
  <conditionalFormatting sqref="J868:J869 N868:N869">
    <cfRule type="cellIs" dxfId="137" priority="135" stopIfTrue="1" operator="lessThan">
      <formula>0.076</formula>
    </cfRule>
  </conditionalFormatting>
  <conditionalFormatting sqref="J883:J885 N883:N885">
    <cfRule type="cellIs" dxfId="136" priority="133" stopIfTrue="1" operator="greaterThanOrEqual">
      <formula>0.071</formula>
    </cfRule>
    <cfRule type="cellIs" dxfId="135" priority="134" stopIfTrue="1" operator="lessThan">
      <formula>0.071</formula>
    </cfRule>
  </conditionalFormatting>
  <conditionalFormatting sqref="J884:J885 N884:N885">
    <cfRule type="cellIs" dxfId="134" priority="132" stopIfTrue="1" operator="lessThan">
      <formula>0.076</formula>
    </cfRule>
  </conditionalFormatting>
  <conditionalFormatting sqref="N884:N885">
    <cfRule type="cellIs" dxfId="133" priority="130" stopIfTrue="1" operator="greaterThanOrEqual">
      <formula>0.085</formula>
    </cfRule>
    <cfRule type="cellIs" dxfId="132" priority="131" stopIfTrue="1" operator="lessThan">
      <formula>0.085</formula>
    </cfRule>
  </conditionalFormatting>
  <conditionalFormatting sqref="J885 N885">
    <cfRule type="cellIs" dxfId="131" priority="128" stopIfTrue="1" operator="greaterThanOrEqual">
      <formula>0.071</formula>
    </cfRule>
    <cfRule type="cellIs" dxfId="130" priority="129" stopIfTrue="1" operator="lessThan">
      <formula>0.071</formula>
    </cfRule>
  </conditionalFormatting>
  <conditionalFormatting sqref="J885 N885">
    <cfRule type="cellIs" dxfId="129" priority="127" stopIfTrue="1" operator="lessThan">
      <formula>0.076</formula>
    </cfRule>
  </conditionalFormatting>
  <conditionalFormatting sqref="N869 J869">
    <cfRule type="cellIs" dxfId="128" priority="125" stopIfTrue="1" operator="greaterThanOrEqual">
      <formula>0.071</formula>
    </cfRule>
    <cfRule type="cellIs" dxfId="127" priority="126" stopIfTrue="1" operator="lessThan">
      <formula>0.071</formula>
    </cfRule>
  </conditionalFormatting>
  <conditionalFormatting sqref="J869 N869">
    <cfRule type="cellIs" dxfId="126" priority="124" stopIfTrue="1" operator="lessThan">
      <formula>0.076</formula>
    </cfRule>
  </conditionalFormatting>
  <conditionalFormatting sqref="N846 J846">
    <cfRule type="cellIs" dxfId="125" priority="122" stopIfTrue="1" operator="greaterThanOrEqual">
      <formula>0.071</formula>
    </cfRule>
    <cfRule type="cellIs" dxfId="124" priority="123" stopIfTrue="1" operator="lessThan">
      <formula>0.071</formula>
    </cfRule>
  </conditionalFormatting>
  <conditionalFormatting sqref="J846 N846">
    <cfRule type="cellIs" dxfId="123" priority="121" stopIfTrue="1" operator="lessThan">
      <formula>0.076</formula>
    </cfRule>
  </conditionalFormatting>
  <conditionalFormatting sqref="N822 J822">
    <cfRule type="cellIs" dxfId="122" priority="119" stopIfTrue="1" operator="greaterThanOrEqual">
      <formula>0.071</formula>
    </cfRule>
    <cfRule type="cellIs" dxfId="121" priority="120" stopIfTrue="1" operator="lessThan">
      <formula>0.071</formula>
    </cfRule>
  </conditionalFormatting>
  <conditionalFormatting sqref="J822 N822">
    <cfRule type="cellIs" dxfId="120" priority="118" stopIfTrue="1" operator="lessThan">
      <formula>0.076</formula>
    </cfRule>
  </conditionalFormatting>
  <conditionalFormatting sqref="N811 J811">
    <cfRule type="cellIs" dxfId="119" priority="116" stopIfTrue="1" operator="greaterThanOrEqual">
      <formula>0.071</formula>
    </cfRule>
    <cfRule type="cellIs" dxfId="118" priority="117" stopIfTrue="1" operator="lessThan">
      <formula>0.071</formula>
    </cfRule>
  </conditionalFormatting>
  <conditionalFormatting sqref="J811 N811">
    <cfRule type="cellIs" dxfId="117" priority="115" stopIfTrue="1" operator="lessThan">
      <formula>0.076</formula>
    </cfRule>
  </conditionalFormatting>
  <conditionalFormatting sqref="N790 J790">
    <cfRule type="cellIs" dxfId="116" priority="113" stopIfTrue="1" operator="greaterThanOrEqual">
      <formula>0.071</formula>
    </cfRule>
    <cfRule type="cellIs" dxfId="115" priority="114" stopIfTrue="1" operator="lessThan">
      <formula>0.071</formula>
    </cfRule>
  </conditionalFormatting>
  <conditionalFormatting sqref="J790 N790">
    <cfRule type="cellIs" dxfId="114" priority="112" stopIfTrue="1" operator="lessThan">
      <formula>0.076</formula>
    </cfRule>
  </conditionalFormatting>
  <conditionalFormatting sqref="N753 J753">
    <cfRule type="cellIs" dxfId="113" priority="110" stopIfTrue="1" operator="greaterThanOrEqual">
      <formula>0.071</formula>
    </cfRule>
    <cfRule type="cellIs" dxfId="112" priority="111" stopIfTrue="1" operator="lessThan">
      <formula>0.071</formula>
    </cfRule>
  </conditionalFormatting>
  <conditionalFormatting sqref="J753 N753">
    <cfRule type="cellIs" dxfId="111" priority="109" stopIfTrue="1" operator="lessThan">
      <formula>0.076</formula>
    </cfRule>
  </conditionalFormatting>
  <conditionalFormatting sqref="N730 J730">
    <cfRule type="cellIs" dxfId="110" priority="107" stopIfTrue="1" operator="greaterThanOrEqual">
      <formula>0.071</formula>
    </cfRule>
    <cfRule type="cellIs" dxfId="109" priority="108" stopIfTrue="1" operator="lessThan">
      <formula>0.071</formula>
    </cfRule>
  </conditionalFormatting>
  <conditionalFormatting sqref="J730 N730">
    <cfRule type="cellIs" dxfId="108" priority="106" stopIfTrue="1" operator="lessThan">
      <formula>0.076</formula>
    </cfRule>
  </conditionalFormatting>
  <conditionalFormatting sqref="N708 J708">
    <cfRule type="cellIs" dxfId="107" priority="104" stopIfTrue="1" operator="greaterThanOrEqual">
      <formula>0.071</formula>
    </cfRule>
    <cfRule type="cellIs" dxfId="106" priority="105" stopIfTrue="1" operator="lessThan">
      <formula>0.071</formula>
    </cfRule>
  </conditionalFormatting>
  <conditionalFormatting sqref="J708 N708">
    <cfRule type="cellIs" dxfId="105" priority="103" stopIfTrue="1" operator="lessThan">
      <formula>0.076</formula>
    </cfRule>
  </conditionalFormatting>
  <conditionalFormatting sqref="N688 J688">
    <cfRule type="cellIs" dxfId="104" priority="101" stopIfTrue="1" operator="greaterThanOrEqual">
      <formula>0.071</formula>
    </cfRule>
    <cfRule type="cellIs" dxfId="103" priority="102" stopIfTrue="1" operator="lessThan">
      <formula>0.071</formula>
    </cfRule>
  </conditionalFormatting>
  <conditionalFormatting sqref="J688 N688">
    <cfRule type="cellIs" dxfId="102" priority="100" stopIfTrue="1" operator="lessThan">
      <formula>0.076</formula>
    </cfRule>
  </conditionalFormatting>
  <conditionalFormatting sqref="N676 J676">
    <cfRule type="cellIs" dxfId="101" priority="98" stopIfTrue="1" operator="greaterThanOrEqual">
      <formula>0.071</formula>
    </cfRule>
    <cfRule type="cellIs" dxfId="100" priority="99" stopIfTrue="1" operator="lessThan">
      <formula>0.071</formula>
    </cfRule>
  </conditionalFormatting>
  <conditionalFormatting sqref="J676 N676">
    <cfRule type="cellIs" dxfId="99" priority="97" stopIfTrue="1" operator="lessThan">
      <formula>0.076</formula>
    </cfRule>
  </conditionalFormatting>
  <conditionalFormatting sqref="N657 J657">
    <cfRule type="cellIs" dxfId="98" priority="95" stopIfTrue="1" operator="greaterThanOrEqual">
      <formula>0.071</formula>
    </cfRule>
    <cfRule type="cellIs" dxfId="97" priority="96" stopIfTrue="1" operator="lessThan">
      <formula>0.071</formula>
    </cfRule>
  </conditionalFormatting>
  <conditionalFormatting sqref="J657 N657">
    <cfRule type="cellIs" dxfId="96" priority="94" stopIfTrue="1" operator="lessThan">
      <formula>0.076</formula>
    </cfRule>
  </conditionalFormatting>
  <conditionalFormatting sqref="N642 J642">
    <cfRule type="cellIs" dxfId="95" priority="92" stopIfTrue="1" operator="greaterThanOrEqual">
      <formula>0.071</formula>
    </cfRule>
    <cfRule type="cellIs" dxfId="94" priority="93" stopIfTrue="1" operator="lessThan">
      <formula>0.071</formula>
    </cfRule>
  </conditionalFormatting>
  <conditionalFormatting sqref="J642 N642">
    <cfRule type="cellIs" dxfId="93" priority="91" stopIfTrue="1" operator="lessThan">
      <formula>0.076</formula>
    </cfRule>
  </conditionalFormatting>
  <conditionalFormatting sqref="N627 J627">
    <cfRule type="cellIs" dxfId="92" priority="89" stopIfTrue="1" operator="greaterThanOrEqual">
      <formula>0.071</formula>
    </cfRule>
    <cfRule type="cellIs" dxfId="91" priority="90" stopIfTrue="1" operator="lessThan">
      <formula>0.071</formula>
    </cfRule>
  </conditionalFormatting>
  <conditionalFormatting sqref="J627 N627">
    <cfRule type="cellIs" dxfId="90" priority="88" stopIfTrue="1" operator="lessThan">
      <formula>0.076</formula>
    </cfRule>
  </conditionalFormatting>
  <conditionalFormatting sqref="J606 N606">
    <cfRule type="cellIs" dxfId="89" priority="86" stopIfTrue="1" operator="greaterThanOrEqual">
      <formula>0.071</formula>
    </cfRule>
    <cfRule type="cellIs" dxfId="88" priority="87" stopIfTrue="1" operator="lessThan">
      <formula>0.071</formula>
    </cfRule>
  </conditionalFormatting>
  <conditionalFormatting sqref="J606 N606">
    <cfRule type="cellIs" dxfId="87" priority="85" stopIfTrue="1" operator="lessThan">
      <formula>0.076</formula>
    </cfRule>
  </conditionalFormatting>
  <conditionalFormatting sqref="N587 J587">
    <cfRule type="cellIs" dxfId="86" priority="83" stopIfTrue="1" operator="greaterThanOrEqual">
      <formula>0.071</formula>
    </cfRule>
    <cfRule type="cellIs" dxfId="85" priority="84" stopIfTrue="1" operator="lessThan">
      <formula>0.071</formula>
    </cfRule>
  </conditionalFormatting>
  <conditionalFormatting sqref="J587 N587">
    <cfRule type="cellIs" dxfId="84" priority="82" stopIfTrue="1" operator="lessThan">
      <formula>0.076</formula>
    </cfRule>
  </conditionalFormatting>
  <conditionalFormatting sqref="J565 N565">
    <cfRule type="cellIs" dxfId="83" priority="80" stopIfTrue="1" operator="greaterThanOrEqual">
      <formula>0.071</formula>
    </cfRule>
    <cfRule type="cellIs" dxfId="82" priority="81" stopIfTrue="1" operator="lessThan">
      <formula>0.071</formula>
    </cfRule>
  </conditionalFormatting>
  <conditionalFormatting sqref="J565 N565">
    <cfRule type="cellIs" dxfId="81" priority="79" stopIfTrue="1" operator="lessThan">
      <formula>0.076</formula>
    </cfRule>
  </conditionalFormatting>
  <conditionalFormatting sqref="N544 J544">
    <cfRule type="cellIs" dxfId="80" priority="77" stopIfTrue="1" operator="greaterThanOrEqual">
      <formula>0.071</formula>
    </cfRule>
    <cfRule type="cellIs" dxfId="79" priority="78" stopIfTrue="1" operator="lessThan">
      <formula>0.071</formula>
    </cfRule>
  </conditionalFormatting>
  <conditionalFormatting sqref="J544 N544">
    <cfRule type="cellIs" dxfId="78" priority="76" stopIfTrue="1" operator="lessThan">
      <formula>0.076</formula>
    </cfRule>
  </conditionalFormatting>
  <conditionalFormatting sqref="N523 J523">
    <cfRule type="cellIs" dxfId="77" priority="74" stopIfTrue="1" operator="greaterThanOrEqual">
      <formula>0.071</formula>
    </cfRule>
    <cfRule type="cellIs" dxfId="76" priority="75" stopIfTrue="1" operator="lessThan">
      <formula>0.071</formula>
    </cfRule>
  </conditionalFormatting>
  <conditionalFormatting sqref="J523 N523">
    <cfRule type="cellIs" dxfId="75" priority="73" stopIfTrue="1" operator="lessThan">
      <formula>0.076</formula>
    </cfRule>
  </conditionalFormatting>
  <conditionalFormatting sqref="N501 J501">
    <cfRule type="cellIs" dxfId="74" priority="71" stopIfTrue="1" operator="greaterThanOrEqual">
      <formula>0.071</formula>
    </cfRule>
    <cfRule type="cellIs" dxfId="73" priority="72" stopIfTrue="1" operator="lessThan">
      <formula>0.071</formula>
    </cfRule>
  </conditionalFormatting>
  <conditionalFormatting sqref="J501 N501">
    <cfRule type="cellIs" dxfId="72" priority="70" stopIfTrue="1" operator="lessThan">
      <formula>0.076</formula>
    </cfRule>
  </conditionalFormatting>
  <conditionalFormatting sqref="N477 J477">
    <cfRule type="cellIs" dxfId="71" priority="68" stopIfTrue="1" operator="greaterThanOrEqual">
      <formula>0.071</formula>
    </cfRule>
    <cfRule type="cellIs" dxfId="70" priority="69" stopIfTrue="1" operator="lessThan">
      <formula>0.071</formula>
    </cfRule>
  </conditionalFormatting>
  <conditionalFormatting sqref="J477 N477">
    <cfRule type="cellIs" dxfId="69" priority="67" stopIfTrue="1" operator="lessThan">
      <formula>0.076</formula>
    </cfRule>
  </conditionalFormatting>
  <conditionalFormatting sqref="N461 J461">
    <cfRule type="cellIs" dxfId="68" priority="65" stopIfTrue="1" operator="greaterThanOrEqual">
      <formula>0.071</formula>
    </cfRule>
    <cfRule type="cellIs" dxfId="67" priority="66" stopIfTrue="1" operator="lessThan">
      <formula>0.071</formula>
    </cfRule>
  </conditionalFormatting>
  <conditionalFormatting sqref="J461 N461">
    <cfRule type="cellIs" dxfId="66" priority="64" stopIfTrue="1" operator="lessThan">
      <formula>0.076</formula>
    </cfRule>
  </conditionalFormatting>
  <conditionalFormatting sqref="N440 J440">
    <cfRule type="cellIs" dxfId="65" priority="62" stopIfTrue="1" operator="greaterThanOrEqual">
      <formula>0.071</formula>
    </cfRule>
    <cfRule type="cellIs" dxfId="64" priority="63" stopIfTrue="1" operator="lessThan">
      <formula>0.071</formula>
    </cfRule>
  </conditionalFormatting>
  <conditionalFormatting sqref="J440 N440">
    <cfRule type="cellIs" dxfId="63" priority="61" stopIfTrue="1" operator="lessThan">
      <formula>0.076</formula>
    </cfRule>
  </conditionalFormatting>
  <conditionalFormatting sqref="N416 J416">
    <cfRule type="cellIs" dxfId="62" priority="59" stopIfTrue="1" operator="greaterThanOrEqual">
      <formula>0.071</formula>
    </cfRule>
    <cfRule type="cellIs" dxfId="61" priority="60" stopIfTrue="1" operator="lessThan">
      <formula>0.071</formula>
    </cfRule>
  </conditionalFormatting>
  <conditionalFormatting sqref="J416 N416">
    <cfRule type="cellIs" dxfId="60" priority="58" stopIfTrue="1" operator="lessThan">
      <formula>0.076</formula>
    </cfRule>
  </conditionalFormatting>
  <conditionalFormatting sqref="N398 J398">
    <cfRule type="cellIs" dxfId="59" priority="56" stopIfTrue="1" operator="greaterThanOrEqual">
      <formula>0.071</formula>
    </cfRule>
    <cfRule type="cellIs" dxfId="58" priority="57" stopIfTrue="1" operator="lessThan">
      <formula>0.071</formula>
    </cfRule>
  </conditionalFormatting>
  <conditionalFormatting sqref="J398 N398">
    <cfRule type="cellIs" dxfId="57" priority="55" stopIfTrue="1" operator="lessThan">
      <formula>0.076</formula>
    </cfRule>
  </conditionalFormatting>
  <conditionalFormatting sqref="N365 J365">
    <cfRule type="cellIs" dxfId="56" priority="53" stopIfTrue="1" operator="greaterThanOrEqual">
      <formula>0.071</formula>
    </cfRule>
    <cfRule type="cellIs" dxfId="55" priority="54" stopIfTrue="1" operator="lessThan">
      <formula>0.071</formula>
    </cfRule>
  </conditionalFormatting>
  <conditionalFormatting sqref="J365 N365">
    <cfRule type="cellIs" dxfId="54" priority="52" stopIfTrue="1" operator="lessThan">
      <formula>0.076</formula>
    </cfRule>
  </conditionalFormatting>
  <conditionalFormatting sqref="N346 J346">
    <cfRule type="cellIs" dxfId="53" priority="50" stopIfTrue="1" operator="greaterThanOrEqual">
      <formula>0.071</formula>
    </cfRule>
    <cfRule type="cellIs" dxfId="52" priority="51" stopIfTrue="1" operator="lessThan">
      <formula>0.071</formula>
    </cfRule>
  </conditionalFormatting>
  <conditionalFormatting sqref="J346 N346">
    <cfRule type="cellIs" dxfId="51" priority="49" stopIfTrue="1" operator="lessThan">
      <formula>0.076</formula>
    </cfRule>
  </conditionalFormatting>
  <conditionalFormatting sqref="N325 J325">
    <cfRule type="cellIs" dxfId="50" priority="47" stopIfTrue="1" operator="greaterThanOrEqual">
      <formula>0.071</formula>
    </cfRule>
    <cfRule type="cellIs" dxfId="49" priority="48" stopIfTrue="1" operator="lessThan">
      <formula>0.071</formula>
    </cfRule>
  </conditionalFormatting>
  <conditionalFormatting sqref="J325 N325">
    <cfRule type="cellIs" dxfId="48" priority="46" stopIfTrue="1" operator="lessThan">
      <formula>0.076</formula>
    </cfRule>
  </conditionalFormatting>
  <conditionalFormatting sqref="N304 J304">
    <cfRule type="cellIs" dxfId="47" priority="44" stopIfTrue="1" operator="greaterThanOrEqual">
      <formula>0.071</formula>
    </cfRule>
    <cfRule type="cellIs" dxfId="46" priority="45" stopIfTrue="1" operator="lessThan">
      <formula>0.071</formula>
    </cfRule>
  </conditionalFormatting>
  <conditionalFormatting sqref="J304 N304">
    <cfRule type="cellIs" dxfId="45" priority="43" stopIfTrue="1" operator="lessThan">
      <formula>0.076</formula>
    </cfRule>
  </conditionalFormatting>
  <conditionalFormatting sqref="N280 J280">
    <cfRule type="cellIs" dxfId="44" priority="41" stopIfTrue="1" operator="greaterThanOrEqual">
      <formula>0.071</formula>
    </cfRule>
    <cfRule type="cellIs" dxfId="43" priority="42" stopIfTrue="1" operator="lessThan">
      <formula>0.071</formula>
    </cfRule>
  </conditionalFormatting>
  <conditionalFormatting sqref="J280 N280">
    <cfRule type="cellIs" dxfId="42" priority="40" stopIfTrue="1" operator="lessThan">
      <formula>0.076</formula>
    </cfRule>
  </conditionalFormatting>
  <conditionalFormatting sqref="J256 N256">
    <cfRule type="cellIs" dxfId="41" priority="37" stopIfTrue="1" operator="lessThan">
      <formula>0.076</formula>
    </cfRule>
  </conditionalFormatting>
  <conditionalFormatting sqref="N256 J256">
    <cfRule type="cellIs" dxfId="40" priority="38" stopIfTrue="1" operator="greaterThanOrEqual">
      <formula>0.071</formula>
    </cfRule>
    <cfRule type="cellIs" dxfId="39" priority="39" stopIfTrue="1" operator="lessThan">
      <formula>0.071</formula>
    </cfRule>
  </conditionalFormatting>
  <conditionalFormatting sqref="N240 J240">
    <cfRule type="cellIs" dxfId="38" priority="35" stopIfTrue="1" operator="greaterThanOrEqual">
      <formula>0.071</formula>
    </cfRule>
    <cfRule type="cellIs" dxfId="37" priority="36" stopIfTrue="1" operator="lessThan">
      <formula>0.071</formula>
    </cfRule>
  </conditionalFormatting>
  <conditionalFormatting sqref="J240 N240">
    <cfRule type="cellIs" dxfId="36" priority="34" stopIfTrue="1" operator="lessThan">
      <formula>0.076</formula>
    </cfRule>
  </conditionalFormatting>
  <conditionalFormatting sqref="N215 J215">
    <cfRule type="cellIs" dxfId="35" priority="32" stopIfTrue="1" operator="greaterThanOrEqual">
      <formula>0.071</formula>
    </cfRule>
    <cfRule type="cellIs" dxfId="34" priority="33" stopIfTrue="1" operator="lessThan">
      <formula>0.071</formula>
    </cfRule>
  </conditionalFormatting>
  <conditionalFormatting sqref="J215 N215">
    <cfRule type="cellIs" dxfId="33" priority="31" stopIfTrue="1" operator="lessThan">
      <formula>0.076</formula>
    </cfRule>
  </conditionalFormatting>
  <conditionalFormatting sqref="N194 J194">
    <cfRule type="cellIs" dxfId="32" priority="29" stopIfTrue="1" operator="greaterThanOrEqual">
      <formula>0.071</formula>
    </cfRule>
    <cfRule type="cellIs" dxfId="31" priority="30" stopIfTrue="1" operator="lessThan">
      <formula>0.071</formula>
    </cfRule>
  </conditionalFormatting>
  <conditionalFormatting sqref="J194 N194">
    <cfRule type="cellIs" dxfId="30" priority="28" stopIfTrue="1" operator="lessThan">
      <formula>0.076</formula>
    </cfRule>
  </conditionalFormatting>
  <conditionalFormatting sqref="N173 J173">
    <cfRule type="cellIs" dxfId="29" priority="26" stopIfTrue="1" operator="greaterThanOrEqual">
      <formula>0.071</formula>
    </cfRule>
    <cfRule type="cellIs" dxfId="28" priority="27" stopIfTrue="1" operator="lessThan">
      <formula>0.071</formula>
    </cfRule>
  </conditionalFormatting>
  <conditionalFormatting sqref="J173 N173">
    <cfRule type="cellIs" dxfId="27" priority="25" stopIfTrue="1" operator="lessThan">
      <formula>0.076</formula>
    </cfRule>
  </conditionalFormatting>
  <conditionalFormatting sqref="N133 J133">
    <cfRule type="cellIs" dxfId="26" priority="23" stopIfTrue="1" operator="greaterThanOrEqual">
      <formula>0.071</formula>
    </cfRule>
    <cfRule type="cellIs" dxfId="25" priority="24" stopIfTrue="1" operator="lessThan">
      <formula>0.071</formula>
    </cfRule>
  </conditionalFormatting>
  <conditionalFormatting sqref="J133 N133">
    <cfRule type="cellIs" dxfId="24" priority="22" stopIfTrue="1" operator="lessThan">
      <formula>0.076</formula>
    </cfRule>
  </conditionalFormatting>
  <conditionalFormatting sqref="N112 J112">
    <cfRule type="cellIs" dxfId="23" priority="20" stopIfTrue="1" operator="greaterThanOrEqual">
      <formula>0.071</formula>
    </cfRule>
    <cfRule type="cellIs" dxfId="22" priority="21" stopIfTrue="1" operator="lessThan">
      <formula>0.071</formula>
    </cfRule>
  </conditionalFormatting>
  <conditionalFormatting sqref="J112 N112">
    <cfRule type="cellIs" dxfId="21" priority="19" stopIfTrue="1" operator="lessThan">
      <formula>0.076</formula>
    </cfRule>
  </conditionalFormatting>
  <conditionalFormatting sqref="N93 J93">
    <cfRule type="cellIs" dxfId="20" priority="17" stopIfTrue="1" operator="greaterThanOrEqual">
      <formula>0.071</formula>
    </cfRule>
    <cfRule type="cellIs" dxfId="19" priority="18" stopIfTrue="1" operator="lessThan">
      <formula>0.071</formula>
    </cfRule>
  </conditionalFormatting>
  <conditionalFormatting sqref="J93 N93">
    <cfRule type="cellIs" dxfId="18" priority="16" stopIfTrue="1" operator="lessThan">
      <formula>0.076</formula>
    </cfRule>
  </conditionalFormatting>
  <conditionalFormatting sqref="N77 J77">
    <cfRule type="cellIs" dxfId="17" priority="14" stopIfTrue="1" operator="greaterThanOrEqual">
      <formula>0.071</formula>
    </cfRule>
    <cfRule type="cellIs" dxfId="16" priority="15" stopIfTrue="1" operator="lessThan">
      <formula>0.071</formula>
    </cfRule>
  </conditionalFormatting>
  <conditionalFormatting sqref="J77 N77">
    <cfRule type="cellIs" dxfId="15" priority="13" stopIfTrue="1" operator="lessThan">
      <formula>0.076</formula>
    </cfRule>
  </conditionalFormatting>
  <conditionalFormatting sqref="N56 J56">
    <cfRule type="cellIs" dxfId="14" priority="11" stopIfTrue="1" operator="greaterThanOrEqual">
      <formula>0.071</formula>
    </cfRule>
    <cfRule type="cellIs" dxfId="13" priority="12" stopIfTrue="1" operator="lessThan">
      <formula>0.071</formula>
    </cfRule>
  </conditionalFormatting>
  <conditionalFormatting sqref="J56 N56">
    <cfRule type="cellIs" dxfId="12" priority="10" stopIfTrue="1" operator="lessThan">
      <formula>0.076</formula>
    </cfRule>
  </conditionalFormatting>
  <conditionalFormatting sqref="N35 J35">
    <cfRule type="cellIs" dxfId="11" priority="8" stopIfTrue="1" operator="greaterThanOrEqual">
      <formula>0.071</formula>
    </cfRule>
    <cfRule type="cellIs" dxfId="10" priority="9" stopIfTrue="1" operator="lessThan">
      <formula>0.071</formula>
    </cfRule>
  </conditionalFormatting>
  <conditionalFormatting sqref="J35 N35">
    <cfRule type="cellIs" dxfId="9" priority="7" stopIfTrue="1" operator="lessThan">
      <formula>0.076</formula>
    </cfRule>
  </conditionalFormatting>
  <conditionalFormatting sqref="N20 J20">
    <cfRule type="cellIs" dxfId="8" priority="5" stopIfTrue="1" operator="greaterThanOrEqual">
      <formula>0.071</formula>
    </cfRule>
    <cfRule type="cellIs" dxfId="7" priority="6" stopIfTrue="1" operator="lessThan">
      <formula>0.071</formula>
    </cfRule>
  </conditionalFormatting>
  <conditionalFormatting sqref="J20 N20">
    <cfRule type="cellIs" dxfId="6" priority="4" stopIfTrue="1" operator="lessThan">
      <formula>0.076</formula>
    </cfRule>
  </conditionalFormatting>
  <conditionalFormatting sqref="N219:N221 J218:J221">
    <cfRule type="cellIs" dxfId="5" priority="2" stopIfTrue="1" operator="greaterThanOrEqual">
      <formula>0.071</formula>
    </cfRule>
    <cfRule type="cellIs" dxfId="4" priority="3" stopIfTrue="1" operator="lessThan">
      <formula>0.071</formula>
    </cfRule>
  </conditionalFormatting>
  <conditionalFormatting sqref="J221 N221">
    <cfRule type="cellIs" dxfId="3" priority="1" stopIfTrue="1" operator="lessThan">
      <formula>0.076</formula>
    </cfRule>
  </conditionalFormatting>
  <pageMargins left="0.7" right="0.7" top="0.75" bottom="0.75" header="0.3" footer="0.3"/>
  <pageSetup scale="48" fitToHeight="25" orientation="portrait" r:id="rId1"/>
  <rowBreaks count="11" manualBreakCount="11">
    <brk id="94" max="13" man="1"/>
    <brk id="174" max="13" man="1"/>
    <brk id="257" max="13" man="1"/>
    <brk id="347" max="13" man="1"/>
    <brk id="417" max="16383" man="1"/>
    <brk id="478" max="16383" man="1"/>
    <brk id="567" max="13" man="1"/>
    <brk id="589" max="13" man="1"/>
    <brk id="658" max="13" man="1"/>
    <brk id="754" max="13" man="1"/>
    <brk id="8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"/>
  <sheetViews>
    <sheetView view="pageBreakPreview" zoomScaleNormal="100" zoomScaleSheetLayoutView="100" workbookViewId="0"/>
  </sheetViews>
  <sheetFormatPr defaultColWidth="9.109375" defaultRowHeight="13.2" x14ac:dyDescent="0.25"/>
  <cols>
    <col min="1" max="1" width="19.88671875" style="92" customWidth="1"/>
    <col min="2" max="2" width="31" style="92" bestFit="1" customWidth="1"/>
    <col min="3" max="3" width="9.109375" style="92" customWidth="1"/>
    <col min="4" max="4" width="1.88671875" style="92" hidden="1" customWidth="1"/>
    <col min="5" max="5" width="9.109375" style="92"/>
    <col min="6" max="6" width="3.33203125" style="92" hidden="1" customWidth="1"/>
    <col min="7" max="7" width="9.109375" style="92" customWidth="1"/>
    <col min="8" max="8" width="12.5546875" style="92" hidden="1" customWidth="1"/>
    <col min="9" max="9" width="9.109375" style="92"/>
    <col min="10" max="10" width="2.88671875" style="92" hidden="1" customWidth="1"/>
    <col min="11" max="11" width="10.6640625" style="92" customWidth="1"/>
    <col min="12" max="12" width="11.44140625" style="92" customWidth="1"/>
    <col min="13" max="16384" width="9.109375" style="92"/>
  </cols>
  <sheetData>
    <row r="1" spans="1:12" ht="12.75" customHeight="1" x14ac:dyDescent="0.25">
      <c r="A1" s="113"/>
    </row>
    <row r="2" spans="1:12" ht="12.75" customHeight="1" x14ac:dyDescent="0.25">
      <c r="A2" s="114" t="s">
        <v>313</v>
      </c>
    </row>
    <row r="3" spans="1:12" ht="12.75" customHeight="1" x14ac:dyDescent="0.25">
      <c r="A3" s="115" t="s">
        <v>314</v>
      </c>
    </row>
    <row r="4" spans="1:12" ht="12.75" customHeight="1" x14ac:dyDescent="0.25">
      <c r="A4" s="115"/>
    </row>
    <row r="5" spans="1:12" ht="18" customHeight="1" x14ac:dyDescent="0.25">
      <c r="A5" s="439" t="s">
        <v>135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</row>
    <row r="6" spans="1:12" ht="15.6" x14ac:dyDescent="0.25">
      <c r="A6" s="441" t="s">
        <v>0</v>
      </c>
      <c r="B6" s="440"/>
      <c r="C6" s="440"/>
      <c r="D6" s="440"/>
      <c r="E6" s="440"/>
      <c r="F6" s="440"/>
      <c r="G6" s="440"/>
      <c r="H6" s="440"/>
      <c r="I6" s="440"/>
      <c r="J6" s="440"/>
      <c r="K6" s="440"/>
      <c r="L6" s="440"/>
    </row>
    <row r="7" spans="1:12" ht="12.75" customHeight="1" thickBot="1" x14ac:dyDescent="0.35">
      <c r="A7" s="116"/>
      <c r="C7" s="100"/>
      <c r="D7" s="100"/>
      <c r="E7" s="100"/>
      <c r="F7" s="100"/>
      <c r="G7" s="100"/>
      <c r="H7" s="100"/>
      <c r="I7" s="73"/>
      <c r="J7" s="73"/>
      <c r="K7" s="100"/>
      <c r="L7" s="100"/>
    </row>
    <row r="8" spans="1:12" ht="12.75" customHeight="1" x14ac:dyDescent="0.25">
      <c r="A8" s="437" t="s">
        <v>61</v>
      </c>
      <c r="B8" s="437" t="s">
        <v>59</v>
      </c>
      <c r="C8" s="418" t="s">
        <v>3</v>
      </c>
      <c r="D8" s="117"/>
      <c r="E8" s="418" t="s">
        <v>4</v>
      </c>
      <c r="F8" s="117"/>
      <c r="G8" s="418" t="s">
        <v>5</v>
      </c>
      <c r="H8" s="118"/>
      <c r="I8" s="420" t="s">
        <v>6</v>
      </c>
      <c r="J8" s="84"/>
      <c r="K8" s="432" t="s">
        <v>60</v>
      </c>
      <c r="L8" s="434" t="s">
        <v>315</v>
      </c>
    </row>
    <row r="9" spans="1:12" ht="12.75" customHeight="1" thickBot="1" x14ac:dyDescent="0.3">
      <c r="A9" s="438"/>
      <c r="B9" s="438"/>
      <c r="C9" s="419"/>
      <c r="D9" s="119"/>
      <c r="E9" s="419"/>
      <c r="F9" s="119"/>
      <c r="G9" s="419"/>
      <c r="H9" s="120"/>
      <c r="I9" s="421"/>
      <c r="J9" s="120"/>
      <c r="K9" s="433"/>
      <c r="L9" s="419"/>
    </row>
    <row r="10" spans="1:12" ht="12.75" customHeight="1" x14ac:dyDescent="0.25">
      <c r="A10" s="402" t="s">
        <v>236</v>
      </c>
      <c r="B10" s="404" t="s">
        <v>235</v>
      </c>
      <c r="C10" s="400">
        <f>'8HR Ozone Status 2010 thru 2019'!D20</f>
        <v>6.3E-2</v>
      </c>
      <c r="D10" s="162"/>
      <c r="E10" s="400">
        <f>'8HR Ozone Status 2010 thru 2019'!F20</f>
        <v>6.2E-2</v>
      </c>
      <c r="F10" s="162"/>
      <c r="G10" s="400">
        <f>'8HR Ozone Status 2010 thru 2019'!H20</f>
        <v>5.8999999999999997E-2</v>
      </c>
      <c r="H10" s="163"/>
      <c r="I10" s="400">
        <f>'8HR Ozone Status 2010 thru 2019'!J20</f>
        <v>5.8000000000000003E-2</v>
      </c>
      <c r="J10" s="163"/>
      <c r="K10" s="409">
        <f>0.213-('8HR Ozone Status 2010 thru 2019'!J19+'8HR Ozone Status 2010 thru 2019'!J18)</f>
        <v>7.9999999999999988E-2</v>
      </c>
      <c r="L10" s="400">
        <f>'8HR Ozone Status 2010 thru 2019'!N20</f>
        <v>6.3E-2</v>
      </c>
    </row>
    <row r="11" spans="1:12" ht="12.75" customHeight="1" thickBot="1" x14ac:dyDescent="0.3">
      <c r="A11" s="403"/>
      <c r="B11" s="405"/>
      <c r="C11" s="401"/>
      <c r="D11" s="162"/>
      <c r="E11" s="401"/>
      <c r="F11" s="162"/>
      <c r="G11" s="401"/>
      <c r="H11" s="163"/>
      <c r="I11" s="401"/>
      <c r="J11" s="163"/>
      <c r="K11" s="410"/>
      <c r="L11" s="401"/>
    </row>
    <row r="12" spans="1:12" ht="12.75" customHeight="1" x14ac:dyDescent="0.25">
      <c r="A12" s="402" t="s">
        <v>69</v>
      </c>
      <c r="B12" s="404" t="s">
        <v>45</v>
      </c>
      <c r="C12" s="406">
        <f>'8HR Ozone Status 2010 thru 2019'!D38</f>
        <v>6.5000000000000002E-2</v>
      </c>
      <c r="D12" s="406">
        <f>'Historic Data - 1995 thru 2009'!E17</f>
        <v>39322</v>
      </c>
      <c r="E12" s="406">
        <f>'8HR Ozone Status 2010 thru 2019'!F38</f>
        <v>0.06</v>
      </c>
      <c r="F12" s="406">
        <f>'Historic Data - 1995 thru 2009'!G17</f>
        <v>39346</v>
      </c>
      <c r="G12" s="406">
        <f>'8HR Ozone Status 2010 thru 2019'!H38</f>
        <v>5.8999999999999997E-2</v>
      </c>
      <c r="H12" s="406">
        <f>'Historic Data - 1995 thru 2009'!I17</f>
        <v>39348</v>
      </c>
      <c r="I12" s="406">
        <f>'8HR Ozone Status 2010 thru 2019'!J38</f>
        <v>5.8999999999999997E-2</v>
      </c>
      <c r="J12" s="86"/>
      <c r="K12" s="409">
        <f>0.213-('8HR Ozone Status 2010 thru 2019'!J37+'8HR Ozone Status 2010 thru 2019'!J36)</f>
        <v>7.3999999999999982E-2</v>
      </c>
      <c r="L12" s="406">
        <f>'8HR Ozone Status 2010 thru 2019'!N38</f>
        <v>6.6000000000000003E-2</v>
      </c>
    </row>
    <row r="13" spans="1:12" ht="12.75" customHeight="1" thickBot="1" x14ac:dyDescent="0.3">
      <c r="A13" s="403"/>
      <c r="B13" s="405"/>
      <c r="C13" s="407"/>
      <c r="D13" s="407"/>
      <c r="E13" s="407"/>
      <c r="F13" s="407"/>
      <c r="G13" s="407"/>
      <c r="H13" s="407"/>
      <c r="I13" s="407"/>
      <c r="J13" s="88"/>
      <c r="K13" s="410"/>
      <c r="L13" s="407"/>
    </row>
    <row r="14" spans="1:12" ht="12.75" customHeight="1" x14ac:dyDescent="0.25">
      <c r="A14" s="402" t="s">
        <v>244</v>
      </c>
      <c r="B14" s="404" t="s">
        <v>242</v>
      </c>
      <c r="C14" s="406">
        <f>'8HR Ozone Status 2010 thru 2019'!D52</f>
        <v>0.06</v>
      </c>
      <c r="D14" s="166"/>
      <c r="E14" s="406">
        <f>'8HR Ozone Status 2010 thru 2019'!F52</f>
        <v>5.8999999999999997E-2</v>
      </c>
      <c r="F14" s="166"/>
      <c r="G14" s="406">
        <f>'8HR Ozone Status 2010 thru 2019'!H52</f>
        <v>5.8999999999999997E-2</v>
      </c>
      <c r="H14" s="166"/>
      <c r="I14" s="406">
        <f>'8HR Ozone Status 2010 thru 2019'!J52</f>
        <v>5.8999999999999997E-2</v>
      </c>
      <c r="J14" s="167"/>
      <c r="K14" s="409">
        <f>0.213-('8HR Ozone Status 2010 thru 2019'!J51+'8HR Ozone Status 2010 thru 2019'!J50)</f>
        <v>8.6999999999999994E-2</v>
      </c>
      <c r="L14" s="406">
        <f>'8HR Ozone Status 2010 thru 2019'!N52</f>
        <v>6.0999999999999999E-2</v>
      </c>
    </row>
    <row r="15" spans="1:12" ht="12.75" customHeight="1" thickBot="1" x14ac:dyDescent="0.3">
      <c r="A15" s="403"/>
      <c r="B15" s="405"/>
      <c r="C15" s="407"/>
      <c r="D15" s="166"/>
      <c r="E15" s="407"/>
      <c r="F15" s="166"/>
      <c r="G15" s="407"/>
      <c r="H15" s="166"/>
      <c r="I15" s="407"/>
      <c r="J15" s="167"/>
      <c r="K15" s="410"/>
      <c r="L15" s="407"/>
    </row>
    <row r="16" spans="1:12" ht="12.75" customHeight="1" x14ac:dyDescent="0.25">
      <c r="A16" s="398" t="s">
        <v>74</v>
      </c>
      <c r="B16" s="435" t="s">
        <v>49</v>
      </c>
      <c r="C16" s="400">
        <f>'8HR Ozone Status 2010 thru 2019'!D70</f>
        <v>5.8999999999999997E-2</v>
      </c>
      <c r="D16" s="400">
        <f>'Historic Data - 1995 thru 2009'!E32</f>
        <v>39225</v>
      </c>
      <c r="E16" s="400">
        <f>'8HR Ozone Status 2010 thru 2019'!F70</f>
        <v>5.2999999999999999E-2</v>
      </c>
      <c r="F16" s="400">
        <f>'Historic Data - 1995 thru 2009'!G32</f>
        <v>39224</v>
      </c>
      <c r="G16" s="400">
        <f>'8HR Ozone Status 2010 thru 2019'!H70</f>
        <v>5.2999999999999999E-2</v>
      </c>
      <c r="H16" s="400">
        <f>'Historic Data - 1995 thru 2009'!I32</f>
        <v>39296</v>
      </c>
      <c r="I16" s="400">
        <f>'8HR Ozone Status 2010 thru 2019'!J70</f>
        <v>5.2999999999999999E-2</v>
      </c>
      <c r="J16" s="86"/>
      <c r="K16" s="409">
        <f>0.213-('8HR Ozone Status 2010 thru 2019'!J69+'8HR Ozone Status 2010 thru 2019'!J68)</f>
        <v>7.9999999999999988E-2</v>
      </c>
      <c r="L16" s="400">
        <f>'8HR Ozone Status 2010 thru 2019'!N70</f>
        <v>6.2E-2</v>
      </c>
    </row>
    <row r="17" spans="1:12" ht="12.75" customHeight="1" thickBot="1" x14ac:dyDescent="0.3">
      <c r="A17" s="399"/>
      <c r="B17" s="436"/>
      <c r="C17" s="401"/>
      <c r="D17" s="401"/>
      <c r="E17" s="401"/>
      <c r="F17" s="401"/>
      <c r="G17" s="401"/>
      <c r="H17" s="401"/>
      <c r="I17" s="401"/>
      <c r="J17" s="88"/>
      <c r="K17" s="410"/>
      <c r="L17" s="401"/>
    </row>
    <row r="18" spans="1:12" ht="12.75" customHeight="1" x14ac:dyDescent="0.25">
      <c r="A18" s="398" t="s">
        <v>72</v>
      </c>
      <c r="B18" s="435" t="s">
        <v>168</v>
      </c>
      <c r="C18" s="406">
        <f>'8HR Ozone Status 2010 thru 2019'!D88</f>
        <v>6.4000000000000001E-2</v>
      </c>
      <c r="D18" s="406">
        <f>'Historic Data - 1995 thru 2009'!E53</f>
        <v>39225</v>
      </c>
      <c r="E18" s="406">
        <f>'8HR Ozone Status 2010 thru 2019'!F88</f>
        <v>6.4000000000000001E-2</v>
      </c>
      <c r="F18" s="406">
        <f>'Historic Data - 1995 thru 2009'!G53</f>
        <v>39224</v>
      </c>
      <c r="G18" s="406">
        <f>'8HR Ozone Status 2010 thru 2019'!H88</f>
        <v>5.8999999999999997E-2</v>
      </c>
      <c r="H18" s="406">
        <f>'Historic Data - 1995 thru 2009'!I53</f>
        <v>39346</v>
      </c>
      <c r="I18" s="406">
        <f>'8HR Ozone Status 2010 thru 2019'!J88</f>
        <v>5.8999999999999997E-2</v>
      </c>
      <c r="J18" s="86"/>
      <c r="K18" s="409">
        <f>0.213-('8HR Ozone Status 2010 thru 2019'!J87+'8HR Ozone Status 2010 thru 2019'!J86)</f>
        <v>7.2999999999999982E-2</v>
      </c>
      <c r="L18" s="406">
        <f>'8HR Ozone Status 2010 thru 2019'!N88</f>
        <v>6.6000000000000003E-2</v>
      </c>
    </row>
    <row r="19" spans="1:12" ht="12.75" customHeight="1" thickBot="1" x14ac:dyDescent="0.3">
      <c r="A19" s="399"/>
      <c r="B19" s="444"/>
      <c r="C19" s="407"/>
      <c r="D19" s="407"/>
      <c r="E19" s="407"/>
      <c r="F19" s="407"/>
      <c r="G19" s="407"/>
      <c r="H19" s="407"/>
      <c r="I19" s="407"/>
      <c r="J19" s="88"/>
      <c r="K19" s="410"/>
      <c r="L19" s="407"/>
    </row>
    <row r="20" spans="1:12" ht="12.75" customHeight="1" x14ac:dyDescent="0.25">
      <c r="A20" s="398" t="s">
        <v>68</v>
      </c>
      <c r="B20" s="413" t="s">
        <v>14</v>
      </c>
      <c r="C20" s="400">
        <f>'8HR Ozone Status 2010 thru 2019'!D120</f>
        <v>6.8000000000000005E-2</v>
      </c>
      <c r="D20" s="400">
        <f>'Historic Data - 1995 thru 2009'!E90</f>
        <v>39322</v>
      </c>
      <c r="E20" s="400">
        <f>'8HR Ozone Status 2010 thru 2019'!F120</f>
        <v>5.7000000000000002E-2</v>
      </c>
      <c r="F20" s="400">
        <f>'Historic Data - 1995 thru 2009'!G90</f>
        <v>39224</v>
      </c>
      <c r="G20" s="400">
        <f>'8HR Ozone Status 2010 thru 2019'!H120</f>
        <v>5.6000000000000001E-2</v>
      </c>
      <c r="H20" s="400">
        <f>'Historic Data - 1995 thru 2009'!I90</f>
        <v>39225</v>
      </c>
      <c r="I20" s="400">
        <f>'8HR Ozone Status 2010 thru 2019'!J120</f>
        <v>5.6000000000000001E-2</v>
      </c>
      <c r="J20" s="86"/>
      <c r="K20" s="409">
        <f>0.213-('8HR Ozone Status 2010 thru 2019'!J119+'8HR Ozone Status 2010 thru 2019'!J118)</f>
        <v>7.8999999999999987E-2</v>
      </c>
      <c r="L20" s="400">
        <f>'8HR Ozone Status 2010 thru 2019'!N120</f>
        <v>6.3E-2</v>
      </c>
    </row>
    <row r="21" spans="1:12" ht="12.75" customHeight="1" thickBot="1" x14ac:dyDescent="0.3">
      <c r="A21" s="399"/>
      <c r="B21" s="399"/>
      <c r="C21" s="401"/>
      <c r="D21" s="401"/>
      <c r="E21" s="401"/>
      <c r="F21" s="401"/>
      <c r="G21" s="401"/>
      <c r="H21" s="401"/>
      <c r="I21" s="401"/>
      <c r="J21" s="88"/>
      <c r="K21" s="410"/>
      <c r="L21" s="401"/>
    </row>
    <row r="22" spans="1:12" ht="12.75" customHeight="1" x14ac:dyDescent="0.25">
      <c r="A22" s="398" t="s">
        <v>316</v>
      </c>
      <c r="B22" s="398" t="s">
        <v>308</v>
      </c>
      <c r="C22" s="400">
        <f>'8HR Ozone Status 2010 thru 2019'!D127</f>
        <v>0.06</v>
      </c>
      <c r="D22" s="167"/>
      <c r="E22" s="400">
        <f>'8HR Ozone Status 2010 thru 2019'!F127</f>
        <v>5.8999999999999997E-2</v>
      </c>
      <c r="F22" s="167"/>
      <c r="G22" s="400">
        <f>'8HR Ozone Status 2010 thru 2019'!H127</f>
        <v>5.8000000000000003E-2</v>
      </c>
      <c r="H22" s="167"/>
      <c r="I22" s="400">
        <f>'8HR Ozone Status 2010 thru 2019'!J127</f>
        <v>5.8000000000000003E-2</v>
      </c>
      <c r="J22" s="167"/>
      <c r="K22" s="409">
        <f>0.142-('8HR Ozone Status 2010 thru 2019'!J126)</f>
        <v>6.9999999999999993E-2</v>
      </c>
      <c r="L22" s="400">
        <f>'8HR Ozone Status 2010 thru 2019'!N127</f>
        <v>6.5000000000000002E-2</v>
      </c>
    </row>
    <row r="23" spans="1:12" ht="12.75" customHeight="1" thickBot="1" x14ac:dyDescent="0.3">
      <c r="A23" s="399"/>
      <c r="B23" s="399"/>
      <c r="C23" s="401"/>
      <c r="D23" s="167"/>
      <c r="E23" s="401"/>
      <c r="F23" s="167"/>
      <c r="G23" s="401"/>
      <c r="H23" s="167"/>
      <c r="I23" s="401"/>
      <c r="J23" s="167"/>
      <c r="K23" s="410"/>
      <c r="L23" s="401"/>
    </row>
    <row r="24" spans="1:12" ht="12.75" customHeight="1" x14ac:dyDescent="0.25">
      <c r="A24" s="402" t="s">
        <v>73</v>
      </c>
      <c r="B24" s="411" t="s">
        <v>169</v>
      </c>
      <c r="C24" s="400">
        <f>'8HR Ozone Status 2010 thru 2019'!D162</f>
        <v>6.4000000000000001E-2</v>
      </c>
      <c r="D24" s="400">
        <f>'8HR Ozone Status 2010 thru 2019'!E151</f>
        <v>40724</v>
      </c>
      <c r="E24" s="400">
        <f>'8HR Ozone Status 2010 thru 2019'!F162</f>
        <v>5.8999999999999997E-2</v>
      </c>
      <c r="F24" s="400">
        <f>'8HR Ozone Status 2010 thru 2019'!G151</f>
        <v>40787</v>
      </c>
      <c r="G24" s="400">
        <f>'8HR Ozone Status 2010 thru 2019'!H162</f>
        <v>5.8000000000000003E-2</v>
      </c>
      <c r="H24" s="400">
        <f>'8HR Ozone Status 2010 thru 2019'!I151</f>
        <v>40789</v>
      </c>
      <c r="I24" s="400">
        <f>'8HR Ozone Status 2010 thru 2019'!J162</f>
        <v>5.7000000000000002E-2</v>
      </c>
      <c r="J24" s="86"/>
      <c r="K24" s="409">
        <f>0.213-('8HR Ozone Status 2010 thru 2019'!J161+'8HR Ozone Status 2010 thru 2019'!J160)</f>
        <v>7.2999999999999982E-2</v>
      </c>
      <c r="L24" s="400">
        <f>'8HR Ozone Status 2010 thru 2019'!N162</f>
        <v>6.5000000000000002E-2</v>
      </c>
    </row>
    <row r="25" spans="1:12" ht="12.75" customHeight="1" thickBot="1" x14ac:dyDescent="0.3">
      <c r="A25" s="408"/>
      <c r="B25" s="412"/>
      <c r="C25" s="401"/>
      <c r="D25" s="401"/>
      <c r="E25" s="401"/>
      <c r="F25" s="401"/>
      <c r="G25" s="401"/>
      <c r="H25" s="401"/>
      <c r="I25" s="401"/>
      <c r="J25" s="88"/>
      <c r="K25" s="410"/>
      <c r="L25" s="401"/>
    </row>
    <row r="26" spans="1:12" ht="12.75" customHeight="1" x14ac:dyDescent="0.25">
      <c r="A26" s="402" t="s">
        <v>67</v>
      </c>
      <c r="B26" s="411" t="s">
        <v>220</v>
      </c>
      <c r="C26" s="400">
        <f>'8HR Ozone Status 2010 thru 2019'!D180</f>
        <v>6.3E-2</v>
      </c>
      <c r="D26" s="400">
        <f>'8HR Ozone Status 2010 thru 2019'!E169</f>
        <v>40789</v>
      </c>
      <c r="E26" s="400">
        <f>'8HR Ozone Status 2010 thru 2019'!F180</f>
        <v>6.3E-2</v>
      </c>
      <c r="F26" s="86">
        <f>'8HR Ozone Status 2010 thru 2019'!G169</f>
        <v>40787</v>
      </c>
      <c r="G26" s="400">
        <f>'8HR Ozone Status 2010 thru 2019'!H180</f>
        <v>0.06</v>
      </c>
      <c r="H26" s="400">
        <f>'8HR Ozone Status 2010 thru 2019'!I169</f>
        <v>40788</v>
      </c>
      <c r="I26" s="400">
        <f>'8HR Ozone Status 2010 thru 2019'!J180</f>
        <v>5.8999999999999997E-2</v>
      </c>
      <c r="J26" s="86"/>
      <c r="K26" s="409">
        <f>0.213-('8HR Ozone Status 2010 thru 2019'!J179+'8HR Ozone Status 2010 thru 2019'!J178)</f>
        <v>6.8999999999999978E-2</v>
      </c>
      <c r="L26" s="400">
        <f>'8HR Ozone Status 2010 thru 2019'!N180</f>
        <v>6.7000000000000004E-2</v>
      </c>
    </row>
    <row r="27" spans="1:12" ht="12.75" customHeight="1" thickBot="1" x14ac:dyDescent="0.3">
      <c r="A27" s="403"/>
      <c r="B27" s="505"/>
      <c r="C27" s="401"/>
      <c r="D27" s="401"/>
      <c r="E27" s="401"/>
      <c r="F27" s="88"/>
      <c r="G27" s="401"/>
      <c r="H27" s="401"/>
      <c r="I27" s="401"/>
      <c r="J27" s="88"/>
      <c r="K27" s="410"/>
      <c r="L27" s="401"/>
    </row>
    <row r="28" spans="1:12" ht="12.75" customHeight="1" x14ac:dyDescent="0.25">
      <c r="A28" s="398" t="s">
        <v>67</v>
      </c>
      <c r="B28" s="413" t="s">
        <v>221</v>
      </c>
      <c r="C28" s="400">
        <f>'8HR Ozone Status 2010 thru 2019'!D198</f>
        <v>6.6000000000000003E-2</v>
      </c>
      <c r="D28" s="400">
        <f>'8HR Ozone Status 2010 thru 2019'!E187</f>
        <v>40729</v>
      </c>
      <c r="E28" s="400">
        <f>'8HR Ozone Status 2010 thru 2019'!F198</f>
        <v>5.7000000000000002E-2</v>
      </c>
      <c r="F28" s="400">
        <f>'8HR Ozone Status 2010 thru 2019'!G187</f>
        <v>40788</v>
      </c>
      <c r="G28" s="400">
        <f>'8HR Ozone Status 2010 thru 2019'!H198</f>
        <v>5.6000000000000001E-2</v>
      </c>
      <c r="H28" s="400">
        <f>'8HR Ozone Status 2010 thru 2019'!I187</f>
        <v>40683</v>
      </c>
      <c r="I28" s="400">
        <f>'8HR Ozone Status 2010 thru 2019'!J198</f>
        <v>5.6000000000000001E-2</v>
      </c>
      <c r="J28" s="86"/>
      <c r="K28" s="409">
        <f>0.213-('8HR Ozone Status 2010 thru 2019'!J197+'8HR Ozone Status 2010 thru 2019'!J196)</f>
        <v>7.3999999999999982E-2</v>
      </c>
      <c r="L28" s="400">
        <f>'8HR Ozone Status 2010 thru 2019'!N198</f>
        <v>6.5000000000000002E-2</v>
      </c>
    </row>
    <row r="29" spans="1:12" ht="12.75" customHeight="1" thickBot="1" x14ac:dyDescent="0.3">
      <c r="A29" s="399"/>
      <c r="B29" s="399"/>
      <c r="C29" s="401"/>
      <c r="D29" s="401"/>
      <c r="E29" s="401"/>
      <c r="F29" s="401"/>
      <c r="G29" s="401"/>
      <c r="H29" s="401"/>
      <c r="I29" s="401"/>
      <c r="J29" s="88"/>
      <c r="K29" s="410"/>
      <c r="L29" s="401"/>
    </row>
    <row r="30" spans="1:12" ht="12.75" customHeight="1" x14ac:dyDescent="0.25">
      <c r="A30" s="402" t="s">
        <v>67</v>
      </c>
      <c r="B30" s="411" t="s">
        <v>219</v>
      </c>
      <c r="C30" s="400">
        <f>'8HR Ozone Status 2010 thru 2019'!D233</f>
        <v>6.2E-2</v>
      </c>
      <c r="D30" s="400">
        <f>'8HR Ozone Status 2010 thru 2019'!E222</f>
        <v>40729</v>
      </c>
      <c r="E30" s="400">
        <f>'8HR Ozone Status 2010 thru 2019'!F233</f>
        <v>5.8000000000000003E-2</v>
      </c>
      <c r="F30" s="400">
        <f>'8HR Ozone Status 2010 thru 2019'!G222</f>
        <v>40788</v>
      </c>
      <c r="G30" s="400">
        <f>'8HR Ozone Status 2010 thru 2019'!H233</f>
        <v>5.8000000000000003E-2</v>
      </c>
      <c r="H30" s="400">
        <f>'8HR Ozone Status 2010 thru 2019'!I222</f>
        <v>40787</v>
      </c>
      <c r="I30" s="400">
        <f>'8HR Ozone Status 2010 thru 2019'!J233</f>
        <v>5.7000000000000002E-2</v>
      </c>
      <c r="J30" s="86"/>
      <c r="K30" s="409">
        <f>0.213-('8HR Ozone Status 2010 thru 2019'!J232+'8HR Ozone Status 2010 thru 2019'!J231)</f>
        <v>7.3999999999999982E-2</v>
      </c>
      <c r="L30" s="400">
        <f>'8HR Ozone Status 2010 thru 2019'!N233</f>
        <v>6.5000000000000002E-2</v>
      </c>
    </row>
    <row r="31" spans="1:12" ht="12.75" customHeight="1" thickBot="1" x14ac:dyDescent="0.3">
      <c r="A31" s="408"/>
      <c r="B31" s="412"/>
      <c r="C31" s="401"/>
      <c r="D31" s="401"/>
      <c r="E31" s="401"/>
      <c r="F31" s="401"/>
      <c r="G31" s="401"/>
      <c r="H31" s="401"/>
      <c r="I31" s="401"/>
      <c r="J31" s="88"/>
      <c r="K31" s="410"/>
      <c r="L31" s="401"/>
    </row>
    <row r="32" spans="1:12" ht="12.75" customHeight="1" x14ac:dyDescent="0.25">
      <c r="A32" s="398" t="s">
        <v>67</v>
      </c>
      <c r="B32" s="413" t="s">
        <v>245</v>
      </c>
      <c r="C32" s="400">
        <f>'8HR Ozone Status 2010 thru 2019'!D247</f>
        <v>5.8000000000000003E-2</v>
      </c>
      <c r="D32" s="167"/>
      <c r="E32" s="400">
        <f>'8HR Ozone Status 2010 thru 2019'!F247</f>
        <v>5.8000000000000003E-2</v>
      </c>
      <c r="F32" s="167"/>
      <c r="G32" s="400">
        <f>'8HR Ozone Status 2010 thru 2019'!H247</f>
        <v>5.7000000000000002E-2</v>
      </c>
      <c r="H32" s="167"/>
      <c r="I32" s="400">
        <f>'8HR Ozone Status 2010 thru 2019'!J247</f>
        <v>5.5E-2</v>
      </c>
      <c r="J32" s="167"/>
      <c r="K32" s="409">
        <f>0.213-('8HR Ozone Status 2010 thru 2019'!J246+'8HR Ozone Status 2010 thru 2019'!J245)</f>
        <v>7.9999999999999988E-2</v>
      </c>
      <c r="L32" s="400">
        <f>'8HR Ozone Status 2010 thru 2019'!N247</f>
        <v>6.2E-2</v>
      </c>
    </row>
    <row r="33" spans="1:12" ht="12.75" customHeight="1" thickBot="1" x14ac:dyDescent="0.3">
      <c r="A33" s="446"/>
      <c r="B33" s="445"/>
      <c r="C33" s="401"/>
      <c r="D33" s="167"/>
      <c r="E33" s="401"/>
      <c r="F33" s="167"/>
      <c r="G33" s="401"/>
      <c r="H33" s="167"/>
      <c r="I33" s="401"/>
      <c r="J33" s="167"/>
      <c r="K33" s="410"/>
      <c r="L33" s="401"/>
    </row>
    <row r="34" spans="1:12" ht="12.75" customHeight="1" x14ac:dyDescent="0.25">
      <c r="A34" s="398" t="s">
        <v>71</v>
      </c>
      <c r="B34" s="435" t="s">
        <v>21</v>
      </c>
      <c r="C34" s="400">
        <f>'8HR Ozone Status 2010 thru 2019'!D265</f>
        <v>6.6000000000000003E-2</v>
      </c>
      <c r="D34" s="400">
        <f>'8HR Ozone Status 2010 thru 2019'!E254</f>
        <v>40787</v>
      </c>
      <c r="E34" s="400">
        <f>'8HR Ozone Status 2010 thru 2019'!F265</f>
        <v>0.06</v>
      </c>
      <c r="F34" s="400">
        <f>'8HR Ozone Status 2010 thru 2019'!G254</f>
        <v>40729</v>
      </c>
      <c r="G34" s="400">
        <f>'8HR Ozone Status 2010 thru 2019'!H265</f>
        <v>5.8999999999999997E-2</v>
      </c>
      <c r="H34" s="400">
        <f>'8HR Ozone Status 2010 thru 2019'!I254</f>
        <v>40701</v>
      </c>
      <c r="I34" s="400">
        <f>'8HR Ozone Status 2010 thru 2019'!J265</f>
        <v>5.8000000000000003E-2</v>
      </c>
      <c r="J34" s="86"/>
      <c r="K34" s="409">
        <f>0.213-('8HR Ozone Status 2010 thru 2019'!J264+'8HR Ozone Status 2010 thru 2019'!J263)</f>
        <v>8.8999999999999996E-2</v>
      </c>
      <c r="L34" s="406">
        <f>'8HR Ozone Status 2010 thru 2019'!N265</f>
        <v>0.06</v>
      </c>
    </row>
    <row r="35" spans="1:12" ht="12.75" customHeight="1" thickBot="1" x14ac:dyDescent="0.3">
      <c r="A35" s="399"/>
      <c r="B35" s="436"/>
      <c r="C35" s="401"/>
      <c r="D35" s="401"/>
      <c r="E35" s="401"/>
      <c r="F35" s="401"/>
      <c r="G35" s="401"/>
      <c r="H35" s="401"/>
      <c r="I35" s="401"/>
      <c r="J35" s="88"/>
      <c r="K35" s="410"/>
      <c r="L35" s="407"/>
    </row>
    <row r="36" spans="1:12" ht="12.75" customHeight="1" x14ac:dyDescent="0.25">
      <c r="A36" s="402" t="s">
        <v>70</v>
      </c>
      <c r="B36" s="411" t="s">
        <v>17</v>
      </c>
      <c r="C36" s="400">
        <f>'8HR Ozone Status 2010 thru 2019'!D283</f>
        <v>6.3E-2</v>
      </c>
      <c r="D36" s="400">
        <f>'8HR Ozone Status 2010 thru 2019'!E272</f>
        <v>40723</v>
      </c>
      <c r="E36" s="400">
        <f>'8HR Ozone Status 2010 thru 2019'!F283</f>
        <v>0.06</v>
      </c>
      <c r="F36" s="400">
        <f>'8HR Ozone Status 2010 thru 2019'!G272</f>
        <v>40730</v>
      </c>
      <c r="G36" s="400">
        <f>'8HR Ozone Status 2010 thru 2019'!H283</f>
        <v>5.7000000000000002E-2</v>
      </c>
      <c r="H36" s="400">
        <f>'8HR Ozone Status 2010 thru 2019'!I272</f>
        <v>40756</v>
      </c>
      <c r="I36" s="400">
        <f>'8HR Ozone Status 2010 thru 2019'!J283</f>
        <v>5.7000000000000002E-2</v>
      </c>
      <c r="J36" s="86"/>
      <c r="K36" s="409">
        <f>0.213-('8HR Ozone Status 2010 thru 2019'!J282+'8HR Ozone Status 2010 thru 2019'!J281)</f>
        <v>7.1999999999999981E-2</v>
      </c>
      <c r="L36" s="400">
        <f>'8HR Ozone Status 2010 thru 2019'!N283</f>
        <v>6.6000000000000003E-2</v>
      </c>
    </row>
    <row r="37" spans="1:12" ht="12.75" customHeight="1" thickBot="1" x14ac:dyDescent="0.3">
      <c r="A37" s="408"/>
      <c r="B37" s="412"/>
      <c r="C37" s="401"/>
      <c r="D37" s="401"/>
      <c r="E37" s="401"/>
      <c r="F37" s="401"/>
      <c r="G37" s="401"/>
      <c r="H37" s="401"/>
      <c r="I37" s="401"/>
      <c r="J37" s="88"/>
      <c r="K37" s="410"/>
      <c r="L37" s="401"/>
    </row>
    <row r="38" spans="1:12" ht="12.75" customHeight="1" x14ac:dyDescent="0.25"/>
    <row r="39" spans="1:12" ht="12.75" customHeight="1" x14ac:dyDescent="0.25"/>
    <row r="40" spans="1:12" ht="17.399999999999999" x14ac:dyDescent="0.25">
      <c r="A40" s="442" t="s">
        <v>136</v>
      </c>
      <c r="B40" s="443"/>
      <c r="C40" s="443"/>
      <c r="D40" s="443"/>
      <c r="E40" s="443"/>
      <c r="F40" s="443"/>
      <c r="G40" s="443"/>
      <c r="H40" s="443"/>
      <c r="I40" s="443"/>
      <c r="J40" s="443"/>
      <c r="K40" s="443"/>
      <c r="L40" s="443"/>
    </row>
    <row r="41" spans="1:12" ht="15.6" x14ac:dyDescent="0.25">
      <c r="A41" s="449" t="s">
        <v>0</v>
      </c>
      <c r="B41" s="443"/>
      <c r="C41" s="443"/>
      <c r="D41" s="443"/>
      <c r="E41" s="443"/>
      <c r="F41" s="443"/>
      <c r="G41" s="443"/>
      <c r="H41" s="443"/>
      <c r="I41" s="443"/>
      <c r="J41" s="443"/>
      <c r="K41" s="443"/>
      <c r="L41" s="443"/>
    </row>
    <row r="42" spans="1:12" ht="12.75" customHeight="1" thickBot="1" x14ac:dyDescent="0.3"/>
    <row r="43" spans="1:12" ht="12.75" customHeight="1" x14ac:dyDescent="0.25">
      <c r="A43" s="447" t="s">
        <v>61</v>
      </c>
      <c r="B43" s="447" t="s">
        <v>59</v>
      </c>
      <c r="C43" s="418" t="s">
        <v>3</v>
      </c>
      <c r="D43" s="117"/>
      <c r="E43" s="418" t="s">
        <v>4</v>
      </c>
      <c r="F43" s="117"/>
      <c r="G43" s="418" t="s">
        <v>5</v>
      </c>
      <c r="H43" s="117"/>
      <c r="I43" s="453" t="s">
        <v>6</v>
      </c>
      <c r="J43" s="89"/>
      <c r="K43" s="432" t="s">
        <v>60</v>
      </c>
      <c r="L43" s="434" t="s">
        <v>315</v>
      </c>
    </row>
    <row r="44" spans="1:12" ht="12.75" customHeight="1" thickBot="1" x14ac:dyDescent="0.3">
      <c r="A44" s="448"/>
      <c r="B44" s="448"/>
      <c r="C44" s="419"/>
      <c r="D44" s="119"/>
      <c r="E44" s="419"/>
      <c r="F44" s="119"/>
      <c r="G44" s="419"/>
      <c r="H44" s="119"/>
      <c r="I44" s="419"/>
      <c r="J44" s="119"/>
      <c r="K44" s="433"/>
      <c r="L44" s="419"/>
    </row>
    <row r="45" spans="1:12" ht="12.75" customHeight="1" x14ac:dyDescent="0.25">
      <c r="A45" s="450" t="s">
        <v>76</v>
      </c>
      <c r="B45" s="452" t="s">
        <v>170</v>
      </c>
      <c r="C45" s="406">
        <f>'8HR Ozone Status 2010 thru 2019'!D304</f>
        <v>7.0999999999999994E-2</v>
      </c>
      <c r="D45" s="406">
        <f>'8HR Ozone Status 2010 thru 2019'!E293</f>
        <v>40788</v>
      </c>
      <c r="E45" s="406">
        <f>'8HR Ozone Status 2010 thru 2019'!F304</f>
        <v>6.0999999999999999E-2</v>
      </c>
      <c r="F45" s="406">
        <f>'8HR Ozone Status 2010 thru 2019'!G293</f>
        <v>40697</v>
      </c>
      <c r="G45" s="406">
        <f>'8HR Ozone Status 2010 thru 2019'!H304</f>
        <v>6.0999999999999999E-2</v>
      </c>
      <c r="H45" s="406">
        <f>'8HR Ozone Status 2010 thru 2019'!I293</f>
        <v>40756</v>
      </c>
      <c r="I45" s="406">
        <f>'8HR Ozone Status 2010 thru 2019'!J304</f>
        <v>5.8999999999999997E-2</v>
      </c>
      <c r="J45" s="85"/>
      <c r="K45" s="409">
        <f>0.213-('8HR Ozone Status 2010 thru 2019'!J303+'8HR Ozone Status 2010 thru 2019'!J302)</f>
        <v>7.1999999999999981E-2</v>
      </c>
      <c r="L45" s="400">
        <f>'8HR Ozone Status 2010 thru 2019'!N304</f>
        <v>6.6000000000000003E-2</v>
      </c>
    </row>
    <row r="46" spans="1:12" ht="12.75" customHeight="1" thickBot="1" x14ac:dyDescent="0.3">
      <c r="A46" s="451"/>
      <c r="B46" s="451"/>
      <c r="C46" s="407"/>
      <c r="D46" s="407"/>
      <c r="E46" s="407"/>
      <c r="F46" s="407"/>
      <c r="G46" s="407"/>
      <c r="H46" s="407"/>
      <c r="I46" s="407"/>
      <c r="J46" s="87"/>
      <c r="K46" s="410"/>
      <c r="L46" s="401"/>
    </row>
    <row r="47" spans="1:12" ht="12.75" customHeight="1" x14ac:dyDescent="0.25">
      <c r="A47" s="450" t="s">
        <v>76</v>
      </c>
      <c r="B47" s="452" t="s">
        <v>171</v>
      </c>
      <c r="C47" s="406">
        <f>'8HR Ozone Status 2010 thru 2019'!D334</f>
        <v>6.6000000000000003E-2</v>
      </c>
      <c r="D47" s="406">
        <f>'8HR Ozone Status 2010 thru 2019'!E323</f>
        <v>40745</v>
      </c>
      <c r="E47" s="406">
        <f>'8HR Ozone Status 2010 thru 2019'!F334</f>
        <v>5.7000000000000002E-2</v>
      </c>
      <c r="F47" s="406">
        <f>'8HR Ozone Status 2010 thru 2019'!G323</f>
        <v>40740</v>
      </c>
      <c r="G47" s="406">
        <f>'8HR Ozone Status 2010 thru 2019'!H334</f>
        <v>5.5E-2</v>
      </c>
      <c r="H47" s="406">
        <f>'8HR Ozone Status 2010 thru 2019'!I323</f>
        <v>40697</v>
      </c>
      <c r="I47" s="406">
        <f>'8HR Ozone Status 2010 thru 2019'!J334</f>
        <v>5.5E-2</v>
      </c>
      <c r="J47" s="85"/>
      <c r="K47" s="409">
        <f>0.213-('8HR Ozone Status 2010 thru 2019'!J333+'8HR Ozone Status 2010 thru 2019'!J332)</f>
        <v>8.199999999999999E-2</v>
      </c>
      <c r="L47" s="400">
        <f>'8HR Ozone Status 2010 thru 2019'!N334</f>
        <v>6.2E-2</v>
      </c>
    </row>
    <row r="48" spans="1:12" ht="12.75" customHeight="1" thickBot="1" x14ac:dyDescent="0.3">
      <c r="A48" s="451"/>
      <c r="B48" s="451"/>
      <c r="C48" s="407"/>
      <c r="D48" s="407"/>
      <c r="E48" s="407"/>
      <c r="F48" s="407"/>
      <c r="G48" s="407"/>
      <c r="H48" s="407"/>
      <c r="I48" s="407"/>
      <c r="J48" s="87"/>
      <c r="K48" s="410"/>
      <c r="L48" s="401"/>
    </row>
    <row r="49" spans="1:12" ht="12.75" customHeight="1" x14ac:dyDescent="0.25">
      <c r="A49" s="456" t="s">
        <v>32</v>
      </c>
      <c r="B49" s="458" t="s">
        <v>282</v>
      </c>
      <c r="C49" s="406">
        <f>'8HR Ozone Status 2010 thru 2019'!D352</f>
        <v>7.0999999999999994E-2</v>
      </c>
      <c r="D49" s="406">
        <f>'8HR Ozone Status 2010 thru 2019'!E341</f>
        <v>40788</v>
      </c>
      <c r="E49" s="406">
        <f>'8HR Ozone Status 2010 thru 2019'!F352</f>
        <v>6.0999999999999999E-2</v>
      </c>
      <c r="F49" s="406">
        <f>'8HR Ozone Status 2010 thru 2019'!G341</f>
        <v>40745</v>
      </c>
      <c r="G49" s="406">
        <f>'8HR Ozone Status 2010 thru 2019'!H352</f>
        <v>6.0999999999999999E-2</v>
      </c>
      <c r="H49" s="406">
        <f>'8HR Ozone Status 2010 thru 2019'!I341</f>
        <v>40756</v>
      </c>
      <c r="I49" s="406">
        <f>'8HR Ozone Status 2010 thru 2019'!J352</f>
        <v>0.06</v>
      </c>
      <c r="J49" s="85"/>
      <c r="K49" s="409">
        <f>0.213-('8HR Ozone Status 2010 thru 2019'!J351+'8HR Ozone Status 2010 thru 2019'!J350)</f>
        <v>5.3999999999999992E-2</v>
      </c>
      <c r="L49" s="400">
        <f>'8HR Ozone Status 2010 thru 2019'!N352</f>
        <v>7.2999999999999995E-2</v>
      </c>
    </row>
    <row r="50" spans="1:12" ht="12.75" customHeight="1" thickBot="1" x14ac:dyDescent="0.3">
      <c r="A50" s="457"/>
      <c r="B50" s="459"/>
      <c r="C50" s="407"/>
      <c r="D50" s="407"/>
      <c r="E50" s="407"/>
      <c r="F50" s="407"/>
      <c r="G50" s="407"/>
      <c r="H50" s="407"/>
      <c r="I50" s="407"/>
      <c r="J50" s="87"/>
      <c r="K50" s="410"/>
      <c r="L50" s="401"/>
    </row>
    <row r="51" spans="1:12" ht="12.75" customHeight="1" x14ac:dyDescent="0.25">
      <c r="A51" s="450" t="s">
        <v>32</v>
      </c>
      <c r="B51" s="454" t="s">
        <v>223</v>
      </c>
      <c r="C51" s="406">
        <f>'8HR Ozone Status 2010 thru 2019'!D372</f>
        <v>7.0000000000000007E-2</v>
      </c>
      <c r="D51" s="406">
        <f>'8HR Ozone Status 2010 thru 2019'!E361</f>
        <v>40788</v>
      </c>
      <c r="E51" s="406">
        <f>'8HR Ozone Status 2010 thru 2019'!F372</f>
        <v>0.06</v>
      </c>
      <c r="F51" s="406">
        <f>'8HR Ozone Status 2010 thru 2019'!G361</f>
        <v>40699</v>
      </c>
      <c r="G51" s="406">
        <f>'8HR Ozone Status 2010 thru 2019'!H372</f>
        <v>5.8999999999999997E-2</v>
      </c>
      <c r="H51" s="406">
        <f>'8HR Ozone Status 2010 thru 2019'!I361</f>
        <v>40745</v>
      </c>
      <c r="I51" s="406">
        <f>'8HR Ozone Status 2010 thru 2019'!J372</f>
        <v>5.8999999999999997E-2</v>
      </c>
      <c r="J51" s="85"/>
      <c r="K51" s="409">
        <f>0.213-('8HR Ozone Status 2010 thru 2019'!J371+'8HR Ozone Status 2010 thru 2019'!J370)</f>
        <v>7.0000000000000007E-2</v>
      </c>
      <c r="L51" s="400">
        <f>'8HR Ozone Status 2010 thru 2019'!N372</f>
        <v>6.7000000000000004E-2</v>
      </c>
    </row>
    <row r="52" spans="1:12" ht="12.75" customHeight="1" thickBot="1" x14ac:dyDescent="0.3">
      <c r="A52" s="451"/>
      <c r="B52" s="455"/>
      <c r="C52" s="407"/>
      <c r="D52" s="407"/>
      <c r="E52" s="407"/>
      <c r="F52" s="407"/>
      <c r="G52" s="407"/>
      <c r="H52" s="407"/>
      <c r="I52" s="407"/>
      <c r="J52" s="87"/>
      <c r="K52" s="410"/>
      <c r="L52" s="401"/>
    </row>
    <row r="53" spans="1:12" ht="12.75" customHeight="1" x14ac:dyDescent="0.25">
      <c r="A53" s="450" t="s">
        <v>77</v>
      </c>
      <c r="B53" s="454" t="s">
        <v>29</v>
      </c>
      <c r="C53" s="406">
        <f>'8HR Ozone Status 2010 thru 2019'!D390</f>
        <v>7.3999999999999996E-2</v>
      </c>
      <c r="D53" s="406">
        <f>'8HR Ozone Status 2010 thru 2019'!E379</f>
        <v>40788</v>
      </c>
      <c r="E53" s="406">
        <f>'8HR Ozone Status 2010 thru 2019'!F390</f>
        <v>6.3E-2</v>
      </c>
      <c r="F53" s="406">
        <f>'8HR Ozone Status 2010 thru 2019'!G379</f>
        <v>40756</v>
      </c>
      <c r="G53" s="406">
        <f>'8HR Ozone Status 2010 thru 2019'!H390</f>
        <v>6.0999999999999999E-2</v>
      </c>
      <c r="H53" s="406">
        <f>'8HR Ozone Status 2010 thru 2019'!I379</f>
        <v>40745</v>
      </c>
      <c r="I53" s="406">
        <f>'8HR Ozone Status 2010 thru 2019'!J390</f>
        <v>5.8999999999999997E-2</v>
      </c>
      <c r="J53" s="85"/>
      <c r="K53" s="409">
        <f>0.213-('8HR Ozone Status 2010 thru 2019'!J389+'8HR Ozone Status 2010 thru 2019'!J388)</f>
        <v>7.0000000000000007E-2</v>
      </c>
      <c r="L53" s="400">
        <f>'8HR Ozone Status 2010 thru 2019'!N390</f>
        <v>6.7000000000000004E-2</v>
      </c>
    </row>
    <row r="54" spans="1:12" ht="12.75" customHeight="1" thickBot="1" x14ac:dyDescent="0.3">
      <c r="A54" s="451"/>
      <c r="B54" s="455"/>
      <c r="C54" s="407"/>
      <c r="D54" s="407"/>
      <c r="E54" s="407"/>
      <c r="F54" s="407"/>
      <c r="G54" s="407"/>
      <c r="H54" s="407"/>
      <c r="I54" s="407"/>
      <c r="J54" s="87"/>
      <c r="K54" s="410"/>
      <c r="L54" s="401"/>
    </row>
    <row r="55" spans="1:12" ht="12.75" customHeight="1" x14ac:dyDescent="0.25">
      <c r="A55" s="450" t="s">
        <v>77</v>
      </c>
      <c r="B55" s="454" t="s">
        <v>30</v>
      </c>
      <c r="C55" s="406">
        <f>'8HR Ozone Status 2010 thru 2019'!D408</f>
        <v>7.3999999999999996E-2</v>
      </c>
      <c r="D55" s="406">
        <f>'8HR Ozone Status 2010 thru 2019'!E397</f>
        <v>40788</v>
      </c>
      <c r="E55" s="406">
        <f>'8HR Ozone Status 2010 thru 2019'!F408</f>
        <v>0.06</v>
      </c>
      <c r="F55" s="406">
        <f>'8HR Ozone Status 2010 thru 2019'!G397</f>
        <v>40699</v>
      </c>
      <c r="G55" s="406">
        <f>'8HR Ozone Status 2010 thru 2019'!H408</f>
        <v>0.06</v>
      </c>
      <c r="H55" s="406">
        <f>'8HR Ozone Status 2010 thru 2019'!I397</f>
        <v>40789</v>
      </c>
      <c r="I55" s="406">
        <f>'8HR Ozone Status 2010 thru 2019'!J408</f>
        <v>5.8999999999999997E-2</v>
      </c>
      <c r="J55" s="85"/>
      <c r="K55" s="409">
        <f>0.213-('8HR Ozone Status 2010 thru 2019'!J407+'8HR Ozone Status 2010 thru 2019'!J406)</f>
        <v>6.5000000000000002E-2</v>
      </c>
      <c r="L55" s="400">
        <f>'8HR Ozone Status 2010 thru 2019'!N408</f>
        <v>6.9000000000000006E-2</v>
      </c>
    </row>
    <row r="56" spans="1:12" ht="12.75" customHeight="1" thickBot="1" x14ac:dyDescent="0.3">
      <c r="A56" s="451"/>
      <c r="B56" s="455"/>
      <c r="C56" s="407"/>
      <c r="D56" s="407"/>
      <c r="E56" s="407"/>
      <c r="F56" s="407"/>
      <c r="G56" s="407"/>
      <c r="H56" s="407"/>
      <c r="I56" s="407"/>
      <c r="J56" s="87"/>
      <c r="K56" s="410"/>
      <c r="L56" s="401"/>
    </row>
    <row r="57" spans="1:12" ht="12.75" customHeight="1" x14ac:dyDescent="0.25"/>
    <row r="58" spans="1:12" ht="12.75" customHeight="1" x14ac:dyDescent="0.25"/>
    <row r="59" spans="1:12" ht="17.399999999999999" x14ac:dyDescent="0.25">
      <c r="A59" s="430" t="s">
        <v>137</v>
      </c>
      <c r="B59" s="415"/>
      <c r="C59" s="415"/>
      <c r="D59" s="415"/>
      <c r="E59" s="415"/>
      <c r="F59" s="415"/>
      <c r="G59" s="415"/>
      <c r="H59" s="415"/>
      <c r="I59" s="415"/>
      <c r="J59" s="415"/>
      <c r="K59" s="415"/>
      <c r="L59" s="415"/>
    </row>
    <row r="60" spans="1:12" ht="15.6" x14ac:dyDescent="0.25">
      <c r="A60" s="431" t="s">
        <v>0</v>
      </c>
      <c r="B60" s="415"/>
      <c r="C60" s="415"/>
      <c r="D60" s="415"/>
      <c r="E60" s="415"/>
      <c r="F60" s="415"/>
      <c r="G60" s="415"/>
      <c r="H60" s="415"/>
      <c r="I60" s="415"/>
      <c r="J60" s="415"/>
      <c r="K60" s="415"/>
      <c r="L60" s="415"/>
    </row>
    <row r="61" spans="1:12" ht="12.75" customHeight="1" thickBot="1" x14ac:dyDescent="0.3"/>
    <row r="62" spans="1:12" ht="12.75" customHeight="1" x14ac:dyDescent="0.25">
      <c r="A62" s="460" t="s">
        <v>61</v>
      </c>
      <c r="B62" s="460" t="s">
        <v>59</v>
      </c>
      <c r="C62" s="418" t="s">
        <v>3</v>
      </c>
      <c r="D62" s="117"/>
      <c r="E62" s="418" t="s">
        <v>4</v>
      </c>
      <c r="F62" s="117"/>
      <c r="G62" s="418" t="s">
        <v>5</v>
      </c>
      <c r="H62" s="117"/>
      <c r="I62" s="453" t="s">
        <v>6</v>
      </c>
      <c r="J62" s="89"/>
      <c r="K62" s="432" t="s">
        <v>60</v>
      </c>
      <c r="L62" s="434" t="s">
        <v>315</v>
      </c>
    </row>
    <row r="63" spans="1:12" ht="12.75" customHeight="1" thickBot="1" x14ac:dyDescent="0.3">
      <c r="A63" s="461"/>
      <c r="B63" s="461"/>
      <c r="C63" s="419"/>
      <c r="D63" s="119"/>
      <c r="E63" s="419"/>
      <c r="F63" s="119"/>
      <c r="G63" s="419"/>
      <c r="H63" s="119"/>
      <c r="I63" s="419"/>
      <c r="J63" s="119"/>
      <c r="K63" s="433"/>
      <c r="L63" s="419"/>
    </row>
    <row r="64" spans="1:12" ht="12.75" customHeight="1" x14ac:dyDescent="0.25">
      <c r="A64" s="462" t="s">
        <v>63</v>
      </c>
      <c r="B64" s="464" t="s">
        <v>175</v>
      </c>
      <c r="C64" s="400">
        <f>'8HR Ozone Status 2010 thru 2019'!D429</f>
        <v>6.9000000000000006E-2</v>
      </c>
      <c r="D64" s="400">
        <f>'8HR Ozone Status 2010 thru 2019'!E418</f>
        <v>40702</v>
      </c>
      <c r="E64" s="400">
        <f>'8HR Ozone Status 2010 thru 2019'!F429</f>
        <v>6.3E-2</v>
      </c>
      <c r="F64" s="400">
        <f>'8HR Ozone Status 2010 thru 2019'!G418</f>
        <v>40729</v>
      </c>
      <c r="G64" s="400">
        <f>'8HR Ozone Status 2010 thru 2019'!H429</f>
        <v>6.2E-2</v>
      </c>
      <c r="H64" s="400">
        <f>'8HR Ozone Status 2010 thru 2019'!I418</f>
        <v>40741</v>
      </c>
      <c r="I64" s="400">
        <f>'8HR Ozone Status 2010 thru 2019'!J429</f>
        <v>6.0999999999999999E-2</v>
      </c>
      <c r="J64" s="86"/>
      <c r="K64" s="409">
        <f>0.213-('8HR Ozone Status 2010 thru 2019'!J428+'8HR Ozone Status 2010 thru 2019'!J427)</f>
        <v>7.6999999999999985E-2</v>
      </c>
      <c r="L64" s="400">
        <f>'8HR Ozone Status 2010 thru 2019'!N429</f>
        <v>6.5000000000000002E-2</v>
      </c>
    </row>
    <row r="65" spans="1:12" ht="12.75" customHeight="1" thickBot="1" x14ac:dyDescent="0.3">
      <c r="A65" s="463"/>
      <c r="B65" s="463"/>
      <c r="C65" s="401"/>
      <c r="D65" s="401"/>
      <c r="E65" s="401"/>
      <c r="F65" s="401"/>
      <c r="G65" s="401"/>
      <c r="H65" s="401"/>
      <c r="I65" s="401"/>
      <c r="J65" s="88"/>
      <c r="K65" s="410"/>
      <c r="L65" s="401"/>
    </row>
    <row r="66" spans="1:12" ht="12.75" customHeight="1" x14ac:dyDescent="0.25">
      <c r="A66" s="462" t="s">
        <v>63</v>
      </c>
      <c r="B66" s="464" t="s">
        <v>174</v>
      </c>
      <c r="C66" s="400">
        <f>'8HR Ozone Status 2010 thru 2019'!D447</f>
        <v>6.3E-2</v>
      </c>
      <c r="D66" s="400">
        <f>'8HR Ozone Status 2010 thru 2019'!E436</f>
        <v>40702</v>
      </c>
      <c r="E66" s="400">
        <f>'8HR Ozone Status 2010 thru 2019'!F447</f>
        <v>6.0999999999999999E-2</v>
      </c>
      <c r="F66" s="400">
        <f>'8HR Ozone Status 2010 thru 2019'!G436</f>
        <v>40729</v>
      </c>
      <c r="G66" s="400">
        <f>'8HR Ozone Status 2010 thru 2019'!H447</f>
        <v>5.7000000000000002E-2</v>
      </c>
      <c r="H66" s="400">
        <f>'8HR Ozone Status 2010 thru 2019'!I436</f>
        <v>40741</v>
      </c>
      <c r="I66" s="400">
        <f>'8HR Ozone Status 2010 thru 2019'!J447</f>
        <v>5.7000000000000002E-2</v>
      </c>
      <c r="J66" s="86"/>
      <c r="K66" s="409">
        <f>0.213-('8HR Ozone Status 2010 thru 2019'!J446+'8HR Ozone Status 2010 thru 2019'!J445)</f>
        <v>8.299999999999999E-2</v>
      </c>
      <c r="L66" s="400">
        <f>'8HR Ozone Status 2010 thru 2019'!N447</f>
        <v>6.2E-2</v>
      </c>
    </row>
    <row r="67" spans="1:12" ht="12.75" customHeight="1" thickBot="1" x14ac:dyDescent="0.3">
      <c r="A67" s="463"/>
      <c r="B67" s="463"/>
      <c r="C67" s="401"/>
      <c r="D67" s="401"/>
      <c r="E67" s="401"/>
      <c r="F67" s="401"/>
      <c r="G67" s="401"/>
      <c r="H67" s="401"/>
      <c r="I67" s="401"/>
      <c r="J67" s="88"/>
      <c r="K67" s="410"/>
      <c r="L67" s="401"/>
    </row>
    <row r="68" spans="1:12" ht="12.75" customHeight="1" x14ac:dyDescent="0.25">
      <c r="A68" s="462" t="s">
        <v>64</v>
      </c>
      <c r="B68" s="464" t="s">
        <v>224</v>
      </c>
      <c r="C68" s="400">
        <f>'8HR Ozone Status 2010 thru 2019'!D465</f>
        <v>6.5000000000000002E-2</v>
      </c>
      <c r="D68" s="400">
        <f>'Historic Data - 1995 thru 2009'!E477</f>
        <v>39991</v>
      </c>
      <c r="E68" s="400">
        <f>'8HR Ozone Status 2010 thru 2019'!F465</f>
        <v>5.8999999999999997E-2</v>
      </c>
      <c r="F68" s="400">
        <f>'Historic Data - 1995 thru 2009'!G477</f>
        <v>39953</v>
      </c>
      <c r="G68" s="400">
        <f>'8HR Ozone Status 2010 thru 2019'!H465</f>
        <v>5.5E-2</v>
      </c>
      <c r="H68" s="400">
        <f>'Historic Data - 1995 thru 2009'!I477</f>
        <v>39988</v>
      </c>
      <c r="I68" s="400">
        <f>'8HR Ozone Status 2010 thru 2019'!J465</f>
        <v>5.5E-2</v>
      </c>
      <c r="J68" s="86"/>
      <c r="K68" s="409">
        <f>0.213-('8HR Ozone Status 2010 thru 2019'!J464+'8HR Ozone Status 2010 thru 2019'!J463)</f>
        <v>8.5999999999999993E-2</v>
      </c>
      <c r="L68" s="400">
        <f>'8HR Ozone Status 2010 thru 2019'!N465</f>
        <v>0.06</v>
      </c>
    </row>
    <row r="69" spans="1:12" ht="12.75" customHeight="1" thickBot="1" x14ac:dyDescent="0.3">
      <c r="A69" s="463"/>
      <c r="B69" s="463"/>
      <c r="C69" s="401"/>
      <c r="D69" s="401"/>
      <c r="E69" s="401"/>
      <c r="F69" s="401"/>
      <c r="G69" s="401"/>
      <c r="H69" s="401"/>
      <c r="I69" s="401"/>
      <c r="J69" s="88"/>
      <c r="K69" s="410"/>
      <c r="L69" s="401"/>
    </row>
    <row r="70" spans="1:12" ht="12.75" customHeight="1" x14ac:dyDescent="0.25">
      <c r="A70" s="462" t="s">
        <v>274</v>
      </c>
      <c r="B70" s="464" t="s">
        <v>270</v>
      </c>
      <c r="C70" s="400">
        <f>'8HR Ozone Status 2010 thru 2019'!D482</f>
        <v>6.9000000000000006E-2</v>
      </c>
      <c r="D70" s="400">
        <f>'8HR Ozone Status 2010 thru 2019'!E454</f>
        <v>40702</v>
      </c>
      <c r="E70" s="400">
        <f>'8HR Ozone Status 2010 thru 2019'!F482</f>
        <v>6.0999999999999999E-2</v>
      </c>
      <c r="F70" s="400">
        <f>'8HR Ozone Status 2010 thru 2019'!G454</f>
        <v>40741</v>
      </c>
      <c r="G70" s="400">
        <f>'8HR Ozone Status 2010 thru 2019'!H482</f>
        <v>5.8999999999999997E-2</v>
      </c>
      <c r="H70" s="400">
        <f>'8HR Ozone Status 2010 thru 2019'!I454</f>
        <v>40700</v>
      </c>
      <c r="I70" s="400">
        <f>'8HR Ozone Status 2010 thru 2019'!J482</f>
        <v>5.8000000000000003E-2</v>
      </c>
      <c r="J70" s="86"/>
      <c r="K70" s="409">
        <f>0.213-('8HR Ozone Status 2010 thru 2019'!J481+'8HR Ozone Status 2010 thru 2019'!J480)</f>
        <v>7.1999999999999981E-2</v>
      </c>
      <c r="L70" s="400">
        <f>'8HR Ozone Status 2010 thru 2019'!N482</f>
        <v>6.6000000000000003E-2</v>
      </c>
    </row>
    <row r="71" spans="1:12" ht="12.75" customHeight="1" thickBot="1" x14ac:dyDescent="0.3">
      <c r="A71" s="463"/>
      <c r="B71" s="463"/>
      <c r="C71" s="401"/>
      <c r="D71" s="401"/>
      <c r="E71" s="401"/>
      <c r="F71" s="401"/>
      <c r="G71" s="401"/>
      <c r="H71" s="401"/>
      <c r="I71" s="401"/>
      <c r="J71" s="88"/>
      <c r="K71" s="410"/>
      <c r="L71" s="401"/>
    </row>
    <row r="72" spans="1:12" ht="12.75" customHeight="1" x14ac:dyDescent="0.25"/>
    <row r="73" spans="1:12" ht="12.75" customHeight="1" x14ac:dyDescent="0.25"/>
    <row r="74" spans="1:12" ht="17.399999999999999" x14ac:dyDescent="0.25">
      <c r="A74" s="465" t="s">
        <v>186</v>
      </c>
      <c r="B74" s="415"/>
      <c r="C74" s="415"/>
      <c r="D74" s="415"/>
      <c r="E74" s="415"/>
      <c r="F74" s="415"/>
      <c r="G74" s="415"/>
      <c r="H74" s="415"/>
      <c r="I74" s="415"/>
      <c r="J74" s="415"/>
      <c r="K74" s="415"/>
      <c r="L74" s="415"/>
    </row>
    <row r="75" spans="1:12" ht="15.6" x14ac:dyDescent="0.25">
      <c r="A75" s="423" t="s">
        <v>0</v>
      </c>
      <c r="B75" s="415"/>
      <c r="C75" s="415"/>
      <c r="D75" s="415"/>
      <c r="E75" s="415"/>
      <c r="F75" s="415"/>
      <c r="G75" s="415"/>
      <c r="H75" s="415"/>
      <c r="I75" s="415"/>
      <c r="J75" s="415"/>
      <c r="K75" s="415"/>
      <c r="L75" s="415"/>
    </row>
    <row r="76" spans="1:12" ht="12.75" customHeight="1" thickBot="1" x14ac:dyDescent="0.3"/>
    <row r="77" spans="1:12" ht="12.75" customHeight="1" x14ac:dyDescent="0.25">
      <c r="A77" s="428" t="s">
        <v>61</v>
      </c>
      <c r="B77" s="428" t="s">
        <v>59</v>
      </c>
      <c r="C77" s="418" t="s">
        <v>3</v>
      </c>
      <c r="D77" s="117"/>
      <c r="E77" s="418" t="s">
        <v>4</v>
      </c>
      <c r="F77" s="117"/>
      <c r="G77" s="418" t="s">
        <v>5</v>
      </c>
      <c r="H77" s="117"/>
      <c r="I77" s="453" t="s">
        <v>6</v>
      </c>
      <c r="J77" s="89"/>
      <c r="K77" s="432" t="s">
        <v>60</v>
      </c>
      <c r="L77" s="434" t="s">
        <v>315</v>
      </c>
    </row>
    <row r="78" spans="1:12" ht="12.75" customHeight="1" thickBot="1" x14ac:dyDescent="0.3">
      <c r="A78" s="429"/>
      <c r="B78" s="429"/>
      <c r="C78" s="419"/>
      <c r="D78" s="119"/>
      <c r="E78" s="419"/>
      <c r="F78" s="119"/>
      <c r="G78" s="419"/>
      <c r="H78" s="119"/>
      <c r="I78" s="419"/>
      <c r="J78" s="119"/>
      <c r="K78" s="433"/>
      <c r="L78" s="419"/>
    </row>
    <row r="79" spans="1:12" ht="12.75" customHeight="1" x14ac:dyDescent="0.25">
      <c r="A79" s="416" t="s">
        <v>78</v>
      </c>
      <c r="B79" s="466" t="s">
        <v>35</v>
      </c>
      <c r="C79" s="400">
        <f>'8HR Ozone Status 2010 thru 2019'!D503</f>
        <v>6.2E-2</v>
      </c>
      <c r="D79" s="400">
        <f>'8HR Ozone Status 2010 thru 2019'!E492</f>
        <v>40788</v>
      </c>
      <c r="E79" s="400">
        <f>'8HR Ozone Status 2010 thru 2019'!F503</f>
        <v>5.8000000000000003E-2</v>
      </c>
      <c r="F79" s="400">
        <f>'8HR Ozone Status 2010 thru 2019'!G492</f>
        <v>40745</v>
      </c>
      <c r="G79" s="400">
        <f>'8HR Ozone Status 2010 thru 2019'!H503</f>
        <v>5.6000000000000001E-2</v>
      </c>
      <c r="H79" s="400">
        <f>'8HR Ozone Status 2010 thru 2019'!I492</f>
        <v>40702</v>
      </c>
      <c r="I79" s="400">
        <f>'8HR Ozone Status 2010 thru 2019'!J503</f>
        <v>5.3999999999999999E-2</v>
      </c>
      <c r="J79" s="86"/>
      <c r="K79" s="409">
        <f>0.213-('8HR Ozone Status 2010 thru 2019'!J502+'8HR Ozone Status 2010 thru 2019'!J501)</f>
        <v>7.8999999999999987E-2</v>
      </c>
      <c r="L79" s="400">
        <f>'8HR Ozone Status 2010 thru 2019'!N503</f>
        <v>6.2E-2</v>
      </c>
    </row>
    <row r="80" spans="1:12" ht="12.75" customHeight="1" thickBot="1" x14ac:dyDescent="0.3">
      <c r="A80" s="417"/>
      <c r="B80" s="467"/>
      <c r="C80" s="401"/>
      <c r="D80" s="401"/>
      <c r="E80" s="401"/>
      <c r="F80" s="401"/>
      <c r="G80" s="401"/>
      <c r="H80" s="401"/>
      <c r="I80" s="401"/>
      <c r="J80" s="88"/>
      <c r="K80" s="410"/>
      <c r="L80" s="401"/>
    </row>
    <row r="81" spans="1:12" ht="12.75" customHeight="1" x14ac:dyDescent="0.25">
      <c r="A81" s="469" t="s">
        <v>87</v>
      </c>
      <c r="B81" s="471" t="s">
        <v>216</v>
      </c>
      <c r="C81" s="400">
        <f>'8HR Ozone Status 2010 thru 2019'!D521</f>
        <v>7.0000000000000007E-2</v>
      </c>
      <c r="D81" s="400">
        <f>'8HR Ozone Status 2010 thru 2019'!E510</f>
        <v>40788</v>
      </c>
      <c r="E81" s="400">
        <f>'8HR Ozone Status 2010 thru 2019'!F521</f>
        <v>6.2E-2</v>
      </c>
      <c r="F81" s="400">
        <f>'8HR Ozone Status 2010 thru 2019'!G510</f>
        <v>40787</v>
      </c>
      <c r="G81" s="400">
        <f>'8HR Ozone Status 2010 thru 2019'!H521</f>
        <v>6.0999999999999999E-2</v>
      </c>
      <c r="H81" s="400">
        <f>'8HR Ozone Status 2010 thru 2019'!I510</f>
        <v>40702</v>
      </c>
      <c r="I81" s="400">
        <f>'8HR Ozone Status 2010 thru 2019'!J521</f>
        <v>0.06</v>
      </c>
      <c r="J81" s="86"/>
      <c r="K81" s="409">
        <f>0.213-('8HR Ozone Status 2010 thru 2019'!J520+'8HR Ozone Status 2010 thru 2019'!J519)</f>
        <v>7.5999999999999984E-2</v>
      </c>
      <c r="L81" s="400">
        <f>'8HR Ozone Status 2010 thru 2019'!N521</f>
        <v>6.5000000000000002E-2</v>
      </c>
    </row>
    <row r="82" spans="1:12" ht="12.75" customHeight="1" thickBot="1" x14ac:dyDescent="0.3">
      <c r="A82" s="470"/>
      <c r="B82" s="472"/>
      <c r="C82" s="401"/>
      <c r="D82" s="401"/>
      <c r="E82" s="401"/>
      <c r="F82" s="401"/>
      <c r="G82" s="401"/>
      <c r="H82" s="401"/>
      <c r="I82" s="401"/>
      <c r="J82" s="88"/>
      <c r="K82" s="410"/>
      <c r="L82" s="401"/>
    </row>
    <row r="83" spans="1:12" ht="12.75" customHeight="1" x14ac:dyDescent="0.25">
      <c r="A83" s="469" t="s">
        <v>88</v>
      </c>
      <c r="B83" s="473" t="s">
        <v>217</v>
      </c>
      <c r="C83" s="400">
        <f>'8HR Ozone Status 2010 thru 2019'!D539</f>
        <v>6.6000000000000003E-2</v>
      </c>
      <c r="D83" s="400">
        <f>'8HR Ozone Status 2010 thru 2019'!E528</f>
        <v>40788</v>
      </c>
      <c r="E83" s="400">
        <f>'8HR Ozone Status 2010 thru 2019'!F539</f>
        <v>6.3E-2</v>
      </c>
      <c r="F83" s="400">
        <f>'8HR Ozone Status 2010 thru 2019'!G528</f>
        <v>40745</v>
      </c>
      <c r="G83" s="400">
        <f>'8HR Ozone Status 2010 thru 2019'!H539</f>
        <v>6.2E-2</v>
      </c>
      <c r="H83" s="400">
        <f>'8HR Ozone Status 2010 thru 2019'!I528</f>
        <v>40787</v>
      </c>
      <c r="I83" s="400">
        <f>'8HR Ozone Status 2010 thru 2019'!J539</f>
        <v>5.8999999999999997E-2</v>
      </c>
      <c r="J83" s="86"/>
      <c r="K83" s="409">
        <f>0.213-('8HR Ozone Status 2010 thru 2019'!J538+'8HR Ozone Status 2010 thru 2019'!J537)</f>
        <v>6.8000000000000005E-2</v>
      </c>
      <c r="L83" s="400">
        <f>'8HR Ozone Status 2010 thru 2019'!N539</f>
        <v>6.8000000000000005E-2</v>
      </c>
    </row>
    <row r="84" spans="1:12" ht="12.75" customHeight="1" thickBot="1" x14ac:dyDescent="0.3">
      <c r="A84" s="470"/>
      <c r="B84" s="470"/>
      <c r="C84" s="401"/>
      <c r="D84" s="401"/>
      <c r="E84" s="401"/>
      <c r="F84" s="401"/>
      <c r="G84" s="401"/>
      <c r="H84" s="401"/>
      <c r="I84" s="401"/>
      <c r="J84" s="88"/>
      <c r="K84" s="410"/>
      <c r="L84" s="401"/>
    </row>
    <row r="85" spans="1:12" ht="12.75" customHeight="1" x14ac:dyDescent="0.25">
      <c r="A85" s="416" t="s">
        <v>87</v>
      </c>
      <c r="B85" s="468" t="s">
        <v>225</v>
      </c>
      <c r="C85" s="400">
        <f>'8HR Ozone Status 2010 thru 2019'!D557</f>
        <v>6.6000000000000003E-2</v>
      </c>
      <c r="D85" s="400">
        <f>'8HR Ozone Status 2010 thru 2019'!E546</f>
        <v>40788</v>
      </c>
      <c r="E85" s="400">
        <f>'8HR Ozone Status 2010 thru 2019'!F557</f>
        <v>6.0999999999999999E-2</v>
      </c>
      <c r="F85" s="400">
        <f>'8HR Ozone Status 2010 thru 2019'!G546</f>
        <v>40745</v>
      </c>
      <c r="G85" s="400">
        <f>'8HR Ozone Status 2010 thru 2019'!H557</f>
        <v>6.0999999999999999E-2</v>
      </c>
      <c r="H85" s="400">
        <f>'8HR Ozone Status 2010 thru 2019'!I546</f>
        <v>40787</v>
      </c>
      <c r="I85" s="400">
        <f>'8HR Ozone Status 2010 thru 2019'!J557</f>
        <v>5.8999999999999997E-2</v>
      </c>
      <c r="J85" s="86"/>
      <c r="K85" s="409">
        <f>0.213-('8HR Ozone Status 2010 thru 2019'!J556+'8HR Ozone Status 2010 thru 2019'!J555)</f>
        <v>7.4999999999999983E-2</v>
      </c>
      <c r="L85" s="400">
        <f>'8HR Ozone Status 2010 thru 2019'!N557</f>
        <v>6.5000000000000002E-2</v>
      </c>
    </row>
    <row r="86" spans="1:12" ht="12.75" customHeight="1" thickBot="1" x14ac:dyDescent="0.3">
      <c r="A86" s="417"/>
      <c r="B86" s="417"/>
      <c r="C86" s="401"/>
      <c r="D86" s="401"/>
      <c r="E86" s="401"/>
      <c r="F86" s="401"/>
      <c r="G86" s="401"/>
      <c r="H86" s="401"/>
      <c r="I86" s="401"/>
      <c r="J86" s="88"/>
      <c r="K86" s="410"/>
      <c r="L86" s="401"/>
    </row>
    <row r="87" spans="1:12" ht="12.75" customHeight="1" x14ac:dyDescent="0.25">
      <c r="A87" s="469" t="s">
        <v>88</v>
      </c>
      <c r="B87" s="473" t="s">
        <v>140</v>
      </c>
      <c r="C87" s="474">
        <f>'8HR Ozone Status 2010 thru 2019'!D578</f>
        <v>6.7000000000000004E-2</v>
      </c>
      <c r="D87" s="474">
        <f>'8HR Ozone Status 2010 thru 2019'!E567</f>
        <v>40788</v>
      </c>
      <c r="E87" s="474">
        <f>'8HR Ozone Status 2010 thru 2019'!F578</f>
        <v>6.3E-2</v>
      </c>
      <c r="F87" s="474">
        <f>'8HR Ozone Status 2010 thru 2019'!G567</f>
        <v>40787</v>
      </c>
      <c r="G87" s="474">
        <f>'8HR Ozone Status 2010 thru 2019'!H578</f>
        <v>6.2E-2</v>
      </c>
      <c r="H87" s="474">
        <f>'8HR Ozone Status 2010 thru 2019'!I567</f>
        <v>40745</v>
      </c>
      <c r="I87" s="474">
        <f>'8HR Ozone Status 2010 thru 2019'!J578</f>
        <v>0.06</v>
      </c>
      <c r="K87" s="409">
        <f>0.213-('8HR Ozone Status 2010 thru 2019'!J577+'8HR Ozone Status 2010 thru 2019'!J576)</f>
        <v>6.6000000000000003E-2</v>
      </c>
      <c r="L87" s="474">
        <f>'8HR Ozone Status 2010 thru 2019'!N578</f>
        <v>6.9000000000000006E-2</v>
      </c>
    </row>
    <row r="88" spans="1:12" ht="12.75" customHeight="1" thickBot="1" x14ac:dyDescent="0.3">
      <c r="A88" s="470"/>
      <c r="B88" s="470"/>
      <c r="C88" s="475"/>
      <c r="D88" s="475"/>
      <c r="E88" s="475"/>
      <c r="F88" s="475"/>
      <c r="G88" s="475"/>
      <c r="H88" s="475"/>
      <c r="I88" s="475"/>
      <c r="K88" s="410"/>
      <c r="L88" s="475"/>
    </row>
    <row r="89" spans="1:12" ht="12.75" customHeight="1" x14ac:dyDescent="0.25"/>
    <row r="90" spans="1:12" ht="12.75" customHeight="1" x14ac:dyDescent="0.25"/>
    <row r="91" spans="1:12" ht="17.399999999999999" x14ac:dyDescent="0.25">
      <c r="A91" s="414" t="s">
        <v>185</v>
      </c>
      <c r="B91" s="415"/>
      <c r="C91" s="415"/>
      <c r="D91" s="415"/>
      <c r="E91" s="415"/>
      <c r="F91" s="415"/>
      <c r="G91" s="415"/>
      <c r="H91" s="415"/>
      <c r="I91" s="415"/>
      <c r="J91" s="415"/>
      <c r="K91" s="415"/>
      <c r="L91" s="415"/>
    </row>
    <row r="92" spans="1:12" ht="15.6" x14ac:dyDescent="0.25">
      <c r="A92" s="424" t="s">
        <v>0</v>
      </c>
      <c r="B92" s="415"/>
      <c r="C92" s="415"/>
      <c r="D92" s="415"/>
      <c r="E92" s="415"/>
      <c r="F92" s="415"/>
      <c r="G92" s="415"/>
      <c r="H92" s="415"/>
      <c r="I92" s="415"/>
      <c r="J92" s="415"/>
      <c r="K92" s="415"/>
      <c r="L92" s="415"/>
    </row>
    <row r="93" spans="1:12" ht="12.75" customHeight="1" thickBot="1" x14ac:dyDescent="0.3"/>
    <row r="94" spans="1:12" ht="12.75" customHeight="1" x14ac:dyDescent="0.25">
      <c r="A94" s="476" t="s">
        <v>61</v>
      </c>
      <c r="B94" s="476" t="s">
        <v>59</v>
      </c>
      <c r="C94" s="418" t="s">
        <v>3</v>
      </c>
      <c r="D94" s="117"/>
      <c r="E94" s="418" t="s">
        <v>4</v>
      </c>
      <c r="F94" s="117"/>
      <c r="G94" s="418" t="s">
        <v>5</v>
      </c>
      <c r="H94" s="117"/>
      <c r="I94" s="453" t="s">
        <v>6</v>
      </c>
      <c r="J94" s="89"/>
      <c r="K94" s="432" t="s">
        <v>60</v>
      </c>
      <c r="L94" s="434" t="s">
        <v>315</v>
      </c>
    </row>
    <row r="95" spans="1:12" ht="12.75" customHeight="1" thickBot="1" x14ac:dyDescent="0.3">
      <c r="A95" s="477"/>
      <c r="B95" s="477"/>
      <c r="C95" s="419"/>
      <c r="D95" s="119"/>
      <c r="E95" s="419"/>
      <c r="F95" s="119"/>
      <c r="G95" s="419"/>
      <c r="H95" s="119"/>
      <c r="I95" s="419"/>
      <c r="J95" s="119"/>
      <c r="K95" s="433"/>
      <c r="L95" s="419"/>
    </row>
    <row r="96" spans="1:12" ht="12.75" customHeight="1" x14ac:dyDescent="0.25">
      <c r="A96" s="478" t="s">
        <v>83</v>
      </c>
      <c r="B96" s="480" t="s">
        <v>51</v>
      </c>
      <c r="C96" s="400">
        <f>'8HR Ozone Status 2010 thru 2019'!D599</f>
        <v>6.0999999999999999E-2</v>
      </c>
      <c r="D96" s="400">
        <f>'8HR Ozone Status 2010 thru 2019'!E588</f>
        <v>40702</v>
      </c>
      <c r="E96" s="400">
        <f>'8HR Ozone Status 2010 thru 2019'!F599</f>
        <v>0.06</v>
      </c>
      <c r="F96" s="400">
        <f>'8HR Ozone Status 2010 thru 2019'!G588</f>
        <v>40787</v>
      </c>
      <c r="G96" s="400">
        <f>'8HR Ozone Status 2010 thru 2019'!H599</f>
        <v>5.8999999999999997E-2</v>
      </c>
      <c r="H96" s="400">
        <f>'8HR Ozone Status 2010 thru 2019'!I588</f>
        <v>40788</v>
      </c>
      <c r="I96" s="400">
        <f>'8HR Ozone Status 2010 thru 2019'!J599</f>
        <v>5.8000000000000003E-2</v>
      </c>
      <c r="J96" s="400"/>
      <c r="K96" s="409">
        <f>0.213-('8HR Ozone Status 2010 thru 2019'!J598+'8HR Ozone Status 2010 thru 2019'!J597)</f>
        <v>8.5999999999999993E-2</v>
      </c>
      <c r="L96" s="400">
        <f>'8HR Ozone Status 2010 thru 2019'!N599</f>
        <v>6.0999999999999999E-2</v>
      </c>
    </row>
    <row r="97" spans="1:12" ht="12.75" customHeight="1" thickBot="1" x14ac:dyDescent="0.3">
      <c r="A97" s="479"/>
      <c r="B97" s="481"/>
      <c r="C97" s="401"/>
      <c r="D97" s="401"/>
      <c r="E97" s="401"/>
      <c r="F97" s="401"/>
      <c r="G97" s="401"/>
      <c r="H97" s="401"/>
      <c r="I97" s="401"/>
      <c r="J97" s="401"/>
      <c r="K97" s="410"/>
      <c r="L97" s="401"/>
    </row>
    <row r="98" spans="1:12" ht="12.75" customHeight="1" x14ac:dyDescent="0.25">
      <c r="A98" s="482" t="s">
        <v>75</v>
      </c>
      <c r="B98" s="484" t="s">
        <v>176</v>
      </c>
      <c r="C98" s="400">
        <f>'8HR Ozone Status 2010 thru 2019'!D617</f>
        <v>6.8000000000000005E-2</v>
      </c>
      <c r="D98" s="400">
        <f>'8HR Ozone Status 2010 thru 2019'!E606</f>
        <v>40724</v>
      </c>
      <c r="E98" s="400">
        <f>'8HR Ozone Status 2010 thru 2019'!F617</f>
        <v>6.3E-2</v>
      </c>
      <c r="F98" s="400">
        <f>'8HR Ozone Status 2010 thru 2019'!G606</f>
        <v>40751</v>
      </c>
      <c r="G98" s="400">
        <f>'8HR Ozone Status 2010 thru 2019'!H617</f>
        <v>6.3E-2</v>
      </c>
      <c r="H98" s="400">
        <f>'8HR Ozone Status 2010 thru 2019'!I606</f>
        <v>40787</v>
      </c>
      <c r="I98" s="400">
        <f>'8HR Ozone Status 2010 thru 2019'!J617</f>
        <v>6.2E-2</v>
      </c>
      <c r="J98" s="400"/>
      <c r="K98" s="409">
        <f>0.213-('8HR Ozone Status 2010 thru 2019'!J616+'8HR Ozone Status 2010 thru 2019'!J615)</f>
        <v>7.5999999999999984E-2</v>
      </c>
      <c r="L98" s="400">
        <f>'8HR Ozone Status 2010 thru 2019'!N617</f>
        <v>6.6000000000000003E-2</v>
      </c>
    </row>
    <row r="99" spans="1:12" ht="12.75" customHeight="1" thickBot="1" x14ac:dyDescent="0.3">
      <c r="A99" s="483"/>
      <c r="B99" s="483"/>
      <c r="C99" s="401"/>
      <c r="D99" s="401"/>
      <c r="E99" s="401"/>
      <c r="F99" s="401"/>
      <c r="G99" s="401"/>
      <c r="H99" s="401"/>
      <c r="I99" s="401"/>
      <c r="J99" s="401"/>
      <c r="K99" s="410"/>
      <c r="L99" s="401"/>
    </row>
    <row r="100" spans="1:12" ht="12.75" customHeight="1" x14ac:dyDescent="0.25">
      <c r="A100" s="482" t="s">
        <v>75</v>
      </c>
      <c r="B100" s="484" t="s">
        <v>47</v>
      </c>
      <c r="C100" s="400">
        <f>'8HR Ozone Status 2010 thru 2019'!D635</f>
        <v>6.7000000000000004E-2</v>
      </c>
      <c r="D100" s="400">
        <f>'8HR Ozone Status 2010 thru 2019'!E624</f>
        <v>40724</v>
      </c>
      <c r="E100" s="400">
        <f>'8HR Ozone Status 2010 thru 2019'!F635</f>
        <v>6.2E-2</v>
      </c>
      <c r="F100" s="400">
        <f>'8HR Ozone Status 2010 thru 2019'!G624</f>
        <v>40787</v>
      </c>
      <c r="G100" s="400">
        <f>'8HR Ozone Status 2010 thru 2019'!H635</f>
        <v>6.0999999999999999E-2</v>
      </c>
      <c r="H100" s="400">
        <f>'8HR Ozone Status 2010 thru 2019'!I624</f>
        <v>40702</v>
      </c>
      <c r="I100" s="400">
        <f>'8HR Ozone Status 2010 thru 2019'!J635</f>
        <v>6.0999999999999999E-2</v>
      </c>
      <c r="J100" s="400"/>
      <c r="K100" s="409">
        <f>0.213-('8HR Ozone Status 2010 thru 2019'!J634+'8HR Ozone Status 2010 thru 2019'!J633)</f>
        <v>7.8999999999999987E-2</v>
      </c>
      <c r="L100" s="400">
        <f>'8HR Ozone Status 2010 thru 2019'!N635</f>
        <v>6.5000000000000002E-2</v>
      </c>
    </row>
    <row r="101" spans="1:12" ht="12.75" customHeight="1" thickBot="1" x14ac:dyDescent="0.3">
      <c r="A101" s="483"/>
      <c r="B101" s="483"/>
      <c r="C101" s="401"/>
      <c r="D101" s="401"/>
      <c r="E101" s="401"/>
      <c r="F101" s="401"/>
      <c r="G101" s="401"/>
      <c r="H101" s="401"/>
      <c r="I101" s="401"/>
      <c r="J101" s="401"/>
      <c r="K101" s="410"/>
      <c r="L101" s="401"/>
    </row>
    <row r="102" spans="1:12" ht="12.75" customHeight="1" x14ac:dyDescent="0.25">
      <c r="A102" s="482" t="s">
        <v>89</v>
      </c>
      <c r="B102" s="485" t="s">
        <v>226</v>
      </c>
      <c r="C102" s="400">
        <f>'8HR Ozone Status 2010 thru 2019'!D653</f>
        <v>0.06</v>
      </c>
      <c r="D102" s="400">
        <f>'8HR Ozone Status 2010 thru 2019'!E642</f>
        <v>40724</v>
      </c>
      <c r="E102" s="400">
        <f>'8HR Ozone Status 2010 thru 2019'!F653</f>
        <v>5.8000000000000003E-2</v>
      </c>
      <c r="F102" s="400">
        <f>'8HR Ozone Status 2010 thru 2019'!G642</f>
        <v>40702</v>
      </c>
      <c r="G102" s="400">
        <f>'8HR Ozone Status 2010 thru 2019'!H653</f>
        <v>5.7000000000000002E-2</v>
      </c>
      <c r="H102" s="400">
        <f>'8HR Ozone Status 2010 thru 2019'!I642</f>
        <v>40697</v>
      </c>
      <c r="I102" s="400">
        <f>'8HR Ozone Status 2010 thru 2019'!J653</f>
        <v>5.7000000000000002E-2</v>
      </c>
      <c r="J102" s="400"/>
      <c r="K102" s="409">
        <f>0.213-('8HR Ozone Status 2010 thru 2019'!J652+'8HR Ozone Status 2010 thru 2019'!J651)</f>
        <v>7.9999999999999988E-2</v>
      </c>
      <c r="L102" s="400">
        <f>'8HR Ozone Status 2010 thru 2019'!N653</f>
        <v>6.3E-2</v>
      </c>
    </row>
    <row r="103" spans="1:12" ht="12.75" customHeight="1" thickBot="1" x14ac:dyDescent="0.3">
      <c r="A103" s="483"/>
      <c r="B103" s="486"/>
      <c r="C103" s="401"/>
      <c r="D103" s="401"/>
      <c r="E103" s="401"/>
      <c r="F103" s="401"/>
      <c r="G103" s="401"/>
      <c r="H103" s="401"/>
      <c r="I103" s="401"/>
      <c r="J103" s="401"/>
      <c r="K103" s="410"/>
      <c r="L103" s="401"/>
    </row>
    <row r="104" spans="1:12" ht="12.75" customHeight="1" x14ac:dyDescent="0.25"/>
    <row r="105" spans="1:12" ht="12.75" customHeight="1" x14ac:dyDescent="0.25"/>
    <row r="106" spans="1:12" ht="17.399999999999999" x14ac:dyDescent="0.25">
      <c r="A106" s="425" t="s">
        <v>138</v>
      </c>
      <c r="B106" s="415"/>
      <c r="C106" s="415"/>
      <c r="D106" s="415"/>
      <c r="E106" s="415"/>
      <c r="F106" s="415"/>
      <c r="G106" s="415"/>
      <c r="H106" s="415"/>
      <c r="I106" s="415"/>
      <c r="J106" s="415"/>
      <c r="K106" s="415"/>
      <c r="L106" s="415"/>
    </row>
    <row r="107" spans="1:12" ht="15.6" x14ac:dyDescent="0.25">
      <c r="A107" s="426" t="s">
        <v>0</v>
      </c>
      <c r="B107" s="415"/>
      <c r="C107" s="415"/>
      <c r="D107" s="415"/>
      <c r="E107" s="415"/>
      <c r="F107" s="415"/>
      <c r="G107" s="415"/>
      <c r="H107" s="415"/>
      <c r="I107" s="415"/>
      <c r="J107" s="415"/>
      <c r="K107" s="415"/>
      <c r="L107" s="415"/>
    </row>
    <row r="108" spans="1:12" ht="12.75" customHeight="1" thickBot="1" x14ac:dyDescent="0.3"/>
    <row r="109" spans="1:12" ht="12.75" customHeight="1" x14ac:dyDescent="0.25">
      <c r="A109" s="488" t="s">
        <v>61</v>
      </c>
      <c r="B109" s="488" t="s">
        <v>59</v>
      </c>
      <c r="C109" s="418" t="s">
        <v>3</v>
      </c>
      <c r="D109" s="117"/>
      <c r="E109" s="418" t="s">
        <v>4</v>
      </c>
      <c r="F109" s="117"/>
      <c r="G109" s="418" t="s">
        <v>5</v>
      </c>
      <c r="H109" s="117"/>
      <c r="I109" s="453" t="s">
        <v>6</v>
      </c>
      <c r="J109" s="89"/>
      <c r="K109" s="432" t="s">
        <v>60</v>
      </c>
      <c r="L109" s="434" t="s">
        <v>315</v>
      </c>
    </row>
    <row r="110" spans="1:12" ht="12.75" customHeight="1" thickBot="1" x14ac:dyDescent="0.3">
      <c r="A110" s="489"/>
      <c r="B110" s="489"/>
      <c r="C110" s="419"/>
      <c r="D110" s="119"/>
      <c r="E110" s="419"/>
      <c r="F110" s="119"/>
      <c r="G110" s="419"/>
      <c r="H110" s="119"/>
      <c r="I110" s="419"/>
      <c r="J110" s="119"/>
      <c r="K110" s="487"/>
      <c r="L110" s="419"/>
    </row>
    <row r="111" spans="1:12" ht="12.75" customHeight="1" x14ac:dyDescent="0.25">
      <c r="A111" s="490" t="s">
        <v>181</v>
      </c>
      <c r="B111" s="494" t="s">
        <v>43</v>
      </c>
      <c r="C111" s="400">
        <f>'8HR Ozone Status 2010 thru 2019'!D674</f>
        <v>0.06</v>
      </c>
      <c r="D111" s="400">
        <f>'8HR Ozone Status 2010 thru 2019'!E663</f>
        <v>40701</v>
      </c>
      <c r="E111" s="400">
        <f>'8HR Ozone Status 2010 thru 2019'!F674</f>
        <v>5.8999999999999997E-2</v>
      </c>
      <c r="F111" s="400">
        <f>'8HR Ozone Status 2010 thru 2019'!G663</f>
        <v>40757</v>
      </c>
      <c r="G111" s="400">
        <f>'8HR Ozone Status 2010 thru 2019'!H674</f>
        <v>5.8999999999999997E-2</v>
      </c>
      <c r="H111" s="400">
        <f>'8HR Ozone Status 2010 thru 2019'!I663</f>
        <v>40789</v>
      </c>
      <c r="I111" s="400">
        <f>'8HR Ozone Status 2010 thru 2019'!J674</f>
        <v>5.8999999999999997E-2</v>
      </c>
      <c r="J111" s="400"/>
      <c r="K111" s="409">
        <f>0.213-('8HR Ozone Status 2010 thru 2019'!J673+'8HR Ozone Status 2010 thru 2019'!J672)</f>
        <v>7.9999999999999988E-2</v>
      </c>
      <c r="L111" s="406">
        <f>'8HR Ozone Status 2010 thru 2019'!N674</f>
        <v>6.4000000000000001E-2</v>
      </c>
    </row>
    <row r="112" spans="1:12" ht="12.75" customHeight="1" thickBot="1" x14ac:dyDescent="0.3">
      <c r="A112" s="491"/>
      <c r="B112" s="491"/>
      <c r="C112" s="401"/>
      <c r="D112" s="401"/>
      <c r="E112" s="401"/>
      <c r="F112" s="401"/>
      <c r="G112" s="401"/>
      <c r="H112" s="401"/>
      <c r="I112" s="401"/>
      <c r="J112" s="401"/>
      <c r="K112" s="410"/>
      <c r="L112" s="407"/>
    </row>
    <row r="113" spans="1:12" ht="12.75" customHeight="1" x14ac:dyDescent="0.25">
      <c r="A113" s="490" t="s">
        <v>278</v>
      </c>
      <c r="B113" s="492" t="s">
        <v>276</v>
      </c>
      <c r="C113" s="406">
        <f>'8HR Ozone Status 2010 thru 2019'!D691</f>
        <v>6.2E-2</v>
      </c>
      <c r="D113" s="406">
        <f>'Historic Data - 1995 thru 2009'!E688</f>
        <v>39989</v>
      </c>
      <c r="E113" s="406">
        <f>'8HR Ozone Status 2010 thru 2019'!F691</f>
        <v>0.06</v>
      </c>
      <c r="F113" s="406">
        <f>'Historic Data - 1995 thru 2009'!G688</f>
        <v>39966</v>
      </c>
      <c r="G113" s="406">
        <f>'8HR Ozone Status 2010 thru 2019'!H691</f>
        <v>0.06</v>
      </c>
      <c r="H113" s="406">
        <f>'Historic Data - 1995 thru 2009'!I688</f>
        <v>39965</v>
      </c>
      <c r="I113" s="406">
        <f>'8HR Ozone Status 2010 thru 2019'!J691</f>
        <v>0.06</v>
      </c>
      <c r="J113" s="406"/>
      <c r="K113" s="409">
        <f>0.213-('8HR Ozone Status 2010 thru 2019'!J690+'8HR Ozone Status 2010 thru 2019'!J689)</f>
        <v>7.7999999999999986E-2</v>
      </c>
      <c r="L113" s="400">
        <f>'8HR Ozone Status 2010 thru 2019'!N691</f>
        <v>6.5000000000000002E-2</v>
      </c>
    </row>
    <row r="114" spans="1:12" ht="12.75" customHeight="1" thickBot="1" x14ac:dyDescent="0.3">
      <c r="A114" s="491"/>
      <c r="B114" s="493"/>
      <c r="C114" s="407"/>
      <c r="D114" s="407"/>
      <c r="E114" s="407"/>
      <c r="F114" s="407"/>
      <c r="G114" s="407"/>
      <c r="H114" s="407"/>
      <c r="I114" s="407"/>
      <c r="J114" s="407"/>
      <c r="K114" s="410"/>
      <c r="L114" s="401"/>
    </row>
    <row r="115" spans="1:12" ht="12.75" customHeight="1" x14ac:dyDescent="0.25">
      <c r="A115" s="490" t="s">
        <v>84</v>
      </c>
      <c r="B115" s="492" t="s">
        <v>62</v>
      </c>
      <c r="C115" s="406">
        <f>'8HR Ozone Status 2010 thru 2019'!D709</f>
        <v>6.4000000000000001E-2</v>
      </c>
      <c r="D115" s="406">
        <f>'8HR Ozone Status 2010 thru 2019'!E698</f>
        <v>40700</v>
      </c>
      <c r="E115" s="406">
        <f>'8HR Ozone Status 2010 thru 2019'!F709</f>
        <v>6.3E-2</v>
      </c>
      <c r="F115" s="406">
        <f>'8HR Ozone Status 2010 thru 2019'!G698</f>
        <v>40703</v>
      </c>
      <c r="G115" s="406">
        <f>'8HR Ozone Status 2010 thru 2019'!H709</f>
        <v>5.8000000000000003E-2</v>
      </c>
      <c r="H115" s="406">
        <f>'8HR Ozone Status 2010 thru 2019'!I698</f>
        <v>40787</v>
      </c>
      <c r="I115" s="406">
        <f>'8HR Ozone Status 2010 thru 2019'!J709</f>
        <v>5.8000000000000003E-2</v>
      </c>
      <c r="J115" s="406"/>
      <c r="K115" s="409">
        <f>0.213-('8HR Ozone Status 2010 thru 2019'!J708+'8HR Ozone Status 2010 thru 2019'!J707)</f>
        <v>8.3999999999999991E-2</v>
      </c>
      <c r="L115" s="400">
        <f>'8HR Ozone Status 2010 thru 2019'!N709</f>
        <v>6.2E-2</v>
      </c>
    </row>
    <row r="116" spans="1:12" ht="12.75" customHeight="1" thickBot="1" x14ac:dyDescent="0.3">
      <c r="A116" s="491"/>
      <c r="B116" s="493"/>
      <c r="C116" s="407"/>
      <c r="D116" s="407"/>
      <c r="E116" s="407"/>
      <c r="F116" s="407"/>
      <c r="G116" s="407"/>
      <c r="H116" s="407"/>
      <c r="I116" s="407"/>
      <c r="J116" s="407"/>
      <c r="K116" s="410"/>
      <c r="L116" s="401"/>
    </row>
    <row r="117" spans="1:12" ht="12.75" customHeight="1" x14ac:dyDescent="0.25">
      <c r="A117" s="490" t="s">
        <v>86</v>
      </c>
      <c r="B117" s="494" t="s">
        <v>79</v>
      </c>
      <c r="C117" s="406">
        <f>'8HR Ozone Status 2010 thru 2019'!D727</f>
        <v>6.4000000000000001E-2</v>
      </c>
      <c r="D117" s="406">
        <f>'8HR Ozone Status 2010 thru 2019'!E719</f>
        <v>41855</v>
      </c>
      <c r="E117" s="406">
        <f>'8HR Ozone Status 2010 thru 2019'!F727</f>
        <v>5.8999999999999997E-2</v>
      </c>
      <c r="F117" s="406">
        <f>'8HR Ozone Status 2010 thru 2019'!G719</f>
        <v>41852</v>
      </c>
      <c r="G117" s="406">
        <f>'8HR Ozone Status 2010 thru 2019'!H727</f>
        <v>5.8000000000000003E-2</v>
      </c>
      <c r="H117" s="406">
        <f>'8HR Ozone Status 2010 thru 2019'!I719</f>
        <v>41764</v>
      </c>
      <c r="I117" s="406">
        <f>'8HR Ozone Status 2010 thru 2019'!J727</f>
        <v>5.7000000000000002E-2</v>
      </c>
      <c r="J117" s="406"/>
      <c r="K117" s="409">
        <f>0.213-('8HR Ozone Status 2010 thru 2019'!J726+'8HR Ozone Status 2010 thru 2019'!J725)</f>
        <v>7.7999999999999986E-2</v>
      </c>
      <c r="L117" s="400">
        <f>'8HR Ozone Status 2010 thru 2019'!N727</f>
        <v>6.4000000000000001E-2</v>
      </c>
    </row>
    <row r="118" spans="1:12" ht="12.75" customHeight="1" thickBot="1" x14ac:dyDescent="0.3">
      <c r="A118" s="491"/>
      <c r="B118" s="491"/>
      <c r="C118" s="407"/>
      <c r="D118" s="407"/>
      <c r="E118" s="407"/>
      <c r="F118" s="407"/>
      <c r="G118" s="407"/>
      <c r="H118" s="407"/>
      <c r="I118" s="407"/>
      <c r="J118" s="407"/>
      <c r="K118" s="410"/>
      <c r="L118" s="401"/>
    </row>
    <row r="119" spans="1:12" ht="12.75" customHeight="1" x14ac:dyDescent="0.25">
      <c r="A119" s="490" t="s">
        <v>80</v>
      </c>
      <c r="B119" s="492" t="s">
        <v>178</v>
      </c>
      <c r="C119" s="406">
        <f>'8HR Ozone Status 2010 thru 2019'!D745</f>
        <v>5.8000000000000003E-2</v>
      </c>
      <c r="D119" s="406">
        <f>'8HR Ozone Status 2010 thru 2019'!E734</f>
        <v>40701</v>
      </c>
      <c r="E119" s="406">
        <f>'8HR Ozone Status 2010 thru 2019'!F745</f>
        <v>5.6000000000000001E-2</v>
      </c>
      <c r="F119" s="406">
        <f>'8HR Ozone Status 2010 thru 2019'!G734</f>
        <v>40731</v>
      </c>
      <c r="G119" s="406">
        <f>'8HR Ozone Status 2010 thru 2019'!H745</f>
        <v>5.6000000000000001E-2</v>
      </c>
      <c r="H119" s="406">
        <f>'8HR Ozone Status 2010 thru 2019'!I734</f>
        <v>40724</v>
      </c>
      <c r="I119" s="406">
        <f>'8HR Ozone Status 2010 thru 2019'!J745</f>
        <v>5.5E-2</v>
      </c>
      <c r="J119" s="406"/>
      <c r="K119" s="409">
        <f>0.213-('8HR Ozone Status 2010 thru 2019'!J744+'8HR Ozone Status 2010 thru 2019'!J743)</f>
        <v>7.8999999999999987E-2</v>
      </c>
      <c r="L119" s="406">
        <f>'8HR Ozone Status 2010 thru 2019'!N745</f>
        <v>6.3E-2</v>
      </c>
    </row>
    <row r="120" spans="1:12" ht="12.75" customHeight="1" thickBot="1" x14ac:dyDescent="0.3">
      <c r="A120" s="491"/>
      <c r="B120" s="493"/>
      <c r="C120" s="407"/>
      <c r="D120" s="407"/>
      <c r="E120" s="407"/>
      <c r="F120" s="407"/>
      <c r="G120" s="407"/>
      <c r="H120" s="407"/>
      <c r="I120" s="407"/>
      <c r="J120" s="407"/>
      <c r="K120" s="410"/>
      <c r="L120" s="407"/>
    </row>
    <row r="121" spans="1:12" ht="12.75" customHeight="1" x14ac:dyDescent="0.25">
      <c r="A121" s="490" t="s">
        <v>80</v>
      </c>
      <c r="B121" s="494" t="s">
        <v>227</v>
      </c>
      <c r="C121" s="406">
        <f>'8HR Ozone Status 2010 thru 2019'!D763</f>
        <v>6.4000000000000001E-2</v>
      </c>
      <c r="D121" s="406">
        <f>'8HR Ozone Status 2010 thru 2019'!E752</f>
        <v>40725</v>
      </c>
      <c r="E121" s="406">
        <f>'8HR Ozone Status 2010 thru 2019'!F763</f>
        <v>5.8000000000000003E-2</v>
      </c>
      <c r="F121" s="406">
        <f>'8HR Ozone Status 2010 thru 2019'!G752</f>
        <v>40701</v>
      </c>
      <c r="G121" s="406">
        <f>'8HR Ozone Status 2010 thru 2019'!H763</f>
        <v>5.7000000000000002E-2</v>
      </c>
      <c r="H121" s="406">
        <f>'8HR Ozone Status 2010 thru 2019'!I752</f>
        <v>40726</v>
      </c>
      <c r="I121" s="406">
        <f>'8HR Ozone Status 2010 thru 2019'!J763</f>
        <v>5.7000000000000002E-2</v>
      </c>
      <c r="J121" s="406"/>
      <c r="K121" s="409">
        <f>0.213-('8HR Ozone Status 2010 thru 2019'!J762+'8HR Ozone Status 2010 thru 2019'!J761)</f>
        <v>8.0999999999999989E-2</v>
      </c>
      <c r="L121" s="400">
        <f>'8HR Ozone Status 2010 thru 2019'!N763</f>
        <v>6.3E-2</v>
      </c>
    </row>
    <row r="122" spans="1:12" ht="12.75" customHeight="1" thickBot="1" x14ac:dyDescent="0.3">
      <c r="A122" s="491"/>
      <c r="B122" s="491"/>
      <c r="C122" s="407"/>
      <c r="D122" s="407"/>
      <c r="E122" s="407"/>
      <c r="F122" s="407"/>
      <c r="G122" s="407"/>
      <c r="H122" s="407"/>
      <c r="I122" s="407"/>
      <c r="J122" s="407"/>
      <c r="K122" s="410"/>
      <c r="L122" s="401"/>
    </row>
    <row r="123" spans="1:12" ht="12.75" customHeight="1" x14ac:dyDescent="0.25">
      <c r="A123" s="490" t="s">
        <v>81</v>
      </c>
      <c r="B123" s="492" t="s">
        <v>179</v>
      </c>
      <c r="C123" s="406">
        <f>'8HR Ozone Status 2010 thru 2019'!D783</f>
        <v>6.0999999999999999E-2</v>
      </c>
      <c r="D123" s="406">
        <f>'8HR Ozone Status 2010 thru 2019'!E772</f>
        <v>40725</v>
      </c>
      <c r="E123" s="406">
        <f>'8HR Ozone Status 2010 thru 2019'!F783</f>
        <v>0.06</v>
      </c>
      <c r="F123" s="406">
        <f>'8HR Ozone Status 2010 thru 2019'!G772</f>
        <v>40701</v>
      </c>
      <c r="G123" s="406">
        <f>'8HR Ozone Status 2010 thru 2019'!H783</f>
        <v>5.8999999999999997E-2</v>
      </c>
      <c r="H123" s="406">
        <f>'8HR Ozone Status 2010 thru 2019'!I772</f>
        <v>40756</v>
      </c>
      <c r="I123" s="406">
        <f>'8HR Ozone Status 2010 thru 2019'!J783</f>
        <v>5.7000000000000002E-2</v>
      </c>
      <c r="J123" s="406"/>
      <c r="K123" s="409">
        <f>0.213-('8HR Ozone Status 2010 thru 2019'!J782+'8HR Ozone Status 2010 thru 2019'!J781)</f>
        <v>7.4999999999999983E-2</v>
      </c>
      <c r="L123" s="400">
        <f>'8HR Ozone Status 2010 thru 2019'!N783</f>
        <v>6.5000000000000002E-2</v>
      </c>
    </row>
    <row r="124" spans="1:12" ht="12.75" customHeight="1" thickBot="1" x14ac:dyDescent="0.3">
      <c r="A124" s="491"/>
      <c r="B124" s="493"/>
      <c r="C124" s="407"/>
      <c r="D124" s="407"/>
      <c r="E124" s="407"/>
      <c r="F124" s="407"/>
      <c r="G124" s="407"/>
      <c r="H124" s="407"/>
      <c r="I124" s="407"/>
      <c r="J124" s="407"/>
      <c r="K124" s="410"/>
      <c r="L124" s="401"/>
    </row>
    <row r="125" spans="1:12" ht="12.75" customHeight="1" x14ac:dyDescent="0.25">
      <c r="A125" s="490" t="s">
        <v>81</v>
      </c>
      <c r="B125" s="492" t="s">
        <v>85</v>
      </c>
      <c r="C125" s="406">
        <f>'8HR Ozone Status 2010 thru 2019'!D818</f>
        <v>5.8999999999999997E-2</v>
      </c>
      <c r="D125" s="406">
        <f>'8HR Ozone Status 2010 thru 2019'!E807</f>
        <v>40701</v>
      </c>
      <c r="E125" s="406">
        <f>'8HR Ozone Status 2010 thru 2019'!F818</f>
        <v>5.8999999999999997E-2</v>
      </c>
      <c r="F125" s="406">
        <f>'8HR Ozone Status 2010 thru 2019'!G807</f>
        <v>40725</v>
      </c>
      <c r="G125" s="406">
        <f>'8HR Ozone Status 2010 thru 2019'!H818</f>
        <v>5.8999999999999997E-2</v>
      </c>
      <c r="H125" s="406">
        <f>'8HR Ozone Status 2010 thru 2019'!I807</f>
        <v>40696</v>
      </c>
      <c r="I125" s="406">
        <f>'8HR Ozone Status 2010 thru 2019'!J818</f>
        <v>5.6000000000000001E-2</v>
      </c>
      <c r="J125" s="406"/>
      <c r="K125" s="409">
        <f>0.213-('8HR Ozone Status 2010 thru 2019'!J817+'8HR Ozone Status 2010 thru 2019'!J816)</f>
        <v>7.9999999999999988E-2</v>
      </c>
      <c r="L125" s="400">
        <f>'8HR Ozone Status 2010 thru 2019'!N818</f>
        <v>6.3E-2</v>
      </c>
    </row>
    <row r="126" spans="1:12" ht="12.75" customHeight="1" thickBot="1" x14ac:dyDescent="0.3">
      <c r="A126" s="495"/>
      <c r="B126" s="496"/>
      <c r="C126" s="407"/>
      <c r="D126" s="407"/>
      <c r="E126" s="407"/>
      <c r="F126" s="407"/>
      <c r="G126" s="407"/>
      <c r="H126" s="407"/>
      <c r="I126" s="407"/>
      <c r="J126" s="407"/>
      <c r="K126" s="410"/>
      <c r="L126" s="401"/>
    </row>
    <row r="127" spans="1:12" ht="12.75" customHeight="1" x14ac:dyDescent="0.25">
      <c r="A127" s="121"/>
    </row>
    <row r="128" spans="1:12" ht="12.75" customHeight="1" x14ac:dyDescent="0.25"/>
    <row r="129" spans="1:12" ht="17.399999999999999" x14ac:dyDescent="0.25">
      <c r="A129" s="427" t="s">
        <v>139</v>
      </c>
      <c r="B129" s="415"/>
      <c r="C129" s="415"/>
      <c r="D129" s="415"/>
      <c r="E129" s="415"/>
      <c r="F129" s="415"/>
      <c r="G129" s="415"/>
      <c r="H129" s="415"/>
      <c r="I129" s="415"/>
      <c r="J129" s="415"/>
      <c r="K129" s="415"/>
      <c r="L129" s="415"/>
    </row>
    <row r="130" spans="1:12" ht="15.6" x14ac:dyDescent="0.25">
      <c r="A130" s="422" t="s">
        <v>0</v>
      </c>
      <c r="B130" s="415"/>
      <c r="C130" s="415"/>
      <c r="D130" s="415"/>
      <c r="E130" s="415"/>
      <c r="F130" s="415"/>
      <c r="G130" s="415"/>
      <c r="H130" s="415"/>
      <c r="I130" s="415"/>
      <c r="J130" s="415"/>
      <c r="K130" s="415"/>
      <c r="L130" s="415"/>
    </row>
    <row r="131" spans="1:12" ht="12.75" customHeight="1" thickBot="1" x14ac:dyDescent="0.3">
      <c r="A131" s="122"/>
      <c r="C131" s="98"/>
      <c r="D131" s="98"/>
      <c r="E131" s="98"/>
      <c r="F131" s="98"/>
      <c r="G131" s="98"/>
      <c r="H131" s="98"/>
      <c r="I131" s="90"/>
      <c r="J131" s="90"/>
      <c r="K131" s="98"/>
      <c r="L131" s="98"/>
    </row>
    <row r="132" spans="1:12" ht="12.75" customHeight="1" x14ac:dyDescent="0.25">
      <c r="A132" s="497" t="s">
        <v>61</v>
      </c>
      <c r="B132" s="497" t="s">
        <v>59</v>
      </c>
      <c r="C132" s="418" t="s">
        <v>3</v>
      </c>
      <c r="D132" s="117"/>
      <c r="E132" s="418" t="s">
        <v>4</v>
      </c>
      <c r="F132" s="117"/>
      <c r="G132" s="418" t="s">
        <v>5</v>
      </c>
      <c r="H132" s="117"/>
      <c r="I132" s="453" t="s">
        <v>6</v>
      </c>
      <c r="J132" s="89"/>
      <c r="K132" s="432" t="s">
        <v>60</v>
      </c>
      <c r="L132" s="434" t="s">
        <v>315</v>
      </c>
    </row>
    <row r="133" spans="1:12" ht="12.75" customHeight="1" thickBot="1" x14ac:dyDescent="0.3">
      <c r="A133" s="498"/>
      <c r="B133" s="498"/>
      <c r="C133" s="419"/>
      <c r="D133" s="119"/>
      <c r="E133" s="419"/>
      <c r="F133" s="119"/>
      <c r="G133" s="419"/>
      <c r="H133" s="119"/>
      <c r="I133" s="419"/>
      <c r="J133" s="119"/>
      <c r="K133" s="433"/>
      <c r="L133" s="419"/>
    </row>
    <row r="134" spans="1:12" ht="12.75" customHeight="1" x14ac:dyDescent="0.25">
      <c r="A134" s="499" t="s">
        <v>65</v>
      </c>
      <c r="B134" s="501" t="s">
        <v>228</v>
      </c>
      <c r="C134" s="406">
        <f>'8HR Ozone Status 2010 thru 2019'!D839</f>
        <v>6.6000000000000003E-2</v>
      </c>
      <c r="D134" s="406">
        <f>'8HR Ozone Status 2010 thru 2019'!E828</f>
        <v>40700</v>
      </c>
      <c r="E134" s="406">
        <f>'8HR Ozone Status 2010 thru 2019'!F839</f>
        <v>0.06</v>
      </c>
      <c r="F134" s="406">
        <f>'8HR Ozone Status 2010 thru 2019'!G828</f>
        <v>40757</v>
      </c>
      <c r="G134" s="406">
        <f>'8HR Ozone Status 2010 thru 2019'!H839</f>
        <v>0.06</v>
      </c>
      <c r="H134" s="406">
        <f>'8HR Ozone Status 2010 thru 2019'!I828</f>
        <v>40787</v>
      </c>
      <c r="I134" s="406">
        <f>'8HR Ozone Status 2010 thru 2019'!J839</f>
        <v>5.7000000000000002E-2</v>
      </c>
      <c r="J134" s="400"/>
      <c r="K134" s="409">
        <f>0.213-('8HR Ozone Status 2010 thru 2019'!J838+'8HR Ozone Status 2010 thru 2019'!J837)</f>
        <v>7.3999999999999982E-2</v>
      </c>
      <c r="L134" s="406">
        <f>'8HR Ozone Status 2010 thru 2019'!N839</f>
        <v>6.5000000000000002E-2</v>
      </c>
    </row>
    <row r="135" spans="1:12" ht="12.75" customHeight="1" thickBot="1" x14ac:dyDescent="0.3">
      <c r="A135" s="500"/>
      <c r="B135" s="500"/>
      <c r="C135" s="407"/>
      <c r="D135" s="407"/>
      <c r="E135" s="407"/>
      <c r="F135" s="407"/>
      <c r="G135" s="407"/>
      <c r="H135" s="407"/>
      <c r="I135" s="407"/>
      <c r="J135" s="401"/>
      <c r="K135" s="410"/>
      <c r="L135" s="407"/>
    </row>
    <row r="136" spans="1:12" ht="12.75" customHeight="1" x14ac:dyDescent="0.25">
      <c r="A136" s="499" t="s">
        <v>66</v>
      </c>
      <c r="B136" s="501" t="s">
        <v>11</v>
      </c>
      <c r="C136" s="406">
        <f>'8HR Ozone Status 2010 thru 2019'!D857</f>
        <v>6.0999999999999999E-2</v>
      </c>
      <c r="D136" s="406">
        <f>'8HR Ozone Status 2010 thru 2019'!E846</f>
        <v>40724</v>
      </c>
      <c r="E136" s="406">
        <f>'8HR Ozone Status 2010 thru 2019'!F857</f>
        <v>5.7000000000000002E-2</v>
      </c>
      <c r="F136" s="406">
        <f>'8HR Ozone Status 2010 thru 2019'!G846</f>
        <v>40700</v>
      </c>
      <c r="G136" s="406">
        <f>'8HR Ozone Status 2010 thru 2019'!H857</f>
        <v>5.7000000000000002E-2</v>
      </c>
      <c r="H136" s="406">
        <f>'8HR Ozone Status 2010 thru 2019'!I846</f>
        <v>40787</v>
      </c>
      <c r="I136" s="406">
        <f>'8HR Ozone Status 2010 thru 2019'!J857</f>
        <v>5.6000000000000001E-2</v>
      </c>
      <c r="J136" s="406" t="e">
        <f>'8HR Ozone Status 2010 thru 2019'!#REF!</f>
        <v>#REF!</v>
      </c>
      <c r="K136" s="409">
        <f>0.213-('8HR Ozone Status 2010 thru 2019'!J856+'8HR Ozone Status 2010 thru 2019'!J855)</f>
        <v>6.6000000000000003E-2</v>
      </c>
      <c r="L136" s="400">
        <f>'8HR Ozone Status 2010 thru 2019'!N857</f>
        <v>6.7000000000000004E-2</v>
      </c>
    </row>
    <row r="137" spans="1:12" ht="12.75" customHeight="1" thickBot="1" x14ac:dyDescent="0.3">
      <c r="A137" s="500"/>
      <c r="B137" s="500"/>
      <c r="C137" s="407"/>
      <c r="D137" s="407"/>
      <c r="E137" s="407"/>
      <c r="F137" s="407"/>
      <c r="G137" s="407"/>
      <c r="H137" s="407"/>
      <c r="I137" s="407"/>
      <c r="J137" s="407"/>
      <c r="K137" s="410"/>
      <c r="L137" s="401"/>
    </row>
    <row r="138" spans="1:12" ht="12.75" customHeight="1" x14ac:dyDescent="0.25">
      <c r="A138" s="502" t="s">
        <v>82</v>
      </c>
      <c r="B138" s="504" t="s">
        <v>46</v>
      </c>
      <c r="C138" s="400">
        <f>'8HR Ozone Status 2010 thru 2019'!D875</f>
        <v>5.6000000000000001E-2</v>
      </c>
      <c r="D138" s="400">
        <f>'8HR Ozone Status 2010 thru 2019'!E864</f>
        <v>40702</v>
      </c>
      <c r="E138" s="400">
        <f>'8HR Ozone Status 2010 thru 2019'!F875</f>
        <v>5.6000000000000001E-2</v>
      </c>
      <c r="F138" s="400">
        <f>'8HR Ozone Status 2010 thru 2019'!G864</f>
        <v>40788</v>
      </c>
      <c r="G138" s="400">
        <f>'8HR Ozone Status 2010 thru 2019'!H875</f>
        <v>5.6000000000000001E-2</v>
      </c>
      <c r="H138" s="400">
        <f>'8HR Ozone Status 2010 thru 2019'!I864</f>
        <v>40757</v>
      </c>
      <c r="I138" s="400">
        <f>'8HR Ozone Status 2010 thru 2019'!J875</f>
        <v>5.5E-2</v>
      </c>
      <c r="J138" s="400"/>
      <c r="K138" s="409">
        <f>0.213-('8HR Ozone Status 2010 thru 2019'!J874+'8HR Ozone Status 2010 thru 2019'!J873)</f>
        <v>8.4999999999999992E-2</v>
      </c>
      <c r="L138" s="400">
        <f>'8HR Ozone Status 2010 thru 2019'!N875</f>
        <v>6.0999999999999999E-2</v>
      </c>
    </row>
    <row r="139" spans="1:12" ht="12.75" customHeight="1" thickBot="1" x14ac:dyDescent="0.3">
      <c r="A139" s="503"/>
      <c r="B139" s="503"/>
      <c r="C139" s="401"/>
      <c r="D139" s="401"/>
      <c r="E139" s="401"/>
      <c r="F139" s="401"/>
      <c r="G139" s="401"/>
      <c r="H139" s="401"/>
      <c r="I139" s="401"/>
      <c r="J139" s="401"/>
      <c r="K139" s="410"/>
      <c r="L139" s="401"/>
    </row>
  </sheetData>
  <mergeCells count="556">
    <mergeCell ref="L113:L114"/>
    <mergeCell ref="F113:F114"/>
    <mergeCell ref="G113:G114"/>
    <mergeCell ref="H113:H114"/>
    <mergeCell ref="I113:I114"/>
    <mergeCell ref="J113:J114"/>
    <mergeCell ref="K113:K114"/>
    <mergeCell ref="G68:G69"/>
    <mergeCell ref="H68:H69"/>
    <mergeCell ref="I68:I69"/>
    <mergeCell ref="K68:K69"/>
    <mergeCell ref="L68:L69"/>
    <mergeCell ref="A113:A114"/>
    <mergeCell ref="B113:B114"/>
    <mergeCell ref="C113:C114"/>
    <mergeCell ref="D113:D114"/>
    <mergeCell ref="E113:E114"/>
    <mergeCell ref="A68:A69"/>
    <mergeCell ref="B68:B69"/>
    <mergeCell ref="C68:C69"/>
    <mergeCell ref="D68:D69"/>
    <mergeCell ref="E68:E69"/>
    <mergeCell ref="F68:F69"/>
    <mergeCell ref="L10:L11"/>
    <mergeCell ref="E12:E13"/>
    <mergeCell ref="D12:D13"/>
    <mergeCell ref="C26:C27"/>
    <mergeCell ref="G26:G27"/>
    <mergeCell ref="B26:B27"/>
    <mergeCell ref="G10:G11"/>
    <mergeCell ref="I10:I11"/>
    <mergeCell ref="K10:K11"/>
    <mergeCell ref="L12:L13"/>
    <mergeCell ref="K12:K13"/>
    <mergeCell ref="I12:I13"/>
    <mergeCell ref="C12:C13"/>
    <mergeCell ref="B12:B13"/>
    <mergeCell ref="L24:L25"/>
    <mergeCell ref="A12:A13"/>
    <mergeCell ref="K24:K25"/>
    <mergeCell ref="A24:A25"/>
    <mergeCell ref="B24:B25"/>
    <mergeCell ref="C24:C25"/>
    <mergeCell ref="A10:A11"/>
    <mergeCell ref="B10:B11"/>
    <mergeCell ref="C10:C11"/>
    <mergeCell ref="H12:H13"/>
    <mergeCell ref="G12:G13"/>
    <mergeCell ref="F12:F13"/>
    <mergeCell ref="E10:E11"/>
    <mergeCell ref="J138:J139"/>
    <mergeCell ref="K138:K139"/>
    <mergeCell ref="I136:I137"/>
    <mergeCell ref="J136:J137"/>
    <mergeCell ref="J134:J135"/>
    <mergeCell ref="K134:K135"/>
    <mergeCell ref="I134:I135"/>
    <mergeCell ref="L138:L139"/>
    <mergeCell ref="E138:E139"/>
    <mergeCell ref="F138:F139"/>
    <mergeCell ref="G138:G139"/>
    <mergeCell ref="H138:H139"/>
    <mergeCell ref="A138:A139"/>
    <mergeCell ref="B138:B139"/>
    <mergeCell ref="C138:C139"/>
    <mergeCell ref="D138:D139"/>
    <mergeCell ref="I138:I139"/>
    <mergeCell ref="A136:A137"/>
    <mergeCell ref="B136:B137"/>
    <mergeCell ref="C136:C137"/>
    <mergeCell ref="D136:D137"/>
    <mergeCell ref="K136:K137"/>
    <mergeCell ref="L136:L137"/>
    <mergeCell ref="E136:E137"/>
    <mergeCell ref="F136:F137"/>
    <mergeCell ref="G136:G137"/>
    <mergeCell ref="H136:H137"/>
    <mergeCell ref="G134:G135"/>
    <mergeCell ref="H134:H135"/>
    <mergeCell ref="A134:A135"/>
    <mergeCell ref="B134:B135"/>
    <mergeCell ref="C134:C135"/>
    <mergeCell ref="D134:D135"/>
    <mergeCell ref="K132:K133"/>
    <mergeCell ref="L132:L133"/>
    <mergeCell ref="A132:A133"/>
    <mergeCell ref="B132:B133"/>
    <mergeCell ref="C132:C133"/>
    <mergeCell ref="E132:E133"/>
    <mergeCell ref="L134:L135"/>
    <mergeCell ref="E134:E135"/>
    <mergeCell ref="F134:F135"/>
    <mergeCell ref="A125:A126"/>
    <mergeCell ref="B125:B126"/>
    <mergeCell ref="C125:C126"/>
    <mergeCell ref="D125:D126"/>
    <mergeCell ref="G132:G133"/>
    <mergeCell ref="I132:I133"/>
    <mergeCell ref="K125:K126"/>
    <mergeCell ref="L125:L126"/>
    <mergeCell ref="E125:E126"/>
    <mergeCell ref="F125:F126"/>
    <mergeCell ref="G125:G126"/>
    <mergeCell ref="H125:H126"/>
    <mergeCell ref="I125:I126"/>
    <mergeCell ref="J125:J126"/>
    <mergeCell ref="I123:I124"/>
    <mergeCell ref="J123:J124"/>
    <mergeCell ref="K123:K124"/>
    <mergeCell ref="L123:L124"/>
    <mergeCell ref="E123:E124"/>
    <mergeCell ref="F123:F124"/>
    <mergeCell ref="G123:G124"/>
    <mergeCell ref="H123:H124"/>
    <mergeCell ref="A123:A124"/>
    <mergeCell ref="B123:B124"/>
    <mergeCell ref="C123:C124"/>
    <mergeCell ref="D123:D124"/>
    <mergeCell ref="I119:I120"/>
    <mergeCell ref="J119:J120"/>
    <mergeCell ref="A119:A120"/>
    <mergeCell ref="B119:B120"/>
    <mergeCell ref="C119:C120"/>
    <mergeCell ref="D119:D120"/>
    <mergeCell ref="K119:K120"/>
    <mergeCell ref="L119:L120"/>
    <mergeCell ref="E119:E120"/>
    <mergeCell ref="F119:F120"/>
    <mergeCell ref="G119:G120"/>
    <mergeCell ref="H119:H120"/>
    <mergeCell ref="I121:I122"/>
    <mergeCell ref="J121:J122"/>
    <mergeCell ref="K121:K122"/>
    <mergeCell ref="L121:L122"/>
    <mergeCell ref="E121:E122"/>
    <mergeCell ref="F121:F122"/>
    <mergeCell ref="G121:G122"/>
    <mergeCell ref="H121:H122"/>
    <mergeCell ref="A121:A122"/>
    <mergeCell ref="B121:B122"/>
    <mergeCell ref="C121:C122"/>
    <mergeCell ref="D121:D122"/>
    <mergeCell ref="I117:I118"/>
    <mergeCell ref="J117:J118"/>
    <mergeCell ref="A117:A118"/>
    <mergeCell ref="B117:B118"/>
    <mergeCell ref="C117:C118"/>
    <mergeCell ref="D117:D118"/>
    <mergeCell ref="K117:K118"/>
    <mergeCell ref="L117:L118"/>
    <mergeCell ref="E117:E118"/>
    <mergeCell ref="F117:F118"/>
    <mergeCell ref="G117:G118"/>
    <mergeCell ref="H117:H118"/>
    <mergeCell ref="I115:I116"/>
    <mergeCell ref="J115:J116"/>
    <mergeCell ref="K115:K116"/>
    <mergeCell ref="L115:L116"/>
    <mergeCell ref="E115:E116"/>
    <mergeCell ref="F115:F116"/>
    <mergeCell ref="G115:G116"/>
    <mergeCell ref="H115:H116"/>
    <mergeCell ref="A115:A116"/>
    <mergeCell ref="B115:B116"/>
    <mergeCell ref="C115:C116"/>
    <mergeCell ref="D115:D116"/>
    <mergeCell ref="I111:I112"/>
    <mergeCell ref="J111:J112"/>
    <mergeCell ref="A111:A112"/>
    <mergeCell ref="B111:B112"/>
    <mergeCell ref="C111:C112"/>
    <mergeCell ref="D111:D112"/>
    <mergeCell ref="K111:K112"/>
    <mergeCell ref="L111:L112"/>
    <mergeCell ref="E111:E112"/>
    <mergeCell ref="F111:F112"/>
    <mergeCell ref="G111:G112"/>
    <mergeCell ref="H111:H112"/>
    <mergeCell ref="I109:I110"/>
    <mergeCell ref="K109:K110"/>
    <mergeCell ref="L109:L110"/>
    <mergeCell ref="A109:A110"/>
    <mergeCell ref="B109:B110"/>
    <mergeCell ref="C109:C110"/>
    <mergeCell ref="E109:E110"/>
    <mergeCell ref="G109:G110"/>
    <mergeCell ref="K102:K103"/>
    <mergeCell ref="J98:J99"/>
    <mergeCell ref="K98:K99"/>
    <mergeCell ref="L102:L103"/>
    <mergeCell ref="L98:L99"/>
    <mergeCell ref="J102:J103"/>
    <mergeCell ref="K100:K101"/>
    <mergeCell ref="A102:A103"/>
    <mergeCell ref="B102:B103"/>
    <mergeCell ref="C102:C103"/>
    <mergeCell ref="D102:D103"/>
    <mergeCell ref="E102:E103"/>
    <mergeCell ref="F102:F103"/>
    <mergeCell ref="G102:G103"/>
    <mergeCell ref="I102:I103"/>
    <mergeCell ref="H102:H103"/>
    <mergeCell ref="L100:L101"/>
    <mergeCell ref="A98:A99"/>
    <mergeCell ref="B98:B99"/>
    <mergeCell ref="C98:C99"/>
    <mergeCell ref="D98:D99"/>
    <mergeCell ref="E98:E99"/>
    <mergeCell ref="F98:F99"/>
    <mergeCell ref="G98:G99"/>
    <mergeCell ref="H98:H99"/>
    <mergeCell ref="I98:I99"/>
    <mergeCell ref="H100:H101"/>
    <mergeCell ref="I100:I101"/>
    <mergeCell ref="J100:J101"/>
    <mergeCell ref="G100:G101"/>
    <mergeCell ref="I96:I97"/>
    <mergeCell ref="J96:J97"/>
    <mergeCell ref="K96:K97"/>
    <mergeCell ref="L96:L97"/>
    <mergeCell ref="A100:A101"/>
    <mergeCell ref="B100:B101"/>
    <mergeCell ref="C100:C101"/>
    <mergeCell ref="D100:D101"/>
    <mergeCell ref="E100:E101"/>
    <mergeCell ref="F100:F101"/>
    <mergeCell ref="K94:K95"/>
    <mergeCell ref="L94:L95"/>
    <mergeCell ref="A96:A97"/>
    <mergeCell ref="B96:B97"/>
    <mergeCell ref="C96:C97"/>
    <mergeCell ref="D96:D97"/>
    <mergeCell ref="E96:E97"/>
    <mergeCell ref="F96:F97"/>
    <mergeCell ref="G96:G97"/>
    <mergeCell ref="H96:H97"/>
    <mergeCell ref="A94:A95"/>
    <mergeCell ref="B94:B95"/>
    <mergeCell ref="C94:C95"/>
    <mergeCell ref="E94:E95"/>
    <mergeCell ref="G94:G95"/>
    <mergeCell ref="I94:I95"/>
    <mergeCell ref="A87:A88"/>
    <mergeCell ref="B87:B88"/>
    <mergeCell ref="C87:C88"/>
    <mergeCell ref="D87:D88"/>
    <mergeCell ref="I87:I88"/>
    <mergeCell ref="K87:K88"/>
    <mergeCell ref="K81:K82"/>
    <mergeCell ref="L81:L82"/>
    <mergeCell ref="E87:E88"/>
    <mergeCell ref="F87:F88"/>
    <mergeCell ref="G87:G88"/>
    <mergeCell ref="H87:H88"/>
    <mergeCell ref="L87:L88"/>
    <mergeCell ref="E83:E84"/>
    <mergeCell ref="I85:I86"/>
    <mergeCell ref="L85:L86"/>
    <mergeCell ref="A81:A82"/>
    <mergeCell ref="B81:B82"/>
    <mergeCell ref="C81:C82"/>
    <mergeCell ref="D81:D82"/>
    <mergeCell ref="B83:B84"/>
    <mergeCell ref="C83:C84"/>
    <mergeCell ref="D83:D84"/>
    <mergeCell ref="A83:A84"/>
    <mergeCell ref="F83:F84"/>
    <mergeCell ref="H83:H84"/>
    <mergeCell ref="G83:G84"/>
    <mergeCell ref="I83:I84"/>
    <mergeCell ref="K83:K84"/>
    <mergeCell ref="L83:L84"/>
    <mergeCell ref="K79:K80"/>
    <mergeCell ref="L79:L80"/>
    <mergeCell ref="B85:B86"/>
    <mergeCell ref="C85:C86"/>
    <mergeCell ref="D85:D86"/>
    <mergeCell ref="H85:H86"/>
    <mergeCell ref="G85:G86"/>
    <mergeCell ref="E79:E80"/>
    <mergeCell ref="F79:F80"/>
    <mergeCell ref="K85:K86"/>
    <mergeCell ref="H79:H80"/>
    <mergeCell ref="E81:E82"/>
    <mergeCell ref="F81:F82"/>
    <mergeCell ref="G81:G82"/>
    <mergeCell ref="H81:H82"/>
    <mergeCell ref="I79:I80"/>
    <mergeCell ref="I81:I82"/>
    <mergeCell ref="B79:B80"/>
    <mergeCell ref="C79:C80"/>
    <mergeCell ref="D79:D80"/>
    <mergeCell ref="A85:A86"/>
    <mergeCell ref="G77:G78"/>
    <mergeCell ref="E77:E78"/>
    <mergeCell ref="E85:E86"/>
    <mergeCell ref="F85:F86"/>
    <mergeCell ref="C77:C78"/>
    <mergeCell ref="G79:G80"/>
    <mergeCell ref="G70:G71"/>
    <mergeCell ref="K77:K78"/>
    <mergeCell ref="L77:L78"/>
    <mergeCell ref="H70:H71"/>
    <mergeCell ref="I70:I71"/>
    <mergeCell ref="K70:K71"/>
    <mergeCell ref="L70:L71"/>
    <mergeCell ref="I77:I78"/>
    <mergeCell ref="A74:L74"/>
    <mergeCell ref="B77:B78"/>
    <mergeCell ref="H64:H65"/>
    <mergeCell ref="I64:I65"/>
    <mergeCell ref="K64:K65"/>
    <mergeCell ref="L64:L65"/>
    <mergeCell ref="A70:A71"/>
    <mergeCell ref="B70:B71"/>
    <mergeCell ref="C70:C71"/>
    <mergeCell ref="D70:D71"/>
    <mergeCell ref="E70:E71"/>
    <mergeCell ref="F70:F71"/>
    <mergeCell ref="I66:I67"/>
    <mergeCell ref="K66:K67"/>
    <mergeCell ref="L66:L67"/>
    <mergeCell ref="A64:A65"/>
    <mergeCell ref="B64:B65"/>
    <mergeCell ref="C64:C65"/>
    <mergeCell ref="D64:D65"/>
    <mergeCell ref="E64:E65"/>
    <mergeCell ref="F64:F65"/>
    <mergeCell ref="G64:G65"/>
    <mergeCell ref="K62:K63"/>
    <mergeCell ref="L62:L63"/>
    <mergeCell ref="A66:A67"/>
    <mergeCell ref="B66:B67"/>
    <mergeCell ref="C66:C67"/>
    <mergeCell ref="D66:D67"/>
    <mergeCell ref="E66:E67"/>
    <mergeCell ref="F66:F67"/>
    <mergeCell ref="G66:G67"/>
    <mergeCell ref="H66:H67"/>
    <mergeCell ref="A62:A63"/>
    <mergeCell ref="B62:B63"/>
    <mergeCell ref="C62:C63"/>
    <mergeCell ref="E62:E63"/>
    <mergeCell ref="G62:G63"/>
    <mergeCell ref="I62:I63"/>
    <mergeCell ref="A53:A54"/>
    <mergeCell ref="H53:H54"/>
    <mergeCell ref="G53:G54"/>
    <mergeCell ref="I53:I54"/>
    <mergeCell ref="A55:A56"/>
    <mergeCell ref="B55:B56"/>
    <mergeCell ref="C55:C56"/>
    <mergeCell ref="D55:D56"/>
    <mergeCell ref="I55:I56"/>
    <mergeCell ref="E55:E56"/>
    <mergeCell ref="B53:B54"/>
    <mergeCell ref="C53:C54"/>
    <mergeCell ref="D53:D54"/>
    <mergeCell ref="K55:K56"/>
    <mergeCell ref="F55:F56"/>
    <mergeCell ref="G55:G56"/>
    <mergeCell ref="H55:H56"/>
    <mergeCell ref="I51:I52"/>
    <mergeCell ref="K51:K52"/>
    <mergeCell ref="K53:K54"/>
    <mergeCell ref="F53:F54"/>
    <mergeCell ref="L55:L56"/>
    <mergeCell ref="E53:E54"/>
    <mergeCell ref="E51:E52"/>
    <mergeCell ref="I47:I48"/>
    <mergeCell ref="E49:E50"/>
    <mergeCell ref="A49:A50"/>
    <mergeCell ref="F51:F52"/>
    <mergeCell ref="B49:B50"/>
    <mergeCell ref="L53:L54"/>
    <mergeCell ref="I49:I50"/>
    <mergeCell ref="K49:K50"/>
    <mergeCell ref="L49:L50"/>
    <mergeCell ref="L51:L52"/>
    <mergeCell ref="H49:H50"/>
    <mergeCell ref="K47:K48"/>
    <mergeCell ref="F49:F50"/>
    <mergeCell ref="G49:G50"/>
    <mergeCell ref="F45:F46"/>
    <mergeCell ref="A51:A52"/>
    <mergeCell ref="B51:B52"/>
    <mergeCell ref="C51:C52"/>
    <mergeCell ref="D51:D52"/>
    <mergeCell ref="H51:H52"/>
    <mergeCell ref="C49:C50"/>
    <mergeCell ref="D49:D50"/>
    <mergeCell ref="G51:G52"/>
    <mergeCell ref="D47:D48"/>
    <mergeCell ref="E47:E48"/>
    <mergeCell ref="F47:F48"/>
    <mergeCell ref="G47:G48"/>
    <mergeCell ref="G45:G46"/>
    <mergeCell ref="H47:H48"/>
    <mergeCell ref="I43:I44"/>
    <mergeCell ref="K43:K44"/>
    <mergeCell ref="G43:G44"/>
    <mergeCell ref="L47:L48"/>
    <mergeCell ref="I45:I46"/>
    <mergeCell ref="K45:K46"/>
    <mergeCell ref="L45:L46"/>
    <mergeCell ref="H45:H46"/>
    <mergeCell ref="A45:A46"/>
    <mergeCell ref="B45:B46"/>
    <mergeCell ref="C45:C46"/>
    <mergeCell ref="D45:D46"/>
    <mergeCell ref="E45:E46"/>
    <mergeCell ref="A47:A48"/>
    <mergeCell ref="B47:B48"/>
    <mergeCell ref="C47:C48"/>
    <mergeCell ref="I36:I37"/>
    <mergeCell ref="G36:G37"/>
    <mergeCell ref="K36:K37"/>
    <mergeCell ref="L36:L37"/>
    <mergeCell ref="A43:A44"/>
    <mergeCell ref="B43:B44"/>
    <mergeCell ref="C43:C44"/>
    <mergeCell ref="E43:E44"/>
    <mergeCell ref="A41:L41"/>
    <mergeCell ref="L43:L44"/>
    <mergeCell ref="I34:I35"/>
    <mergeCell ref="K34:K35"/>
    <mergeCell ref="L34:L35"/>
    <mergeCell ref="E34:E35"/>
    <mergeCell ref="F34:F35"/>
    <mergeCell ref="C36:C37"/>
    <mergeCell ref="D36:D37"/>
    <mergeCell ref="E36:E37"/>
    <mergeCell ref="F36:F37"/>
    <mergeCell ref="H36:H37"/>
    <mergeCell ref="A34:A35"/>
    <mergeCell ref="B34:B35"/>
    <mergeCell ref="C34:C35"/>
    <mergeCell ref="D34:D35"/>
    <mergeCell ref="B32:B33"/>
    <mergeCell ref="A32:A33"/>
    <mergeCell ref="G34:G35"/>
    <mergeCell ref="A36:A37"/>
    <mergeCell ref="B36:B37"/>
    <mergeCell ref="H28:H29"/>
    <mergeCell ref="E28:E29"/>
    <mergeCell ref="F28:F29"/>
    <mergeCell ref="G28:G29"/>
    <mergeCell ref="H34:H35"/>
    <mergeCell ref="A28:A29"/>
    <mergeCell ref="B28:B29"/>
    <mergeCell ref="C28:C29"/>
    <mergeCell ref="D28:D29"/>
    <mergeCell ref="E26:E27"/>
    <mergeCell ref="I28:I29"/>
    <mergeCell ref="D26:D27"/>
    <mergeCell ref="K28:K29"/>
    <mergeCell ref="L20:L21"/>
    <mergeCell ref="E24:E25"/>
    <mergeCell ref="F24:F25"/>
    <mergeCell ref="G24:G25"/>
    <mergeCell ref="H24:H25"/>
    <mergeCell ref="E20:E21"/>
    <mergeCell ref="L22:L23"/>
    <mergeCell ref="K22:K23"/>
    <mergeCell ref="G18:G19"/>
    <mergeCell ref="G20:G21"/>
    <mergeCell ref="D24:D25"/>
    <mergeCell ref="I24:I25"/>
    <mergeCell ref="I20:I21"/>
    <mergeCell ref="K20:K21"/>
    <mergeCell ref="L18:L19"/>
    <mergeCell ref="H18:H19"/>
    <mergeCell ref="F20:F21"/>
    <mergeCell ref="A18:A19"/>
    <mergeCell ref="B18:B19"/>
    <mergeCell ref="C18:C19"/>
    <mergeCell ref="D18:D19"/>
    <mergeCell ref="E18:E19"/>
    <mergeCell ref="F18:F19"/>
    <mergeCell ref="I18:I19"/>
    <mergeCell ref="A5:L5"/>
    <mergeCell ref="A6:L6"/>
    <mergeCell ref="A40:L40"/>
    <mergeCell ref="I30:I31"/>
    <mergeCell ref="L16:L17"/>
    <mergeCell ref="H16:H17"/>
    <mergeCell ref="G16:G17"/>
    <mergeCell ref="I16:I17"/>
    <mergeCell ref="K16:K17"/>
    <mergeCell ref="C8:C9"/>
    <mergeCell ref="A59:L59"/>
    <mergeCell ref="A60:L60"/>
    <mergeCell ref="F16:F17"/>
    <mergeCell ref="K8:K9"/>
    <mergeCell ref="L8:L9"/>
    <mergeCell ref="H20:H21"/>
    <mergeCell ref="A16:A17"/>
    <mergeCell ref="B16:B17"/>
    <mergeCell ref="A8:A9"/>
    <mergeCell ref="B8:B9"/>
    <mergeCell ref="E8:E9"/>
    <mergeCell ref="G8:G9"/>
    <mergeCell ref="I8:I9"/>
    <mergeCell ref="A130:L130"/>
    <mergeCell ref="A75:L75"/>
    <mergeCell ref="A92:L92"/>
    <mergeCell ref="A106:L106"/>
    <mergeCell ref="A107:L107"/>
    <mergeCell ref="A129:L129"/>
    <mergeCell ref="A77:A78"/>
    <mergeCell ref="A91:L91"/>
    <mergeCell ref="A79:A80"/>
    <mergeCell ref="I14:I15"/>
    <mergeCell ref="L30:L31"/>
    <mergeCell ref="E30:E31"/>
    <mergeCell ref="F30:F31"/>
    <mergeCell ref="G30:G31"/>
    <mergeCell ref="G32:G33"/>
    <mergeCell ref="H26:H27"/>
    <mergeCell ref="K30:K31"/>
    <mergeCell ref="B30:B31"/>
    <mergeCell ref="C30:C31"/>
    <mergeCell ref="D30:D31"/>
    <mergeCell ref="A26:A27"/>
    <mergeCell ref="C16:C17"/>
    <mergeCell ref="D16:D17"/>
    <mergeCell ref="A20:A21"/>
    <mergeCell ref="B20:B21"/>
    <mergeCell ref="C20:C21"/>
    <mergeCell ref="D20:D21"/>
    <mergeCell ref="L14:L15"/>
    <mergeCell ref="K14:K15"/>
    <mergeCell ref="L32:L33"/>
    <mergeCell ref="K32:K33"/>
    <mergeCell ref="I32:I33"/>
    <mergeCell ref="L26:L27"/>
    <mergeCell ref="K26:K27"/>
    <mergeCell ref="I26:I27"/>
    <mergeCell ref="L28:L29"/>
    <mergeCell ref="K18:K19"/>
    <mergeCell ref="E32:E33"/>
    <mergeCell ref="C32:C33"/>
    <mergeCell ref="H30:H31"/>
    <mergeCell ref="A14:A15"/>
    <mergeCell ref="B14:B15"/>
    <mergeCell ref="C14:C15"/>
    <mergeCell ref="E16:E17"/>
    <mergeCell ref="E14:E15"/>
    <mergeCell ref="G14:G15"/>
    <mergeCell ref="A30:A31"/>
    <mergeCell ref="A22:A23"/>
    <mergeCell ref="B22:B23"/>
    <mergeCell ref="C22:C23"/>
    <mergeCell ref="E22:E23"/>
    <mergeCell ref="G22:G23"/>
    <mergeCell ref="I22:I23"/>
  </mergeCells>
  <phoneticPr fontId="16" type="noConversion"/>
  <conditionalFormatting sqref="L64:L67 L79:L88 L96:L103 L111:L112 L134:L139 L45:L56 L70:L71 L10:L37 L115:L126">
    <cfRule type="cellIs" dxfId="2" priority="3" stopIfTrue="1" operator="greaterThanOrEqual">
      <formula>0.071</formula>
    </cfRule>
  </conditionalFormatting>
  <conditionalFormatting sqref="L68:L69">
    <cfRule type="cellIs" dxfId="1" priority="2" stopIfTrue="1" operator="greaterThanOrEqual">
      <formula>0.071</formula>
    </cfRule>
  </conditionalFormatting>
  <conditionalFormatting sqref="L113:L114">
    <cfRule type="cellIs" dxfId="0" priority="1" stopIfTrue="1" operator="greaterThanOrEqual">
      <formula>0.071</formula>
    </cfRule>
  </conditionalFormatting>
  <pageMargins left="0.25" right="0.25" top="1" bottom="1" header="0.5" footer="0.5"/>
  <pageSetup scale="95" fitToHeight="5" orientation="portrait" r:id="rId1"/>
  <headerFooter alignWithMargins="0"/>
  <rowBreaks count="2" manualBreakCount="2">
    <brk id="38" max="16383" man="1"/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8HR Ozone Status 2010 thru 2019</vt:lpstr>
      <vt:lpstr>Historic Data - 1995 thru 2009</vt:lpstr>
      <vt:lpstr>2019 Critical Value</vt:lpstr>
      <vt:lpstr>'Historic Data - 1995 thru 2009'!Print_Area</vt:lpstr>
    </vt:vector>
  </TitlesOfParts>
  <Company>IDEM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</dc:creator>
  <cp:lastModifiedBy>amsmith</cp:lastModifiedBy>
  <cp:lastPrinted>2018-06-01T21:09:36Z</cp:lastPrinted>
  <dcterms:created xsi:type="dcterms:W3CDTF">2007-06-21T13:41:40Z</dcterms:created>
  <dcterms:modified xsi:type="dcterms:W3CDTF">2022-09-16T19:47:03Z</dcterms:modified>
</cp:coreProperties>
</file>